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764" windowHeight="5016" firstSheet="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'Sheet1'!$B$1:$E$90</definedName>
  </definedNames>
  <calcPr fullCalcOnLoad="1"/>
</workbook>
</file>

<file path=xl/sharedStrings.xml><?xml version="1.0" encoding="utf-8"?>
<sst xmlns="http://schemas.openxmlformats.org/spreadsheetml/2006/main" count="93" uniqueCount="93">
  <si>
    <t>榛東村</t>
  </si>
  <si>
    <t>吉岡町</t>
  </si>
  <si>
    <t>中里村</t>
  </si>
  <si>
    <t>板倉町</t>
  </si>
  <si>
    <t>邑楽町</t>
  </si>
  <si>
    <t>合計</t>
  </si>
  <si>
    <t>（勢）東村</t>
  </si>
  <si>
    <t>平成１０年度観光消費額推計表</t>
  </si>
  <si>
    <t>．</t>
  </si>
  <si>
    <t>観光消費額推計表（市町村別）</t>
  </si>
  <si>
    <t>（千円）</t>
  </si>
  <si>
    <t>消費総額</t>
  </si>
  <si>
    <t>日帰り客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</si>
  <si>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</si>
  <si>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</si>
  <si>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</si>
  <si>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</si>
  <si>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</si>
  <si>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</si>
  <si>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</si>
  <si>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</si>
  <si>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</si>
  <si>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</si>
  <si>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</si>
  <si>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</si>
  <si>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</si>
  <si>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</si>
  <si>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</si>
  <si>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</si>
  <si>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</si>
  <si>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</si>
  <si>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</si>
  <si>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勢多郡</t>
  </si>
  <si>
    <t>榛名町</t>
  </si>
  <si>
    <t>倉渕村</t>
  </si>
  <si>
    <t>箕郷町</t>
  </si>
  <si>
    <t>群馬町</t>
  </si>
  <si>
    <t>群馬郡</t>
  </si>
  <si>
    <t>子持村</t>
  </si>
  <si>
    <t>小野上村</t>
  </si>
  <si>
    <t>伊香保町</t>
  </si>
  <si>
    <t>北群馬郡</t>
  </si>
  <si>
    <t>新町</t>
  </si>
  <si>
    <t>鬼石町</t>
  </si>
  <si>
    <t>吉井町</t>
  </si>
  <si>
    <t>万場町</t>
  </si>
  <si>
    <t>上野村</t>
  </si>
  <si>
    <t>多野郡</t>
  </si>
  <si>
    <t>妙義町</t>
  </si>
  <si>
    <t>下仁田町</t>
  </si>
  <si>
    <t>甘楽町</t>
  </si>
  <si>
    <t>甘楽郡</t>
  </si>
  <si>
    <t>松井田町</t>
  </si>
  <si>
    <t>碓氷郡</t>
  </si>
  <si>
    <t>中之条町</t>
  </si>
  <si>
    <t>吾妻町</t>
  </si>
  <si>
    <t>長野原町</t>
  </si>
  <si>
    <t>嬬恋村</t>
  </si>
  <si>
    <t>草津町</t>
  </si>
  <si>
    <t>六合村</t>
  </si>
  <si>
    <t>利根村</t>
  </si>
  <si>
    <t>川場村</t>
  </si>
  <si>
    <t>利根郡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</si>
  <si>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</si>
  <si>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</si>
  <si>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</si>
  <si>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</si>
  <si>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</si>
  <si>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</si>
  <si>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</si>
  <si>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</si>
  <si>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</si>
  <si>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</si>
  <si>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</si>
  <si>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明和村</t>
  </si>
  <si>
    <t>千代田町</t>
  </si>
  <si>
    <t>大泉町</t>
  </si>
  <si>
    <t>邑楽郡</t>
  </si>
  <si>
    <t>合計</t>
  </si>
  <si>
    <t>構成比</t>
  </si>
  <si>
    <t>宿泊客</t>
  </si>
  <si>
    <t>館林市</t>
  </si>
  <si>
    <t>南牧村</t>
  </si>
  <si>
    <t>（吾）東村</t>
  </si>
  <si>
    <t>高山村</t>
  </si>
  <si>
    <t>吾妻郡</t>
  </si>
  <si>
    <t>白沢村</t>
  </si>
  <si>
    <t>片品村</t>
  </si>
  <si>
    <t>月夜野町</t>
  </si>
  <si>
    <t>水上町</t>
  </si>
  <si>
    <t>新治村</t>
  </si>
  <si>
    <t>昭和村</t>
  </si>
  <si>
    <t>赤堀町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</si>
</sst>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1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3" max="3" width="15.00390625" style="0" customWidth="1"/>
    <col min="4" max="4" width="12.75390625" style="0" customWidth="1"/>
    <col min="5" max="5" width="12.50390625" style="0" customWidth="1"/>
    <col min="8" max="8" width="11.625" style="0" bestFit="1" customWidth="1"/>
  </cols>
  <sheetData>
    <row r="1" ht="14.25" customHeight="1">
      <c r="B1" s="1" t="s">
        <v>9</v>
      </c>
    </row>
    <row r="2" s="2" customFormat="1" ht="12" customHeight="1"/>
    <row r="3" spans="2:5" s="2" customFormat="1" ht="12" customHeight="1">
      <c r="B3" s="2" t="s">
        <v>7</v>
      </c>
      <c r="E3" s="3" t="s">
        <v>10</v>
      </c>
    </row>
    <row r="4" spans="2:5" s="2" customFormat="1" ht="12" customHeight="1">
      <c r="B4" s="4"/>
      <c r="C4" s="26"/>
      <c r="D4" s="29" t="s">
        <v>5</v>
      </c>
      <c r="E4" s="30"/>
    </row>
    <row r="5" spans="2:5" s="2" customFormat="1" ht="12" customHeight="1">
      <c r="B5" s="5"/>
      <c r="C5" s="27" t="s">
        <v>11</v>
      </c>
      <c r="D5" s="28" t="s">
        <v>12</v>
      </c>
      <c r="E5" s="28" t="s">
        <v>80</v>
      </c>
    </row>
    <row r="6" spans="2:8" s="2" customFormat="1" ht="12" customHeight="1">
      <c r="B6" s="19" t="s">
        <v>13</v>
      </c>
      <c r="C6" s="6">
        <f aca="true" t="shared" si="0" ref="C6:C81">D6+E6</f>
        <v>8572499</v>
      </c>
      <c r="D6" s="7">
        <v>5083325</v>
      </c>
      <c r="E6" s="7">
        <v>3489174</v>
      </c>
      <c r="F6" s="8"/>
      <c r="G6" s="9"/>
      <c r="H6" s="10"/>
    </row>
    <row r="7" spans="2:8" s="2" customFormat="1" ht="12" customHeight="1">
      <c r="B7" s="19" t="s">
        <v>14</v>
      </c>
      <c r="C7" s="6">
        <f t="shared" si="0"/>
        <v>14009546</v>
      </c>
      <c r="D7" s="7">
        <v>13985850</v>
      </c>
      <c r="E7" s="7">
        <v>23696</v>
      </c>
      <c r="F7" s="8"/>
      <c r="G7" s="9"/>
      <c r="H7" s="10"/>
    </row>
    <row r="8" spans="2:8" s="2" customFormat="1" ht="12" customHeight="1">
      <c r="B8" s="19" t="s">
        <v>15</v>
      </c>
      <c r="C8" s="6">
        <f t="shared" si="0"/>
        <v>2283827</v>
      </c>
      <c r="D8" s="7">
        <v>1415973</v>
      </c>
      <c r="E8" s="7">
        <v>867854</v>
      </c>
      <c r="F8" s="8"/>
      <c r="G8" s="9"/>
      <c r="H8" s="10"/>
    </row>
    <row r="9" spans="2:8" s="2" customFormat="1" ht="12" customHeight="1">
      <c r="B9" s="19" t="s">
        <v>16</v>
      </c>
      <c r="C9" s="6">
        <f t="shared" si="0"/>
        <v>218335</v>
      </c>
      <c r="D9" s="7">
        <v>218335</v>
      </c>
      <c r="E9" s="7"/>
      <c r="F9" s="8"/>
      <c r="G9" s="9"/>
      <c r="H9" s="10"/>
    </row>
    <row r="10" spans="2:8" s="2" customFormat="1" ht="12" customHeight="1">
      <c r="B10" s="19" t="s">
        <v>17</v>
      </c>
      <c r="C10" s="6">
        <f t="shared" si="0"/>
        <v>2915751</v>
      </c>
      <c r="D10" s="7">
        <v>2678098</v>
      </c>
      <c r="E10" s="7">
        <v>237653</v>
      </c>
      <c r="F10" s="8"/>
      <c r="G10" s="9"/>
      <c r="H10" s="10"/>
    </row>
    <row r="11" spans="2:8" s="2" customFormat="1" ht="12" customHeight="1">
      <c r="B11" s="19" t="s">
        <v>18</v>
      </c>
      <c r="C11" s="6">
        <f t="shared" si="0"/>
        <v>3076119</v>
      </c>
      <c r="D11" s="7">
        <v>2904517</v>
      </c>
      <c r="E11" s="7">
        <v>171602</v>
      </c>
      <c r="F11" s="8"/>
      <c r="G11" s="9"/>
      <c r="H11" s="10"/>
    </row>
    <row r="12" spans="2:8" s="2" customFormat="1" ht="12" customHeight="1">
      <c r="B12" s="19" t="s">
        <v>81</v>
      </c>
      <c r="C12" s="6">
        <f t="shared" si="0"/>
        <v>1937948</v>
      </c>
      <c r="D12" s="7">
        <v>1769948</v>
      </c>
      <c r="E12" s="7">
        <v>168000</v>
      </c>
      <c r="F12" s="8"/>
      <c r="G12" s="9"/>
      <c r="H12" s="10"/>
    </row>
    <row r="13" spans="2:8" s="2" customFormat="1" ht="12" customHeight="1">
      <c r="B13" s="19" t="s">
        <v>19</v>
      </c>
      <c r="C13" s="6">
        <f t="shared" si="0"/>
        <v>1801300</v>
      </c>
      <c r="D13" s="7">
        <v>1801300</v>
      </c>
      <c r="E13" s="7"/>
      <c r="F13" s="8"/>
      <c r="G13" s="9"/>
      <c r="H13" s="10"/>
    </row>
    <row r="14" spans="2:8" s="2" customFormat="1" ht="12" customHeight="1">
      <c r="B14" s="19" t="s">
        <v>20</v>
      </c>
      <c r="C14" s="6">
        <f t="shared" si="0"/>
        <v>514933</v>
      </c>
      <c r="D14" s="7">
        <v>242333</v>
      </c>
      <c r="E14" s="7">
        <v>272600</v>
      </c>
      <c r="F14" s="8"/>
      <c r="G14" s="9"/>
      <c r="H14" s="10"/>
    </row>
    <row r="15" spans="2:8" s="2" customFormat="1" ht="12" customHeight="1">
      <c r="B15" s="19" t="s">
        <v>21</v>
      </c>
      <c r="C15" s="6">
        <f t="shared" si="0"/>
        <v>2085033</v>
      </c>
      <c r="D15" s="7">
        <v>1796337</v>
      </c>
      <c r="E15" s="7">
        <v>288696</v>
      </c>
      <c r="F15" s="8"/>
      <c r="G15" s="9"/>
      <c r="H15" s="10"/>
    </row>
    <row r="16" spans="2:8" s="2" customFormat="1" ht="12" customHeight="1" thickBot="1">
      <c r="B16" s="20" t="s">
        <v>22</v>
      </c>
      <c r="C16" s="11">
        <f t="shared" si="0"/>
        <v>3632122</v>
      </c>
      <c r="D16" s="12">
        <v>409037</v>
      </c>
      <c r="E16" s="12">
        <v>3223085</v>
      </c>
      <c r="F16" s="8"/>
      <c r="G16" s="9"/>
      <c r="H16" s="10"/>
    </row>
    <row r="17" spans="2:8" s="2" customFormat="1" ht="12" customHeight="1" thickBot="1" thickTop="1">
      <c r="B17" s="21" t="s">
        <v>23</v>
      </c>
      <c r="C17" s="13">
        <f>SUM(C6:C16)</f>
        <v>41047413</v>
      </c>
      <c r="D17" s="13">
        <f>SUM(D6:D16)</f>
        <v>32305053</v>
      </c>
      <c r="E17" s="13">
        <f>SUM(E6:E16)</f>
        <v>8742360</v>
      </c>
      <c r="F17" s="8"/>
      <c r="G17" s="9"/>
      <c r="H17" s="14"/>
    </row>
    <row r="18" spans="2:8" s="2" customFormat="1" ht="12" customHeight="1">
      <c r="B18" s="22" t="s">
        <v>24</v>
      </c>
      <c r="C18" s="15"/>
      <c r="D18" s="15"/>
      <c r="E18" s="15"/>
      <c r="F18" s="8"/>
      <c r="G18" s="9"/>
      <c r="H18" s="10"/>
    </row>
    <row r="19" spans="2:8" s="2" customFormat="1" ht="12" customHeight="1">
      <c r="B19" s="19" t="s">
        <v>25</v>
      </c>
      <c r="C19" s="7">
        <f t="shared" si="0"/>
        <v>816323</v>
      </c>
      <c r="D19" s="7">
        <v>686061</v>
      </c>
      <c r="E19" s="7">
        <v>130262</v>
      </c>
      <c r="F19" s="8"/>
      <c r="G19" s="9"/>
      <c r="H19" s="10"/>
    </row>
    <row r="20" spans="2:8" s="2" customFormat="1" ht="12" customHeight="1">
      <c r="B20" s="19" t="s">
        <v>26</v>
      </c>
      <c r="C20" s="7">
        <f t="shared" si="0"/>
        <v>718050</v>
      </c>
      <c r="D20" s="7">
        <v>178340</v>
      </c>
      <c r="E20" s="7">
        <v>539710</v>
      </c>
      <c r="F20" s="8"/>
      <c r="G20" s="9"/>
      <c r="H20" s="10"/>
    </row>
    <row r="21" spans="2:8" s="2" customFormat="1" ht="12" customHeight="1">
      <c r="B21" s="19" t="s">
        <v>27</v>
      </c>
      <c r="C21" s="7">
        <f t="shared" si="0"/>
        <v>462937</v>
      </c>
      <c r="D21" s="7">
        <v>415201</v>
      </c>
      <c r="E21" s="7">
        <v>47736</v>
      </c>
      <c r="F21" s="8"/>
      <c r="G21" s="9"/>
      <c r="H21" s="10"/>
    </row>
    <row r="22" spans="2:8" s="2" customFormat="1" ht="12" customHeight="1">
      <c r="B22" s="19" t="s">
        <v>28</v>
      </c>
      <c r="C22" s="7">
        <f t="shared" si="0"/>
        <v>1999925</v>
      </c>
      <c r="D22" s="7">
        <v>1638296</v>
      </c>
      <c r="E22" s="7">
        <v>361629</v>
      </c>
      <c r="F22" s="8"/>
      <c r="G22" s="9"/>
      <c r="H22" s="10"/>
    </row>
    <row r="23" spans="2:8" s="2" customFormat="1" ht="12" customHeight="1">
      <c r="B23" s="19" t="s">
        <v>29</v>
      </c>
      <c r="C23" s="7">
        <f t="shared" si="0"/>
        <v>179882</v>
      </c>
      <c r="D23" s="7">
        <v>179882</v>
      </c>
      <c r="E23" s="7"/>
      <c r="F23" s="8"/>
      <c r="G23" s="9"/>
      <c r="H23" s="10"/>
    </row>
    <row r="24" spans="2:8" s="2" customFormat="1" ht="12" customHeight="1">
      <c r="B24" s="19" t="s">
        <v>30</v>
      </c>
      <c r="C24" s="7">
        <f t="shared" si="0"/>
        <v>370685</v>
      </c>
      <c r="D24" s="7">
        <v>362885</v>
      </c>
      <c r="E24" s="7">
        <v>7800</v>
      </c>
      <c r="F24" s="8"/>
      <c r="G24" s="9"/>
      <c r="H24" s="10"/>
    </row>
    <row r="25" spans="2:8" s="2" customFormat="1" ht="12" customHeight="1">
      <c r="B25" s="19" t="s">
        <v>31</v>
      </c>
      <c r="C25" s="7">
        <f t="shared" si="0"/>
        <v>310971</v>
      </c>
      <c r="D25" s="7">
        <v>186978</v>
      </c>
      <c r="E25" s="7">
        <v>123993</v>
      </c>
      <c r="F25" s="8"/>
      <c r="G25" s="9"/>
      <c r="H25" s="10"/>
    </row>
    <row r="26" spans="2:8" s="2" customFormat="1" ht="12" customHeight="1" thickBot="1">
      <c r="B26" s="20" t="s">
        <v>6</v>
      </c>
      <c r="C26" s="12">
        <f t="shared" si="0"/>
        <v>842011</v>
      </c>
      <c r="D26" s="12">
        <v>817421</v>
      </c>
      <c r="E26" s="12">
        <v>24590</v>
      </c>
      <c r="F26" s="8"/>
      <c r="G26" s="9"/>
      <c r="H26" s="10"/>
    </row>
    <row r="27" spans="2:8" s="2" customFormat="1" ht="12" customHeight="1" thickBot="1" thickTop="1">
      <c r="B27" s="21" t="s">
        <v>32</v>
      </c>
      <c r="C27" s="13">
        <f>SUM(C18:C26)</f>
        <v>5700784</v>
      </c>
      <c r="D27" s="13">
        <f>SUM(D18:D26)</f>
        <v>4465064</v>
      </c>
      <c r="E27" s="13">
        <f>SUM(E18:E26)</f>
        <v>1235720</v>
      </c>
      <c r="F27" s="8"/>
      <c r="G27" s="9"/>
      <c r="H27" s="14"/>
    </row>
    <row r="28" spans="2:8" s="2" customFormat="1" ht="12" customHeight="1">
      <c r="B28" s="22" t="s">
        <v>33</v>
      </c>
      <c r="C28" s="15">
        <f t="shared" si="0"/>
        <v>5029027</v>
      </c>
      <c r="D28" s="15">
        <v>2916835</v>
      </c>
      <c r="E28" s="15">
        <v>2112192</v>
      </c>
      <c r="F28" s="8"/>
      <c r="G28" s="9"/>
      <c r="H28" s="10"/>
    </row>
    <row r="29" spans="2:8" s="2" customFormat="1" ht="12" customHeight="1">
      <c r="B29" s="19" t="s">
        <v>34</v>
      </c>
      <c r="C29" s="7">
        <f t="shared" si="0"/>
        <v>477291</v>
      </c>
      <c r="D29" s="7">
        <v>205454</v>
      </c>
      <c r="E29" s="7">
        <v>271837</v>
      </c>
      <c r="F29" s="8"/>
      <c r="G29" s="9"/>
      <c r="H29" s="10"/>
    </row>
    <row r="30" spans="2:8" s="2" customFormat="1" ht="12" customHeight="1">
      <c r="B30" s="19" t="s">
        <v>35</v>
      </c>
      <c r="C30" s="7">
        <f t="shared" si="0"/>
        <v>17000</v>
      </c>
      <c r="D30" s="7">
        <v>17000</v>
      </c>
      <c r="E30" s="7"/>
      <c r="F30" s="8"/>
      <c r="G30" s="9"/>
      <c r="H30" s="10"/>
    </row>
    <row r="31" spans="2:8" s="2" customFormat="1" ht="12" customHeight="1" thickBot="1">
      <c r="B31" s="20" t="s">
        <v>36</v>
      </c>
      <c r="C31" s="12">
        <f t="shared" si="0"/>
        <v>208968</v>
      </c>
      <c r="D31" s="12">
        <v>208968</v>
      </c>
      <c r="E31" s="12"/>
      <c r="F31" s="8"/>
      <c r="G31" s="9"/>
      <c r="H31" s="10"/>
    </row>
    <row r="32" spans="2:8" s="2" customFormat="1" ht="12" customHeight="1" thickBot="1" thickTop="1">
      <c r="B32" s="21" t="s">
        <v>37</v>
      </c>
      <c r="C32" s="13">
        <f>SUM(C28:C31)</f>
        <v>5732286</v>
      </c>
      <c r="D32" s="13">
        <f>SUM(D28:D31)</f>
        <v>3348257</v>
      </c>
      <c r="E32" s="13">
        <f>SUM(E28:E31)</f>
        <v>2384029</v>
      </c>
      <c r="F32" s="8"/>
      <c r="G32" s="9"/>
      <c r="H32" s="14"/>
    </row>
    <row r="33" spans="2:8" s="2" customFormat="1" ht="12" customHeight="1">
      <c r="B33" s="22" t="s">
        <v>38</v>
      </c>
      <c r="C33" s="15">
        <f t="shared" si="0"/>
        <v>87491</v>
      </c>
      <c r="D33" s="15">
        <v>87491</v>
      </c>
      <c r="E33" s="15"/>
      <c r="F33" s="8"/>
      <c r="G33" s="9"/>
      <c r="H33" s="10"/>
    </row>
    <row r="34" spans="2:8" s="2" customFormat="1" ht="12" customHeight="1">
      <c r="B34" s="19" t="s">
        <v>39</v>
      </c>
      <c r="C34" s="7">
        <f t="shared" si="0"/>
        <v>619072</v>
      </c>
      <c r="D34" s="7">
        <v>272234</v>
      </c>
      <c r="E34" s="7">
        <v>346838</v>
      </c>
      <c r="F34" s="8"/>
      <c r="G34" s="9"/>
      <c r="H34" s="10"/>
    </row>
    <row r="35" spans="2:8" s="2" customFormat="1" ht="12" customHeight="1">
      <c r="B35" s="19" t="s">
        <v>40</v>
      </c>
      <c r="C35" s="7">
        <f t="shared" si="0"/>
        <v>17808117</v>
      </c>
      <c r="D35" s="7">
        <v>1343955</v>
      </c>
      <c r="E35" s="7">
        <v>16464162</v>
      </c>
      <c r="F35" s="8"/>
      <c r="G35" s="9"/>
      <c r="H35" s="10"/>
    </row>
    <row r="36" spans="2:8" s="2" customFormat="1" ht="12" customHeight="1">
      <c r="B36" s="19" t="s">
        <v>0</v>
      </c>
      <c r="C36" s="7">
        <f t="shared" si="0"/>
        <v>250509</v>
      </c>
      <c r="D36" s="7">
        <v>250509</v>
      </c>
      <c r="E36" s="7"/>
      <c r="F36" s="8"/>
      <c r="G36" s="9"/>
      <c r="H36" s="10"/>
    </row>
    <row r="37" spans="2:8" s="2" customFormat="1" ht="12" customHeight="1" thickBot="1">
      <c r="B37" s="20" t="s">
        <v>1</v>
      </c>
      <c r="C37" s="12">
        <f t="shared" si="0"/>
        <v>164821</v>
      </c>
      <c r="D37" s="12">
        <v>164821</v>
      </c>
      <c r="E37" s="12"/>
      <c r="F37" s="8"/>
      <c r="G37" s="9"/>
      <c r="H37" s="10"/>
    </row>
    <row r="38" spans="2:8" s="2" customFormat="1" ht="12" customHeight="1" thickBot="1" thickTop="1">
      <c r="B38" s="21" t="s">
        <v>41</v>
      </c>
      <c r="C38" s="13">
        <f>SUM(C33:C37)</f>
        <v>18930010</v>
      </c>
      <c r="D38" s="13">
        <f>SUM(D33:D37)</f>
        <v>2119010</v>
      </c>
      <c r="E38" s="13">
        <f>SUM(E33:E37)</f>
        <v>16811000</v>
      </c>
      <c r="F38" s="8"/>
      <c r="G38" s="9"/>
      <c r="H38" s="14"/>
    </row>
    <row r="39" spans="2:8" s="2" customFormat="1" ht="12" customHeight="1">
      <c r="B39" s="22" t="s">
        <v>42</v>
      </c>
      <c r="C39" s="15"/>
      <c r="D39" s="15"/>
      <c r="E39" s="15"/>
      <c r="F39" s="8"/>
      <c r="G39" s="9"/>
      <c r="H39" s="10"/>
    </row>
    <row r="40" spans="2:8" s="2" customFormat="1" ht="12" customHeight="1">
      <c r="B40" s="19" t="s">
        <v>43</v>
      </c>
      <c r="C40" s="7">
        <f t="shared" si="0"/>
        <v>884834</v>
      </c>
      <c r="D40" s="7">
        <v>589022</v>
      </c>
      <c r="E40" s="7">
        <v>295812</v>
      </c>
      <c r="F40" s="8"/>
      <c r="G40" s="9"/>
      <c r="H40" s="10"/>
    </row>
    <row r="41" spans="2:8" s="2" customFormat="1" ht="12" customHeight="1">
      <c r="B41" s="19" t="s">
        <v>44</v>
      </c>
      <c r="C41" s="7">
        <f t="shared" si="0"/>
        <v>225679</v>
      </c>
      <c r="D41" s="7">
        <v>90625</v>
      </c>
      <c r="E41" s="7">
        <v>135054</v>
      </c>
      <c r="F41" s="8"/>
      <c r="G41" s="9"/>
      <c r="H41" s="10"/>
    </row>
    <row r="42" spans="2:8" s="2" customFormat="1" ht="12" customHeight="1">
      <c r="B42" s="19" t="s">
        <v>45</v>
      </c>
      <c r="C42" s="7">
        <f t="shared" si="0"/>
        <v>310900</v>
      </c>
      <c r="D42" s="7">
        <v>74430</v>
      </c>
      <c r="E42" s="7">
        <v>236470</v>
      </c>
      <c r="F42" s="8"/>
      <c r="G42" s="9"/>
      <c r="H42" s="10"/>
    </row>
    <row r="43" spans="2:8" s="2" customFormat="1" ht="12" customHeight="1">
      <c r="B43" s="19" t="s">
        <v>2</v>
      </c>
      <c r="C43" s="7">
        <f t="shared" si="0"/>
        <v>40657</v>
      </c>
      <c r="D43" s="7">
        <v>27709</v>
      </c>
      <c r="E43" s="7">
        <v>12948</v>
      </c>
      <c r="F43" s="8"/>
      <c r="G43" s="9"/>
      <c r="H43" s="10"/>
    </row>
    <row r="44" spans="2:8" s="2" customFormat="1" ht="12" customHeight="1" thickBot="1">
      <c r="B44" s="20" t="s">
        <v>46</v>
      </c>
      <c r="C44" s="12">
        <f t="shared" si="0"/>
        <v>482677</v>
      </c>
      <c r="D44" s="12">
        <v>169891</v>
      </c>
      <c r="E44" s="12">
        <v>312786</v>
      </c>
      <c r="F44" s="8"/>
      <c r="G44" s="9"/>
      <c r="H44" s="10"/>
    </row>
    <row r="45" spans="2:8" s="2" customFormat="1" ht="12" customHeight="1" thickBot="1" thickTop="1">
      <c r="B45" s="21" t="s">
        <v>47</v>
      </c>
      <c r="C45" s="13">
        <f>SUM(C39:C44)</f>
        <v>1944747</v>
      </c>
      <c r="D45" s="13">
        <f>SUM(D39:D44)</f>
        <v>951677</v>
      </c>
      <c r="E45" s="13">
        <f>SUM(E39:E44)</f>
        <v>993070</v>
      </c>
      <c r="F45" s="8"/>
      <c r="G45" s="9"/>
      <c r="H45" s="14"/>
    </row>
    <row r="46" spans="2:8" s="2" customFormat="1" ht="12" customHeight="1">
      <c r="B46" s="22" t="s">
        <v>48</v>
      </c>
      <c r="C46" s="15">
        <f t="shared" si="0"/>
        <v>268404</v>
      </c>
      <c r="D46" s="15">
        <v>154739</v>
      </c>
      <c r="E46" s="15">
        <v>113665</v>
      </c>
      <c r="F46" s="8"/>
      <c r="G46" s="9"/>
      <c r="H46" s="10"/>
    </row>
    <row r="47" spans="2:8" s="2" customFormat="1" ht="12" customHeight="1">
      <c r="B47" s="19" t="s">
        <v>49</v>
      </c>
      <c r="C47" s="7">
        <f t="shared" si="0"/>
        <v>481674</v>
      </c>
      <c r="D47" s="7">
        <v>417227</v>
      </c>
      <c r="E47" s="7">
        <v>64447</v>
      </c>
      <c r="F47" s="8"/>
      <c r="G47" s="9"/>
      <c r="H47" s="10"/>
    </row>
    <row r="48" spans="2:8" s="2" customFormat="1" ht="12" customHeight="1">
      <c r="B48" s="19" t="s">
        <v>82</v>
      </c>
      <c r="C48" s="7">
        <f t="shared" si="0"/>
        <v>54560</v>
      </c>
      <c r="D48" s="7">
        <v>22370</v>
      </c>
      <c r="E48" s="7">
        <v>32190</v>
      </c>
      <c r="F48" s="8"/>
      <c r="G48" s="9"/>
      <c r="H48" s="10"/>
    </row>
    <row r="49" spans="2:8" s="2" customFormat="1" ht="12" customHeight="1" thickBot="1">
      <c r="B49" s="20" t="s">
        <v>50</v>
      </c>
      <c r="C49" s="12">
        <f t="shared" si="0"/>
        <v>535943</v>
      </c>
      <c r="D49" s="12">
        <v>384670</v>
      </c>
      <c r="E49" s="12">
        <v>151273</v>
      </c>
      <c r="F49" s="8"/>
      <c r="G49" s="9"/>
      <c r="H49" s="10"/>
    </row>
    <row r="50" spans="2:8" s="2" customFormat="1" ht="12" customHeight="1" thickBot="1" thickTop="1">
      <c r="B50" s="21" t="s">
        <v>51</v>
      </c>
      <c r="C50" s="13">
        <f>SUM(C46:C49)</f>
        <v>1340581</v>
      </c>
      <c r="D50" s="13">
        <f>SUM(D46:D49)</f>
        <v>979006</v>
      </c>
      <c r="E50" s="13">
        <f>SUM(E46:E49)</f>
        <v>361575</v>
      </c>
      <c r="F50" s="8"/>
      <c r="G50" s="9"/>
      <c r="H50" s="14"/>
    </row>
    <row r="51" spans="2:8" s="2" customFormat="1" ht="12" customHeight="1" thickBot="1">
      <c r="B51" s="23" t="s">
        <v>52</v>
      </c>
      <c r="C51" s="16">
        <f t="shared" si="0"/>
        <v>261686</v>
      </c>
      <c r="D51" s="16">
        <v>48192</v>
      </c>
      <c r="E51" s="16">
        <v>213494</v>
      </c>
      <c r="F51" s="8"/>
      <c r="G51" s="9"/>
      <c r="H51" s="10"/>
    </row>
    <row r="52" spans="2:8" s="2" customFormat="1" ht="12" customHeight="1" thickBot="1" thickTop="1">
      <c r="B52" s="21" t="s">
        <v>53</v>
      </c>
      <c r="C52" s="13">
        <f>SUM(C51)</f>
        <v>261686</v>
      </c>
      <c r="D52" s="13">
        <f>SUM(D51)</f>
        <v>48192</v>
      </c>
      <c r="E52" s="13">
        <f>SUM(E51)</f>
        <v>213494</v>
      </c>
      <c r="F52" s="8"/>
      <c r="G52" s="9"/>
      <c r="H52" s="14"/>
    </row>
    <row r="53" spans="2:8" s="2" customFormat="1" ht="12" customHeight="1">
      <c r="B53" s="22" t="s">
        <v>54</v>
      </c>
      <c r="C53" s="15">
        <f t="shared" si="0"/>
        <v>7059682</v>
      </c>
      <c r="D53" s="15">
        <v>718438</v>
      </c>
      <c r="E53" s="15">
        <v>6341244</v>
      </c>
      <c r="F53" s="8"/>
      <c r="G53" s="9"/>
      <c r="H53" s="10"/>
    </row>
    <row r="54" spans="2:8" s="2" customFormat="1" ht="12" customHeight="1">
      <c r="B54" s="19" t="s">
        <v>83</v>
      </c>
      <c r="C54" s="7">
        <f t="shared" si="0"/>
        <v>70626</v>
      </c>
      <c r="D54" s="7">
        <v>65065</v>
      </c>
      <c r="E54" s="7">
        <v>5561</v>
      </c>
      <c r="F54" s="8"/>
      <c r="G54" s="9"/>
      <c r="H54" s="10"/>
    </row>
    <row r="55" spans="2:8" s="2" customFormat="1" ht="12" customHeight="1">
      <c r="B55" s="19" t="s">
        <v>55</v>
      </c>
      <c r="C55" s="7">
        <f t="shared" si="0"/>
        <v>720920</v>
      </c>
      <c r="D55" s="7">
        <v>168669</v>
      </c>
      <c r="E55" s="7">
        <v>552251</v>
      </c>
      <c r="F55" s="8"/>
      <c r="G55" s="9"/>
      <c r="H55" s="10"/>
    </row>
    <row r="56" spans="2:8" s="2" customFormat="1" ht="12" customHeight="1">
      <c r="B56" s="19" t="s">
        <v>56</v>
      </c>
      <c r="C56" s="7">
        <f t="shared" si="0"/>
        <v>1991958</v>
      </c>
      <c r="D56" s="7">
        <v>794965</v>
      </c>
      <c r="E56" s="7">
        <v>1196993</v>
      </c>
      <c r="F56" s="8"/>
      <c r="G56" s="9"/>
      <c r="H56" s="10"/>
    </row>
    <row r="57" spans="2:8" s="2" customFormat="1" ht="12" customHeight="1">
      <c r="B57" s="19" t="s">
        <v>57</v>
      </c>
      <c r="C57" s="7">
        <f t="shared" si="0"/>
        <v>9431518</v>
      </c>
      <c r="D57" s="7">
        <v>2363409</v>
      </c>
      <c r="E57" s="7">
        <v>7068109</v>
      </c>
      <c r="F57" s="8"/>
      <c r="G57" s="9"/>
      <c r="H57" s="10"/>
    </row>
    <row r="58" spans="2:8" s="2" customFormat="1" ht="12" customHeight="1">
      <c r="B58" s="19" t="s">
        <v>58</v>
      </c>
      <c r="C58" s="7">
        <f t="shared" si="0"/>
        <v>20133358</v>
      </c>
      <c r="D58" s="7">
        <v>1957408</v>
      </c>
      <c r="E58" s="7">
        <v>18175950</v>
      </c>
      <c r="F58" s="8"/>
      <c r="G58" s="9"/>
      <c r="H58" s="10"/>
    </row>
    <row r="59" spans="2:8" s="2" customFormat="1" ht="12" customHeight="1">
      <c r="B59" s="19" t="s">
        <v>59</v>
      </c>
      <c r="C59" s="7">
        <f t="shared" si="0"/>
        <v>462500</v>
      </c>
      <c r="D59" s="7">
        <v>139200</v>
      </c>
      <c r="E59" s="7">
        <v>323300</v>
      </c>
      <c r="F59" s="8"/>
      <c r="G59" s="9"/>
      <c r="H59" s="10"/>
    </row>
    <row r="60" spans="2:8" s="2" customFormat="1" ht="12" customHeight="1" thickBot="1">
      <c r="B60" s="20" t="s">
        <v>84</v>
      </c>
      <c r="C60" s="12">
        <f t="shared" si="0"/>
        <v>402192</v>
      </c>
      <c r="D60" s="12">
        <v>262008</v>
      </c>
      <c r="E60" s="12">
        <v>140184</v>
      </c>
      <c r="F60" s="8"/>
      <c r="G60" s="9"/>
      <c r="H60" s="10"/>
    </row>
    <row r="61" spans="2:8" s="2" customFormat="1" ht="12" customHeight="1" thickBot="1" thickTop="1">
      <c r="B61" s="21" t="s">
        <v>85</v>
      </c>
      <c r="C61" s="13">
        <f>SUM(C53:C60)</f>
        <v>40272754</v>
      </c>
      <c r="D61" s="13">
        <f>SUM(D53:D60)</f>
        <v>6469162</v>
      </c>
      <c r="E61" s="13">
        <f>SUM(E53:E60)</f>
        <v>33803592</v>
      </c>
      <c r="F61" s="8"/>
      <c r="G61" s="9"/>
      <c r="H61" s="14"/>
    </row>
    <row r="62" spans="2:8" s="2" customFormat="1" ht="12" customHeight="1">
      <c r="B62" s="22" t="s">
        <v>86</v>
      </c>
      <c r="C62" s="15">
        <f t="shared" si="0"/>
        <v>908254</v>
      </c>
      <c r="D62" s="15">
        <v>908254</v>
      </c>
      <c r="E62" s="15"/>
      <c r="F62" s="8"/>
      <c r="G62" s="9"/>
      <c r="H62" s="10"/>
    </row>
    <row r="63" spans="2:8" s="2" customFormat="1" ht="12" customHeight="1">
      <c r="B63" s="19" t="s">
        <v>60</v>
      </c>
      <c r="C63" s="7">
        <f t="shared" si="0"/>
        <v>2729500</v>
      </c>
      <c r="D63" s="7">
        <v>693510</v>
      </c>
      <c r="E63" s="7">
        <v>2035990</v>
      </c>
      <c r="F63" s="8"/>
      <c r="G63" s="9"/>
      <c r="H63" s="10"/>
    </row>
    <row r="64" spans="2:8" s="2" customFormat="1" ht="12" customHeight="1">
      <c r="B64" s="19" t="s">
        <v>87</v>
      </c>
      <c r="C64" s="7">
        <f t="shared" si="0"/>
        <v>6945328</v>
      </c>
      <c r="D64" s="7">
        <v>3630022</v>
      </c>
      <c r="E64" s="7">
        <v>3315306</v>
      </c>
      <c r="F64" s="8"/>
      <c r="G64" s="9"/>
      <c r="H64" s="10"/>
    </row>
    <row r="65" spans="2:8" s="2" customFormat="1" ht="12" customHeight="1">
      <c r="B65" s="19" t="s">
        <v>61</v>
      </c>
      <c r="C65" s="7">
        <f t="shared" si="0"/>
        <v>2447175</v>
      </c>
      <c r="D65" s="7">
        <v>994299</v>
      </c>
      <c r="E65" s="7">
        <v>1452876</v>
      </c>
      <c r="F65" s="8"/>
      <c r="G65" s="9"/>
      <c r="H65" s="10"/>
    </row>
    <row r="66" spans="2:8" s="2" customFormat="1" ht="12" customHeight="1">
      <c r="B66" s="19" t="s">
        <v>88</v>
      </c>
      <c r="C66" s="7">
        <f t="shared" si="0"/>
        <v>1156353</v>
      </c>
      <c r="D66" s="7">
        <v>685503</v>
      </c>
      <c r="E66" s="7">
        <v>470850</v>
      </c>
      <c r="F66" s="8"/>
      <c r="G66" s="9"/>
      <c r="H66" s="10"/>
    </row>
    <row r="67" spans="2:8" s="2" customFormat="1" ht="12" customHeight="1">
      <c r="B67" s="19" t="s">
        <v>89</v>
      </c>
      <c r="C67" s="7">
        <f t="shared" si="0"/>
        <v>15663616</v>
      </c>
      <c r="D67" s="7">
        <v>4148616</v>
      </c>
      <c r="E67" s="7">
        <v>11515000</v>
      </c>
      <c r="F67" s="8"/>
      <c r="G67" s="9"/>
      <c r="H67" s="10"/>
    </row>
    <row r="68" spans="2:8" s="2" customFormat="1" ht="12" customHeight="1">
      <c r="B68" s="19" t="s">
        <v>90</v>
      </c>
      <c r="C68" s="7">
        <f t="shared" si="0"/>
        <v>5200176</v>
      </c>
      <c r="D68" s="7">
        <v>1400787</v>
      </c>
      <c r="E68" s="7">
        <v>3799389</v>
      </c>
      <c r="F68" s="8"/>
      <c r="G68" s="9"/>
      <c r="H68" s="10"/>
    </row>
    <row r="69" spans="2:8" s="2" customFormat="1" ht="12" customHeight="1" thickBot="1">
      <c r="B69" s="20" t="s">
        <v>91</v>
      </c>
      <c r="C69" s="12">
        <f t="shared" si="0"/>
        <v>263731</v>
      </c>
      <c r="D69" s="12">
        <v>191144</v>
      </c>
      <c r="E69" s="12">
        <v>72587</v>
      </c>
      <c r="F69" s="8"/>
      <c r="G69" s="9"/>
      <c r="H69" s="10"/>
    </row>
    <row r="70" spans="2:8" s="2" customFormat="1" ht="12" customHeight="1" thickBot="1" thickTop="1">
      <c r="B70" s="21" t="s">
        <v>62</v>
      </c>
      <c r="C70" s="13">
        <f>SUM(C62:C69)</f>
        <v>35314133</v>
      </c>
      <c r="D70" s="13">
        <f>SUM(D62:D69)</f>
        <v>12652135</v>
      </c>
      <c r="E70" s="13">
        <f>SUM(E62:E69)</f>
        <v>22661998</v>
      </c>
      <c r="F70" s="8"/>
      <c r="G70" s="9"/>
      <c r="H70" s="14"/>
    </row>
    <row r="71" spans="2:8" s="2" customFormat="1" ht="12" customHeight="1">
      <c r="B71" s="22" t="s">
        <v>92</v>
      </c>
      <c r="C71" s="15">
        <f t="shared" si="0"/>
        <v>16500</v>
      </c>
      <c r="D71" s="15">
        <v>16500</v>
      </c>
      <c r="E71" s="15"/>
      <c r="F71" s="8"/>
      <c r="G71" s="9"/>
      <c r="H71" s="10"/>
    </row>
    <row r="72" spans="2:8" s="2" customFormat="1" ht="12" customHeight="1">
      <c r="B72" s="19" t="s">
        <v>63</v>
      </c>
      <c r="C72" s="7">
        <f t="shared" si="0"/>
        <v>30600</v>
      </c>
      <c r="D72" s="7">
        <v>30600</v>
      </c>
      <c r="E72" s="7"/>
      <c r="F72" s="8"/>
      <c r="G72" s="9"/>
      <c r="H72" s="10"/>
    </row>
    <row r="73" spans="2:8" s="2" customFormat="1" ht="12" customHeight="1">
      <c r="B73" s="19" t="s">
        <v>64</v>
      </c>
      <c r="C73" s="7">
        <f t="shared" si="0"/>
        <v>164000</v>
      </c>
      <c r="D73" s="7">
        <v>164000</v>
      </c>
      <c r="E73" s="7"/>
      <c r="F73" s="8"/>
      <c r="G73" s="9"/>
      <c r="H73" s="10"/>
    </row>
    <row r="74" spans="2:8" s="2" customFormat="1" ht="12" customHeight="1" thickBot="1">
      <c r="B74" s="20" t="s">
        <v>65</v>
      </c>
      <c r="C74" s="12">
        <f t="shared" si="0"/>
        <v>39200</v>
      </c>
      <c r="D74" s="12">
        <v>39200</v>
      </c>
      <c r="E74" s="12"/>
      <c r="F74" s="8"/>
      <c r="G74" s="9"/>
      <c r="H74" s="10"/>
    </row>
    <row r="75" spans="2:8" s="2" customFormat="1" ht="12" customHeight="1" thickBot="1" thickTop="1">
      <c r="B75" s="21" t="s">
        <v>66</v>
      </c>
      <c r="C75" s="13">
        <f>SUM(C71:C74)</f>
        <v>250300</v>
      </c>
      <c r="D75" s="13">
        <f>SUM(D71:D74)</f>
        <v>250300</v>
      </c>
      <c r="E75" s="13"/>
      <c r="F75" s="8"/>
      <c r="G75" s="9"/>
      <c r="H75" s="14"/>
    </row>
    <row r="76" spans="2:8" s="2" customFormat="1" ht="12" customHeight="1">
      <c r="B76" s="22" t="s">
        <v>67</v>
      </c>
      <c r="C76" s="15">
        <f t="shared" si="0"/>
        <v>7056</v>
      </c>
      <c r="D76" s="15">
        <v>7056</v>
      </c>
      <c r="E76" s="15"/>
      <c r="F76" s="8"/>
      <c r="G76" s="9"/>
      <c r="H76" s="10"/>
    </row>
    <row r="77" spans="2:8" s="2" customFormat="1" ht="12" customHeight="1">
      <c r="B77" s="19" t="s">
        <v>68</v>
      </c>
      <c r="C77" s="7">
        <f t="shared" si="0"/>
        <v>64100</v>
      </c>
      <c r="D77" s="7">
        <v>64100</v>
      </c>
      <c r="E77" s="7"/>
      <c r="F77" s="8"/>
      <c r="G77" s="9"/>
      <c r="H77" s="10"/>
    </row>
    <row r="78" spans="2:8" s="2" customFormat="1" ht="12" customHeight="1">
      <c r="B78" s="19" t="s">
        <v>69</v>
      </c>
      <c r="C78" s="7">
        <f t="shared" si="0"/>
        <v>1135409</v>
      </c>
      <c r="D78" s="7">
        <v>386969</v>
      </c>
      <c r="E78" s="7">
        <v>748440</v>
      </c>
      <c r="F78" s="8"/>
      <c r="G78" s="9"/>
      <c r="H78" s="10"/>
    </row>
    <row r="79" spans="2:8" s="2" customFormat="1" ht="12" customHeight="1" thickBot="1">
      <c r="B79" s="20" t="s">
        <v>70</v>
      </c>
      <c r="C79" s="12">
        <f>D79+E79</f>
        <v>19655</v>
      </c>
      <c r="D79" s="7">
        <v>19655</v>
      </c>
      <c r="E79" s="7"/>
      <c r="F79" s="8"/>
      <c r="G79" s="9"/>
      <c r="H79" s="10"/>
    </row>
    <row r="80" spans="2:8" s="2" customFormat="1" ht="12" customHeight="1" thickBot="1" thickTop="1">
      <c r="B80" s="21" t="s">
        <v>71</v>
      </c>
      <c r="C80" s="13">
        <f>SUM(C76:C79)</f>
        <v>1226220</v>
      </c>
      <c r="D80" s="13">
        <f>SUM(D76:D79)</f>
        <v>477780</v>
      </c>
      <c r="E80" s="13">
        <f>SUM(E76:E79)</f>
        <v>748440</v>
      </c>
      <c r="F80" s="8"/>
      <c r="G80" s="9"/>
      <c r="H80" s="14"/>
    </row>
    <row r="81" spans="2:8" s="2" customFormat="1" ht="12" customHeight="1" thickBot="1">
      <c r="B81" s="23" t="s">
        <v>72</v>
      </c>
      <c r="C81" s="16">
        <f t="shared" si="0"/>
        <v>287919</v>
      </c>
      <c r="D81" s="16">
        <v>272961</v>
      </c>
      <c r="E81" s="16">
        <v>14958</v>
      </c>
      <c r="F81" s="8"/>
      <c r="G81" s="9"/>
      <c r="H81" s="10"/>
    </row>
    <row r="82" spans="2:8" s="2" customFormat="1" ht="12" customHeight="1" thickBot="1" thickTop="1">
      <c r="B82" s="21" t="s">
        <v>73</v>
      </c>
      <c r="C82" s="13">
        <f>SUM(C81)</f>
        <v>287919</v>
      </c>
      <c r="D82" s="13">
        <f>SUM(D81)</f>
        <v>272961</v>
      </c>
      <c r="E82" s="13">
        <f>SUM(E81)</f>
        <v>14958</v>
      </c>
      <c r="F82" s="8"/>
      <c r="G82" s="9"/>
      <c r="H82" s="14"/>
    </row>
    <row r="83" spans="2:8" s="2" customFormat="1" ht="12" customHeight="1">
      <c r="B83" s="22" t="s">
        <v>3</v>
      </c>
      <c r="C83" s="15">
        <f>D83+E83</f>
        <v>168176</v>
      </c>
      <c r="D83" s="15">
        <v>168176</v>
      </c>
      <c r="E83" s="15"/>
      <c r="F83" s="8"/>
      <c r="G83" s="9"/>
      <c r="H83" s="10"/>
    </row>
    <row r="84" spans="2:8" s="2" customFormat="1" ht="12" customHeight="1">
      <c r="B84" s="19" t="s">
        <v>74</v>
      </c>
      <c r="C84" s="7"/>
      <c r="D84" s="7"/>
      <c r="E84" s="7"/>
      <c r="F84" s="8"/>
      <c r="G84" s="9"/>
      <c r="H84" s="10"/>
    </row>
    <row r="85" spans="2:8" s="2" customFormat="1" ht="12" customHeight="1">
      <c r="B85" s="19" t="s">
        <v>75</v>
      </c>
      <c r="C85" s="7">
        <f>D85+E85</f>
        <v>14600</v>
      </c>
      <c r="D85" s="7">
        <v>14600</v>
      </c>
      <c r="E85" s="7"/>
      <c r="F85" s="8"/>
      <c r="G85" s="9"/>
      <c r="H85" s="10"/>
    </row>
    <row r="86" spans="2:8" s="2" customFormat="1" ht="12" customHeight="1">
      <c r="B86" s="19" t="s">
        <v>76</v>
      </c>
      <c r="C86" s="7">
        <f>D86+E86</f>
        <v>237500</v>
      </c>
      <c r="D86" s="7">
        <v>237500</v>
      </c>
      <c r="E86" s="7"/>
      <c r="F86" s="8"/>
      <c r="G86" s="9"/>
      <c r="H86" s="10"/>
    </row>
    <row r="87" spans="2:8" s="2" customFormat="1" ht="12" customHeight="1" thickBot="1">
      <c r="B87" s="20" t="s">
        <v>4</v>
      </c>
      <c r="C87" s="12">
        <f>D87+E87</f>
        <v>123719</v>
      </c>
      <c r="D87" s="12">
        <v>123719</v>
      </c>
      <c r="E87" s="12"/>
      <c r="F87" s="8"/>
      <c r="G87" s="9"/>
      <c r="H87" s="10"/>
    </row>
    <row r="88" spans="2:8" s="2" customFormat="1" ht="12" customHeight="1" thickBot="1" thickTop="1">
      <c r="B88" s="21" t="s">
        <v>77</v>
      </c>
      <c r="C88" s="13">
        <f>SUM(C83:C87)</f>
        <v>543995</v>
      </c>
      <c r="D88" s="13">
        <f>SUM(D83:D87)</f>
        <v>543995</v>
      </c>
      <c r="E88" s="13"/>
      <c r="F88" s="8"/>
      <c r="G88" s="9"/>
      <c r="H88" s="14"/>
    </row>
    <row r="89" spans="2:8" s="2" customFormat="1" ht="12" customHeight="1">
      <c r="B89" s="24" t="s">
        <v>78</v>
      </c>
      <c r="C89" s="17">
        <f>D89+E89</f>
        <v>152852828</v>
      </c>
      <c r="D89" s="17">
        <f>D88+D82+D80+D75+D70+D61+D52+D50+D45+D38+D32+D27+D17</f>
        <v>64882592</v>
      </c>
      <c r="E89" s="17">
        <f>E88+E82+E80+E75+E70+E61+E52+E50+E45+E38+E32+E27+E17</f>
        <v>87970236</v>
      </c>
      <c r="F89" s="8"/>
      <c r="G89" s="9"/>
      <c r="H89" s="14"/>
    </row>
    <row r="90" spans="2:8" s="2" customFormat="1" ht="12" customHeight="1">
      <c r="B90" s="25" t="s">
        <v>79</v>
      </c>
      <c r="C90" s="5"/>
      <c r="D90" s="18">
        <f>D89/C89</f>
        <v>0.4244775373079784</v>
      </c>
      <c r="E90" s="18">
        <f>E89/C89</f>
        <v>0.5755224626920217</v>
      </c>
      <c r="F90" s="9"/>
      <c r="G90" s="9"/>
      <c r="H90" s="9"/>
    </row>
    <row r="91" spans="6:8" s="2" customFormat="1" ht="12" customHeight="1">
      <c r="F91" s="9"/>
      <c r="G91" s="9"/>
      <c r="H91" s="9"/>
    </row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4110" ht="12.75">
      <c r="B4110" t="s">
        <v>8</v>
      </c>
    </row>
  </sheetData>
  <mergeCells count="1">
    <mergeCell ref="D4:E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1999-09-01T02:26:27Z</cp:lastPrinted>
  <dcterms:created xsi:type="dcterms:W3CDTF">1997-10-17T05:31:53Z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