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4940" windowHeight="8160" activeTab="0"/>
  </bookViews>
  <sheets>
    <sheet name="専兼業別農家数" sheetId="1" r:id="rId1"/>
    <sheet name="経営耕地規模別農家数" sheetId="2" r:id="rId2"/>
    <sheet name="家としての主な兼業種類別農家数" sheetId="3" r:id="rId3"/>
    <sheet name="農産物販売金額別農家数" sheetId="4" r:id="rId4"/>
    <sheet name="農産物販売収入１位の部門別農家数" sheetId="5" r:id="rId5"/>
  </sheets>
  <definedNames>
    <definedName name="_xlnm.Print_Area" localSheetId="3">'農産物販売金額別農家数'!$A$1:$N$105</definedName>
    <definedName name="_xlnm.Print_Titles" localSheetId="2">'家としての主な兼業種類別農家数'!$A:$C,'家としての主な兼業種類別農家数'!$1:$6</definedName>
    <definedName name="_xlnm.Print_Titles" localSheetId="1">'経営耕地規模別農家数'!$1:$6</definedName>
    <definedName name="_xlnm.Print_Titles" localSheetId="0">'専兼業別農家数'!$1:$7</definedName>
    <definedName name="_xlnm.Print_Titles" localSheetId="3">'農産物販売金額別農家数'!$1:$6</definedName>
    <definedName name="_xlnm.Print_Titles" localSheetId="4">'農産物販売収入１位の部門別農家数'!$A:$C,'農産物販売収入１位の部門別農家数'!$1:$6</definedName>
  </definedNames>
  <calcPr fullCalcOnLoad="1"/>
</workbook>
</file>

<file path=xl/sharedStrings.xml><?xml version="1.0" encoding="utf-8"?>
<sst xmlns="http://schemas.openxmlformats.org/spreadsheetml/2006/main" count="1060" uniqueCount="163">
  <si>
    <t>区分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</si>
  <si>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</si>
  <si>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</si>
  <si>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</si>
  <si>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</si>
  <si>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</si>
  <si>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</si>
  <si>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</si>
  <si>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</si>
  <si>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</si>
  <si>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</si>
  <si>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</si>
  <si>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</si>
  <si>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</si>
  <si>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</si>
  <si>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</si>
  <si>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</si>
  <si>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</si>
  <si>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</si>
  <si>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</si>
  <si>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</si>
  <si>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</si>
  <si>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</si>
  <si>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</si>
  <si>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</si>
  <si>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</si>
  <si>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</si>
  <si>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</si>
  <si>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</si>
  <si>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</si>
  <si>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</si>
  <si>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</si>
  <si>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</si>
  <si>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</si>
  <si>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</si>
  <si>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</si>
  <si>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</si>
  <si>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</si>
  <si>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</si>
  <si>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</si>
  <si>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</si>
  <si>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</si>
  <si>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</si>
  <si>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</si>
  <si>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</si>
  <si>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</si>
  <si>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</si>
  <si>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</si>
  <si>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</si>
  <si>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</si>
  <si>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</si>
  <si>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</si>
  <si>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</si>
  <si>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</si>
  <si>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</si>
  <si>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</si>
  <si>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</si>
  <si>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</si>
  <si>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</si>
  <si>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</si>
  <si>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</si>
  <si>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</si>
  <si>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</si>
  <si>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</si>
  <si>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</si>
  <si>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</si>
  <si>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</si>
  <si>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</si>
  <si>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</si>
  <si>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</si>
  <si>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</si>
  <si>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</si>
  <si>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</si>
  <si>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</si>
  <si>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</si>
  <si>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</si>
  <si>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</si>
  <si>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</si>
  <si>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第1種兼業農家</t>
  </si>
  <si>
    <t>計</t>
  </si>
  <si>
    <t>その他</t>
  </si>
  <si>
    <t>雇用兼業農家</t>
  </si>
  <si>
    <t>自営兼業農家</t>
  </si>
  <si>
    <t>林業</t>
  </si>
  <si>
    <t>漁業</t>
  </si>
  <si>
    <t>果樹類</t>
  </si>
  <si>
    <t>酪農</t>
  </si>
  <si>
    <t>養豚</t>
  </si>
  <si>
    <t>養鶏</t>
  </si>
  <si>
    <t>養蚕</t>
  </si>
  <si>
    <t>0.3～0.5</t>
  </si>
  <si>
    <t>第２種兼業農家</t>
  </si>
  <si>
    <t>施設
園芸</t>
  </si>
  <si>
    <t>野菜類</t>
  </si>
  <si>
    <t>その他
の作物</t>
  </si>
  <si>
    <t>その他の
畜産</t>
  </si>
  <si>
    <t xml:space="preserve">計
</t>
  </si>
  <si>
    <t>出かせぎ</t>
  </si>
  <si>
    <t xml:space="preserve"> 専兼業別農家数</t>
  </si>
  <si>
    <t>麦類</t>
  </si>
  <si>
    <t xml:space="preserve"> 経営耕地規模別農家数</t>
  </si>
  <si>
    <t>家としての主な兼業種類別農家数</t>
  </si>
  <si>
    <t>県計</t>
  </si>
  <si>
    <t>その他
の世帯
員兼業</t>
  </si>
  <si>
    <t>あとつ
ぎ兼業</t>
  </si>
  <si>
    <t>世帯主
兼業</t>
  </si>
  <si>
    <t>戸</t>
  </si>
  <si>
    <t xml:space="preserve"> 農産物販売金額別農家数</t>
  </si>
  <si>
    <t>150～200</t>
  </si>
  <si>
    <t>200～300</t>
  </si>
  <si>
    <t>300～500</t>
  </si>
  <si>
    <t>いね</t>
  </si>
  <si>
    <t>雑穀
いも類
まめ類</t>
  </si>
  <si>
    <t>工芸
作物</t>
  </si>
  <si>
    <t>総農
家数</t>
  </si>
  <si>
    <t>例外
規定</t>
  </si>
  <si>
    <t>0.3ha
未満</t>
  </si>
  <si>
    <t>5.0ha
以上</t>
  </si>
  <si>
    <t>昭35.2.1</t>
  </si>
  <si>
    <t>　40.2.1</t>
  </si>
  <si>
    <t>　45.2.1</t>
  </si>
  <si>
    <t>　45.2.1</t>
  </si>
  <si>
    <t>総農
家数</t>
  </si>
  <si>
    <t>専業
農家</t>
  </si>
  <si>
    <t>世帯主
あとつ
ぎ兼業</t>
  </si>
  <si>
    <t>第１種兼
業農家率</t>
  </si>
  <si>
    <t>第２種兼
業農家率</t>
  </si>
  <si>
    <t>％</t>
  </si>
  <si>
    <t>％</t>
  </si>
  <si>
    <t>ア、第１種兼業農家</t>
  </si>
  <si>
    <t>恒常的
職員勤務</t>
  </si>
  <si>
    <t>恒常的
賃労働
勤務</t>
  </si>
  <si>
    <t>人夫
日雇</t>
  </si>
  <si>
    <t>イ、第２種兼業農家</t>
  </si>
  <si>
    <t>販売
なし</t>
  </si>
  <si>
    <t>5万円
未満</t>
  </si>
  <si>
    <t>5～20</t>
  </si>
  <si>
    <t>20～50</t>
  </si>
  <si>
    <t>50～70</t>
  </si>
  <si>
    <t>70～100</t>
  </si>
  <si>
    <t>100～150</t>
  </si>
  <si>
    <t>500万円
以上</t>
  </si>
  <si>
    <t>農産物収入1位の部門別経営組織別農家数</t>
  </si>
  <si>
    <t>計
農産物を
販売した
農家数</t>
  </si>
  <si>
    <t>…</t>
  </si>
  <si>
    <t>吉岡村</t>
  </si>
  <si>
    <t>赤堀村</t>
  </si>
  <si>
    <t>笠懸村</t>
  </si>
  <si>
    <t>-</t>
  </si>
  <si>
    <t>-</t>
  </si>
  <si>
    <t>-</t>
  </si>
  <si>
    <t>0.5～0.7</t>
  </si>
  <si>
    <t>0.7～1.0</t>
  </si>
  <si>
    <t>1.0～1.5</t>
  </si>
  <si>
    <t>1.5～2.0</t>
  </si>
  <si>
    <t>2.0～2.5</t>
  </si>
  <si>
    <t>2.5～3.0</t>
  </si>
  <si>
    <t>3.0～5.0</t>
  </si>
  <si>
    <t>…</t>
  </si>
  <si>
    <t>…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</si>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</sst>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</numFmts>
  <fonts count="8"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3" xfId="16" applyFont="1" applyBorder="1" applyAlignment="1">
      <alignment horizontal="right"/>
    </xf>
    <xf numFmtId="38" fontId="5" fillId="0" borderId="3" xfId="16" applyFont="1" applyBorder="1" applyAlignment="1">
      <alignment horizontal="right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8" fontId="5" fillId="0" borderId="2" xfId="16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distributed" textRotation="255"/>
    </xf>
    <xf numFmtId="0" fontId="5" fillId="2" borderId="6" xfId="0" applyFont="1" applyFill="1" applyBorder="1" applyAlignment="1">
      <alignment horizontal="center" vertical="distributed" textRotation="255"/>
    </xf>
    <xf numFmtId="0" fontId="4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80" fontId="5" fillId="0" borderId="3" xfId="16" applyNumberFormat="1" applyFont="1" applyBorder="1" applyAlignment="1">
      <alignment/>
    </xf>
    <xf numFmtId="180" fontId="4" fillId="0" borderId="3" xfId="16" applyNumberFormat="1" applyFont="1" applyBorder="1" applyAlignment="1">
      <alignment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7" xfId="16" applyFont="1" applyFill="1" applyBorder="1" applyAlignment="1">
      <alignment horizontal="right" vertical="center" wrapText="1"/>
    </xf>
    <xf numFmtId="38" fontId="5" fillId="0" borderId="3" xfId="16" applyFont="1" applyFill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0" fontId="4" fillId="4" borderId="0" xfId="0" applyFont="1" applyFill="1" applyAlignment="1">
      <alignment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3" borderId="9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8" xfId="0" applyFont="1" applyFill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4" fillId="3" borderId="1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5" fillId="2" borderId="2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distributed" textRotation="255"/>
    </xf>
    <xf numFmtId="0" fontId="5" fillId="2" borderId="7" xfId="0" applyFont="1" applyFill="1" applyBorder="1" applyAlignment="1">
      <alignment horizontal="center" vertical="distributed" textRotation="255"/>
    </xf>
    <xf numFmtId="0" fontId="4" fillId="3" borderId="2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4" fillId="3" borderId="8" xfId="0" applyFont="1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38" fontId="5" fillId="0" borderId="2" xfId="16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bestFit="1" customWidth="1"/>
    <col min="5" max="17" width="9.125" style="1" bestFit="1" customWidth="1"/>
    <col min="18" max="16384" width="9.00390625" style="1" customWidth="1"/>
  </cols>
  <sheetData>
    <row r="1" s="2" customFormat="1" ht="14.25">
      <c r="B1" s="2" t="s">
        <v>98</v>
      </c>
    </row>
    <row r="2" s="7" customFormat="1" ht="12"/>
    <row r="3" spans="2:17" s="7" customFormat="1" ht="12" customHeight="1">
      <c r="B3" s="63" t="s">
        <v>0</v>
      </c>
      <c r="C3" s="64"/>
      <c r="D3" s="48" t="s">
        <v>122</v>
      </c>
      <c r="E3" s="69" t="s">
        <v>123</v>
      </c>
      <c r="F3" s="51" t="s">
        <v>78</v>
      </c>
      <c r="G3" s="59"/>
      <c r="H3" s="59"/>
      <c r="I3" s="59"/>
      <c r="J3" s="59"/>
      <c r="K3" s="51" t="s">
        <v>91</v>
      </c>
      <c r="L3" s="52"/>
      <c r="M3" s="53"/>
      <c r="N3" s="53"/>
      <c r="O3" s="54"/>
      <c r="P3" s="48" t="s">
        <v>125</v>
      </c>
      <c r="Q3" s="48" t="s">
        <v>126</v>
      </c>
    </row>
    <row r="4" spans="2:17" s="7" customFormat="1" ht="12" customHeight="1">
      <c r="B4" s="63"/>
      <c r="C4" s="64"/>
      <c r="D4" s="57"/>
      <c r="E4" s="70"/>
      <c r="F4" s="48" t="s">
        <v>96</v>
      </c>
      <c r="G4" s="48" t="s">
        <v>124</v>
      </c>
      <c r="H4" s="48" t="s">
        <v>105</v>
      </c>
      <c r="I4" s="48" t="s">
        <v>104</v>
      </c>
      <c r="J4" s="48" t="s">
        <v>103</v>
      </c>
      <c r="K4" s="48" t="s">
        <v>96</v>
      </c>
      <c r="L4" s="48" t="s">
        <v>124</v>
      </c>
      <c r="M4" s="48" t="s">
        <v>105</v>
      </c>
      <c r="N4" s="48" t="s">
        <v>104</v>
      </c>
      <c r="O4" s="48" t="s">
        <v>103</v>
      </c>
      <c r="P4" s="49"/>
      <c r="Q4" s="49"/>
    </row>
    <row r="5" spans="2:17" s="7" customFormat="1" ht="12" customHeight="1">
      <c r="B5" s="63"/>
      <c r="C5" s="64"/>
      <c r="D5" s="57"/>
      <c r="E5" s="70"/>
      <c r="F5" s="49"/>
      <c r="G5" s="56"/>
      <c r="H5" s="57"/>
      <c r="I5" s="57"/>
      <c r="J5" s="58"/>
      <c r="K5" s="49"/>
      <c r="L5" s="56"/>
      <c r="M5" s="57"/>
      <c r="N5" s="57"/>
      <c r="O5" s="58"/>
      <c r="P5" s="49"/>
      <c r="Q5" s="49"/>
    </row>
    <row r="6" spans="2:17" s="7" customFormat="1" ht="12" customHeight="1">
      <c r="B6" s="65"/>
      <c r="C6" s="65"/>
      <c r="D6" s="57"/>
      <c r="E6" s="70"/>
      <c r="F6" s="49"/>
      <c r="G6" s="56"/>
      <c r="H6" s="57"/>
      <c r="I6" s="57"/>
      <c r="J6" s="58"/>
      <c r="K6" s="49"/>
      <c r="L6" s="56"/>
      <c r="M6" s="57"/>
      <c r="N6" s="57"/>
      <c r="O6" s="58"/>
      <c r="P6" s="49"/>
      <c r="Q6" s="49"/>
    </row>
    <row r="7" spans="2:17" s="7" customFormat="1" ht="12" customHeight="1">
      <c r="B7" s="65"/>
      <c r="C7" s="65"/>
      <c r="D7" s="55"/>
      <c r="E7" s="71"/>
      <c r="F7" s="55"/>
      <c r="G7" s="55"/>
      <c r="H7" s="55"/>
      <c r="I7" s="55"/>
      <c r="J7" s="55"/>
      <c r="K7" s="55"/>
      <c r="L7" s="55"/>
      <c r="M7" s="55"/>
      <c r="N7" s="55"/>
      <c r="O7" s="55"/>
      <c r="P7" s="50"/>
      <c r="Q7" s="50"/>
    </row>
    <row r="8" spans="2:17" s="7" customFormat="1" ht="12" customHeight="1">
      <c r="B8" s="21"/>
      <c r="C8" s="22"/>
      <c r="D8" s="30" t="s">
        <v>106</v>
      </c>
      <c r="E8" s="30" t="s">
        <v>106</v>
      </c>
      <c r="F8" s="30" t="s">
        <v>106</v>
      </c>
      <c r="G8" s="30" t="s">
        <v>106</v>
      </c>
      <c r="H8" s="30" t="s">
        <v>106</v>
      </c>
      <c r="I8" s="30" t="s">
        <v>106</v>
      </c>
      <c r="J8" s="30" t="s">
        <v>106</v>
      </c>
      <c r="K8" s="30" t="s">
        <v>106</v>
      </c>
      <c r="L8" s="30" t="s">
        <v>106</v>
      </c>
      <c r="M8" s="30" t="s">
        <v>106</v>
      </c>
      <c r="N8" s="30" t="s">
        <v>106</v>
      </c>
      <c r="O8" s="30" t="s">
        <v>106</v>
      </c>
      <c r="P8" s="31" t="s">
        <v>127</v>
      </c>
      <c r="Q8" s="31" t="s">
        <v>128</v>
      </c>
    </row>
    <row r="9" spans="2:17" s="7" customFormat="1" ht="12" customHeight="1">
      <c r="B9" s="66" t="s">
        <v>102</v>
      </c>
      <c r="C9" s="4" t="s">
        <v>118</v>
      </c>
      <c r="D9" s="8">
        <f>SUM(E9,F9,K9)</f>
        <v>130015</v>
      </c>
      <c r="E9" s="8">
        <v>54010</v>
      </c>
      <c r="F9" s="8">
        <v>47534</v>
      </c>
      <c r="G9" s="11" t="s">
        <v>144</v>
      </c>
      <c r="H9" s="11" t="s">
        <v>144</v>
      </c>
      <c r="I9" s="11" t="s">
        <v>144</v>
      </c>
      <c r="J9" s="11" t="s">
        <v>144</v>
      </c>
      <c r="K9" s="8">
        <v>28471</v>
      </c>
      <c r="L9" s="11" t="s">
        <v>144</v>
      </c>
      <c r="M9" s="11" t="s">
        <v>144</v>
      </c>
      <c r="N9" s="11" t="s">
        <v>144</v>
      </c>
      <c r="O9" s="11" t="s">
        <v>144</v>
      </c>
      <c r="P9" s="34">
        <v>36.6</v>
      </c>
      <c r="Q9" s="34">
        <v>21.9</v>
      </c>
    </row>
    <row r="10" spans="2:17" s="7" customFormat="1" ht="12" customHeight="1">
      <c r="B10" s="67"/>
      <c r="C10" s="4" t="s">
        <v>119</v>
      </c>
      <c r="D10" s="8">
        <f>SUM(E10,F10,K10)</f>
        <v>123648</v>
      </c>
      <c r="E10" s="8">
        <v>30018</v>
      </c>
      <c r="F10" s="8">
        <v>54974</v>
      </c>
      <c r="G10" s="11" t="s">
        <v>144</v>
      </c>
      <c r="H10" s="11" t="s">
        <v>144</v>
      </c>
      <c r="I10" s="11" t="s">
        <v>144</v>
      </c>
      <c r="J10" s="11" t="s">
        <v>144</v>
      </c>
      <c r="K10" s="8">
        <v>38656</v>
      </c>
      <c r="L10" s="11" t="s">
        <v>144</v>
      </c>
      <c r="M10" s="11" t="s">
        <v>144</v>
      </c>
      <c r="N10" s="11" t="s">
        <v>144</v>
      </c>
      <c r="O10" s="11" t="s">
        <v>144</v>
      </c>
      <c r="P10" s="34">
        <v>44.5</v>
      </c>
      <c r="Q10" s="34">
        <v>31.3</v>
      </c>
    </row>
    <row r="11" spans="2:17" s="7" customFormat="1" ht="12" customHeight="1">
      <c r="B11" s="68"/>
      <c r="C11" s="4" t="s">
        <v>120</v>
      </c>
      <c r="D11" s="8">
        <f>SUM(E11,F11,K11)</f>
        <v>118764</v>
      </c>
      <c r="E11" s="8">
        <f>SUM(E13:E23,E25,E36,E42,E49,E57,E63,E66,E76,E86,E92,E98,E101)</f>
        <v>21962</v>
      </c>
      <c r="F11" s="8">
        <f aca="true" t="shared" si="0" ref="F11:O11">SUM(F13:F23,F25,F36,F42,F49,F57,F63,F66,F76,F86,F92,F98,F101)</f>
        <v>49906</v>
      </c>
      <c r="G11" s="8">
        <f t="shared" si="0"/>
        <v>5641</v>
      </c>
      <c r="H11" s="8">
        <f t="shared" si="0"/>
        <v>16150</v>
      </c>
      <c r="I11" s="8">
        <f t="shared" si="0"/>
        <v>17417</v>
      </c>
      <c r="J11" s="8">
        <f t="shared" si="0"/>
        <v>10698</v>
      </c>
      <c r="K11" s="8">
        <f t="shared" si="0"/>
        <v>46896</v>
      </c>
      <c r="L11" s="8">
        <f t="shared" si="0"/>
        <v>12374</v>
      </c>
      <c r="M11" s="8">
        <f t="shared" si="0"/>
        <v>23873</v>
      </c>
      <c r="N11" s="8">
        <f t="shared" si="0"/>
        <v>9181</v>
      </c>
      <c r="O11" s="8">
        <f t="shared" si="0"/>
        <v>1468</v>
      </c>
      <c r="P11" s="36">
        <v>42</v>
      </c>
      <c r="Q11" s="34">
        <v>39.5</v>
      </c>
    </row>
    <row r="12" spans="2:17" s="7" customFormat="1" ht="12" customHeight="1">
      <c r="B12" s="13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1"/>
      <c r="Q12" s="31"/>
    </row>
    <row r="13" spans="2:17" s="7" customFormat="1" ht="12" customHeight="1">
      <c r="B13" s="5"/>
      <c r="C13" s="3" t="s">
        <v>1</v>
      </c>
      <c r="D13" s="9">
        <f>SUM(D12,E13,F13,K13)</f>
        <v>8956</v>
      </c>
      <c r="E13" s="9">
        <v>1764</v>
      </c>
      <c r="F13" s="9">
        <f>SUM(G13:J13)</f>
        <v>4113</v>
      </c>
      <c r="G13" s="9">
        <v>383</v>
      </c>
      <c r="H13" s="9">
        <v>1055</v>
      </c>
      <c r="I13" s="9">
        <v>1651</v>
      </c>
      <c r="J13" s="9">
        <v>1024</v>
      </c>
      <c r="K13" s="9">
        <v>3079</v>
      </c>
      <c r="L13" s="9">
        <v>791</v>
      </c>
      <c r="M13" s="9">
        <v>1416</v>
      </c>
      <c r="N13" s="9">
        <v>779</v>
      </c>
      <c r="O13" s="9">
        <v>93</v>
      </c>
      <c r="P13" s="31">
        <v>45.4</v>
      </c>
      <c r="Q13" s="31">
        <v>34.4</v>
      </c>
    </row>
    <row r="14" spans="2:17" s="7" customFormat="1" ht="12" customHeight="1">
      <c r="B14" s="5"/>
      <c r="C14" s="3" t="s">
        <v>3</v>
      </c>
      <c r="D14" s="9">
        <f>SUM(D13,E14,F14,K14)</f>
        <v>15545</v>
      </c>
      <c r="E14" s="9">
        <v>623</v>
      </c>
      <c r="F14" s="9">
        <f aca="true" t="shared" si="1" ref="F14:F23">SUM(G14:J14)</f>
        <v>2462</v>
      </c>
      <c r="G14" s="9">
        <v>242</v>
      </c>
      <c r="H14" s="9">
        <v>706</v>
      </c>
      <c r="I14" s="9">
        <v>1076</v>
      </c>
      <c r="J14" s="9">
        <v>438</v>
      </c>
      <c r="K14" s="9">
        <v>3504</v>
      </c>
      <c r="L14" s="9">
        <v>983</v>
      </c>
      <c r="M14" s="9">
        <v>1606</v>
      </c>
      <c r="N14" s="9">
        <v>851</v>
      </c>
      <c r="O14" s="9">
        <v>64</v>
      </c>
      <c r="P14" s="31">
        <v>37.4</v>
      </c>
      <c r="Q14" s="31">
        <v>53.2</v>
      </c>
    </row>
    <row r="15" spans="2:17" s="7" customFormat="1" ht="12" customHeight="1">
      <c r="B15" s="5"/>
      <c r="C15" s="3" t="s">
        <v>2</v>
      </c>
      <c r="D15" s="9">
        <f aca="true" t="shared" si="2" ref="D15:D78">SUM(D14,E15,F15,K15)</f>
        <v>17525</v>
      </c>
      <c r="E15" s="9">
        <v>142</v>
      </c>
      <c r="F15" s="9">
        <f t="shared" si="1"/>
        <v>286</v>
      </c>
      <c r="G15" s="9">
        <v>27</v>
      </c>
      <c r="H15" s="9">
        <v>92</v>
      </c>
      <c r="I15" s="9">
        <v>79</v>
      </c>
      <c r="J15" s="9">
        <v>88</v>
      </c>
      <c r="K15" s="9">
        <v>1552</v>
      </c>
      <c r="L15" s="9">
        <v>567</v>
      </c>
      <c r="M15" s="9">
        <v>728</v>
      </c>
      <c r="N15" s="9">
        <v>238</v>
      </c>
      <c r="O15" s="9">
        <v>19</v>
      </c>
      <c r="P15" s="31">
        <v>14.4</v>
      </c>
      <c r="Q15" s="31">
        <v>78.4</v>
      </c>
    </row>
    <row r="16" spans="2:17" s="7" customFormat="1" ht="12" customHeight="1">
      <c r="B16" s="5"/>
      <c r="C16" s="3" t="s">
        <v>4</v>
      </c>
      <c r="D16" s="9">
        <f t="shared" si="2"/>
        <v>22014</v>
      </c>
      <c r="E16" s="9">
        <v>750</v>
      </c>
      <c r="F16" s="9">
        <f t="shared" si="1"/>
        <v>1546</v>
      </c>
      <c r="G16" s="9">
        <v>94</v>
      </c>
      <c r="H16" s="9">
        <v>358</v>
      </c>
      <c r="I16" s="9">
        <v>642</v>
      </c>
      <c r="J16" s="9">
        <v>452</v>
      </c>
      <c r="K16" s="9">
        <v>2193</v>
      </c>
      <c r="L16" s="9">
        <v>631</v>
      </c>
      <c r="M16" s="9">
        <v>941</v>
      </c>
      <c r="N16" s="9">
        <v>554</v>
      </c>
      <c r="O16" s="9">
        <v>67</v>
      </c>
      <c r="P16" s="31">
        <v>34.4</v>
      </c>
      <c r="Q16" s="31">
        <v>48.9</v>
      </c>
    </row>
    <row r="17" spans="2:17" s="7" customFormat="1" ht="12" customHeight="1">
      <c r="B17" s="5"/>
      <c r="C17" s="3" t="s">
        <v>5</v>
      </c>
      <c r="D17" s="9">
        <f t="shared" si="2"/>
        <v>27697</v>
      </c>
      <c r="E17" s="9">
        <v>448</v>
      </c>
      <c r="F17" s="9">
        <f t="shared" si="1"/>
        <v>2458</v>
      </c>
      <c r="G17" s="9">
        <v>395</v>
      </c>
      <c r="H17" s="9">
        <v>721</v>
      </c>
      <c r="I17" s="9">
        <v>960</v>
      </c>
      <c r="J17" s="9">
        <v>382</v>
      </c>
      <c r="K17" s="9">
        <v>2777</v>
      </c>
      <c r="L17" s="9">
        <v>911</v>
      </c>
      <c r="M17" s="9">
        <v>1233</v>
      </c>
      <c r="N17" s="9">
        <v>588</v>
      </c>
      <c r="O17" s="9">
        <v>45</v>
      </c>
      <c r="P17" s="31">
        <v>43.3</v>
      </c>
      <c r="Q17" s="31">
        <v>48.9</v>
      </c>
    </row>
    <row r="18" spans="2:17" s="7" customFormat="1" ht="12" customHeight="1">
      <c r="B18" s="5"/>
      <c r="C18" s="3" t="s">
        <v>6</v>
      </c>
      <c r="D18" s="9">
        <f t="shared" si="2"/>
        <v>30448</v>
      </c>
      <c r="E18" s="9">
        <v>761</v>
      </c>
      <c r="F18" s="9">
        <f t="shared" si="1"/>
        <v>1081</v>
      </c>
      <c r="G18" s="9">
        <v>122</v>
      </c>
      <c r="H18" s="9">
        <v>390</v>
      </c>
      <c r="I18" s="9">
        <v>336</v>
      </c>
      <c r="J18" s="9">
        <v>233</v>
      </c>
      <c r="K18" s="9">
        <v>909</v>
      </c>
      <c r="L18" s="9">
        <v>215</v>
      </c>
      <c r="M18" s="9">
        <v>502</v>
      </c>
      <c r="N18" s="9">
        <v>164</v>
      </c>
      <c r="O18" s="9">
        <v>28</v>
      </c>
      <c r="P18" s="37">
        <v>39.3</v>
      </c>
      <c r="Q18" s="37">
        <v>33</v>
      </c>
    </row>
    <row r="19" spans="2:17" s="7" customFormat="1" ht="12" customHeight="1">
      <c r="B19" s="5"/>
      <c r="C19" s="3" t="s">
        <v>7</v>
      </c>
      <c r="D19" s="9">
        <f t="shared" si="2"/>
        <v>33998</v>
      </c>
      <c r="E19" s="9">
        <v>783</v>
      </c>
      <c r="F19" s="9">
        <f t="shared" si="1"/>
        <v>1449</v>
      </c>
      <c r="G19" s="9">
        <v>127</v>
      </c>
      <c r="H19" s="9">
        <v>401</v>
      </c>
      <c r="I19" s="9">
        <v>520</v>
      </c>
      <c r="J19" s="9">
        <v>401</v>
      </c>
      <c r="K19" s="9">
        <v>1318</v>
      </c>
      <c r="L19" s="9">
        <v>342</v>
      </c>
      <c r="M19" s="9">
        <v>689</v>
      </c>
      <c r="N19" s="9">
        <v>253</v>
      </c>
      <c r="O19" s="9">
        <v>34</v>
      </c>
      <c r="P19" s="31">
        <v>40.8</v>
      </c>
      <c r="Q19" s="31">
        <v>37.1</v>
      </c>
    </row>
    <row r="20" spans="2:17" s="7" customFormat="1" ht="12" customHeight="1">
      <c r="B20" s="5"/>
      <c r="C20" s="3" t="s">
        <v>8</v>
      </c>
      <c r="D20" s="9">
        <f t="shared" si="2"/>
        <v>35885</v>
      </c>
      <c r="E20" s="9">
        <v>277</v>
      </c>
      <c r="F20" s="9">
        <f t="shared" si="1"/>
        <v>634</v>
      </c>
      <c r="G20" s="9">
        <v>84</v>
      </c>
      <c r="H20" s="9">
        <v>173</v>
      </c>
      <c r="I20" s="9">
        <v>254</v>
      </c>
      <c r="J20" s="9">
        <v>123</v>
      </c>
      <c r="K20" s="9">
        <v>976</v>
      </c>
      <c r="L20" s="9">
        <v>271</v>
      </c>
      <c r="M20" s="9">
        <v>500</v>
      </c>
      <c r="N20" s="9">
        <v>175</v>
      </c>
      <c r="O20" s="9">
        <v>30</v>
      </c>
      <c r="P20" s="31">
        <v>33.6</v>
      </c>
      <c r="Q20" s="31">
        <v>51.7</v>
      </c>
    </row>
    <row r="21" spans="2:17" s="7" customFormat="1" ht="12" customHeight="1">
      <c r="B21" s="5"/>
      <c r="C21" s="3" t="s">
        <v>9</v>
      </c>
      <c r="D21" s="9">
        <f t="shared" si="2"/>
        <v>39774</v>
      </c>
      <c r="E21" s="9">
        <v>818</v>
      </c>
      <c r="F21" s="9">
        <f t="shared" si="1"/>
        <v>1503</v>
      </c>
      <c r="G21" s="9">
        <v>135</v>
      </c>
      <c r="H21" s="9">
        <v>393</v>
      </c>
      <c r="I21" s="9">
        <v>572</v>
      </c>
      <c r="J21" s="9">
        <v>403</v>
      </c>
      <c r="K21" s="9">
        <v>1568</v>
      </c>
      <c r="L21" s="9">
        <v>390</v>
      </c>
      <c r="M21" s="9">
        <v>834</v>
      </c>
      <c r="N21" s="9">
        <v>299</v>
      </c>
      <c r="O21" s="9">
        <v>45</v>
      </c>
      <c r="P21" s="31">
        <v>38.6</v>
      </c>
      <c r="Q21" s="31">
        <v>40.3</v>
      </c>
    </row>
    <row r="22" spans="2:17" s="7" customFormat="1" ht="12" customHeight="1">
      <c r="B22" s="5"/>
      <c r="C22" s="3" t="s">
        <v>10</v>
      </c>
      <c r="D22" s="9">
        <f t="shared" si="2"/>
        <v>43458</v>
      </c>
      <c r="E22" s="9">
        <v>988</v>
      </c>
      <c r="F22" s="9">
        <f t="shared" si="1"/>
        <v>1720</v>
      </c>
      <c r="G22" s="9">
        <v>134</v>
      </c>
      <c r="H22" s="9">
        <v>397</v>
      </c>
      <c r="I22" s="9">
        <v>618</v>
      </c>
      <c r="J22" s="9">
        <v>571</v>
      </c>
      <c r="K22" s="9">
        <v>976</v>
      </c>
      <c r="L22" s="9">
        <v>255</v>
      </c>
      <c r="M22" s="9">
        <v>480</v>
      </c>
      <c r="N22" s="9">
        <v>213</v>
      </c>
      <c r="O22" s="9">
        <v>28</v>
      </c>
      <c r="P22" s="31">
        <v>46.7</v>
      </c>
      <c r="Q22" s="31">
        <v>26.5</v>
      </c>
    </row>
    <row r="23" spans="2:17" s="7" customFormat="1" ht="12" customHeight="1">
      <c r="B23" s="5"/>
      <c r="C23" s="3" t="s">
        <v>11</v>
      </c>
      <c r="D23" s="9">
        <f t="shared" si="2"/>
        <v>47522</v>
      </c>
      <c r="E23" s="9">
        <v>451</v>
      </c>
      <c r="F23" s="9">
        <f t="shared" si="1"/>
        <v>1827</v>
      </c>
      <c r="G23" s="9">
        <v>227</v>
      </c>
      <c r="H23" s="9">
        <v>757</v>
      </c>
      <c r="I23" s="9">
        <v>595</v>
      </c>
      <c r="J23" s="9">
        <v>248</v>
      </c>
      <c r="K23" s="9">
        <v>1786</v>
      </c>
      <c r="L23" s="9">
        <v>438</v>
      </c>
      <c r="M23" s="9">
        <v>1004</v>
      </c>
      <c r="N23" s="9">
        <v>285</v>
      </c>
      <c r="O23" s="9">
        <v>59</v>
      </c>
      <c r="P23" s="31">
        <v>44.9</v>
      </c>
      <c r="Q23" s="31">
        <v>43.9</v>
      </c>
    </row>
    <row r="24" spans="2:17" s="7" customFormat="1" ht="12" customHeight="1">
      <c r="B24" s="60"/>
      <c r="C24" s="6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/>
      <c r="Q24" s="31"/>
    </row>
    <row r="25" spans="2:17" s="7" customFormat="1" ht="12" customHeight="1">
      <c r="B25" s="60" t="s">
        <v>12</v>
      </c>
      <c r="C25" s="61"/>
      <c r="D25" s="8">
        <f t="shared" si="2"/>
        <v>10698</v>
      </c>
      <c r="E25" s="8">
        <f>SUM(E26:E34)</f>
        <v>1915</v>
      </c>
      <c r="F25" s="8">
        <f aca="true" t="shared" si="3" ref="F25:O25">SUM(F26:F34)</f>
        <v>5576</v>
      </c>
      <c r="G25" s="8">
        <f t="shared" si="3"/>
        <v>734</v>
      </c>
      <c r="H25" s="8">
        <f t="shared" si="3"/>
        <v>1878</v>
      </c>
      <c r="I25" s="8">
        <f t="shared" si="3"/>
        <v>1955</v>
      </c>
      <c r="J25" s="8">
        <f t="shared" si="3"/>
        <v>1009</v>
      </c>
      <c r="K25" s="8">
        <f t="shared" si="3"/>
        <v>3207</v>
      </c>
      <c r="L25" s="8">
        <f t="shared" si="3"/>
        <v>830</v>
      </c>
      <c r="M25" s="8">
        <f t="shared" si="3"/>
        <v>1666</v>
      </c>
      <c r="N25" s="8">
        <f t="shared" si="3"/>
        <v>583</v>
      </c>
      <c r="O25" s="8">
        <f t="shared" si="3"/>
        <v>128</v>
      </c>
      <c r="P25" s="34">
        <v>52.1</v>
      </c>
      <c r="Q25" s="34">
        <v>29.9</v>
      </c>
    </row>
    <row r="26" spans="2:17" s="7" customFormat="1" ht="12" customHeight="1">
      <c r="B26" s="6"/>
      <c r="C26" s="3" t="s">
        <v>13</v>
      </c>
      <c r="D26" s="9">
        <f t="shared" si="2"/>
        <v>11764</v>
      </c>
      <c r="E26" s="9">
        <v>238</v>
      </c>
      <c r="F26" s="9">
        <f>SUM(G26:J26)</f>
        <v>534</v>
      </c>
      <c r="G26" s="9">
        <v>47</v>
      </c>
      <c r="H26" s="9">
        <v>142</v>
      </c>
      <c r="I26" s="9">
        <v>224</v>
      </c>
      <c r="J26" s="9">
        <v>121</v>
      </c>
      <c r="K26" s="9">
        <v>294</v>
      </c>
      <c r="L26" s="9">
        <v>74</v>
      </c>
      <c r="M26" s="9">
        <v>143</v>
      </c>
      <c r="N26" s="9">
        <v>66</v>
      </c>
      <c r="O26" s="9">
        <v>11</v>
      </c>
      <c r="P26" s="31">
        <v>50.1</v>
      </c>
      <c r="Q26" s="31">
        <v>27.6</v>
      </c>
    </row>
    <row r="27" spans="2:17" s="7" customFormat="1" ht="12" customHeight="1">
      <c r="B27" s="6"/>
      <c r="C27" s="3" t="s">
        <v>14</v>
      </c>
      <c r="D27" s="9">
        <f t="shared" si="2"/>
        <v>13705</v>
      </c>
      <c r="E27" s="9">
        <v>397</v>
      </c>
      <c r="F27" s="9">
        <f aca="true" t="shared" si="4" ref="F27:F34">SUM(G27:J27)</f>
        <v>1012</v>
      </c>
      <c r="G27" s="9">
        <v>139</v>
      </c>
      <c r="H27" s="9">
        <v>390</v>
      </c>
      <c r="I27" s="9">
        <v>328</v>
      </c>
      <c r="J27" s="9">
        <v>155</v>
      </c>
      <c r="K27" s="9">
        <v>532</v>
      </c>
      <c r="L27" s="9">
        <v>125</v>
      </c>
      <c r="M27" s="9">
        <v>278</v>
      </c>
      <c r="N27" s="9">
        <v>108</v>
      </c>
      <c r="O27" s="9">
        <v>21</v>
      </c>
      <c r="P27" s="31">
        <v>52.1</v>
      </c>
      <c r="Q27" s="31">
        <v>27.4</v>
      </c>
    </row>
    <row r="28" spans="2:17" s="7" customFormat="1" ht="12" customHeight="1">
      <c r="B28" s="6"/>
      <c r="C28" s="3" t="s">
        <v>15</v>
      </c>
      <c r="D28" s="9">
        <f t="shared" si="2"/>
        <v>15549</v>
      </c>
      <c r="E28" s="9">
        <v>382</v>
      </c>
      <c r="F28" s="9">
        <f t="shared" si="4"/>
        <v>1030</v>
      </c>
      <c r="G28" s="9">
        <v>108</v>
      </c>
      <c r="H28" s="9">
        <v>293</v>
      </c>
      <c r="I28" s="9">
        <v>424</v>
      </c>
      <c r="J28" s="9">
        <v>205</v>
      </c>
      <c r="K28" s="9">
        <v>432</v>
      </c>
      <c r="L28" s="9">
        <v>122</v>
      </c>
      <c r="M28" s="9">
        <v>222</v>
      </c>
      <c r="N28" s="9">
        <v>77</v>
      </c>
      <c r="O28" s="9">
        <v>11</v>
      </c>
      <c r="P28" s="31">
        <v>55.9</v>
      </c>
      <c r="Q28" s="31">
        <v>23.4</v>
      </c>
    </row>
    <row r="29" spans="2:17" s="7" customFormat="1" ht="12" customHeight="1">
      <c r="B29" s="6"/>
      <c r="C29" s="3" t="s">
        <v>16</v>
      </c>
      <c r="D29" s="9">
        <f t="shared" si="2"/>
        <v>16549</v>
      </c>
      <c r="E29" s="9">
        <v>202</v>
      </c>
      <c r="F29" s="9">
        <f t="shared" si="4"/>
        <v>520</v>
      </c>
      <c r="G29" s="9">
        <v>52</v>
      </c>
      <c r="H29" s="9">
        <v>171</v>
      </c>
      <c r="I29" s="9">
        <v>205</v>
      </c>
      <c r="J29" s="9">
        <v>92</v>
      </c>
      <c r="K29" s="9">
        <v>278</v>
      </c>
      <c r="L29" s="9">
        <v>78</v>
      </c>
      <c r="M29" s="9">
        <v>146</v>
      </c>
      <c r="N29" s="9">
        <v>46</v>
      </c>
      <c r="O29" s="9">
        <v>8</v>
      </c>
      <c r="P29" s="37">
        <v>52</v>
      </c>
      <c r="Q29" s="31">
        <v>27.8</v>
      </c>
    </row>
    <row r="30" spans="2:17" s="7" customFormat="1" ht="12" customHeight="1">
      <c r="B30" s="5"/>
      <c r="C30" s="4" t="s">
        <v>17</v>
      </c>
      <c r="D30" s="9">
        <f t="shared" si="2"/>
        <v>17767</v>
      </c>
      <c r="E30" s="9">
        <v>201</v>
      </c>
      <c r="F30" s="9">
        <f t="shared" si="4"/>
        <v>691</v>
      </c>
      <c r="G30" s="9">
        <v>99</v>
      </c>
      <c r="H30" s="9">
        <v>264</v>
      </c>
      <c r="I30" s="9">
        <v>225</v>
      </c>
      <c r="J30" s="9">
        <v>103</v>
      </c>
      <c r="K30" s="9">
        <v>326</v>
      </c>
      <c r="L30" s="9">
        <v>91</v>
      </c>
      <c r="M30" s="9">
        <v>172</v>
      </c>
      <c r="N30" s="9">
        <v>41</v>
      </c>
      <c r="O30" s="9">
        <v>22</v>
      </c>
      <c r="P30" s="31">
        <v>56.7</v>
      </c>
      <c r="Q30" s="31">
        <v>26.8</v>
      </c>
    </row>
    <row r="31" spans="2:17" s="7" customFormat="1" ht="12" customHeight="1">
      <c r="B31" s="5"/>
      <c r="C31" s="4" t="s">
        <v>18</v>
      </c>
      <c r="D31" s="9">
        <f t="shared" si="2"/>
        <v>18978</v>
      </c>
      <c r="E31" s="9">
        <v>155</v>
      </c>
      <c r="F31" s="9">
        <f t="shared" si="4"/>
        <v>638</v>
      </c>
      <c r="G31" s="9">
        <v>91</v>
      </c>
      <c r="H31" s="9">
        <v>190</v>
      </c>
      <c r="I31" s="9">
        <v>213</v>
      </c>
      <c r="J31" s="9">
        <v>144</v>
      </c>
      <c r="K31" s="9">
        <v>418</v>
      </c>
      <c r="L31" s="9">
        <v>98</v>
      </c>
      <c r="M31" s="9">
        <v>204</v>
      </c>
      <c r="N31" s="9">
        <v>95</v>
      </c>
      <c r="O31" s="9">
        <v>21</v>
      </c>
      <c r="P31" s="31">
        <v>52.7</v>
      </c>
      <c r="Q31" s="31">
        <v>34.5</v>
      </c>
    </row>
    <row r="32" spans="2:17" s="7" customFormat="1" ht="12" customHeight="1">
      <c r="B32" s="5"/>
      <c r="C32" s="4" t="s">
        <v>19</v>
      </c>
      <c r="D32" s="9">
        <f t="shared" si="2"/>
        <v>20224</v>
      </c>
      <c r="E32" s="9">
        <v>280</v>
      </c>
      <c r="F32" s="9">
        <f t="shared" si="4"/>
        <v>700</v>
      </c>
      <c r="G32" s="9">
        <v>97</v>
      </c>
      <c r="H32" s="9">
        <v>233</v>
      </c>
      <c r="I32" s="9">
        <v>224</v>
      </c>
      <c r="J32" s="9">
        <v>146</v>
      </c>
      <c r="K32" s="9">
        <v>266</v>
      </c>
      <c r="L32" s="9">
        <v>72</v>
      </c>
      <c r="M32" s="9">
        <v>125</v>
      </c>
      <c r="N32" s="9">
        <v>53</v>
      </c>
      <c r="O32" s="9">
        <v>16</v>
      </c>
      <c r="P32" s="31">
        <v>56.2</v>
      </c>
      <c r="Q32" s="31">
        <v>21.3</v>
      </c>
    </row>
    <row r="33" spans="2:17" s="7" customFormat="1" ht="12" customHeight="1">
      <c r="B33" s="5"/>
      <c r="C33" s="4" t="s">
        <v>20</v>
      </c>
      <c r="D33" s="9">
        <f t="shared" si="2"/>
        <v>20803</v>
      </c>
      <c r="E33" s="9">
        <v>27</v>
      </c>
      <c r="F33" s="9">
        <f t="shared" si="4"/>
        <v>280</v>
      </c>
      <c r="G33" s="9">
        <v>72</v>
      </c>
      <c r="H33" s="9">
        <v>132</v>
      </c>
      <c r="I33" s="9">
        <v>55</v>
      </c>
      <c r="J33" s="9">
        <v>21</v>
      </c>
      <c r="K33" s="9">
        <v>272</v>
      </c>
      <c r="L33" s="9">
        <v>68</v>
      </c>
      <c r="M33" s="9">
        <v>166</v>
      </c>
      <c r="N33" s="9">
        <v>29</v>
      </c>
      <c r="O33" s="9">
        <v>9</v>
      </c>
      <c r="P33" s="31">
        <v>48.4</v>
      </c>
      <c r="Q33" s="31">
        <v>46.9</v>
      </c>
    </row>
    <row r="34" spans="2:17" s="7" customFormat="1" ht="12" customHeight="1">
      <c r="B34" s="5"/>
      <c r="C34" s="4" t="s">
        <v>21</v>
      </c>
      <c r="D34" s="9">
        <f t="shared" si="2"/>
        <v>21396</v>
      </c>
      <c r="E34" s="9">
        <v>33</v>
      </c>
      <c r="F34" s="9">
        <f t="shared" si="4"/>
        <v>171</v>
      </c>
      <c r="G34" s="9">
        <v>29</v>
      </c>
      <c r="H34" s="9">
        <v>63</v>
      </c>
      <c r="I34" s="9">
        <v>57</v>
      </c>
      <c r="J34" s="9">
        <v>22</v>
      </c>
      <c r="K34" s="9">
        <v>389</v>
      </c>
      <c r="L34" s="9">
        <v>102</v>
      </c>
      <c r="M34" s="9">
        <v>210</v>
      </c>
      <c r="N34" s="9">
        <v>68</v>
      </c>
      <c r="O34" s="9">
        <v>9</v>
      </c>
      <c r="P34" s="31">
        <v>28.8</v>
      </c>
      <c r="Q34" s="31">
        <v>65.6</v>
      </c>
    </row>
    <row r="35" spans="2:17" s="7" customFormat="1" ht="12" customHeight="1">
      <c r="B35" s="5"/>
      <c r="C35" s="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/>
      <c r="Q35" s="31"/>
    </row>
    <row r="36" spans="2:17" s="7" customFormat="1" ht="12" customHeight="1">
      <c r="B36" s="60" t="s">
        <v>22</v>
      </c>
      <c r="C36" s="61"/>
      <c r="D36" s="8">
        <f t="shared" si="2"/>
        <v>6662</v>
      </c>
      <c r="E36" s="8">
        <f>SUM(E37:E40)</f>
        <v>1245</v>
      </c>
      <c r="F36" s="8">
        <f aca="true" t="shared" si="5" ref="F36:O36">SUM(F37:F40)</f>
        <v>2870</v>
      </c>
      <c r="G36" s="8">
        <f t="shared" si="5"/>
        <v>360</v>
      </c>
      <c r="H36" s="8">
        <f t="shared" si="5"/>
        <v>988</v>
      </c>
      <c r="I36" s="8">
        <f t="shared" si="5"/>
        <v>914</v>
      </c>
      <c r="J36" s="8">
        <f t="shared" si="5"/>
        <v>608</v>
      </c>
      <c r="K36" s="8">
        <f t="shared" si="5"/>
        <v>2547</v>
      </c>
      <c r="L36" s="8">
        <f t="shared" si="5"/>
        <v>591</v>
      </c>
      <c r="M36" s="8">
        <f t="shared" si="5"/>
        <v>1409</v>
      </c>
      <c r="N36" s="8">
        <f t="shared" si="5"/>
        <v>439</v>
      </c>
      <c r="O36" s="8">
        <f t="shared" si="5"/>
        <v>108</v>
      </c>
      <c r="P36" s="34">
        <v>43.1</v>
      </c>
      <c r="Q36" s="34">
        <v>38.2</v>
      </c>
    </row>
    <row r="37" spans="2:17" s="7" customFormat="1" ht="12" customHeight="1">
      <c r="B37" s="6"/>
      <c r="C37" s="4" t="s">
        <v>23</v>
      </c>
      <c r="D37" s="9">
        <f t="shared" si="2"/>
        <v>9043</v>
      </c>
      <c r="E37" s="9">
        <v>560</v>
      </c>
      <c r="F37" s="9">
        <f>SUM(G37:J37)</f>
        <v>997</v>
      </c>
      <c r="G37" s="9">
        <v>123</v>
      </c>
      <c r="H37" s="9">
        <v>346</v>
      </c>
      <c r="I37" s="9">
        <v>307</v>
      </c>
      <c r="J37" s="9">
        <v>221</v>
      </c>
      <c r="K37" s="9">
        <v>824</v>
      </c>
      <c r="L37" s="9">
        <v>211</v>
      </c>
      <c r="M37" s="9">
        <v>442</v>
      </c>
      <c r="N37" s="9">
        <v>123</v>
      </c>
      <c r="O37" s="9">
        <v>48</v>
      </c>
      <c r="P37" s="31">
        <v>41.9</v>
      </c>
      <c r="Q37" s="31">
        <v>34.6</v>
      </c>
    </row>
    <row r="38" spans="2:17" s="7" customFormat="1" ht="12" customHeight="1">
      <c r="B38" s="6"/>
      <c r="C38" s="4" t="s">
        <v>24</v>
      </c>
      <c r="D38" s="9">
        <f t="shared" si="2"/>
        <v>10106</v>
      </c>
      <c r="E38" s="9">
        <v>112</v>
      </c>
      <c r="F38" s="9">
        <f>SUM(G38:J38)</f>
        <v>419</v>
      </c>
      <c r="G38" s="9">
        <v>91</v>
      </c>
      <c r="H38" s="9">
        <v>197</v>
      </c>
      <c r="I38" s="9">
        <v>93</v>
      </c>
      <c r="J38" s="9">
        <v>38</v>
      </c>
      <c r="K38" s="9">
        <v>532</v>
      </c>
      <c r="L38" s="9">
        <v>129</v>
      </c>
      <c r="M38" s="9">
        <v>316</v>
      </c>
      <c r="N38" s="9">
        <v>68</v>
      </c>
      <c r="O38" s="9">
        <v>19</v>
      </c>
      <c r="P38" s="31">
        <v>39.4</v>
      </c>
      <c r="Q38" s="37">
        <v>50</v>
      </c>
    </row>
    <row r="39" spans="2:17" s="7" customFormat="1" ht="12" customHeight="1">
      <c r="B39" s="6"/>
      <c r="C39" s="4" t="s">
        <v>25</v>
      </c>
      <c r="D39" s="9">
        <f t="shared" si="2"/>
        <v>11574</v>
      </c>
      <c r="E39" s="9">
        <v>238</v>
      </c>
      <c r="F39" s="9">
        <f>SUM(G39:J39)</f>
        <v>745</v>
      </c>
      <c r="G39" s="9">
        <v>100</v>
      </c>
      <c r="H39" s="9">
        <v>254</v>
      </c>
      <c r="I39" s="9">
        <v>253</v>
      </c>
      <c r="J39" s="9">
        <v>138</v>
      </c>
      <c r="K39" s="9">
        <v>485</v>
      </c>
      <c r="L39" s="9">
        <v>112</v>
      </c>
      <c r="M39" s="9">
        <v>263</v>
      </c>
      <c r="N39" s="9">
        <v>98</v>
      </c>
      <c r="O39" s="9">
        <v>12</v>
      </c>
      <c r="P39" s="37">
        <v>50.7</v>
      </c>
      <c r="Q39" s="37">
        <v>33</v>
      </c>
    </row>
    <row r="40" spans="2:17" s="7" customFormat="1" ht="12" customHeight="1">
      <c r="B40" s="6"/>
      <c r="C40" s="4" t="s">
        <v>26</v>
      </c>
      <c r="D40" s="9">
        <f t="shared" si="2"/>
        <v>13324</v>
      </c>
      <c r="E40" s="9">
        <v>335</v>
      </c>
      <c r="F40" s="9">
        <f>SUM(G40:J40)</f>
        <v>709</v>
      </c>
      <c r="G40" s="9">
        <v>46</v>
      </c>
      <c r="H40" s="9">
        <v>191</v>
      </c>
      <c r="I40" s="9">
        <v>261</v>
      </c>
      <c r="J40" s="9">
        <v>211</v>
      </c>
      <c r="K40" s="9">
        <v>706</v>
      </c>
      <c r="L40" s="9">
        <v>139</v>
      </c>
      <c r="M40" s="9">
        <v>388</v>
      </c>
      <c r="N40" s="9">
        <v>150</v>
      </c>
      <c r="O40" s="9">
        <v>29</v>
      </c>
      <c r="P40" s="31">
        <v>40.5</v>
      </c>
      <c r="Q40" s="31">
        <v>40.3</v>
      </c>
    </row>
    <row r="41" spans="2:17" s="7" customFormat="1" ht="12" customHeight="1">
      <c r="B41" s="6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/>
      <c r="Q41" s="31"/>
    </row>
    <row r="42" spans="2:17" s="7" customFormat="1" ht="12" customHeight="1">
      <c r="B42" s="60" t="s">
        <v>27</v>
      </c>
      <c r="C42" s="61"/>
      <c r="D42" s="8">
        <f t="shared" si="2"/>
        <v>4076</v>
      </c>
      <c r="E42" s="8">
        <f>SUM(E43:E47)</f>
        <v>832</v>
      </c>
      <c r="F42" s="8">
        <f aca="true" t="shared" si="6" ref="F42:O42">SUM(F43:F47)</f>
        <v>1908</v>
      </c>
      <c r="G42" s="8">
        <f t="shared" si="6"/>
        <v>200</v>
      </c>
      <c r="H42" s="8">
        <f t="shared" si="6"/>
        <v>551</v>
      </c>
      <c r="I42" s="8">
        <f t="shared" si="6"/>
        <v>746</v>
      </c>
      <c r="J42" s="8">
        <f t="shared" si="6"/>
        <v>411</v>
      </c>
      <c r="K42" s="8">
        <f t="shared" si="6"/>
        <v>1336</v>
      </c>
      <c r="L42" s="8">
        <f t="shared" si="6"/>
        <v>343</v>
      </c>
      <c r="M42" s="8">
        <f t="shared" si="6"/>
        <v>675</v>
      </c>
      <c r="N42" s="8">
        <f t="shared" si="6"/>
        <v>271</v>
      </c>
      <c r="O42" s="8">
        <f t="shared" si="6"/>
        <v>47</v>
      </c>
      <c r="P42" s="34">
        <v>46.8</v>
      </c>
      <c r="Q42" s="34">
        <v>32.8</v>
      </c>
    </row>
    <row r="43" spans="2:17" s="7" customFormat="1" ht="12" customHeight="1">
      <c r="B43" s="6"/>
      <c r="C43" s="4" t="s">
        <v>28</v>
      </c>
      <c r="D43" s="9">
        <f t="shared" si="2"/>
        <v>5382</v>
      </c>
      <c r="E43" s="9">
        <v>329</v>
      </c>
      <c r="F43" s="9">
        <f>SUM(G43:J43)</f>
        <v>583</v>
      </c>
      <c r="G43" s="9">
        <v>53</v>
      </c>
      <c r="H43" s="9">
        <v>136</v>
      </c>
      <c r="I43" s="9">
        <v>234</v>
      </c>
      <c r="J43" s="9">
        <v>160</v>
      </c>
      <c r="K43" s="9">
        <v>394</v>
      </c>
      <c r="L43" s="9">
        <v>104</v>
      </c>
      <c r="M43" s="9">
        <v>204</v>
      </c>
      <c r="N43" s="9">
        <v>78</v>
      </c>
      <c r="O43" s="9">
        <v>8</v>
      </c>
      <c r="P43" s="31">
        <v>44.6</v>
      </c>
      <c r="Q43" s="31">
        <v>30.2</v>
      </c>
    </row>
    <row r="44" spans="2:17" s="7" customFormat="1" ht="12" customHeight="1">
      <c r="B44" s="6"/>
      <c r="C44" s="4" t="s">
        <v>29</v>
      </c>
      <c r="D44" s="9">
        <f t="shared" si="2"/>
        <v>5792</v>
      </c>
      <c r="E44" s="9">
        <v>37</v>
      </c>
      <c r="F44" s="9">
        <f>SUM(G44:J44)</f>
        <v>204</v>
      </c>
      <c r="G44" s="9">
        <v>29</v>
      </c>
      <c r="H44" s="9">
        <v>106</v>
      </c>
      <c r="I44" s="9">
        <v>56</v>
      </c>
      <c r="J44" s="9">
        <v>13</v>
      </c>
      <c r="K44" s="9">
        <v>169</v>
      </c>
      <c r="L44" s="9">
        <v>46</v>
      </c>
      <c r="M44" s="9">
        <v>94</v>
      </c>
      <c r="N44" s="9">
        <v>19</v>
      </c>
      <c r="O44" s="9">
        <v>10</v>
      </c>
      <c r="P44" s="31">
        <v>41.8</v>
      </c>
      <c r="Q44" s="31">
        <v>41.2</v>
      </c>
    </row>
    <row r="45" spans="2:17" s="7" customFormat="1" ht="12" customHeight="1">
      <c r="B45" s="6"/>
      <c r="C45" s="4" t="s">
        <v>30</v>
      </c>
      <c r="D45" s="9">
        <f t="shared" si="2"/>
        <v>5925</v>
      </c>
      <c r="E45" s="9">
        <v>7</v>
      </c>
      <c r="F45" s="9">
        <f>SUM(G45:J45)</f>
        <v>38</v>
      </c>
      <c r="G45" s="9">
        <v>9</v>
      </c>
      <c r="H45" s="9">
        <v>14</v>
      </c>
      <c r="I45" s="9">
        <v>11</v>
      </c>
      <c r="J45" s="9">
        <v>4</v>
      </c>
      <c r="K45" s="9">
        <v>88</v>
      </c>
      <c r="L45" s="9">
        <v>19</v>
      </c>
      <c r="M45" s="9">
        <v>56</v>
      </c>
      <c r="N45" s="9">
        <v>10</v>
      </c>
      <c r="O45" s="9">
        <v>3</v>
      </c>
      <c r="P45" s="31">
        <v>28.6</v>
      </c>
      <c r="Q45" s="31">
        <v>66.2</v>
      </c>
    </row>
    <row r="46" spans="2:17" s="7" customFormat="1" ht="12" customHeight="1">
      <c r="B46" s="5"/>
      <c r="C46" s="4" t="s">
        <v>31</v>
      </c>
      <c r="D46" s="9">
        <f t="shared" si="2"/>
        <v>6949</v>
      </c>
      <c r="E46" s="9">
        <v>188</v>
      </c>
      <c r="F46" s="9">
        <f>SUM(G46:J46)</f>
        <v>588</v>
      </c>
      <c r="G46" s="9">
        <v>77</v>
      </c>
      <c r="H46" s="9">
        <v>174</v>
      </c>
      <c r="I46" s="9">
        <v>223</v>
      </c>
      <c r="J46" s="9">
        <v>114</v>
      </c>
      <c r="K46" s="9">
        <v>248</v>
      </c>
      <c r="L46" s="9">
        <v>60</v>
      </c>
      <c r="M46" s="9">
        <v>123</v>
      </c>
      <c r="N46" s="9">
        <v>56</v>
      </c>
      <c r="O46" s="9">
        <v>9</v>
      </c>
      <c r="P46" s="31">
        <v>57.4</v>
      </c>
      <c r="Q46" s="31">
        <v>24.2</v>
      </c>
    </row>
    <row r="47" spans="2:17" s="7" customFormat="1" ht="12" customHeight="1">
      <c r="B47" s="5"/>
      <c r="C47" s="4" t="s">
        <v>145</v>
      </c>
      <c r="D47" s="9">
        <f t="shared" si="2"/>
        <v>8152</v>
      </c>
      <c r="E47" s="9">
        <v>271</v>
      </c>
      <c r="F47" s="9">
        <f>SUM(G47:J47)</f>
        <v>495</v>
      </c>
      <c r="G47" s="9">
        <v>32</v>
      </c>
      <c r="H47" s="9">
        <v>121</v>
      </c>
      <c r="I47" s="9">
        <v>222</v>
      </c>
      <c r="J47" s="9">
        <v>120</v>
      </c>
      <c r="K47" s="9">
        <v>437</v>
      </c>
      <c r="L47" s="9">
        <v>114</v>
      </c>
      <c r="M47" s="9">
        <v>198</v>
      </c>
      <c r="N47" s="9">
        <v>108</v>
      </c>
      <c r="O47" s="9">
        <v>17</v>
      </c>
      <c r="P47" s="31">
        <v>41.1</v>
      </c>
      <c r="Q47" s="31">
        <v>36.3</v>
      </c>
    </row>
    <row r="48" spans="2:17" s="7" customFormat="1" ht="12" customHeight="1">
      <c r="B48" s="5"/>
      <c r="C48" s="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/>
      <c r="Q48" s="35"/>
    </row>
    <row r="49" spans="2:17" s="7" customFormat="1" ht="12" customHeight="1">
      <c r="B49" s="60" t="s">
        <v>32</v>
      </c>
      <c r="C49" s="61"/>
      <c r="D49" s="8">
        <f t="shared" si="2"/>
        <v>4309</v>
      </c>
      <c r="E49" s="8">
        <f>SUM(E50:E55)</f>
        <v>701</v>
      </c>
      <c r="F49" s="8">
        <f aca="true" t="shared" si="7" ref="F49:O49">SUM(F50:F55)</f>
        <v>1624</v>
      </c>
      <c r="G49" s="8">
        <f t="shared" si="7"/>
        <v>190</v>
      </c>
      <c r="H49" s="8">
        <f t="shared" si="7"/>
        <v>698</v>
      </c>
      <c r="I49" s="8">
        <f t="shared" si="7"/>
        <v>471</v>
      </c>
      <c r="J49" s="8">
        <f t="shared" si="7"/>
        <v>265</v>
      </c>
      <c r="K49" s="8">
        <f t="shared" si="7"/>
        <v>1984</v>
      </c>
      <c r="L49" s="8">
        <f t="shared" si="7"/>
        <v>511</v>
      </c>
      <c r="M49" s="8">
        <f t="shared" si="7"/>
        <v>1063</v>
      </c>
      <c r="N49" s="8">
        <f t="shared" si="7"/>
        <v>363</v>
      </c>
      <c r="O49" s="8">
        <f t="shared" si="7"/>
        <v>47</v>
      </c>
      <c r="P49" s="36">
        <v>37.7</v>
      </c>
      <c r="Q49" s="36">
        <v>46</v>
      </c>
    </row>
    <row r="50" spans="2:17" s="7" customFormat="1" ht="12" customHeight="1">
      <c r="B50" s="5"/>
      <c r="C50" s="4" t="s">
        <v>33</v>
      </c>
      <c r="D50" s="9">
        <f t="shared" si="2"/>
        <v>4461</v>
      </c>
      <c r="E50" s="9">
        <v>9</v>
      </c>
      <c r="F50" s="9">
        <f aca="true" t="shared" si="8" ref="F50:F55">SUM(G50:J50)</f>
        <v>37</v>
      </c>
      <c r="G50" s="9">
        <v>4</v>
      </c>
      <c r="H50" s="9">
        <v>19</v>
      </c>
      <c r="I50" s="9">
        <v>12</v>
      </c>
      <c r="J50" s="9">
        <v>2</v>
      </c>
      <c r="K50" s="9">
        <v>106</v>
      </c>
      <c r="L50" s="9">
        <v>28</v>
      </c>
      <c r="M50" s="9">
        <v>57</v>
      </c>
      <c r="N50" s="9">
        <v>18</v>
      </c>
      <c r="O50" s="9">
        <v>3</v>
      </c>
      <c r="P50" s="31">
        <v>24.3</v>
      </c>
      <c r="Q50" s="31">
        <v>69.7</v>
      </c>
    </row>
    <row r="51" spans="2:17" s="7" customFormat="1" ht="12" customHeight="1">
      <c r="B51" s="5"/>
      <c r="C51" s="4" t="s">
        <v>34</v>
      </c>
      <c r="D51" s="9">
        <f t="shared" si="2"/>
        <v>5255</v>
      </c>
      <c r="E51" s="9">
        <v>89</v>
      </c>
      <c r="F51" s="9">
        <f t="shared" si="8"/>
        <v>271</v>
      </c>
      <c r="G51" s="9">
        <v>37</v>
      </c>
      <c r="H51" s="9">
        <v>130</v>
      </c>
      <c r="I51" s="9">
        <v>64</v>
      </c>
      <c r="J51" s="9">
        <v>40</v>
      </c>
      <c r="K51" s="9">
        <v>434</v>
      </c>
      <c r="L51" s="9">
        <v>99</v>
      </c>
      <c r="M51" s="9">
        <v>228</v>
      </c>
      <c r="N51" s="9">
        <v>96</v>
      </c>
      <c r="O51" s="9">
        <v>11</v>
      </c>
      <c r="P51" s="31">
        <v>34.1</v>
      </c>
      <c r="Q51" s="31">
        <v>54.7</v>
      </c>
    </row>
    <row r="52" spans="2:17" s="7" customFormat="1" ht="12" customHeight="1">
      <c r="B52" s="5"/>
      <c r="C52" s="4" t="s">
        <v>35</v>
      </c>
      <c r="D52" s="9">
        <f t="shared" si="2"/>
        <v>7287</v>
      </c>
      <c r="E52" s="9">
        <v>398</v>
      </c>
      <c r="F52" s="9">
        <f t="shared" si="8"/>
        <v>780</v>
      </c>
      <c r="G52" s="9">
        <v>76</v>
      </c>
      <c r="H52" s="9">
        <v>262</v>
      </c>
      <c r="I52" s="9">
        <v>264</v>
      </c>
      <c r="J52" s="9">
        <v>178</v>
      </c>
      <c r="K52" s="9">
        <v>854</v>
      </c>
      <c r="L52" s="9">
        <v>260</v>
      </c>
      <c r="M52" s="9">
        <v>431</v>
      </c>
      <c r="N52" s="9">
        <v>147</v>
      </c>
      <c r="O52" s="37">
        <v>16</v>
      </c>
      <c r="P52" s="37">
        <v>38.4</v>
      </c>
      <c r="Q52" s="37">
        <v>42</v>
      </c>
    </row>
    <row r="53" spans="2:17" s="7" customFormat="1" ht="12" customHeight="1">
      <c r="B53" s="5"/>
      <c r="C53" s="4" t="s">
        <v>36</v>
      </c>
      <c r="D53" s="9">
        <f t="shared" si="2"/>
        <v>7893</v>
      </c>
      <c r="E53" s="9">
        <v>82</v>
      </c>
      <c r="F53" s="9">
        <f t="shared" si="8"/>
        <v>175</v>
      </c>
      <c r="G53" s="9">
        <v>31</v>
      </c>
      <c r="H53" s="9">
        <v>87</v>
      </c>
      <c r="I53" s="9">
        <v>44</v>
      </c>
      <c r="J53" s="9">
        <v>13</v>
      </c>
      <c r="K53" s="9">
        <v>349</v>
      </c>
      <c r="L53" s="9">
        <v>70</v>
      </c>
      <c r="M53" s="9">
        <v>202</v>
      </c>
      <c r="N53" s="9">
        <v>70</v>
      </c>
      <c r="O53" s="9">
        <v>7</v>
      </c>
      <c r="P53" s="31">
        <v>28.9</v>
      </c>
      <c r="Q53" s="31">
        <v>57.6</v>
      </c>
    </row>
    <row r="54" spans="2:17" s="7" customFormat="1" ht="12" customHeight="1">
      <c r="B54" s="5"/>
      <c r="C54" s="4" t="s">
        <v>37</v>
      </c>
      <c r="D54" s="9">
        <f t="shared" si="2"/>
        <v>8180</v>
      </c>
      <c r="E54" s="9">
        <v>50</v>
      </c>
      <c r="F54" s="9">
        <f t="shared" si="8"/>
        <v>147</v>
      </c>
      <c r="G54" s="9">
        <v>20</v>
      </c>
      <c r="H54" s="9">
        <v>78</v>
      </c>
      <c r="I54" s="9">
        <v>34</v>
      </c>
      <c r="J54" s="9">
        <v>15</v>
      </c>
      <c r="K54" s="9">
        <v>90</v>
      </c>
      <c r="L54" s="9">
        <v>15</v>
      </c>
      <c r="M54" s="9">
        <v>53</v>
      </c>
      <c r="N54" s="9">
        <v>20</v>
      </c>
      <c r="O54" s="9">
        <v>2</v>
      </c>
      <c r="P54" s="31">
        <v>51.2</v>
      </c>
      <c r="Q54" s="31">
        <v>31.4</v>
      </c>
    </row>
    <row r="55" spans="2:17" s="7" customFormat="1" ht="12" customHeight="1">
      <c r="B55" s="5"/>
      <c r="C55" s="4" t="s">
        <v>38</v>
      </c>
      <c r="D55" s="9">
        <f t="shared" si="2"/>
        <v>8618</v>
      </c>
      <c r="E55" s="9">
        <v>73</v>
      </c>
      <c r="F55" s="9">
        <f t="shared" si="8"/>
        <v>214</v>
      </c>
      <c r="G55" s="9">
        <v>22</v>
      </c>
      <c r="H55" s="9">
        <v>122</v>
      </c>
      <c r="I55" s="9">
        <v>53</v>
      </c>
      <c r="J55" s="9">
        <v>17</v>
      </c>
      <c r="K55" s="9">
        <v>151</v>
      </c>
      <c r="L55" s="9">
        <v>39</v>
      </c>
      <c r="M55" s="9">
        <v>92</v>
      </c>
      <c r="N55" s="9">
        <v>12</v>
      </c>
      <c r="O55" s="9">
        <v>8</v>
      </c>
      <c r="P55" s="31">
        <v>48.9</v>
      </c>
      <c r="Q55" s="31">
        <v>34.5</v>
      </c>
    </row>
    <row r="56" spans="2:17" s="7" customFormat="1" ht="12" customHeight="1">
      <c r="B56" s="5"/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/>
      <c r="Q56" s="31"/>
    </row>
    <row r="57" spans="2:17" s="7" customFormat="1" ht="12" customHeight="1">
      <c r="B57" s="60" t="s">
        <v>39</v>
      </c>
      <c r="C57" s="61"/>
      <c r="D57" s="8">
        <f t="shared" si="2"/>
        <v>5407</v>
      </c>
      <c r="E57" s="8">
        <f>SUM(E58:E61)</f>
        <v>1046</v>
      </c>
      <c r="F57" s="8">
        <f aca="true" t="shared" si="9" ref="F57:O57">SUM(F58:F61)</f>
        <v>2740</v>
      </c>
      <c r="G57" s="8">
        <f t="shared" si="9"/>
        <v>353</v>
      </c>
      <c r="H57" s="8">
        <f t="shared" si="9"/>
        <v>1080</v>
      </c>
      <c r="I57" s="8">
        <f t="shared" si="9"/>
        <v>846</v>
      </c>
      <c r="J57" s="8">
        <f t="shared" si="9"/>
        <v>461</v>
      </c>
      <c r="K57" s="8">
        <f t="shared" si="9"/>
        <v>1621</v>
      </c>
      <c r="L57" s="8">
        <f t="shared" si="9"/>
        <v>397</v>
      </c>
      <c r="M57" s="8">
        <f t="shared" si="9"/>
        <v>865</v>
      </c>
      <c r="N57" s="8">
        <f t="shared" si="9"/>
        <v>308</v>
      </c>
      <c r="O57" s="8">
        <f t="shared" si="9"/>
        <v>51</v>
      </c>
      <c r="P57" s="34">
        <v>50.7</v>
      </c>
      <c r="Q57" s="34">
        <v>29.9</v>
      </c>
    </row>
    <row r="58" spans="2:17" s="7" customFormat="1" ht="12" customHeight="1">
      <c r="B58" s="5"/>
      <c r="C58" s="4" t="s">
        <v>40</v>
      </c>
      <c r="D58" s="9">
        <f t="shared" si="2"/>
        <v>6279</v>
      </c>
      <c r="E58" s="9">
        <v>153</v>
      </c>
      <c r="F58" s="9">
        <f>SUM(G58:J58)</f>
        <v>464</v>
      </c>
      <c r="G58" s="9">
        <v>49</v>
      </c>
      <c r="H58" s="9">
        <v>193</v>
      </c>
      <c r="I58" s="9">
        <v>138</v>
      </c>
      <c r="J58" s="9">
        <v>84</v>
      </c>
      <c r="K58" s="9">
        <v>255</v>
      </c>
      <c r="L58" s="9">
        <v>55</v>
      </c>
      <c r="M58" s="9">
        <v>150</v>
      </c>
      <c r="N58" s="9">
        <v>39</v>
      </c>
      <c r="O58" s="9">
        <v>11</v>
      </c>
      <c r="P58" s="31">
        <v>53.2</v>
      </c>
      <c r="Q58" s="31">
        <v>29.2</v>
      </c>
    </row>
    <row r="59" spans="2:17" s="7" customFormat="1" ht="12" customHeight="1">
      <c r="B59" s="5"/>
      <c r="C59" s="4" t="s">
        <v>41</v>
      </c>
      <c r="D59" s="9">
        <f t="shared" si="2"/>
        <v>8027</v>
      </c>
      <c r="E59" s="9">
        <v>222</v>
      </c>
      <c r="F59" s="9">
        <f>SUM(G59:J59)</f>
        <v>895</v>
      </c>
      <c r="G59" s="9">
        <v>163</v>
      </c>
      <c r="H59" s="9">
        <v>407</v>
      </c>
      <c r="I59" s="9">
        <v>243</v>
      </c>
      <c r="J59" s="9">
        <v>82</v>
      </c>
      <c r="K59" s="9">
        <v>631</v>
      </c>
      <c r="L59" s="9">
        <v>153</v>
      </c>
      <c r="M59" s="9">
        <v>330</v>
      </c>
      <c r="N59" s="9">
        <v>132</v>
      </c>
      <c r="O59" s="9">
        <v>16</v>
      </c>
      <c r="P59" s="31">
        <v>51.2</v>
      </c>
      <c r="Q59" s="31">
        <v>36.1</v>
      </c>
    </row>
    <row r="60" spans="2:17" s="7" customFormat="1" ht="12" customHeight="1">
      <c r="B60" s="5"/>
      <c r="C60" s="4" t="s">
        <v>42</v>
      </c>
      <c r="D60" s="9">
        <f t="shared" si="2"/>
        <v>9136</v>
      </c>
      <c r="E60" s="9">
        <v>203</v>
      </c>
      <c r="F60" s="9">
        <f>SUM(G60:J60)</f>
        <v>556</v>
      </c>
      <c r="G60" s="9">
        <v>73</v>
      </c>
      <c r="H60" s="9">
        <v>250</v>
      </c>
      <c r="I60" s="9">
        <v>168</v>
      </c>
      <c r="J60" s="9">
        <v>65</v>
      </c>
      <c r="K60" s="9">
        <v>350</v>
      </c>
      <c r="L60" s="9">
        <v>75</v>
      </c>
      <c r="M60" s="9">
        <v>201</v>
      </c>
      <c r="N60" s="9">
        <v>66</v>
      </c>
      <c r="O60" s="9">
        <v>8</v>
      </c>
      <c r="P60" s="31">
        <v>50.1</v>
      </c>
      <c r="Q60" s="31">
        <v>31.6</v>
      </c>
    </row>
    <row r="61" spans="2:17" s="7" customFormat="1" ht="12" customHeight="1">
      <c r="B61" s="5"/>
      <c r="C61" s="4" t="s">
        <v>43</v>
      </c>
      <c r="D61" s="9">
        <f t="shared" si="2"/>
        <v>10814</v>
      </c>
      <c r="E61" s="9">
        <v>468</v>
      </c>
      <c r="F61" s="9">
        <f>SUM(G61:J61)</f>
        <v>825</v>
      </c>
      <c r="G61" s="9">
        <v>68</v>
      </c>
      <c r="H61" s="9">
        <v>230</v>
      </c>
      <c r="I61" s="9">
        <v>297</v>
      </c>
      <c r="J61" s="9">
        <v>230</v>
      </c>
      <c r="K61" s="9">
        <v>385</v>
      </c>
      <c r="L61" s="9">
        <v>114</v>
      </c>
      <c r="M61" s="9">
        <v>184</v>
      </c>
      <c r="N61" s="9">
        <v>71</v>
      </c>
      <c r="O61" s="9">
        <v>16</v>
      </c>
      <c r="P61" s="31">
        <v>49.2</v>
      </c>
      <c r="Q61" s="31">
        <v>22.9</v>
      </c>
    </row>
    <row r="62" spans="2:17" s="7" customFormat="1" ht="12" customHeight="1">
      <c r="B62" s="5"/>
      <c r="C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1"/>
      <c r="Q62" s="31"/>
    </row>
    <row r="63" spans="2:17" s="7" customFormat="1" ht="12" customHeight="1">
      <c r="B63" s="60" t="s">
        <v>44</v>
      </c>
      <c r="C63" s="61"/>
      <c r="D63" s="8">
        <f t="shared" si="2"/>
        <v>2463</v>
      </c>
      <c r="E63" s="8">
        <f>SUM(E64)</f>
        <v>343</v>
      </c>
      <c r="F63" s="8">
        <f aca="true" t="shared" si="10" ref="F63:O63">SUM(F64)</f>
        <v>773</v>
      </c>
      <c r="G63" s="8">
        <f t="shared" si="10"/>
        <v>107</v>
      </c>
      <c r="H63" s="8">
        <f t="shared" si="10"/>
        <v>248</v>
      </c>
      <c r="I63" s="8">
        <f t="shared" si="10"/>
        <v>273</v>
      </c>
      <c r="J63" s="8">
        <f t="shared" si="10"/>
        <v>145</v>
      </c>
      <c r="K63" s="8">
        <f t="shared" si="10"/>
        <v>1347</v>
      </c>
      <c r="L63" s="8">
        <f t="shared" si="10"/>
        <v>298</v>
      </c>
      <c r="M63" s="8">
        <f t="shared" si="10"/>
        <v>731</v>
      </c>
      <c r="N63" s="8">
        <f t="shared" si="10"/>
        <v>274</v>
      </c>
      <c r="O63" s="8">
        <f t="shared" si="10"/>
        <v>44</v>
      </c>
      <c r="P63" s="34">
        <v>31.4</v>
      </c>
      <c r="Q63" s="34">
        <v>54.7</v>
      </c>
    </row>
    <row r="64" spans="2:17" s="7" customFormat="1" ht="12" customHeight="1">
      <c r="B64" s="5"/>
      <c r="C64" s="4" t="s">
        <v>45</v>
      </c>
      <c r="D64" s="9">
        <f t="shared" si="2"/>
        <v>4926</v>
      </c>
      <c r="E64" s="9">
        <v>343</v>
      </c>
      <c r="F64" s="9">
        <f>SUM(G64:J64)</f>
        <v>773</v>
      </c>
      <c r="G64" s="9">
        <v>107</v>
      </c>
      <c r="H64" s="9">
        <v>248</v>
      </c>
      <c r="I64" s="9">
        <v>273</v>
      </c>
      <c r="J64" s="9">
        <v>145</v>
      </c>
      <c r="K64" s="9">
        <v>1347</v>
      </c>
      <c r="L64" s="9">
        <v>298</v>
      </c>
      <c r="M64" s="9">
        <v>731</v>
      </c>
      <c r="N64" s="9">
        <v>274</v>
      </c>
      <c r="O64" s="9">
        <v>44</v>
      </c>
      <c r="P64" s="31">
        <v>31.4</v>
      </c>
      <c r="Q64" s="31">
        <v>54.7</v>
      </c>
    </row>
    <row r="65" spans="2:17" s="7" customFormat="1" ht="12" customHeight="1">
      <c r="B65" s="5"/>
      <c r="C65" s="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1"/>
      <c r="Q65" s="31"/>
    </row>
    <row r="66" spans="2:17" s="7" customFormat="1" ht="12" customHeight="1">
      <c r="B66" s="60" t="s">
        <v>46</v>
      </c>
      <c r="C66" s="61"/>
      <c r="D66" s="8">
        <f t="shared" si="2"/>
        <v>8806</v>
      </c>
      <c r="E66" s="8">
        <f>SUM(E67:E74)</f>
        <v>1782</v>
      </c>
      <c r="F66" s="8">
        <f aca="true" t="shared" si="11" ref="F66:O66">SUM(F67:F74)</f>
        <v>3361</v>
      </c>
      <c r="G66" s="8">
        <f t="shared" si="11"/>
        <v>463</v>
      </c>
      <c r="H66" s="8">
        <f t="shared" si="11"/>
        <v>1528</v>
      </c>
      <c r="I66" s="8">
        <f t="shared" si="11"/>
        <v>931</v>
      </c>
      <c r="J66" s="8">
        <f t="shared" si="11"/>
        <v>439</v>
      </c>
      <c r="K66" s="8">
        <f t="shared" si="11"/>
        <v>3663</v>
      </c>
      <c r="L66" s="8">
        <f t="shared" si="11"/>
        <v>788</v>
      </c>
      <c r="M66" s="8">
        <f t="shared" si="11"/>
        <v>2271</v>
      </c>
      <c r="N66" s="8">
        <f t="shared" si="11"/>
        <v>487</v>
      </c>
      <c r="O66" s="8">
        <f t="shared" si="11"/>
        <v>117</v>
      </c>
      <c r="P66" s="34">
        <v>38.2</v>
      </c>
      <c r="Q66" s="34">
        <v>41.6</v>
      </c>
    </row>
    <row r="67" spans="2:17" s="7" customFormat="1" ht="12" customHeight="1">
      <c r="B67" s="5"/>
      <c r="C67" s="4" t="s">
        <v>47</v>
      </c>
      <c r="D67" s="9">
        <f t="shared" si="2"/>
        <v>11016</v>
      </c>
      <c r="E67" s="9">
        <v>311</v>
      </c>
      <c r="F67" s="9">
        <f>SUM(G67:J67)</f>
        <v>950</v>
      </c>
      <c r="G67" s="9">
        <v>144</v>
      </c>
      <c r="H67" s="9">
        <v>438</v>
      </c>
      <c r="I67" s="9">
        <v>244</v>
      </c>
      <c r="J67" s="9">
        <v>124</v>
      </c>
      <c r="K67" s="9">
        <v>949</v>
      </c>
      <c r="L67" s="9">
        <v>202</v>
      </c>
      <c r="M67" s="9">
        <v>617</v>
      </c>
      <c r="N67" s="9">
        <v>104</v>
      </c>
      <c r="O67" s="9">
        <v>26</v>
      </c>
      <c r="P67" s="31">
        <v>42.3</v>
      </c>
      <c r="Q67" s="31">
        <v>42.9</v>
      </c>
    </row>
    <row r="68" spans="2:17" s="7" customFormat="1" ht="12" customHeight="1">
      <c r="B68" s="5"/>
      <c r="C68" s="4" t="s">
        <v>21</v>
      </c>
      <c r="D68" s="9">
        <f t="shared" si="2"/>
        <v>11496</v>
      </c>
      <c r="E68" s="9">
        <v>48</v>
      </c>
      <c r="F68" s="9">
        <f aca="true" t="shared" si="12" ref="F68:F74">SUM(G68:J68)</f>
        <v>170</v>
      </c>
      <c r="G68" s="9">
        <v>31</v>
      </c>
      <c r="H68" s="9">
        <v>53</v>
      </c>
      <c r="I68" s="9">
        <v>71</v>
      </c>
      <c r="J68" s="9">
        <v>15</v>
      </c>
      <c r="K68" s="9">
        <v>262</v>
      </c>
      <c r="L68" s="9">
        <v>68</v>
      </c>
      <c r="M68" s="9">
        <v>133</v>
      </c>
      <c r="N68" s="9">
        <v>49</v>
      </c>
      <c r="O68" s="9">
        <v>12</v>
      </c>
      <c r="P68" s="31">
        <v>35.4</v>
      </c>
      <c r="Q68" s="31">
        <v>54.6</v>
      </c>
    </row>
    <row r="69" spans="2:17" s="7" customFormat="1" ht="12" customHeight="1">
      <c r="B69" s="5"/>
      <c r="C69" s="4" t="s">
        <v>48</v>
      </c>
      <c r="D69" s="9">
        <f t="shared" si="2"/>
        <v>14069</v>
      </c>
      <c r="E69" s="9">
        <v>567</v>
      </c>
      <c r="F69" s="9">
        <f t="shared" si="12"/>
        <v>993</v>
      </c>
      <c r="G69" s="9">
        <v>135</v>
      </c>
      <c r="H69" s="9">
        <v>471</v>
      </c>
      <c r="I69" s="9">
        <v>261</v>
      </c>
      <c r="J69" s="9">
        <v>126</v>
      </c>
      <c r="K69" s="9">
        <v>1013</v>
      </c>
      <c r="L69" s="9">
        <v>194</v>
      </c>
      <c r="M69" s="9">
        <v>664</v>
      </c>
      <c r="N69" s="9">
        <v>123</v>
      </c>
      <c r="O69" s="9">
        <v>32</v>
      </c>
      <c r="P69" s="31">
        <v>38.6</v>
      </c>
      <c r="Q69" s="31">
        <v>39.4</v>
      </c>
    </row>
    <row r="70" spans="2:17" s="7" customFormat="1" ht="12" customHeight="1">
      <c r="B70" s="5"/>
      <c r="C70" s="4" t="s">
        <v>49</v>
      </c>
      <c r="D70" s="9">
        <f t="shared" si="2"/>
        <v>14980</v>
      </c>
      <c r="E70" s="9">
        <v>184</v>
      </c>
      <c r="F70" s="9">
        <f t="shared" si="12"/>
        <v>290</v>
      </c>
      <c r="G70" s="9">
        <v>35</v>
      </c>
      <c r="H70" s="9">
        <v>115</v>
      </c>
      <c r="I70" s="9">
        <v>100</v>
      </c>
      <c r="J70" s="9">
        <v>40</v>
      </c>
      <c r="K70" s="9">
        <v>437</v>
      </c>
      <c r="L70" s="9">
        <v>102</v>
      </c>
      <c r="M70" s="9">
        <v>263</v>
      </c>
      <c r="N70" s="9">
        <v>60</v>
      </c>
      <c r="O70" s="9">
        <v>12</v>
      </c>
      <c r="P70" s="31">
        <v>31.8</v>
      </c>
      <c r="Q70" s="31">
        <v>47.9</v>
      </c>
    </row>
    <row r="71" spans="2:17" s="7" customFormat="1" ht="12" customHeight="1">
      <c r="B71" s="5"/>
      <c r="C71" s="4" t="s">
        <v>50</v>
      </c>
      <c r="D71" s="9">
        <f t="shared" si="2"/>
        <v>16364</v>
      </c>
      <c r="E71" s="9">
        <v>541</v>
      </c>
      <c r="F71" s="9">
        <f t="shared" si="12"/>
        <v>381</v>
      </c>
      <c r="G71" s="9">
        <v>42</v>
      </c>
      <c r="H71" s="9">
        <v>149</v>
      </c>
      <c r="I71" s="9">
        <v>115</v>
      </c>
      <c r="J71" s="9">
        <v>75</v>
      </c>
      <c r="K71" s="9">
        <v>462</v>
      </c>
      <c r="L71" s="9">
        <v>111</v>
      </c>
      <c r="M71" s="9">
        <v>246</v>
      </c>
      <c r="N71" s="9">
        <v>89</v>
      </c>
      <c r="O71" s="9">
        <v>16</v>
      </c>
      <c r="P71" s="31">
        <v>27.5</v>
      </c>
      <c r="Q71" s="31">
        <v>33.4</v>
      </c>
    </row>
    <row r="72" spans="2:17" s="7" customFormat="1" ht="12" customHeight="1">
      <c r="B72" s="5"/>
      <c r="C72" s="4" t="s">
        <v>51</v>
      </c>
      <c r="D72" s="9">
        <f t="shared" si="2"/>
        <v>16454</v>
      </c>
      <c r="E72" s="9">
        <v>9</v>
      </c>
      <c r="F72" s="9">
        <f t="shared" si="12"/>
        <v>33</v>
      </c>
      <c r="G72" s="9">
        <v>3</v>
      </c>
      <c r="H72" s="9">
        <v>19</v>
      </c>
      <c r="I72" s="9">
        <v>7</v>
      </c>
      <c r="J72" s="9">
        <v>4</v>
      </c>
      <c r="K72" s="9">
        <v>48</v>
      </c>
      <c r="L72" s="10">
        <v>13</v>
      </c>
      <c r="M72" s="9">
        <v>27</v>
      </c>
      <c r="N72" s="9">
        <v>7</v>
      </c>
      <c r="O72" s="9">
        <v>1</v>
      </c>
      <c r="P72" s="31">
        <v>36.7</v>
      </c>
      <c r="Q72" s="31">
        <v>53.3</v>
      </c>
    </row>
    <row r="73" spans="2:17" s="7" customFormat="1" ht="12" customHeight="1">
      <c r="B73" s="5"/>
      <c r="C73" s="4" t="s">
        <v>52</v>
      </c>
      <c r="D73" s="9">
        <f t="shared" si="2"/>
        <v>16865</v>
      </c>
      <c r="E73" s="9">
        <v>38</v>
      </c>
      <c r="F73" s="9">
        <f t="shared" si="12"/>
        <v>113</v>
      </c>
      <c r="G73" s="9">
        <v>19</v>
      </c>
      <c r="H73" s="9">
        <v>45</v>
      </c>
      <c r="I73" s="9">
        <v>38</v>
      </c>
      <c r="J73" s="9">
        <v>11</v>
      </c>
      <c r="K73" s="9">
        <v>260</v>
      </c>
      <c r="L73" s="9">
        <v>56</v>
      </c>
      <c r="M73" s="9">
        <v>162</v>
      </c>
      <c r="N73" s="9">
        <v>35</v>
      </c>
      <c r="O73" s="9">
        <v>7</v>
      </c>
      <c r="P73" s="31">
        <v>27.5</v>
      </c>
      <c r="Q73" s="31">
        <v>63.3</v>
      </c>
    </row>
    <row r="74" spans="2:17" s="7" customFormat="1" ht="12" customHeight="1">
      <c r="B74" s="5"/>
      <c r="C74" s="4" t="s">
        <v>53</v>
      </c>
      <c r="D74" s="9">
        <f t="shared" si="2"/>
        <v>17612</v>
      </c>
      <c r="E74" s="9">
        <v>84</v>
      </c>
      <c r="F74" s="9">
        <f t="shared" si="12"/>
        <v>431</v>
      </c>
      <c r="G74" s="9">
        <v>54</v>
      </c>
      <c r="H74" s="9">
        <v>238</v>
      </c>
      <c r="I74" s="9">
        <v>95</v>
      </c>
      <c r="J74" s="9">
        <v>44</v>
      </c>
      <c r="K74" s="9">
        <v>232</v>
      </c>
      <c r="L74" s="9">
        <v>42</v>
      </c>
      <c r="M74" s="9">
        <v>159</v>
      </c>
      <c r="N74" s="9">
        <v>20</v>
      </c>
      <c r="O74" s="9">
        <v>11</v>
      </c>
      <c r="P74" s="31">
        <v>57.7</v>
      </c>
      <c r="Q74" s="31">
        <v>31.1</v>
      </c>
    </row>
    <row r="75" spans="2:17" s="7" customFormat="1" ht="12" customHeight="1">
      <c r="B75" s="5"/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1"/>
      <c r="Q75" s="31"/>
    </row>
    <row r="76" spans="2:17" s="7" customFormat="1" ht="12" customHeight="1">
      <c r="B76" s="60" t="s">
        <v>54</v>
      </c>
      <c r="C76" s="61"/>
      <c r="D76" s="8">
        <f t="shared" si="2"/>
        <v>7209</v>
      </c>
      <c r="E76" s="8">
        <f>SUM(E77:E84)</f>
        <v>1764</v>
      </c>
      <c r="F76" s="8">
        <f aca="true" t="shared" si="13" ref="F76:O76">SUM(F77:F84)</f>
        <v>3225</v>
      </c>
      <c r="G76" s="8">
        <f t="shared" si="13"/>
        <v>426</v>
      </c>
      <c r="H76" s="8">
        <f t="shared" si="13"/>
        <v>1397</v>
      </c>
      <c r="I76" s="8">
        <f t="shared" si="13"/>
        <v>944</v>
      </c>
      <c r="J76" s="8">
        <f t="shared" si="13"/>
        <v>458</v>
      </c>
      <c r="K76" s="8">
        <f t="shared" si="13"/>
        <v>2220</v>
      </c>
      <c r="L76" s="8">
        <f t="shared" si="13"/>
        <v>470</v>
      </c>
      <c r="M76" s="8">
        <f t="shared" si="13"/>
        <v>1339</v>
      </c>
      <c r="N76" s="8">
        <f t="shared" si="13"/>
        <v>337</v>
      </c>
      <c r="O76" s="8">
        <f t="shared" si="13"/>
        <v>74</v>
      </c>
      <c r="P76" s="34">
        <v>44.7</v>
      </c>
      <c r="Q76" s="34">
        <v>30.8</v>
      </c>
    </row>
    <row r="77" spans="2:17" s="7" customFormat="1" ht="12" customHeight="1">
      <c r="B77" s="5"/>
      <c r="C77" s="4" t="s">
        <v>55</v>
      </c>
      <c r="D77" s="9">
        <f t="shared" si="2"/>
        <v>7713</v>
      </c>
      <c r="E77" s="9">
        <v>164</v>
      </c>
      <c r="F77" s="9">
        <f>SUM(G77:J77)</f>
        <v>174</v>
      </c>
      <c r="G77" s="9">
        <v>14</v>
      </c>
      <c r="H77" s="9">
        <v>63</v>
      </c>
      <c r="I77" s="9">
        <v>50</v>
      </c>
      <c r="J77" s="9">
        <v>47</v>
      </c>
      <c r="K77" s="9">
        <v>166</v>
      </c>
      <c r="L77" s="9">
        <v>37</v>
      </c>
      <c r="M77" s="9">
        <v>98</v>
      </c>
      <c r="N77" s="9">
        <v>24</v>
      </c>
      <c r="O77" s="9">
        <v>7</v>
      </c>
      <c r="P77" s="31">
        <v>34.5</v>
      </c>
      <c r="Q77" s="31">
        <v>32.9</v>
      </c>
    </row>
    <row r="78" spans="2:17" s="7" customFormat="1" ht="12" customHeight="1">
      <c r="B78" s="5"/>
      <c r="C78" s="4" t="s">
        <v>56</v>
      </c>
      <c r="D78" s="9">
        <f t="shared" si="2"/>
        <v>8682</v>
      </c>
      <c r="E78" s="9">
        <v>191</v>
      </c>
      <c r="F78" s="9">
        <f aca="true" t="shared" si="14" ref="F78:F84">SUM(G78:J78)</f>
        <v>380</v>
      </c>
      <c r="G78" s="9">
        <v>48</v>
      </c>
      <c r="H78" s="9">
        <v>185</v>
      </c>
      <c r="I78" s="9">
        <v>97</v>
      </c>
      <c r="J78" s="9">
        <v>50</v>
      </c>
      <c r="K78" s="9">
        <v>398</v>
      </c>
      <c r="L78" s="9">
        <v>88</v>
      </c>
      <c r="M78" s="9">
        <v>244</v>
      </c>
      <c r="N78" s="9">
        <v>54</v>
      </c>
      <c r="O78" s="9">
        <v>12</v>
      </c>
      <c r="P78" s="31">
        <v>39.2</v>
      </c>
      <c r="Q78" s="31">
        <v>41.1</v>
      </c>
    </row>
    <row r="79" spans="2:17" s="7" customFormat="1" ht="12" customHeight="1">
      <c r="B79" s="5"/>
      <c r="C79" s="4" t="s">
        <v>57</v>
      </c>
      <c r="D79" s="9">
        <f aca="true" t="shared" si="15" ref="D79:D106">SUM(D78,E79,F79,K79)</f>
        <v>9523</v>
      </c>
      <c r="E79" s="9">
        <v>155</v>
      </c>
      <c r="F79" s="9">
        <f t="shared" si="14"/>
        <v>380</v>
      </c>
      <c r="G79" s="9">
        <v>60</v>
      </c>
      <c r="H79" s="9">
        <v>211</v>
      </c>
      <c r="I79" s="9">
        <v>86</v>
      </c>
      <c r="J79" s="9">
        <v>23</v>
      </c>
      <c r="K79" s="9">
        <v>306</v>
      </c>
      <c r="L79" s="9">
        <v>68</v>
      </c>
      <c r="M79" s="9">
        <v>202</v>
      </c>
      <c r="N79" s="9">
        <v>29</v>
      </c>
      <c r="O79" s="9">
        <v>7</v>
      </c>
      <c r="P79" s="31">
        <v>45.2</v>
      </c>
      <c r="Q79" s="31">
        <v>36.4</v>
      </c>
    </row>
    <row r="80" spans="2:17" s="7" customFormat="1" ht="12" customHeight="1">
      <c r="B80" s="5"/>
      <c r="C80" s="4" t="s">
        <v>58</v>
      </c>
      <c r="D80" s="9">
        <f t="shared" si="15"/>
        <v>10194</v>
      </c>
      <c r="E80" s="9">
        <v>165</v>
      </c>
      <c r="F80" s="9">
        <f t="shared" si="14"/>
        <v>365</v>
      </c>
      <c r="G80" s="9">
        <v>48</v>
      </c>
      <c r="H80" s="9">
        <v>160</v>
      </c>
      <c r="I80" s="9">
        <v>113</v>
      </c>
      <c r="J80" s="9">
        <v>44</v>
      </c>
      <c r="K80" s="9">
        <v>141</v>
      </c>
      <c r="L80" s="9">
        <v>24</v>
      </c>
      <c r="M80" s="9">
        <v>96</v>
      </c>
      <c r="N80" s="9">
        <v>17</v>
      </c>
      <c r="O80" s="9">
        <v>4</v>
      </c>
      <c r="P80" s="37">
        <v>54.4</v>
      </c>
      <c r="Q80" s="37">
        <v>21</v>
      </c>
    </row>
    <row r="81" spans="2:17" s="7" customFormat="1" ht="12" customHeight="1">
      <c r="B81" s="5"/>
      <c r="C81" s="4" t="s">
        <v>59</v>
      </c>
      <c r="D81" s="9">
        <f t="shared" si="15"/>
        <v>11500</v>
      </c>
      <c r="E81" s="9">
        <v>253</v>
      </c>
      <c r="F81" s="9">
        <f t="shared" si="14"/>
        <v>679</v>
      </c>
      <c r="G81" s="9">
        <v>95</v>
      </c>
      <c r="H81" s="9">
        <v>262</v>
      </c>
      <c r="I81" s="9">
        <v>226</v>
      </c>
      <c r="J81" s="9">
        <v>96</v>
      </c>
      <c r="K81" s="9">
        <v>374</v>
      </c>
      <c r="L81" s="9">
        <v>71</v>
      </c>
      <c r="M81" s="9">
        <v>200</v>
      </c>
      <c r="N81" s="9">
        <v>90</v>
      </c>
      <c r="O81" s="9">
        <v>13</v>
      </c>
      <c r="P81" s="31">
        <v>51.9</v>
      </c>
      <c r="Q81" s="31">
        <v>28.6</v>
      </c>
    </row>
    <row r="82" spans="2:17" s="7" customFormat="1" ht="12" customHeight="1">
      <c r="B82" s="5"/>
      <c r="C82" s="4" t="s">
        <v>60</v>
      </c>
      <c r="D82" s="9">
        <f t="shared" si="15"/>
        <v>11900</v>
      </c>
      <c r="E82" s="9">
        <v>30</v>
      </c>
      <c r="F82" s="9">
        <f t="shared" si="14"/>
        <v>114</v>
      </c>
      <c r="G82" s="9">
        <v>21</v>
      </c>
      <c r="H82" s="9">
        <v>61</v>
      </c>
      <c r="I82" s="9">
        <v>24</v>
      </c>
      <c r="J82" s="9">
        <v>8</v>
      </c>
      <c r="K82" s="9">
        <v>256</v>
      </c>
      <c r="L82" s="9">
        <v>58</v>
      </c>
      <c r="M82" s="9">
        <v>172</v>
      </c>
      <c r="N82" s="9">
        <v>21</v>
      </c>
      <c r="O82" s="9">
        <v>5</v>
      </c>
      <c r="P82" s="37">
        <v>28.5</v>
      </c>
      <c r="Q82" s="37">
        <v>64</v>
      </c>
    </row>
    <row r="83" spans="2:17" s="7" customFormat="1" ht="12" customHeight="1">
      <c r="B83" s="5"/>
      <c r="C83" s="4" t="s">
        <v>61</v>
      </c>
      <c r="D83" s="9">
        <f t="shared" si="15"/>
        <v>13076</v>
      </c>
      <c r="E83" s="9">
        <v>198</v>
      </c>
      <c r="F83" s="9">
        <f t="shared" si="14"/>
        <v>569</v>
      </c>
      <c r="G83" s="9">
        <v>72</v>
      </c>
      <c r="H83" s="9">
        <v>277</v>
      </c>
      <c r="I83" s="9">
        <v>157</v>
      </c>
      <c r="J83" s="9">
        <v>63</v>
      </c>
      <c r="K83" s="9">
        <v>409</v>
      </c>
      <c r="L83" s="9">
        <v>93</v>
      </c>
      <c r="M83" s="9">
        <v>239</v>
      </c>
      <c r="N83" s="9">
        <v>65</v>
      </c>
      <c r="O83" s="9">
        <v>12</v>
      </c>
      <c r="P83" s="31">
        <v>48.4</v>
      </c>
      <c r="Q83" s="31">
        <v>34.8</v>
      </c>
    </row>
    <row r="84" spans="2:17" s="7" customFormat="1" ht="12" customHeight="1">
      <c r="B84" s="5"/>
      <c r="C84" s="4" t="s">
        <v>62</v>
      </c>
      <c r="D84" s="9">
        <f t="shared" si="15"/>
        <v>14418</v>
      </c>
      <c r="E84" s="9">
        <v>608</v>
      </c>
      <c r="F84" s="9">
        <f t="shared" si="14"/>
        <v>564</v>
      </c>
      <c r="G84" s="9">
        <v>68</v>
      </c>
      <c r="H84" s="9">
        <v>178</v>
      </c>
      <c r="I84" s="9">
        <v>191</v>
      </c>
      <c r="J84" s="9">
        <v>127</v>
      </c>
      <c r="K84" s="9">
        <v>170</v>
      </c>
      <c r="L84" s="9">
        <v>31</v>
      </c>
      <c r="M84" s="9">
        <v>88</v>
      </c>
      <c r="N84" s="9">
        <v>37</v>
      </c>
      <c r="O84" s="9">
        <v>14</v>
      </c>
      <c r="P84" s="37">
        <v>42</v>
      </c>
      <c r="Q84" s="31">
        <v>12.7</v>
      </c>
    </row>
    <row r="85" spans="2:17" s="7" customFormat="1" ht="12" customHeight="1">
      <c r="B85" s="5"/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1"/>
      <c r="Q85" s="31"/>
    </row>
    <row r="86" spans="2:17" s="7" customFormat="1" ht="12" customHeight="1">
      <c r="B86" s="60" t="s">
        <v>63</v>
      </c>
      <c r="C86" s="61"/>
      <c r="D86" s="8">
        <f t="shared" si="15"/>
        <v>6517</v>
      </c>
      <c r="E86" s="8">
        <f>SUM(E87:E90)</f>
        <v>1600</v>
      </c>
      <c r="F86" s="8">
        <f aca="true" t="shared" si="16" ref="F86:O86">SUM(F87:F90)</f>
        <v>2788</v>
      </c>
      <c r="G86" s="8">
        <f t="shared" si="16"/>
        <v>223</v>
      </c>
      <c r="H86" s="8">
        <f t="shared" si="16"/>
        <v>733</v>
      </c>
      <c r="I86" s="8">
        <f t="shared" si="16"/>
        <v>989</v>
      </c>
      <c r="J86" s="8">
        <f t="shared" si="16"/>
        <v>843</v>
      </c>
      <c r="K86" s="8">
        <f t="shared" si="16"/>
        <v>2129</v>
      </c>
      <c r="L86" s="8">
        <f t="shared" si="16"/>
        <v>535</v>
      </c>
      <c r="M86" s="8">
        <f t="shared" si="16"/>
        <v>1049</v>
      </c>
      <c r="N86" s="8">
        <f t="shared" si="16"/>
        <v>470</v>
      </c>
      <c r="O86" s="8">
        <f t="shared" si="16"/>
        <v>75</v>
      </c>
      <c r="P86" s="34">
        <v>42.8</v>
      </c>
      <c r="Q86" s="34">
        <v>32.7</v>
      </c>
    </row>
    <row r="87" spans="2:17" s="7" customFormat="1" ht="12" customHeight="1">
      <c r="B87" s="5"/>
      <c r="C87" s="4" t="s">
        <v>146</v>
      </c>
      <c r="D87" s="9">
        <f t="shared" si="15"/>
        <v>7784</v>
      </c>
      <c r="E87" s="9">
        <v>378</v>
      </c>
      <c r="F87" s="9">
        <f>SUM(G87:J87)</f>
        <v>626</v>
      </c>
      <c r="G87" s="9">
        <v>44</v>
      </c>
      <c r="H87" s="9">
        <v>200</v>
      </c>
      <c r="I87" s="9">
        <v>175</v>
      </c>
      <c r="J87" s="9">
        <v>207</v>
      </c>
      <c r="K87" s="9">
        <v>263</v>
      </c>
      <c r="L87" s="9">
        <v>74</v>
      </c>
      <c r="M87" s="9">
        <v>135</v>
      </c>
      <c r="N87" s="9">
        <v>46</v>
      </c>
      <c r="O87" s="9">
        <v>8</v>
      </c>
      <c r="P87" s="31">
        <v>49.4</v>
      </c>
      <c r="Q87" s="31">
        <v>20.8</v>
      </c>
    </row>
    <row r="88" spans="2:17" s="7" customFormat="1" ht="12" customHeight="1">
      <c r="B88" s="5"/>
      <c r="C88" s="4" t="s">
        <v>21</v>
      </c>
      <c r="D88" s="9">
        <f t="shared" si="15"/>
        <v>9072</v>
      </c>
      <c r="E88" s="9">
        <v>314</v>
      </c>
      <c r="F88" s="9">
        <f>SUM(G88:J88)</f>
        <v>635</v>
      </c>
      <c r="G88" s="9">
        <v>75</v>
      </c>
      <c r="H88" s="9">
        <v>172</v>
      </c>
      <c r="I88" s="9">
        <v>190</v>
      </c>
      <c r="J88" s="9">
        <v>198</v>
      </c>
      <c r="K88" s="9">
        <v>339</v>
      </c>
      <c r="L88" s="9">
        <v>90</v>
      </c>
      <c r="M88" s="9">
        <v>136</v>
      </c>
      <c r="N88" s="9">
        <v>89</v>
      </c>
      <c r="O88" s="9">
        <v>24</v>
      </c>
      <c r="P88" s="31">
        <v>49.3</v>
      </c>
      <c r="Q88" s="31">
        <v>26.3</v>
      </c>
    </row>
    <row r="89" spans="2:17" s="7" customFormat="1" ht="12" customHeight="1">
      <c r="B89" s="5"/>
      <c r="C89" s="4" t="s">
        <v>64</v>
      </c>
      <c r="D89" s="9">
        <f t="shared" si="15"/>
        <v>11420</v>
      </c>
      <c r="E89" s="9">
        <v>620</v>
      </c>
      <c r="F89" s="9">
        <f>SUM(G89:J89)</f>
        <v>752</v>
      </c>
      <c r="G89" s="9">
        <v>31</v>
      </c>
      <c r="H89" s="9">
        <v>142</v>
      </c>
      <c r="I89" s="9">
        <v>289</v>
      </c>
      <c r="J89" s="9">
        <v>290</v>
      </c>
      <c r="K89" s="9">
        <v>976</v>
      </c>
      <c r="L89" s="9">
        <v>246</v>
      </c>
      <c r="M89" s="9">
        <v>483</v>
      </c>
      <c r="N89" s="9">
        <v>220</v>
      </c>
      <c r="O89" s="9">
        <v>27</v>
      </c>
      <c r="P89" s="37">
        <v>32</v>
      </c>
      <c r="Q89" s="31">
        <v>41.6</v>
      </c>
    </row>
    <row r="90" spans="2:17" s="7" customFormat="1" ht="12" customHeight="1">
      <c r="B90" s="5"/>
      <c r="C90" s="4" t="s">
        <v>65</v>
      </c>
      <c r="D90" s="9">
        <f t="shared" si="15"/>
        <v>13034</v>
      </c>
      <c r="E90" s="9">
        <v>288</v>
      </c>
      <c r="F90" s="9">
        <f>SUM(G90:J90)</f>
        <v>775</v>
      </c>
      <c r="G90" s="9">
        <v>73</v>
      </c>
      <c r="H90" s="9">
        <v>219</v>
      </c>
      <c r="I90" s="9">
        <v>335</v>
      </c>
      <c r="J90" s="9">
        <v>148</v>
      </c>
      <c r="K90" s="9">
        <v>551</v>
      </c>
      <c r="L90" s="9">
        <v>125</v>
      </c>
      <c r="M90" s="9">
        <v>295</v>
      </c>
      <c r="N90" s="9">
        <v>115</v>
      </c>
      <c r="O90" s="9">
        <v>16</v>
      </c>
      <c r="P90" s="37">
        <v>48</v>
      </c>
      <c r="Q90" s="31">
        <v>34.1</v>
      </c>
    </row>
    <row r="91" spans="2:17" s="7" customFormat="1" ht="12" customHeight="1">
      <c r="B91" s="5"/>
      <c r="C91" s="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31"/>
      <c r="Q91" s="31"/>
    </row>
    <row r="92" spans="2:17" s="7" customFormat="1" ht="12" customHeight="1">
      <c r="B92" s="60" t="s">
        <v>66</v>
      </c>
      <c r="C92" s="61"/>
      <c r="D92" s="8">
        <f t="shared" si="15"/>
        <v>5977</v>
      </c>
      <c r="E92" s="8">
        <f>SUM(E93:E96)</f>
        <v>1749</v>
      </c>
      <c r="F92" s="8">
        <f aca="true" t="shared" si="17" ref="F92:O92">SUM(F93:F96)</f>
        <v>2470</v>
      </c>
      <c r="G92" s="8">
        <f t="shared" si="17"/>
        <v>150</v>
      </c>
      <c r="H92" s="8">
        <f t="shared" si="17"/>
        <v>487</v>
      </c>
      <c r="I92" s="8">
        <f t="shared" si="17"/>
        <v>816</v>
      </c>
      <c r="J92" s="8">
        <f t="shared" si="17"/>
        <v>1017</v>
      </c>
      <c r="K92" s="8">
        <f t="shared" si="17"/>
        <v>1758</v>
      </c>
      <c r="L92" s="8">
        <f t="shared" si="17"/>
        <v>458</v>
      </c>
      <c r="M92" s="8">
        <f t="shared" si="17"/>
        <v>844</v>
      </c>
      <c r="N92" s="8">
        <f t="shared" si="17"/>
        <v>373</v>
      </c>
      <c r="O92" s="8">
        <f t="shared" si="17"/>
        <v>83</v>
      </c>
      <c r="P92" s="34">
        <v>41.3</v>
      </c>
      <c r="Q92" s="34">
        <v>29.4</v>
      </c>
    </row>
    <row r="93" spans="2:17" s="7" customFormat="1" ht="12" customHeight="1">
      <c r="B93" s="5"/>
      <c r="C93" s="4" t="s">
        <v>67</v>
      </c>
      <c r="D93" s="9">
        <f t="shared" si="15"/>
        <v>7368</v>
      </c>
      <c r="E93" s="9">
        <v>410</v>
      </c>
      <c r="F93" s="9">
        <f>SUM(G93:J93)</f>
        <v>494</v>
      </c>
      <c r="G93" s="9">
        <v>14</v>
      </c>
      <c r="H93" s="9">
        <v>53</v>
      </c>
      <c r="I93" s="9">
        <v>219</v>
      </c>
      <c r="J93" s="9">
        <v>208</v>
      </c>
      <c r="K93" s="9">
        <v>487</v>
      </c>
      <c r="L93" s="9">
        <v>132</v>
      </c>
      <c r="M93" s="9">
        <v>253</v>
      </c>
      <c r="N93" s="9">
        <v>88</v>
      </c>
      <c r="O93" s="9">
        <v>14</v>
      </c>
      <c r="P93" s="37">
        <v>35.5</v>
      </c>
      <c r="Q93" s="37">
        <v>35</v>
      </c>
    </row>
    <row r="94" spans="2:17" s="7" customFormat="1" ht="12" customHeight="1">
      <c r="B94" s="5"/>
      <c r="C94" s="4" t="s">
        <v>68</v>
      </c>
      <c r="D94" s="9">
        <f t="shared" si="15"/>
        <v>9929</v>
      </c>
      <c r="E94" s="9">
        <v>606</v>
      </c>
      <c r="F94" s="9">
        <f>SUM(G94:J94)</f>
        <v>1135</v>
      </c>
      <c r="G94" s="9">
        <v>98</v>
      </c>
      <c r="H94" s="9">
        <v>271</v>
      </c>
      <c r="I94" s="9">
        <v>395</v>
      </c>
      <c r="J94" s="9">
        <v>371</v>
      </c>
      <c r="K94" s="9">
        <v>820</v>
      </c>
      <c r="L94" s="9">
        <v>219</v>
      </c>
      <c r="M94" s="9">
        <v>390</v>
      </c>
      <c r="N94" s="9">
        <v>174</v>
      </c>
      <c r="O94" s="9">
        <v>37</v>
      </c>
      <c r="P94" s="37">
        <v>44.3</v>
      </c>
      <c r="Q94" s="37">
        <v>32</v>
      </c>
    </row>
    <row r="95" spans="2:17" s="7" customFormat="1" ht="12" customHeight="1">
      <c r="B95" s="5"/>
      <c r="C95" s="4" t="s">
        <v>69</v>
      </c>
      <c r="D95" s="9">
        <f t="shared" si="15"/>
        <v>11005</v>
      </c>
      <c r="E95" s="9">
        <v>408</v>
      </c>
      <c r="F95" s="9">
        <f>SUM(G95:J95)</f>
        <v>452</v>
      </c>
      <c r="G95" s="9">
        <v>26</v>
      </c>
      <c r="H95" s="9">
        <v>87</v>
      </c>
      <c r="I95" s="9">
        <v>120</v>
      </c>
      <c r="J95" s="9">
        <v>219</v>
      </c>
      <c r="K95" s="9">
        <v>216</v>
      </c>
      <c r="L95" s="9">
        <v>49</v>
      </c>
      <c r="M95" s="9">
        <v>93</v>
      </c>
      <c r="N95" s="9">
        <v>62</v>
      </c>
      <c r="O95" s="9">
        <v>12</v>
      </c>
      <c r="P95" s="37">
        <v>42</v>
      </c>
      <c r="Q95" s="31">
        <v>20.1</v>
      </c>
    </row>
    <row r="96" spans="2:17" s="7" customFormat="1" ht="12" customHeight="1">
      <c r="B96" s="5"/>
      <c r="C96" s="4" t="s">
        <v>147</v>
      </c>
      <c r="D96" s="9">
        <f t="shared" si="15"/>
        <v>11954</v>
      </c>
      <c r="E96" s="9">
        <v>325</v>
      </c>
      <c r="F96" s="9">
        <f>SUM(G96:J96)</f>
        <v>389</v>
      </c>
      <c r="G96" s="9">
        <v>12</v>
      </c>
      <c r="H96" s="9">
        <v>76</v>
      </c>
      <c r="I96" s="9">
        <v>82</v>
      </c>
      <c r="J96" s="9">
        <v>219</v>
      </c>
      <c r="K96" s="9">
        <v>235</v>
      </c>
      <c r="L96" s="9">
        <v>58</v>
      </c>
      <c r="M96" s="9">
        <v>108</v>
      </c>
      <c r="N96" s="9">
        <v>49</v>
      </c>
      <c r="O96" s="9">
        <v>20</v>
      </c>
      <c r="P96" s="31">
        <v>40.9</v>
      </c>
      <c r="Q96" s="31">
        <v>24.8</v>
      </c>
    </row>
    <row r="97" spans="2:17" s="7" customFormat="1" ht="12" customHeight="1">
      <c r="B97" s="5"/>
      <c r="C97" s="4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31"/>
      <c r="Q97" s="31"/>
    </row>
    <row r="98" spans="2:17" s="7" customFormat="1" ht="12" customHeight="1">
      <c r="B98" s="60" t="s">
        <v>70</v>
      </c>
      <c r="C98" s="61"/>
      <c r="D98" s="8">
        <f t="shared" si="15"/>
        <v>907</v>
      </c>
      <c r="E98" s="8">
        <f>SUM(E99)</f>
        <v>117</v>
      </c>
      <c r="F98" s="8">
        <f aca="true" t="shared" si="18" ref="F98:O98">SUM(F99)</f>
        <v>298</v>
      </c>
      <c r="G98" s="8">
        <f t="shared" si="18"/>
        <v>32</v>
      </c>
      <c r="H98" s="8">
        <f t="shared" si="18"/>
        <v>88</v>
      </c>
      <c r="I98" s="8">
        <f t="shared" si="18"/>
        <v>100</v>
      </c>
      <c r="J98" s="8">
        <f t="shared" si="18"/>
        <v>78</v>
      </c>
      <c r="K98" s="8">
        <f t="shared" si="18"/>
        <v>492</v>
      </c>
      <c r="L98" s="8">
        <f t="shared" si="18"/>
        <v>152</v>
      </c>
      <c r="M98" s="8">
        <f t="shared" si="18"/>
        <v>221</v>
      </c>
      <c r="N98" s="8">
        <f t="shared" si="18"/>
        <v>103</v>
      </c>
      <c r="O98" s="8">
        <f t="shared" si="18"/>
        <v>16</v>
      </c>
      <c r="P98" s="34">
        <v>32.9</v>
      </c>
      <c r="Q98" s="34">
        <v>54.2</v>
      </c>
    </row>
    <row r="99" spans="2:17" s="7" customFormat="1" ht="12" customHeight="1">
      <c r="B99" s="5"/>
      <c r="C99" s="4" t="s">
        <v>71</v>
      </c>
      <c r="D99" s="9">
        <f t="shared" si="15"/>
        <v>1814</v>
      </c>
      <c r="E99" s="9">
        <v>117</v>
      </c>
      <c r="F99" s="9">
        <f>SUM(G99:J99)</f>
        <v>298</v>
      </c>
      <c r="G99" s="9">
        <v>32</v>
      </c>
      <c r="H99" s="9">
        <v>88</v>
      </c>
      <c r="I99" s="9">
        <v>100</v>
      </c>
      <c r="J99" s="9">
        <v>78</v>
      </c>
      <c r="K99" s="9">
        <v>492</v>
      </c>
      <c r="L99" s="9">
        <v>152</v>
      </c>
      <c r="M99" s="9">
        <v>221</v>
      </c>
      <c r="N99" s="9">
        <v>103</v>
      </c>
      <c r="O99" s="9">
        <v>16</v>
      </c>
      <c r="P99" s="31">
        <v>32.9</v>
      </c>
      <c r="Q99" s="31">
        <v>54.2</v>
      </c>
    </row>
    <row r="100" spans="2:17" s="7" customFormat="1" ht="12" customHeight="1">
      <c r="B100" s="5"/>
      <c r="C100" s="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1"/>
      <c r="Q100" s="31"/>
    </row>
    <row r="101" spans="2:17" s="7" customFormat="1" ht="12" customHeight="1">
      <c r="B101" s="60" t="s">
        <v>72</v>
      </c>
      <c r="C101" s="61"/>
      <c r="D101" s="8">
        <f t="shared" si="15"/>
        <v>8211</v>
      </c>
      <c r="E101" s="8">
        <f>SUM(E102:E106)</f>
        <v>1063</v>
      </c>
      <c r="F101" s="8">
        <f aca="true" t="shared" si="19" ref="F101:O101">SUM(F102:F106)</f>
        <v>3194</v>
      </c>
      <c r="G101" s="8">
        <f t="shared" si="19"/>
        <v>433</v>
      </c>
      <c r="H101" s="8">
        <f t="shared" si="19"/>
        <v>1031</v>
      </c>
      <c r="I101" s="8">
        <f t="shared" si="19"/>
        <v>1129</v>
      </c>
      <c r="J101" s="8">
        <f t="shared" si="19"/>
        <v>601</v>
      </c>
      <c r="K101" s="8">
        <f t="shared" si="19"/>
        <v>3954</v>
      </c>
      <c r="L101" s="8">
        <f t="shared" si="19"/>
        <v>1207</v>
      </c>
      <c r="M101" s="8">
        <f t="shared" si="19"/>
        <v>1807</v>
      </c>
      <c r="N101" s="8">
        <f t="shared" si="19"/>
        <v>774</v>
      </c>
      <c r="O101" s="8">
        <f t="shared" si="19"/>
        <v>166</v>
      </c>
      <c r="P101" s="34">
        <v>38.9</v>
      </c>
      <c r="Q101" s="34">
        <v>48.2</v>
      </c>
    </row>
    <row r="102" spans="2:17" s="7" customFormat="1" ht="12" customHeight="1">
      <c r="B102" s="5"/>
      <c r="C102" s="4" t="s">
        <v>73</v>
      </c>
      <c r="D102" s="9">
        <f t="shared" si="15"/>
        <v>10669</v>
      </c>
      <c r="E102" s="9">
        <v>469</v>
      </c>
      <c r="F102" s="9">
        <f>SUM(G102:J102)</f>
        <v>1187</v>
      </c>
      <c r="G102" s="9">
        <v>149</v>
      </c>
      <c r="H102" s="9">
        <v>389</v>
      </c>
      <c r="I102" s="9">
        <v>400</v>
      </c>
      <c r="J102" s="9">
        <v>249</v>
      </c>
      <c r="K102" s="9">
        <v>802</v>
      </c>
      <c r="L102" s="9">
        <v>209</v>
      </c>
      <c r="M102" s="9">
        <v>405</v>
      </c>
      <c r="N102" s="9">
        <v>148</v>
      </c>
      <c r="O102" s="9">
        <v>40</v>
      </c>
      <c r="P102" s="31">
        <v>48.3</v>
      </c>
      <c r="Q102" s="31">
        <v>32.6</v>
      </c>
    </row>
    <row r="103" spans="2:17" s="7" customFormat="1" ht="12" customHeight="1">
      <c r="B103" s="5"/>
      <c r="C103" s="4" t="s">
        <v>74</v>
      </c>
      <c r="D103" s="9">
        <f t="shared" si="15"/>
        <v>11937</v>
      </c>
      <c r="E103" s="9">
        <v>131</v>
      </c>
      <c r="F103" s="9">
        <f>SUM(G103:J103)</f>
        <v>518</v>
      </c>
      <c r="G103" s="9">
        <v>71</v>
      </c>
      <c r="H103" s="9">
        <v>178</v>
      </c>
      <c r="I103" s="9">
        <v>182</v>
      </c>
      <c r="J103" s="9">
        <v>87</v>
      </c>
      <c r="K103" s="9">
        <v>619</v>
      </c>
      <c r="L103" s="9">
        <v>209</v>
      </c>
      <c r="M103" s="9">
        <v>271</v>
      </c>
      <c r="N103" s="9">
        <v>121</v>
      </c>
      <c r="O103" s="9">
        <v>18</v>
      </c>
      <c r="P103" s="31">
        <v>40.9</v>
      </c>
      <c r="Q103" s="31">
        <v>48.8</v>
      </c>
    </row>
    <row r="104" spans="2:17" s="7" customFormat="1" ht="12" customHeight="1">
      <c r="B104" s="5"/>
      <c r="C104" s="4" t="s">
        <v>75</v>
      </c>
      <c r="D104" s="9">
        <f t="shared" si="15"/>
        <v>13320</v>
      </c>
      <c r="E104" s="9">
        <v>110</v>
      </c>
      <c r="F104" s="9">
        <f>SUM(G104:J104)</f>
        <v>447</v>
      </c>
      <c r="G104" s="9">
        <v>72</v>
      </c>
      <c r="H104" s="9">
        <v>190</v>
      </c>
      <c r="I104" s="9">
        <v>127</v>
      </c>
      <c r="J104" s="9">
        <v>58</v>
      </c>
      <c r="K104" s="9">
        <v>826</v>
      </c>
      <c r="L104" s="9">
        <v>279</v>
      </c>
      <c r="M104" s="9">
        <v>398</v>
      </c>
      <c r="N104" s="9">
        <v>124</v>
      </c>
      <c r="O104" s="9">
        <v>25</v>
      </c>
      <c r="P104" s="31">
        <v>32.3</v>
      </c>
      <c r="Q104" s="31">
        <v>59.7</v>
      </c>
    </row>
    <row r="105" spans="2:17" s="7" customFormat="1" ht="12" customHeight="1">
      <c r="B105" s="5"/>
      <c r="C105" s="4" t="s">
        <v>76</v>
      </c>
      <c r="D105" s="9">
        <f t="shared" si="15"/>
        <v>14431</v>
      </c>
      <c r="E105" s="9">
        <v>66</v>
      </c>
      <c r="F105" s="9">
        <f>SUM(G105:J105)</f>
        <v>303</v>
      </c>
      <c r="G105" s="9">
        <v>45</v>
      </c>
      <c r="H105" s="9">
        <v>92</v>
      </c>
      <c r="I105" s="9">
        <v>118</v>
      </c>
      <c r="J105" s="9">
        <v>48</v>
      </c>
      <c r="K105" s="9">
        <v>742</v>
      </c>
      <c r="L105" s="9">
        <v>247</v>
      </c>
      <c r="M105" s="9">
        <v>301</v>
      </c>
      <c r="N105" s="9">
        <v>173</v>
      </c>
      <c r="O105" s="9">
        <v>21</v>
      </c>
      <c r="P105" s="31">
        <v>27.3</v>
      </c>
      <c r="Q105" s="31">
        <v>66.8</v>
      </c>
    </row>
    <row r="106" spans="2:17" s="7" customFormat="1" ht="12" customHeight="1">
      <c r="B106" s="5"/>
      <c r="C106" s="4" t="s">
        <v>77</v>
      </c>
      <c r="D106" s="9">
        <f t="shared" si="15"/>
        <v>16422</v>
      </c>
      <c r="E106" s="9">
        <v>287</v>
      </c>
      <c r="F106" s="9">
        <f>SUM(G106:J106)</f>
        <v>739</v>
      </c>
      <c r="G106" s="9">
        <v>96</v>
      </c>
      <c r="H106" s="9">
        <v>182</v>
      </c>
      <c r="I106" s="9">
        <v>302</v>
      </c>
      <c r="J106" s="9">
        <v>159</v>
      </c>
      <c r="K106" s="9">
        <v>965</v>
      </c>
      <c r="L106" s="9">
        <v>263</v>
      </c>
      <c r="M106" s="9">
        <v>432</v>
      </c>
      <c r="N106" s="9">
        <v>208</v>
      </c>
      <c r="O106" s="9">
        <v>62</v>
      </c>
      <c r="P106" s="31">
        <v>37.1</v>
      </c>
      <c r="Q106" s="31">
        <v>48.5</v>
      </c>
    </row>
    <row r="107" s="7" customFormat="1" ht="12"/>
    <row r="108" s="7" customFormat="1" ht="12"/>
    <row r="109" s="7" customFormat="1" ht="12"/>
    <row r="110" s="7" customFormat="1" ht="12"/>
  </sheetData>
  <mergeCells count="31">
    <mergeCell ref="F4:F7"/>
    <mergeCell ref="G4:G7"/>
    <mergeCell ref="J4:J7"/>
    <mergeCell ref="H4:H7"/>
    <mergeCell ref="I4:I7"/>
    <mergeCell ref="B3:C7"/>
    <mergeCell ref="D3:D7"/>
    <mergeCell ref="B9:B11"/>
    <mergeCell ref="E3:E7"/>
    <mergeCell ref="B25:C25"/>
    <mergeCell ref="B36:C36"/>
    <mergeCell ref="B24:C24"/>
    <mergeCell ref="B42:C42"/>
    <mergeCell ref="F3:J3"/>
    <mergeCell ref="B101:C101"/>
    <mergeCell ref="B66:C66"/>
    <mergeCell ref="B76:C76"/>
    <mergeCell ref="B86:C86"/>
    <mergeCell ref="B92:C92"/>
    <mergeCell ref="B49:C49"/>
    <mergeCell ref="B57:C57"/>
    <mergeCell ref="B63:C63"/>
    <mergeCell ref="B98:C98"/>
    <mergeCell ref="Q3:Q7"/>
    <mergeCell ref="K3:O3"/>
    <mergeCell ref="K4:K7"/>
    <mergeCell ref="L4:L7"/>
    <mergeCell ref="P3:P7"/>
    <mergeCell ref="M4:M7"/>
    <mergeCell ref="N4:N7"/>
    <mergeCell ref="O4:O7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95" r:id="rId1"/>
  <rowBreaks count="2" manualBreakCount="2">
    <brk id="4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10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bestFit="1" customWidth="1"/>
    <col min="5" max="15" width="9.125" style="1" bestFit="1" customWidth="1"/>
    <col min="16" max="16384" width="9.00390625" style="1" customWidth="1"/>
  </cols>
  <sheetData>
    <row r="1" s="2" customFormat="1" ht="14.25">
      <c r="B1" s="2" t="s">
        <v>100</v>
      </c>
    </row>
    <row r="2" s="7" customFormat="1" ht="12"/>
    <row r="3" spans="2:15" s="7" customFormat="1" ht="12" customHeight="1">
      <c r="B3" s="72" t="s">
        <v>0</v>
      </c>
      <c r="C3" s="73"/>
      <c r="D3" s="48" t="s">
        <v>114</v>
      </c>
      <c r="E3" s="48" t="s">
        <v>115</v>
      </c>
      <c r="F3" s="48" t="s">
        <v>116</v>
      </c>
      <c r="G3" s="77" t="s">
        <v>90</v>
      </c>
      <c r="H3" s="77" t="s">
        <v>151</v>
      </c>
      <c r="I3" s="77" t="s">
        <v>152</v>
      </c>
      <c r="J3" s="77" t="s">
        <v>153</v>
      </c>
      <c r="K3" s="77" t="s">
        <v>154</v>
      </c>
      <c r="L3" s="77" t="s">
        <v>155</v>
      </c>
      <c r="M3" s="77" t="s">
        <v>156</v>
      </c>
      <c r="N3" s="77" t="s">
        <v>157</v>
      </c>
      <c r="O3" s="48" t="s">
        <v>117</v>
      </c>
    </row>
    <row r="4" spans="2:15" s="7" customFormat="1" ht="12" customHeight="1">
      <c r="B4" s="74"/>
      <c r="C4" s="7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78"/>
    </row>
    <row r="5" spans="2:15" s="7" customFormat="1" ht="12" customHeight="1">
      <c r="B5" s="74"/>
      <c r="C5" s="7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78"/>
    </row>
    <row r="6" spans="2:15" s="7" customFormat="1" ht="12" customHeight="1">
      <c r="B6" s="15"/>
      <c r="C6" s="1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79"/>
    </row>
    <row r="7" spans="2:20" s="7" customFormat="1" ht="12">
      <c r="B7" s="5"/>
      <c r="C7" s="22"/>
      <c r="D7" s="25" t="s">
        <v>106</v>
      </c>
      <c r="E7" s="25" t="s">
        <v>106</v>
      </c>
      <c r="F7" s="25" t="s">
        <v>106</v>
      </c>
      <c r="G7" s="25" t="s">
        <v>106</v>
      </c>
      <c r="H7" s="25" t="s">
        <v>106</v>
      </c>
      <c r="I7" s="25" t="s">
        <v>106</v>
      </c>
      <c r="J7" s="25" t="s">
        <v>106</v>
      </c>
      <c r="K7" s="25" t="s">
        <v>106</v>
      </c>
      <c r="L7" s="25" t="s">
        <v>106</v>
      </c>
      <c r="M7" s="25" t="s">
        <v>106</v>
      </c>
      <c r="N7" s="25" t="s">
        <v>106</v>
      </c>
      <c r="O7" s="39" t="s">
        <v>106</v>
      </c>
      <c r="P7" s="20"/>
      <c r="Q7" s="20"/>
      <c r="R7" s="20"/>
      <c r="S7" s="20"/>
      <c r="T7" s="20"/>
    </row>
    <row r="8" spans="2:15" s="7" customFormat="1" ht="12">
      <c r="B8" s="66" t="s">
        <v>102</v>
      </c>
      <c r="C8" s="27" t="s">
        <v>118</v>
      </c>
      <c r="D8" s="40">
        <v>130015</v>
      </c>
      <c r="E8" s="41">
        <v>351</v>
      </c>
      <c r="F8" s="42">
        <v>18053</v>
      </c>
      <c r="G8" s="43">
        <v>18930</v>
      </c>
      <c r="H8" s="43">
        <v>18290</v>
      </c>
      <c r="I8" s="43">
        <v>27365</v>
      </c>
      <c r="J8" s="43">
        <v>30966</v>
      </c>
      <c r="K8" s="43">
        <v>11682</v>
      </c>
      <c r="L8" s="43">
        <v>3173</v>
      </c>
      <c r="M8" s="43">
        <v>790</v>
      </c>
      <c r="N8" s="43">
        <v>415</v>
      </c>
      <c r="O8" s="38" t="s">
        <v>158</v>
      </c>
    </row>
    <row r="9" spans="2:15" s="7" customFormat="1" ht="12" customHeight="1">
      <c r="B9" s="67"/>
      <c r="C9" s="17" t="s">
        <v>119</v>
      </c>
      <c r="D9" s="11">
        <v>123648</v>
      </c>
      <c r="E9" s="11">
        <v>185</v>
      </c>
      <c r="F9" s="11">
        <v>17051</v>
      </c>
      <c r="G9" s="11">
        <v>18493</v>
      </c>
      <c r="H9" s="11">
        <v>17773</v>
      </c>
      <c r="I9" s="11">
        <v>25408</v>
      </c>
      <c r="J9" s="11">
        <v>29476</v>
      </c>
      <c r="K9" s="11">
        <v>10934</v>
      </c>
      <c r="L9" s="11">
        <v>3081</v>
      </c>
      <c r="M9" s="11">
        <v>779</v>
      </c>
      <c r="N9" s="11">
        <v>468</v>
      </c>
      <c r="O9" s="39" t="s">
        <v>144</v>
      </c>
    </row>
    <row r="10" spans="2:15" s="7" customFormat="1" ht="12" customHeight="1">
      <c r="B10" s="68"/>
      <c r="C10" s="27" t="s">
        <v>121</v>
      </c>
      <c r="D10" s="11">
        <f>SUM(E10:O10)</f>
        <v>118764</v>
      </c>
      <c r="E10" s="11">
        <f>SUM(E12:E22,E24,E35,E41,E48,E56,E62,E65,E75,E85,E91,E97,E100)</f>
        <v>193</v>
      </c>
      <c r="F10" s="11">
        <f aca="true" t="shared" si="0" ref="F10:N10">SUM(F12:F22,F24,F35,F41,F48,F56,F62,F65,F75,F85,F91,F97,F100)</f>
        <v>17597</v>
      </c>
      <c r="G10" s="11">
        <f t="shared" si="0"/>
        <v>17985</v>
      </c>
      <c r="H10" s="11">
        <f t="shared" si="0"/>
        <v>17211</v>
      </c>
      <c r="I10" s="11">
        <f t="shared" si="0"/>
        <v>23641</v>
      </c>
      <c r="J10" s="11">
        <f t="shared" si="0"/>
        <v>27145</v>
      </c>
      <c r="K10" s="11">
        <f t="shared" si="0"/>
        <v>10334</v>
      </c>
      <c r="L10" s="11">
        <f t="shared" si="0"/>
        <v>3109</v>
      </c>
      <c r="M10" s="11">
        <f t="shared" si="0"/>
        <v>901</v>
      </c>
      <c r="N10" s="11">
        <f t="shared" si="0"/>
        <v>584</v>
      </c>
      <c r="O10" s="11">
        <f>SUM(O12:O22,O24,O35,O41,O48,O56,O62,O65,O75,O85,O91,O97,O100)</f>
        <v>64</v>
      </c>
    </row>
    <row r="11" spans="2:15" s="7" customFormat="1" ht="12" customHeight="1">
      <c r="B11" s="28"/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s="7" customFormat="1" ht="12" customHeight="1">
      <c r="B12" s="5"/>
      <c r="C12" s="3" t="s">
        <v>1</v>
      </c>
      <c r="D12" s="10">
        <f aca="true" t="shared" si="1" ref="D12:D73">SUM(E12:O12)</f>
        <v>8956</v>
      </c>
      <c r="E12" s="10">
        <v>28</v>
      </c>
      <c r="F12" s="10">
        <v>1228</v>
      </c>
      <c r="G12" s="10">
        <v>1279</v>
      </c>
      <c r="H12" s="10">
        <v>1285</v>
      </c>
      <c r="I12" s="10">
        <v>1827</v>
      </c>
      <c r="J12" s="10">
        <v>2330</v>
      </c>
      <c r="K12" s="10">
        <v>817</v>
      </c>
      <c r="L12" s="10">
        <v>151</v>
      </c>
      <c r="M12" s="10">
        <v>10</v>
      </c>
      <c r="N12" s="10">
        <v>1</v>
      </c>
      <c r="O12" s="10" t="s">
        <v>148</v>
      </c>
    </row>
    <row r="13" spans="2:15" s="7" customFormat="1" ht="12" customHeight="1">
      <c r="B13" s="5"/>
      <c r="C13" s="3" t="s">
        <v>3</v>
      </c>
      <c r="D13" s="10">
        <f t="shared" si="1"/>
        <v>6589</v>
      </c>
      <c r="E13" s="10">
        <v>16</v>
      </c>
      <c r="F13" s="10">
        <v>1429</v>
      </c>
      <c r="G13" s="10">
        <v>1354</v>
      </c>
      <c r="H13" s="10">
        <v>1098</v>
      </c>
      <c r="I13" s="10">
        <v>1391</v>
      </c>
      <c r="J13" s="10">
        <v>1091</v>
      </c>
      <c r="K13" s="10">
        <v>186</v>
      </c>
      <c r="L13" s="10">
        <v>24</v>
      </c>
      <c r="M13" s="10" t="s">
        <v>148</v>
      </c>
      <c r="N13" s="10" t="s">
        <v>148</v>
      </c>
      <c r="O13" s="10" t="s">
        <v>148</v>
      </c>
    </row>
    <row r="14" spans="2:15" s="7" customFormat="1" ht="12" customHeight="1">
      <c r="B14" s="5"/>
      <c r="C14" s="3" t="s">
        <v>2</v>
      </c>
      <c r="D14" s="10">
        <f t="shared" si="1"/>
        <v>1980</v>
      </c>
      <c r="E14" s="10">
        <v>2</v>
      </c>
      <c r="F14" s="10">
        <v>805</v>
      </c>
      <c r="G14" s="10">
        <v>511</v>
      </c>
      <c r="H14" s="10">
        <v>286</v>
      </c>
      <c r="I14" s="10">
        <v>198</v>
      </c>
      <c r="J14" s="10">
        <v>141</v>
      </c>
      <c r="K14" s="10">
        <v>31</v>
      </c>
      <c r="L14" s="10">
        <v>5</v>
      </c>
      <c r="M14" s="10">
        <v>1</v>
      </c>
      <c r="N14" s="10" t="s">
        <v>148</v>
      </c>
      <c r="O14" s="10" t="s">
        <v>148</v>
      </c>
    </row>
    <row r="15" spans="2:15" s="7" customFormat="1" ht="12" customHeight="1">
      <c r="B15" s="5"/>
      <c r="C15" s="3" t="s">
        <v>4</v>
      </c>
      <c r="D15" s="10">
        <f t="shared" si="1"/>
        <v>4489</v>
      </c>
      <c r="E15" s="10">
        <v>1</v>
      </c>
      <c r="F15" s="10">
        <v>659</v>
      </c>
      <c r="G15" s="10">
        <v>723</v>
      </c>
      <c r="H15" s="10">
        <v>640</v>
      </c>
      <c r="I15" s="10">
        <v>872</v>
      </c>
      <c r="J15" s="10">
        <v>1138</v>
      </c>
      <c r="K15" s="10">
        <v>399</v>
      </c>
      <c r="L15" s="10">
        <v>52</v>
      </c>
      <c r="M15" s="10">
        <v>3</v>
      </c>
      <c r="N15" s="10">
        <v>1</v>
      </c>
      <c r="O15" s="10">
        <v>1</v>
      </c>
    </row>
    <row r="16" spans="2:15" s="7" customFormat="1" ht="12" customHeight="1">
      <c r="B16" s="5"/>
      <c r="C16" s="3" t="s">
        <v>5</v>
      </c>
      <c r="D16" s="10">
        <f t="shared" si="1"/>
        <v>5683</v>
      </c>
      <c r="E16" s="10">
        <v>4</v>
      </c>
      <c r="F16" s="10">
        <v>745</v>
      </c>
      <c r="G16" s="10">
        <v>924</v>
      </c>
      <c r="H16" s="10">
        <v>811</v>
      </c>
      <c r="I16" s="10">
        <v>1145</v>
      </c>
      <c r="J16" s="10">
        <v>1324</v>
      </c>
      <c r="K16" s="10">
        <v>577</v>
      </c>
      <c r="L16" s="10">
        <v>137</v>
      </c>
      <c r="M16" s="10">
        <v>14</v>
      </c>
      <c r="N16" s="10">
        <v>2</v>
      </c>
      <c r="O16" s="10" t="s">
        <v>148</v>
      </c>
    </row>
    <row r="17" spans="2:15" s="7" customFormat="1" ht="12" customHeight="1">
      <c r="B17" s="5"/>
      <c r="C17" s="3" t="s">
        <v>6</v>
      </c>
      <c r="D17" s="10">
        <f t="shared" si="1"/>
        <v>2751</v>
      </c>
      <c r="E17" s="10">
        <v>6</v>
      </c>
      <c r="F17" s="10">
        <v>354</v>
      </c>
      <c r="G17" s="10">
        <v>397</v>
      </c>
      <c r="H17" s="10">
        <v>426</v>
      </c>
      <c r="I17" s="10">
        <v>591</v>
      </c>
      <c r="J17" s="10">
        <v>698</v>
      </c>
      <c r="K17" s="10">
        <v>215</v>
      </c>
      <c r="L17" s="10">
        <v>46</v>
      </c>
      <c r="M17" s="10">
        <v>13</v>
      </c>
      <c r="N17" s="10">
        <v>5</v>
      </c>
      <c r="O17" s="10" t="s">
        <v>148</v>
      </c>
    </row>
    <row r="18" spans="2:15" s="7" customFormat="1" ht="12" customHeight="1">
      <c r="B18" s="5"/>
      <c r="C18" s="3" t="s">
        <v>7</v>
      </c>
      <c r="D18" s="10">
        <f t="shared" si="1"/>
        <v>3550</v>
      </c>
      <c r="E18" s="10">
        <v>4</v>
      </c>
      <c r="F18" s="10">
        <v>466</v>
      </c>
      <c r="G18" s="10">
        <v>485</v>
      </c>
      <c r="H18" s="10">
        <v>453</v>
      </c>
      <c r="I18" s="10">
        <v>604</v>
      </c>
      <c r="J18" s="10">
        <v>849</v>
      </c>
      <c r="K18" s="10">
        <v>458</v>
      </c>
      <c r="L18" s="10">
        <v>188</v>
      </c>
      <c r="M18" s="10">
        <v>32</v>
      </c>
      <c r="N18" s="10">
        <v>11</v>
      </c>
      <c r="O18" s="10" t="s">
        <v>148</v>
      </c>
    </row>
    <row r="19" spans="2:15" s="7" customFormat="1" ht="12" customHeight="1">
      <c r="B19" s="5"/>
      <c r="C19" s="3" t="s">
        <v>8</v>
      </c>
      <c r="D19" s="10">
        <f t="shared" si="1"/>
        <v>1887</v>
      </c>
      <c r="E19" s="10">
        <v>2</v>
      </c>
      <c r="F19" s="10">
        <v>402</v>
      </c>
      <c r="G19" s="10">
        <v>354</v>
      </c>
      <c r="H19" s="10">
        <v>349</v>
      </c>
      <c r="I19" s="10">
        <v>413</v>
      </c>
      <c r="J19" s="10">
        <v>293</v>
      </c>
      <c r="K19" s="10">
        <v>65</v>
      </c>
      <c r="L19" s="10">
        <v>8</v>
      </c>
      <c r="M19" s="10">
        <v>1</v>
      </c>
      <c r="N19" s="10" t="s">
        <v>148</v>
      </c>
      <c r="O19" s="10" t="s">
        <v>148</v>
      </c>
    </row>
    <row r="20" spans="2:15" s="7" customFormat="1" ht="12" customHeight="1">
      <c r="B20" s="5"/>
      <c r="C20" s="3" t="s">
        <v>9</v>
      </c>
      <c r="D20" s="10">
        <f t="shared" si="1"/>
        <v>3889</v>
      </c>
      <c r="E20" s="10">
        <v>2</v>
      </c>
      <c r="F20" s="10">
        <v>653</v>
      </c>
      <c r="G20" s="10">
        <v>688</v>
      </c>
      <c r="H20" s="10">
        <v>543</v>
      </c>
      <c r="I20" s="10">
        <v>761</v>
      </c>
      <c r="J20" s="10">
        <v>923</v>
      </c>
      <c r="K20" s="10">
        <v>274</v>
      </c>
      <c r="L20" s="10">
        <v>39</v>
      </c>
      <c r="M20" s="10">
        <v>5</v>
      </c>
      <c r="N20" s="10">
        <v>1</v>
      </c>
      <c r="O20" s="10" t="s">
        <v>148</v>
      </c>
    </row>
    <row r="21" spans="2:15" s="7" customFormat="1" ht="12" customHeight="1">
      <c r="B21" s="5"/>
      <c r="C21" s="3" t="s">
        <v>10</v>
      </c>
      <c r="D21" s="10">
        <f t="shared" si="1"/>
        <v>3684</v>
      </c>
      <c r="E21" s="10">
        <v>10</v>
      </c>
      <c r="F21" s="10">
        <v>455</v>
      </c>
      <c r="G21" s="10">
        <v>517</v>
      </c>
      <c r="H21" s="10">
        <v>656</v>
      </c>
      <c r="I21" s="10">
        <v>1046</v>
      </c>
      <c r="J21" s="10">
        <v>860</v>
      </c>
      <c r="K21" s="10">
        <v>126</v>
      </c>
      <c r="L21" s="10">
        <v>12</v>
      </c>
      <c r="M21" s="10">
        <v>2</v>
      </c>
      <c r="N21" s="10" t="s">
        <v>148</v>
      </c>
      <c r="O21" s="10" t="s">
        <v>148</v>
      </c>
    </row>
    <row r="22" spans="2:15" s="7" customFormat="1" ht="12" customHeight="1">
      <c r="B22" s="5"/>
      <c r="C22" s="3" t="s">
        <v>11</v>
      </c>
      <c r="D22" s="10">
        <f t="shared" si="1"/>
        <v>4064</v>
      </c>
      <c r="E22" s="10">
        <v>3</v>
      </c>
      <c r="F22" s="10">
        <v>685</v>
      </c>
      <c r="G22" s="10">
        <v>618</v>
      </c>
      <c r="H22" s="10">
        <v>602</v>
      </c>
      <c r="I22" s="10">
        <v>808</v>
      </c>
      <c r="J22" s="10">
        <v>977</v>
      </c>
      <c r="K22" s="10">
        <v>287</v>
      </c>
      <c r="L22" s="10">
        <v>70</v>
      </c>
      <c r="M22" s="10">
        <v>7</v>
      </c>
      <c r="N22" s="10">
        <v>7</v>
      </c>
      <c r="O22" s="10" t="s">
        <v>148</v>
      </c>
    </row>
    <row r="23" spans="2:15" s="7" customFormat="1" ht="12" customHeight="1">
      <c r="B23" s="60"/>
      <c r="C23" s="6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7" customFormat="1" ht="12" customHeight="1">
      <c r="B24" s="76" t="s">
        <v>12</v>
      </c>
      <c r="C24" s="62"/>
      <c r="D24" s="11">
        <f t="shared" si="1"/>
        <v>10698</v>
      </c>
      <c r="E24" s="11">
        <f>SUM(E25:E33)</f>
        <v>19</v>
      </c>
      <c r="F24" s="11">
        <f aca="true" t="shared" si="2" ref="F24:O24">SUM(F25:F33)</f>
        <v>1058</v>
      </c>
      <c r="G24" s="11">
        <f t="shared" si="2"/>
        <v>1214</v>
      </c>
      <c r="H24" s="11">
        <f t="shared" si="2"/>
        <v>1370</v>
      </c>
      <c r="I24" s="11">
        <f t="shared" si="2"/>
        <v>2238</v>
      </c>
      <c r="J24" s="11">
        <f t="shared" si="2"/>
        <v>3085</v>
      </c>
      <c r="K24" s="11">
        <f t="shared" si="2"/>
        <v>1318</v>
      </c>
      <c r="L24" s="11">
        <f t="shared" si="2"/>
        <v>327</v>
      </c>
      <c r="M24" s="11">
        <f t="shared" si="2"/>
        <v>59</v>
      </c>
      <c r="N24" s="11">
        <f t="shared" si="2"/>
        <v>8</v>
      </c>
      <c r="O24" s="11">
        <f t="shared" si="2"/>
        <v>2</v>
      </c>
    </row>
    <row r="25" spans="2:15" s="7" customFormat="1" ht="12" customHeight="1">
      <c r="B25" s="6"/>
      <c r="C25" s="3" t="s">
        <v>13</v>
      </c>
      <c r="D25" s="10">
        <f t="shared" si="1"/>
        <v>1066</v>
      </c>
      <c r="E25" s="10">
        <v>1</v>
      </c>
      <c r="F25" s="10">
        <v>136</v>
      </c>
      <c r="G25" s="10">
        <v>129</v>
      </c>
      <c r="H25" s="10">
        <v>166</v>
      </c>
      <c r="I25" s="10">
        <v>248</v>
      </c>
      <c r="J25" s="10">
        <v>278</v>
      </c>
      <c r="K25" s="10">
        <v>83</v>
      </c>
      <c r="L25" s="10">
        <v>20</v>
      </c>
      <c r="M25" s="10">
        <v>5</v>
      </c>
      <c r="N25" s="10" t="s">
        <v>148</v>
      </c>
      <c r="O25" s="10" t="s">
        <v>148</v>
      </c>
    </row>
    <row r="26" spans="2:15" s="7" customFormat="1" ht="12" customHeight="1">
      <c r="B26" s="6"/>
      <c r="C26" s="3" t="s">
        <v>14</v>
      </c>
      <c r="D26" s="10">
        <f t="shared" si="1"/>
        <v>1941</v>
      </c>
      <c r="E26" s="10" t="s">
        <v>148</v>
      </c>
      <c r="F26" s="10">
        <v>148</v>
      </c>
      <c r="G26" s="10">
        <v>221</v>
      </c>
      <c r="H26" s="10">
        <v>297</v>
      </c>
      <c r="I26" s="10">
        <v>466</v>
      </c>
      <c r="J26" s="10">
        <v>547</v>
      </c>
      <c r="K26" s="10">
        <v>198</v>
      </c>
      <c r="L26" s="10">
        <v>56</v>
      </c>
      <c r="M26" s="10">
        <v>7</v>
      </c>
      <c r="N26" s="10">
        <v>1</v>
      </c>
      <c r="O26" s="10" t="s">
        <v>148</v>
      </c>
    </row>
    <row r="27" spans="2:15" s="7" customFormat="1" ht="12" customHeight="1">
      <c r="B27" s="6"/>
      <c r="C27" s="3" t="s">
        <v>15</v>
      </c>
      <c r="D27" s="10">
        <f t="shared" si="1"/>
        <v>1844</v>
      </c>
      <c r="E27" s="10">
        <v>3</v>
      </c>
      <c r="F27" s="10">
        <v>160</v>
      </c>
      <c r="G27" s="10">
        <v>207</v>
      </c>
      <c r="H27" s="10">
        <v>262</v>
      </c>
      <c r="I27" s="10">
        <v>441</v>
      </c>
      <c r="J27" s="10">
        <v>557</v>
      </c>
      <c r="K27" s="10">
        <v>160</v>
      </c>
      <c r="L27" s="10">
        <v>34</v>
      </c>
      <c r="M27" s="10">
        <v>16</v>
      </c>
      <c r="N27" s="10">
        <v>3</v>
      </c>
      <c r="O27" s="10">
        <v>1</v>
      </c>
    </row>
    <row r="28" spans="2:15" s="7" customFormat="1" ht="12" customHeight="1">
      <c r="B28" s="6"/>
      <c r="C28" s="3" t="s">
        <v>16</v>
      </c>
      <c r="D28" s="10">
        <f t="shared" si="1"/>
        <v>1000</v>
      </c>
      <c r="E28" s="10">
        <v>2</v>
      </c>
      <c r="F28" s="10">
        <v>77</v>
      </c>
      <c r="G28" s="10">
        <v>95</v>
      </c>
      <c r="H28" s="10">
        <v>107</v>
      </c>
      <c r="I28" s="10">
        <v>182</v>
      </c>
      <c r="J28" s="10">
        <v>299</v>
      </c>
      <c r="K28" s="10">
        <v>182</v>
      </c>
      <c r="L28" s="10">
        <v>48</v>
      </c>
      <c r="M28" s="10">
        <v>7</v>
      </c>
      <c r="N28" s="10" t="s">
        <v>148</v>
      </c>
      <c r="O28" s="10">
        <v>1</v>
      </c>
    </row>
    <row r="29" spans="2:15" s="7" customFormat="1" ht="12" customHeight="1">
      <c r="B29" s="5"/>
      <c r="C29" s="4" t="s">
        <v>17</v>
      </c>
      <c r="D29" s="10">
        <f t="shared" si="1"/>
        <v>1218</v>
      </c>
      <c r="E29" s="10">
        <v>5</v>
      </c>
      <c r="F29" s="10">
        <v>83</v>
      </c>
      <c r="G29" s="10">
        <v>90</v>
      </c>
      <c r="H29" s="10">
        <v>115</v>
      </c>
      <c r="I29" s="10">
        <v>247</v>
      </c>
      <c r="J29" s="10">
        <v>428</v>
      </c>
      <c r="K29" s="10">
        <v>201</v>
      </c>
      <c r="L29" s="10">
        <v>36</v>
      </c>
      <c r="M29" s="10">
        <v>11</v>
      </c>
      <c r="N29" s="10">
        <v>2</v>
      </c>
      <c r="O29" s="10" t="s">
        <v>148</v>
      </c>
    </row>
    <row r="30" spans="2:15" s="7" customFormat="1" ht="12" customHeight="1">
      <c r="B30" s="5"/>
      <c r="C30" s="4" t="s">
        <v>18</v>
      </c>
      <c r="D30" s="10">
        <f t="shared" si="1"/>
        <v>1211</v>
      </c>
      <c r="E30" s="10">
        <v>4</v>
      </c>
      <c r="F30" s="10">
        <v>118</v>
      </c>
      <c r="G30" s="10">
        <v>120</v>
      </c>
      <c r="H30" s="10">
        <v>142</v>
      </c>
      <c r="I30" s="10">
        <v>206</v>
      </c>
      <c r="J30" s="10">
        <v>370</v>
      </c>
      <c r="K30" s="10">
        <v>192</v>
      </c>
      <c r="L30" s="10">
        <v>52</v>
      </c>
      <c r="M30" s="10">
        <v>5</v>
      </c>
      <c r="N30" s="10">
        <v>2</v>
      </c>
      <c r="O30" s="10" t="s">
        <v>148</v>
      </c>
    </row>
    <row r="31" spans="2:15" s="7" customFormat="1" ht="12" customHeight="1">
      <c r="B31" s="5"/>
      <c r="C31" s="4" t="s">
        <v>19</v>
      </c>
      <c r="D31" s="10">
        <f t="shared" si="1"/>
        <v>1246</v>
      </c>
      <c r="E31" s="10">
        <v>2</v>
      </c>
      <c r="F31" s="10">
        <v>71</v>
      </c>
      <c r="G31" s="10">
        <v>97</v>
      </c>
      <c r="H31" s="10">
        <v>97</v>
      </c>
      <c r="I31" s="10">
        <v>204</v>
      </c>
      <c r="J31" s="10">
        <v>424</v>
      </c>
      <c r="K31" s="10">
        <v>271</v>
      </c>
      <c r="L31" s="10">
        <v>73</v>
      </c>
      <c r="M31" s="10">
        <v>7</v>
      </c>
      <c r="N31" s="10" t="s">
        <v>148</v>
      </c>
      <c r="O31" s="10" t="s">
        <v>148</v>
      </c>
    </row>
    <row r="32" spans="2:15" s="7" customFormat="1" ht="12" customHeight="1">
      <c r="B32" s="5"/>
      <c r="C32" s="4" t="s">
        <v>20</v>
      </c>
      <c r="D32" s="10">
        <f t="shared" si="1"/>
        <v>579</v>
      </c>
      <c r="E32" s="10">
        <v>1</v>
      </c>
      <c r="F32" s="10">
        <v>93</v>
      </c>
      <c r="G32" s="10">
        <v>112</v>
      </c>
      <c r="H32" s="10">
        <v>93</v>
      </c>
      <c r="I32" s="10">
        <v>129</v>
      </c>
      <c r="J32" s="10">
        <v>123</v>
      </c>
      <c r="K32" s="10">
        <v>23</v>
      </c>
      <c r="L32" s="10">
        <v>5</v>
      </c>
      <c r="M32" s="10" t="s">
        <v>148</v>
      </c>
      <c r="N32" s="10" t="s">
        <v>148</v>
      </c>
      <c r="O32" s="10" t="s">
        <v>148</v>
      </c>
    </row>
    <row r="33" spans="2:15" s="7" customFormat="1" ht="12" customHeight="1">
      <c r="B33" s="5"/>
      <c r="C33" s="4" t="s">
        <v>21</v>
      </c>
      <c r="D33" s="10">
        <f t="shared" si="1"/>
        <v>593</v>
      </c>
      <c r="E33" s="10">
        <v>1</v>
      </c>
      <c r="F33" s="10">
        <v>172</v>
      </c>
      <c r="G33" s="10">
        <v>143</v>
      </c>
      <c r="H33" s="10">
        <v>91</v>
      </c>
      <c r="I33" s="10">
        <v>115</v>
      </c>
      <c r="J33" s="10">
        <v>59</v>
      </c>
      <c r="K33" s="10">
        <v>8</v>
      </c>
      <c r="L33" s="10">
        <v>3</v>
      </c>
      <c r="M33" s="10">
        <v>1</v>
      </c>
      <c r="N33" s="10" t="s">
        <v>148</v>
      </c>
      <c r="O33" s="10" t="s">
        <v>148</v>
      </c>
    </row>
    <row r="34" spans="2:15" s="7" customFormat="1" ht="12" customHeight="1">
      <c r="B34" s="5"/>
      <c r="C34" s="4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7" customFormat="1" ht="12" customHeight="1">
      <c r="B35" s="60" t="s">
        <v>22</v>
      </c>
      <c r="C35" s="61"/>
      <c r="D35" s="11">
        <f t="shared" si="1"/>
        <v>6662</v>
      </c>
      <c r="E35" s="11">
        <f>SUM(E36:E39)</f>
        <v>14</v>
      </c>
      <c r="F35" s="11">
        <f aca="true" t="shared" si="3" ref="F35:N35">SUM(F36:F39)</f>
        <v>952</v>
      </c>
      <c r="G35" s="11">
        <f t="shared" si="3"/>
        <v>1074</v>
      </c>
      <c r="H35" s="11">
        <f t="shared" si="3"/>
        <v>1034</v>
      </c>
      <c r="I35" s="11">
        <f t="shared" si="3"/>
        <v>1468</v>
      </c>
      <c r="J35" s="11">
        <f t="shared" si="3"/>
        <v>1521</v>
      </c>
      <c r="K35" s="11">
        <f t="shared" si="3"/>
        <v>456</v>
      </c>
      <c r="L35" s="11">
        <f t="shared" si="3"/>
        <v>100</v>
      </c>
      <c r="M35" s="11">
        <f t="shared" si="3"/>
        <v>23</v>
      </c>
      <c r="N35" s="11">
        <f t="shared" si="3"/>
        <v>20</v>
      </c>
      <c r="O35" s="11" t="s">
        <v>150</v>
      </c>
    </row>
    <row r="36" spans="2:15" s="7" customFormat="1" ht="12" customHeight="1">
      <c r="B36" s="6"/>
      <c r="C36" s="4" t="s">
        <v>23</v>
      </c>
      <c r="D36" s="10">
        <f t="shared" si="1"/>
        <v>2381</v>
      </c>
      <c r="E36" s="10">
        <v>2</v>
      </c>
      <c r="F36" s="10">
        <v>314</v>
      </c>
      <c r="G36" s="10">
        <v>352</v>
      </c>
      <c r="H36" s="10">
        <v>373</v>
      </c>
      <c r="I36" s="10">
        <v>535</v>
      </c>
      <c r="J36" s="10">
        <v>568</v>
      </c>
      <c r="K36" s="10">
        <v>186</v>
      </c>
      <c r="L36" s="10">
        <v>38</v>
      </c>
      <c r="M36" s="10">
        <v>12</v>
      </c>
      <c r="N36" s="10">
        <v>1</v>
      </c>
      <c r="O36" s="10" t="s">
        <v>148</v>
      </c>
    </row>
    <row r="37" spans="2:15" s="7" customFormat="1" ht="12" customHeight="1">
      <c r="B37" s="6"/>
      <c r="C37" s="4" t="s">
        <v>24</v>
      </c>
      <c r="D37" s="10">
        <f t="shared" si="1"/>
        <v>1063</v>
      </c>
      <c r="E37" s="10">
        <v>3</v>
      </c>
      <c r="F37" s="10">
        <v>175</v>
      </c>
      <c r="G37" s="10">
        <v>243</v>
      </c>
      <c r="H37" s="10">
        <v>200</v>
      </c>
      <c r="I37" s="10">
        <v>204</v>
      </c>
      <c r="J37" s="10">
        <v>158</v>
      </c>
      <c r="K37" s="10">
        <v>35</v>
      </c>
      <c r="L37" s="10">
        <v>22</v>
      </c>
      <c r="M37" s="10">
        <v>6</v>
      </c>
      <c r="N37" s="10">
        <v>17</v>
      </c>
      <c r="O37" s="10" t="s">
        <v>148</v>
      </c>
    </row>
    <row r="38" spans="2:15" s="7" customFormat="1" ht="12" customHeight="1">
      <c r="B38" s="6"/>
      <c r="C38" s="4" t="s">
        <v>25</v>
      </c>
      <c r="D38" s="10">
        <f t="shared" si="1"/>
        <v>1468</v>
      </c>
      <c r="E38" s="10">
        <v>3</v>
      </c>
      <c r="F38" s="10">
        <v>177</v>
      </c>
      <c r="G38" s="10">
        <v>201</v>
      </c>
      <c r="H38" s="10">
        <v>210</v>
      </c>
      <c r="I38" s="10">
        <v>347</v>
      </c>
      <c r="J38" s="10">
        <v>398</v>
      </c>
      <c r="K38" s="10">
        <v>110</v>
      </c>
      <c r="L38" s="10">
        <v>17</v>
      </c>
      <c r="M38" s="10">
        <v>3</v>
      </c>
      <c r="N38" s="10">
        <v>2</v>
      </c>
      <c r="O38" s="10" t="s">
        <v>148</v>
      </c>
    </row>
    <row r="39" spans="2:15" s="7" customFormat="1" ht="12" customHeight="1">
      <c r="B39" s="6"/>
      <c r="C39" s="4" t="s">
        <v>26</v>
      </c>
      <c r="D39" s="10">
        <f t="shared" si="1"/>
        <v>1750</v>
      </c>
      <c r="E39" s="10">
        <v>6</v>
      </c>
      <c r="F39" s="10">
        <v>286</v>
      </c>
      <c r="G39" s="10">
        <v>278</v>
      </c>
      <c r="H39" s="10">
        <v>251</v>
      </c>
      <c r="I39" s="10">
        <v>382</v>
      </c>
      <c r="J39" s="10">
        <v>397</v>
      </c>
      <c r="K39" s="10">
        <v>125</v>
      </c>
      <c r="L39" s="10">
        <v>23</v>
      </c>
      <c r="M39" s="10">
        <v>2</v>
      </c>
      <c r="N39" s="10" t="s">
        <v>148</v>
      </c>
      <c r="O39" s="10" t="s">
        <v>148</v>
      </c>
    </row>
    <row r="40" spans="2:15" s="7" customFormat="1" ht="12" customHeight="1">
      <c r="B40" s="6"/>
      <c r="C40" s="4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s="7" customFormat="1" ht="12" customHeight="1">
      <c r="B41" s="60" t="s">
        <v>27</v>
      </c>
      <c r="C41" s="61"/>
      <c r="D41" s="11">
        <f t="shared" si="1"/>
        <v>4076</v>
      </c>
      <c r="E41" s="11">
        <f>SUM(E42:E46)</f>
        <v>8</v>
      </c>
      <c r="F41" s="11">
        <f aca="true" t="shared" si="4" ref="F41:O41">SUM(F42:F46)</f>
        <v>505</v>
      </c>
      <c r="G41" s="11">
        <f t="shared" si="4"/>
        <v>579</v>
      </c>
      <c r="H41" s="11">
        <f t="shared" si="4"/>
        <v>716</v>
      </c>
      <c r="I41" s="11">
        <v>1052</v>
      </c>
      <c r="J41" s="11">
        <f t="shared" si="4"/>
        <v>955</v>
      </c>
      <c r="K41" s="11">
        <f t="shared" si="4"/>
        <v>224</v>
      </c>
      <c r="L41" s="11">
        <f t="shared" si="4"/>
        <v>27</v>
      </c>
      <c r="M41" s="11">
        <f t="shared" si="4"/>
        <v>7</v>
      </c>
      <c r="N41" s="11">
        <f t="shared" si="4"/>
        <v>2</v>
      </c>
      <c r="O41" s="11">
        <f t="shared" si="4"/>
        <v>1</v>
      </c>
    </row>
    <row r="42" spans="2:15" s="7" customFormat="1" ht="12" customHeight="1">
      <c r="B42" s="6"/>
      <c r="C42" s="4" t="s">
        <v>28</v>
      </c>
      <c r="D42" s="10">
        <f t="shared" si="1"/>
        <v>1299</v>
      </c>
      <c r="E42" s="10">
        <v>2</v>
      </c>
      <c r="F42" s="10">
        <v>145</v>
      </c>
      <c r="G42" s="10">
        <v>194</v>
      </c>
      <c r="H42" s="10">
        <v>239</v>
      </c>
      <c r="I42" s="10">
        <v>352</v>
      </c>
      <c r="J42" s="10">
        <v>303</v>
      </c>
      <c r="K42" s="10">
        <v>56</v>
      </c>
      <c r="L42" s="10">
        <v>8</v>
      </c>
      <c r="M42" s="10" t="s">
        <v>148</v>
      </c>
      <c r="N42" s="10" t="s">
        <v>148</v>
      </c>
      <c r="O42" s="10" t="s">
        <v>148</v>
      </c>
    </row>
    <row r="43" spans="2:15" s="7" customFormat="1" ht="12" customHeight="1">
      <c r="B43" s="6"/>
      <c r="C43" s="4" t="s">
        <v>29</v>
      </c>
      <c r="D43" s="10">
        <f t="shared" si="1"/>
        <v>410</v>
      </c>
      <c r="E43" s="10">
        <v>2</v>
      </c>
      <c r="F43" s="10">
        <v>62</v>
      </c>
      <c r="G43" s="10">
        <v>69</v>
      </c>
      <c r="H43" s="10">
        <v>98</v>
      </c>
      <c r="I43" s="10">
        <v>104</v>
      </c>
      <c r="J43" s="10">
        <v>63</v>
      </c>
      <c r="K43" s="10">
        <v>9</v>
      </c>
      <c r="L43" s="10">
        <v>3</v>
      </c>
      <c r="M43" s="10" t="s">
        <v>148</v>
      </c>
      <c r="N43" s="10" t="s">
        <v>148</v>
      </c>
      <c r="O43" s="10" t="s">
        <v>148</v>
      </c>
    </row>
    <row r="44" spans="2:15" s="7" customFormat="1" ht="12" customHeight="1">
      <c r="B44" s="6"/>
      <c r="C44" s="4" t="s">
        <v>30</v>
      </c>
      <c r="D44" s="10">
        <f t="shared" si="1"/>
        <v>133</v>
      </c>
      <c r="E44" s="10">
        <v>2</v>
      </c>
      <c r="F44" s="10">
        <v>24</v>
      </c>
      <c r="G44" s="10">
        <v>25</v>
      </c>
      <c r="H44" s="10">
        <v>25</v>
      </c>
      <c r="I44" s="10">
        <v>35</v>
      </c>
      <c r="J44" s="10">
        <v>18</v>
      </c>
      <c r="K44" s="10">
        <v>4</v>
      </c>
      <c r="L44" s="10" t="s">
        <v>148</v>
      </c>
      <c r="M44" s="10" t="s">
        <v>148</v>
      </c>
      <c r="N44" s="10" t="s">
        <v>148</v>
      </c>
      <c r="O44" s="10" t="s">
        <v>148</v>
      </c>
    </row>
    <row r="45" spans="2:15" s="7" customFormat="1" ht="12" customHeight="1">
      <c r="B45" s="5"/>
      <c r="C45" s="4" t="s">
        <v>31</v>
      </c>
      <c r="D45" s="10">
        <f t="shared" si="1"/>
        <v>1024</v>
      </c>
      <c r="E45" s="10">
        <v>1</v>
      </c>
      <c r="F45" s="10">
        <v>90</v>
      </c>
      <c r="G45" s="10">
        <v>127</v>
      </c>
      <c r="H45" s="10">
        <v>136</v>
      </c>
      <c r="I45" s="10">
        <v>289</v>
      </c>
      <c r="J45" s="10">
        <v>290</v>
      </c>
      <c r="K45" s="10">
        <v>80</v>
      </c>
      <c r="L45" s="10">
        <v>6</v>
      </c>
      <c r="M45" s="10">
        <v>3</v>
      </c>
      <c r="N45" s="10">
        <v>2</v>
      </c>
      <c r="O45" s="10" t="s">
        <v>148</v>
      </c>
    </row>
    <row r="46" spans="2:15" s="7" customFormat="1" ht="12" customHeight="1">
      <c r="B46" s="5"/>
      <c r="C46" s="4" t="s">
        <v>145</v>
      </c>
      <c r="D46" s="10">
        <f t="shared" si="1"/>
        <v>1203</v>
      </c>
      <c r="E46" s="10">
        <v>1</v>
      </c>
      <c r="F46" s="10">
        <v>184</v>
      </c>
      <c r="G46" s="10">
        <v>164</v>
      </c>
      <c r="H46" s="10">
        <v>218</v>
      </c>
      <c r="I46" s="10">
        <v>265</v>
      </c>
      <c r="J46" s="10">
        <v>281</v>
      </c>
      <c r="K46" s="10">
        <v>75</v>
      </c>
      <c r="L46" s="10">
        <v>10</v>
      </c>
      <c r="M46" s="10">
        <v>4</v>
      </c>
      <c r="N46" s="10" t="s">
        <v>148</v>
      </c>
      <c r="O46" s="10">
        <v>1</v>
      </c>
    </row>
    <row r="47" spans="2:15" s="7" customFormat="1" ht="12" customHeight="1">
      <c r="B47" s="5"/>
      <c r="C47" s="4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s="7" customFormat="1" ht="12" customHeight="1">
      <c r="B48" s="60" t="s">
        <v>32</v>
      </c>
      <c r="C48" s="61"/>
      <c r="D48" s="11">
        <f t="shared" si="1"/>
        <v>4309</v>
      </c>
      <c r="E48" s="11">
        <f>SUM(E49:E54)</f>
        <v>5</v>
      </c>
      <c r="F48" s="11">
        <f aca="true" t="shared" si="5" ref="F48:L48">SUM(F49:F54)</f>
        <v>905</v>
      </c>
      <c r="G48" s="11">
        <f t="shared" si="5"/>
        <v>863</v>
      </c>
      <c r="H48" s="11">
        <f t="shared" si="5"/>
        <v>768</v>
      </c>
      <c r="I48" s="11">
        <f t="shared" si="5"/>
        <v>920</v>
      </c>
      <c r="J48" s="11">
        <f t="shared" si="5"/>
        <v>702</v>
      </c>
      <c r="K48" s="11">
        <f t="shared" si="5"/>
        <v>138</v>
      </c>
      <c r="L48" s="11">
        <f t="shared" si="5"/>
        <v>8</v>
      </c>
      <c r="M48" s="11" t="s">
        <v>149</v>
      </c>
      <c r="N48" s="11" t="s">
        <v>149</v>
      </c>
      <c r="O48" s="11" t="s">
        <v>149</v>
      </c>
    </row>
    <row r="49" spans="2:15" s="7" customFormat="1" ht="12" customHeight="1">
      <c r="B49" s="5"/>
      <c r="C49" s="4" t="s">
        <v>33</v>
      </c>
      <c r="D49" s="10">
        <f t="shared" si="1"/>
        <v>152</v>
      </c>
      <c r="E49" s="10" t="s">
        <v>148</v>
      </c>
      <c r="F49" s="10">
        <v>59</v>
      </c>
      <c r="G49" s="10">
        <v>29</v>
      </c>
      <c r="H49" s="10">
        <v>22</v>
      </c>
      <c r="I49" s="10">
        <v>22</v>
      </c>
      <c r="J49" s="10">
        <v>16</v>
      </c>
      <c r="K49" s="10">
        <v>4</v>
      </c>
      <c r="L49" s="10" t="s">
        <v>148</v>
      </c>
      <c r="M49" s="10" t="s">
        <v>148</v>
      </c>
      <c r="N49" s="10" t="s">
        <v>148</v>
      </c>
      <c r="O49" s="10" t="s">
        <v>148</v>
      </c>
    </row>
    <row r="50" spans="2:15" s="7" customFormat="1" ht="12" customHeight="1">
      <c r="B50" s="5"/>
      <c r="C50" s="4" t="s">
        <v>34</v>
      </c>
      <c r="D50" s="10">
        <f t="shared" si="1"/>
        <v>794</v>
      </c>
      <c r="E50" s="10" t="s">
        <v>148</v>
      </c>
      <c r="F50" s="10">
        <v>266</v>
      </c>
      <c r="G50" s="10">
        <v>219</v>
      </c>
      <c r="H50" s="10">
        <v>141</v>
      </c>
      <c r="I50" s="10">
        <v>121</v>
      </c>
      <c r="J50" s="10">
        <v>44</v>
      </c>
      <c r="K50" s="10">
        <v>3</v>
      </c>
      <c r="L50" s="10" t="s">
        <v>148</v>
      </c>
      <c r="M50" s="10" t="s">
        <v>148</v>
      </c>
      <c r="N50" s="10" t="s">
        <v>148</v>
      </c>
      <c r="O50" s="10" t="s">
        <v>148</v>
      </c>
    </row>
    <row r="51" spans="2:15" s="7" customFormat="1" ht="12" customHeight="1">
      <c r="B51" s="5"/>
      <c r="C51" s="4" t="s">
        <v>35</v>
      </c>
      <c r="D51" s="10">
        <f t="shared" si="1"/>
        <v>2032</v>
      </c>
      <c r="E51" s="10" t="s">
        <v>148</v>
      </c>
      <c r="F51" s="10">
        <v>202</v>
      </c>
      <c r="G51" s="10">
        <v>254</v>
      </c>
      <c r="H51" s="10">
        <v>313</v>
      </c>
      <c r="I51" s="10">
        <v>558</v>
      </c>
      <c r="J51" s="10">
        <v>573</v>
      </c>
      <c r="K51" s="10">
        <v>126</v>
      </c>
      <c r="L51" s="10">
        <v>6</v>
      </c>
      <c r="M51" s="10" t="s">
        <v>148</v>
      </c>
      <c r="N51" s="10" t="s">
        <v>148</v>
      </c>
      <c r="O51" s="10" t="s">
        <v>148</v>
      </c>
    </row>
    <row r="52" spans="2:15" s="7" customFormat="1" ht="12" customHeight="1">
      <c r="B52" s="5"/>
      <c r="C52" s="4" t="s">
        <v>36</v>
      </c>
      <c r="D52" s="10">
        <f t="shared" si="1"/>
        <v>606</v>
      </c>
      <c r="E52" s="10" t="s">
        <v>148</v>
      </c>
      <c r="F52" s="10">
        <v>146</v>
      </c>
      <c r="G52" s="10">
        <v>164</v>
      </c>
      <c r="H52" s="10">
        <v>136</v>
      </c>
      <c r="I52" s="10">
        <v>123</v>
      </c>
      <c r="J52" s="10">
        <v>36</v>
      </c>
      <c r="K52" s="10">
        <v>1</v>
      </c>
      <c r="L52" s="10" t="s">
        <v>148</v>
      </c>
      <c r="M52" s="10" t="s">
        <v>148</v>
      </c>
      <c r="N52" s="10" t="s">
        <v>148</v>
      </c>
      <c r="O52" s="10" t="s">
        <v>148</v>
      </c>
    </row>
    <row r="53" spans="2:15" s="7" customFormat="1" ht="12" customHeight="1">
      <c r="B53" s="5"/>
      <c r="C53" s="4" t="s">
        <v>37</v>
      </c>
      <c r="D53" s="10">
        <f t="shared" si="1"/>
        <v>287</v>
      </c>
      <c r="E53" s="10">
        <v>1</v>
      </c>
      <c r="F53" s="10">
        <v>84</v>
      </c>
      <c r="G53" s="10">
        <v>73</v>
      </c>
      <c r="H53" s="10">
        <v>64</v>
      </c>
      <c r="I53" s="10">
        <v>40</v>
      </c>
      <c r="J53" s="10">
        <v>20</v>
      </c>
      <c r="K53" s="10">
        <v>3</v>
      </c>
      <c r="L53" s="10">
        <v>2</v>
      </c>
      <c r="M53" s="10" t="s">
        <v>148</v>
      </c>
      <c r="N53" s="10" t="s">
        <v>148</v>
      </c>
      <c r="O53" s="10" t="s">
        <v>148</v>
      </c>
    </row>
    <row r="54" spans="2:15" s="7" customFormat="1" ht="12" customHeight="1">
      <c r="B54" s="5"/>
      <c r="C54" s="4" t="s">
        <v>38</v>
      </c>
      <c r="D54" s="10">
        <f t="shared" si="1"/>
        <v>438</v>
      </c>
      <c r="E54" s="10">
        <v>4</v>
      </c>
      <c r="F54" s="10">
        <v>148</v>
      </c>
      <c r="G54" s="10">
        <v>124</v>
      </c>
      <c r="H54" s="10">
        <v>92</v>
      </c>
      <c r="I54" s="10">
        <v>56</v>
      </c>
      <c r="J54" s="10">
        <v>13</v>
      </c>
      <c r="K54" s="10">
        <v>1</v>
      </c>
      <c r="L54" s="10" t="s">
        <v>148</v>
      </c>
      <c r="M54" s="10" t="s">
        <v>148</v>
      </c>
      <c r="N54" s="10" t="s">
        <v>148</v>
      </c>
      <c r="O54" s="10" t="s">
        <v>148</v>
      </c>
    </row>
    <row r="55" spans="2:15" s="7" customFormat="1" ht="12" customHeight="1">
      <c r="B55" s="5"/>
      <c r="C55" s="4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s="7" customFormat="1" ht="12" customHeight="1">
      <c r="B56" s="60" t="s">
        <v>39</v>
      </c>
      <c r="C56" s="61"/>
      <c r="D56" s="11">
        <f t="shared" si="1"/>
        <v>5407</v>
      </c>
      <c r="E56" s="11">
        <f>SUM(E57:E60)</f>
        <v>9</v>
      </c>
      <c r="F56" s="11">
        <f aca="true" t="shared" si="6" ref="F56:L56">SUM(F57:F60)</f>
        <v>855</v>
      </c>
      <c r="G56" s="11">
        <f t="shared" si="6"/>
        <v>1008</v>
      </c>
      <c r="H56" s="11">
        <f t="shared" si="6"/>
        <v>1075</v>
      </c>
      <c r="I56" s="11">
        <f t="shared" si="6"/>
        <v>1310</v>
      </c>
      <c r="J56" s="11">
        <f t="shared" si="6"/>
        <v>960</v>
      </c>
      <c r="K56" s="11">
        <f t="shared" si="6"/>
        <v>172</v>
      </c>
      <c r="L56" s="11">
        <f t="shared" si="6"/>
        <v>18</v>
      </c>
      <c r="M56" s="11" t="s">
        <v>150</v>
      </c>
      <c r="N56" s="11" t="s">
        <v>150</v>
      </c>
      <c r="O56" s="11" t="s">
        <v>150</v>
      </c>
    </row>
    <row r="57" spans="2:15" s="7" customFormat="1" ht="12" customHeight="1">
      <c r="B57" s="5"/>
      <c r="C57" s="4" t="s">
        <v>40</v>
      </c>
      <c r="D57" s="10">
        <f t="shared" si="1"/>
        <v>872</v>
      </c>
      <c r="E57" s="10" t="s">
        <v>148</v>
      </c>
      <c r="F57" s="10">
        <v>82</v>
      </c>
      <c r="G57" s="10">
        <v>119</v>
      </c>
      <c r="H57" s="10">
        <v>129</v>
      </c>
      <c r="I57" s="10">
        <v>231</v>
      </c>
      <c r="J57" s="10">
        <v>252</v>
      </c>
      <c r="K57" s="10">
        <v>54</v>
      </c>
      <c r="L57" s="10">
        <v>5</v>
      </c>
      <c r="M57" s="10" t="s">
        <v>148</v>
      </c>
      <c r="N57" s="10" t="s">
        <v>148</v>
      </c>
      <c r="O57" s="10" t="s">
        <v>148</v>
      </c>
    </row>
    <row r="58" spans="2:15" s="7" customFormat="1" ht="12" customHeight="1">
      <c r="B58" s="5"/>
      <c r="C58" s="4" t="s">
        <v>41</v>
      </c>
      <c r="D58" s="10">
        <f t="shared" si="1"/>
        <v>1748</v>
      </c>
      <c r="E58" s="10">
        <v>7</v>
      </c>
      <c r="F58" s="10">
        <v>377</v>
      </c>
      <c r="G58" s="10">
        <v>388</v>
      </c>
      <c r="H58" s="10">
        <v>401</v>
      </c>
      <c r="I58" s="10">
        <v>396</v>
      </c>
      <c r="J58" s="10">
        <v>160</v>
      </c>
      <c r="K58" s="10">
        <v>18</v>
      </c>
      <c r="L58" s="10">
        <v>1</v>
      </c>
      <c r="M58" s="10" t="s">
        <v>148</v>
      </c>
      <c r="N58" s="10" t="s">
        <v>148</v>
      </c>
      <c r="O58" s="10" t="s">
        <v>148</v>
      </c>
    </row>
    <row r="59" spans="2:15" s="7" customFormat="1" ht="12" customHeight="1">
      <c r="B59" s="5"/>
      <c r="C59" s="4" t="s">
        <v>42</v>
      </c>
      <c r="D59" s="10">
        <f t="shared" si="1"/>
        <v>1109</v>
      </c>
      <c r="E59" s="10">
        <v>1</v>
      </c>
      <c r="F59" s="10">
        <v>211</v>
      </c>
      <c r="G59" s="10">
        <v>283</v>
      </c>
      <c r="H59" s="10">
        <v>279</v>
      </c>
      <c r="I59" s="10">
        <v>235</v>
      </c>
      <c r="J59" s="10">
        <v>87</v>
      </c>
      <c r="K59" s="10">
        <v>12</v>
      </c>
      <c r="L59" s="10">
        <v>1</v>
      </c>
      <c r="M59" s="10" t="s">
        <v>148</v>
      </c>
      <c r="N59" s="10" t="s">
        <v>148</v>
      </c>
      <c r="O59" s="10" t="s">
        <v>148</v>
      </c>
    </row>
    <row r="60" spans="2:15" s="7" customFormat="1" ht="12" customHeight="1">
      <c r="B60" s="5"/>
      <c r="C60" s="4" t="s">
        <v>43</v>
      </c>
      <c r="D60" s="10">
        <f t="shared" si="1"/>
        <v>1678</v>
      </c>
      <c r="E60" s="10">
        <v>1</v>
      </c>
      <c r="F60" s="10">
        <v>185</v>
      </c>
      <c r="G60" s="10">
        <v>218</v>
      </c>
      <c r="H60" s="10">
        <v>266</v>
      </c>
      <c r="I60" s="10">
        <v>448</v>
      </c>
      <c r="J60" s="10">
        <v>461</v>
      </c>
      <c r="K60" s="10">
        <v>88</v>
      </c>
      <c r="L60" s="10">
        <v>11</v>
      </c>
      <c r="M60" s="10" t="s">
        <v>148</v>
      </c>
      <c r="N60" s="10" t="s">
        <v>148</v>
      </c>
      <c r="O60" s="10" t="s">
        <v>148</v>
      </c>
    </row>
    <row r="61" spans="2:15" s="7" customFormat="1" ht="12" customHeight="1">
      <c r="B61" s="5"/>
      <c r="C61" s="4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s="7" customFormat="1" ht="12" customHeight="1">
      <c r="B62" s="60" t="s">
        <v>44</v>
      </c>
      <c r="C62" s="61"/>
      <c r="D62" s="11">
        <f t="shared" si="1"/>
        <v>2463</v>
      </c>
      <c r="E62" s="11">
        <f>SUM(E63)</f>
        <v>2</v>
      </c>
      <c r="F62" s="11">
        <f aca="true" t="shared" si="7" ref="F62:N62">SUM(F63)</f>
        <v>561</v>
      </c>
      <c r="G62" s="11">
        <f t="shared" si="7"/>
        <v>459</v>
      </c>
      <c r="H62" s="11">
        <f t="shared" si="7"/>
        <v>357</v>
      </c>
      <c r="I62" s="11">
        <f t="shared" si="7"/>
        <v>437</v>
      </c>
      <c r="J62" s="11">
        <f t="shared" si="7"/>
        <v>464</v>
      </c>
      <c r="K62" s="11">
        <f t="shared" si="7"/>
        <v>155</v>
      </c>
      <c r="L62" s="11">
        <f t="shared" si="7"/>
        <v>21</v>
      </c>
      <c r="M62" s="11">
        <f t="shared" si="7"/>
        <v>6</v>
      </c>
      <c r="N62" s="11">
        <f t="shared" si="7"/>
        <v>1</v>
      </c>
      <c r="O62" s="11" t="s">
        <v>149</v>
      </c>
    </row>
    <row r="63" spans="2:15" s="7" customFormat="1" ht="12" customHeight="1">
      <c r="B63" s="5"/>
      <c r="C63" s="4" t="s">
        <v>45</v>
      </c>
      <c r="D63" s="10">
        <f t="shared" si="1"/>
        <v>2463</v>
      </c>
      <c r="E63" s="10">
        <v>2</v>
      </c>
      <c r="F63" s="10">
        <v>561</v>
      </c>
      <c r="G63" s="10">
        <v>459</v>
      </c>
      <c r="H63" s="10">
        <v>357</v>
      </c>
      <c r="I63" s="10">
        <v>437</v>
      </c>
      <c r="J63" s="10">
        <v>464</v>
      </c>
      <c r="K63" s="10">
        <v>155</v>
      </c>
      <c r="L63" s="10">
        <v>21</v>
      </c>
      <c r="M63" s="10">
        <v>6</v>
      </c>
      <c r="N63" s="10">
        <v>1</v>
      </c>
      <c r="O63" s="10" t="s">
        <v>148</v>
      </c>
    </row>
    <row r="64" spans="2:15" s="7" customFormat="1" ht="12" customHeight="1">
      <c r="B64" s="5"/>
      <c r="C64" s="4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s="7" customFormat="1" ht="12" customHeight="1">
      <c r="B65" s="60" t="s">
        <v>46</v>
      </c>
      <c r="C65" s="61"/>
      <c r="D65" s="11">
        <f t="shared" si="1"/>
        <v>8806</v>
      </c>
      <c r="E65" s="11">
        <f>SUM(E66:E73)</f>
        <v>8</v>
      </c>
      <c r="F65" s="11">
        <f aca="true" t="shared" si="8" ref="F65:O65">SUM(F66:F73)</f>
        <v>1398</v>
      </c>
      <c r="G65" s="11">
        <f t="shared" si="8"/>
        <v>1361</v>
      </c>
      <c r="H65" s="11">
        <f t="shared" si="8"/>
        <v>1369</v>
      </c>
      <c r="I65" s="11">
        <f t="shared" si="8"/>
        <v>1785</v>
      </c>
      <c r="J65" s="11">
        <f t="shared" si="8"/>
        <v>1555</v>
      </c>
      <c r="K65" s="11">
        <f t="shared" si="8"/>
        <v>466</v>
      </c>
      <c r="L65" s="11">
        <f t="shared" si="8"/>
        <v>306</v>
      </c>
      <c r="M65" s="11">
        <f t="shared" si="8"/>
        <v>158</v>
      </c>
      <c r="N65" s="11">
        <f t="shared" si="8"/>
        <v>350</v>
      </c>
      <c r="O65" s="11">
        <f t="shared" si="8"/>
        <v>50</v>
      </c>
    </row>
    <row r="66" spans="2:15" s="7" customFormat="1" ht="12" customHeight="1">
      <c r="B66" s="5"/>
      <c r="C66" s="4" t="s">
        <v>47</v>
      </c>
      <c r="D66" s="10">
        <f t="shared" si="1"/>
        <v>2210</v>
      </c>
      <c r="E66" s="10">
        <v>2</v>
      </c>
      <c r="F66" s="10">
        <v>346</v>
      </c>
      <c r="G66" s="10">
        <v>363</v>
      </c>
      <c r="H66" s="10">
        <v>414</v>
      </c>
      <c r="I66" s="10">
        <v>537</v>
      </c>
      <c r="J66" s="10">
        <v>432</v>
      </c>
      <c r="K66" s="10">
        <v>79</v>
      </c>
      <c r="L66" s="10">
        <v>31</v>
      </c>
      <c r="M66" s="10">
        <v>2</v>
      </c>
      <c r="N66" s="10">
        <v>4</v>
      </c>
      <c r="O66" s="10" t="s">
        <v>148</v>
      </c>
    </row>
    <row r="67" spans="2:15" s="7" customFormat="1" ht="12" customHeight="1">
      <c r="B67" s="5"/>
      <c r="C67" s="4" t="s">
        <v>21</v>
      </c>
      <c r="D67" s="10">
        <f t="shared" si="1"/>
        <v>480</v>
      </c>
      <c r="E67" s="10" t="s">
        <v>148</v>
      </c>
      <c r="F67" s="10">
        <v>110</v>
      </c>
      <c r="G67" s="10">
        <v>110</v>
      </c>
      <c r="H67" s="10">
        <v>92</v>
      </c>
      <c r="I67" s="10">
        <v>91</v>
      </c>
      <c r="J67" s="10">
        <v>68</v>
      </c>
      <c r="K67" s="10">
        <v>8</v>
      </c>
      <c r="L67" s="10">
        <v>1</v>
      </c>
      <c r="M67" s="10" t="s">
        <v>148</v>
      </c>
      <c r="N67" s="10" t="s">
        <v>148</v>
      </c>
      <c r="O67" s="10" t="s">
        <v>148</v>
      </c>
    </row>
    <row r="68" spans="2:15" s="7" customFormat="1" ht="12" customHeight="1">
      <c r="B68" s="5"/>
      <c r="C68" s="4" t="s">
        <v>48</v>
      </c>
      <c r="D68" s="10">
        <f t="shared" si="1"/>
        <v>2573</v>
      </c>
      <c r="E68" s="10">
        <v>2</v>
      </c>
      <c r="F68" s="10">
        <v>451</v>
      </c>
      <c r="G68" s="10">
        <v>430</v>
      </c>
      <c r="H68" s="10">
        <v>422</v>
      </c>
      <c r="I68" s="10">
        <v>569</v>
      </c>
      <c r="J68" s="10">
        <v>483</v>
      </c>
      <c r="K68" s="10">
        <v>129</v>
      </c>
      <c r="L68" s="10">
        <v>52</v>
      </c>
      <c r="M68" s="10">
        <v>7</v>
      </c>
      <c r="N68" s="10">
        <v>28</v>
      </c>
      <c r="O68" s="10" t="s">
        <v>148</v>
      </c>
    </row>
    <row r="69" spans="2:15" s="7" customFormat="1" ht="12" customHeight="1">
      <c r="B69" s="5"/>
      <c r="C69" s="4" t="s">
        <v>49</v>
      </c>
      <c r="D69" s="10">
        <f t="shared" si="1"/>
        <v>911</v>
      </c>
      <c r="E69" s="10">
        <v>1</v>
      </c>
      <c r="F69" s="10">
        <v>162</v>
      </c>
      <c r="G69" s="10">
        <v>133</v>
      </c>
      <c r="H69" s="10">
        <v>132</v>
      </c>
      <c r="I69" s="10">
        <v>125</v>
      </c>
      <c r="J69" s="10">
        <v>106</v>
      </c>
      <c r="K69" s="10">
        <v>54</v>
      </c>
      <c r="L69" s="10">
        <v>23</v>
      </c>
      <c r="M69" s="10">
        <v>24</v>
      </c>
      <c r="N69" s="10">
        <v>108</v>
      </c>
      <c r="O69" s="10">
        <v>43</v>
      </c>
    </row>
    <row r="70" spans="2:15" s="7" customFormat="1" ht="12" customHeight="1">
      <c r="B70" s="5"/>
      <c r="C70" s="4" t="s">
        <v>50</v>
      </c>
      <c r="D70" s="10">
        <f t="shared" si="1"/>
        <v>1384</v>
      </c>
      <c r="E70" s="10">
        <v>2</v>
      </c>
      <c r="F70" s="10">
        <v>156</v>
      </c>
      <c r="G70" s="10">
        <v>129</v>
      </c>
      <c r="H70" s="10">
        <v>105</v>
      </c>
      <c r="I70" s="10">
        <v>135</v>
      </c>
      <c r="J70" s="10">
        <v>228</v>
      </c>
      <c r="K70" s="10">
        <v>160</v>
      </c>
      <c r="L70" s="10">
        <v>176</v>
      </c>
      <c r="M70" s="10">
        <v>115</v>
      </c>
      <c r="N70" s="10">
        <v>175</v>
      </c>
      <c r="O70" s="10">
        <v>3</v>
      </c>
    </row>
    <row r="71" spans="2:15" s="7" customFormat="1" ht="12" customHeight="1">
      <c r="B71" s="5"/>
      <c r="C71" s="4" t="s">
        <v>51</v>
      </c>
      <c r="D71" s="10">
        <f t="shared" si="1"/>
        <v>90</v>
      </c>
      <c r="E71" s="10" t="s">
        <v>148</v>
      </c>
      <c r="F71" s="10">
        <v>13</v>
      </c>
      <c r="G71" s="10">
        <v>14</v>
      </c>
      <c r="H71" s="10">
        <v>10</v>
      </c>
      <c r="I71" s="10">
        <v>9</v>
      </c>
      <c r="J71" s="10">
        <v>9</v>
      </c>
      <c r="K71" s="10">
        <v>4</v>
      </c>
      <c r="L71" s="10">
        <v>3</v>
      </c>
      <c r="M71" s="10">
        <v>2</v>
      </c>
      <c r="N71" s="10">
        <v>26</v>
      </c>
      <c r="O71" s="10" t="s">
        <v>148</v>
      </c>
    </row>
    <row r="72" spans="2:15" s="7" customFormat="1" ht="12" customHeight="1">
      <c r="B72" s="5"/>
      <c r="C72" s="4" t="s">
        <v>52</v>
      </c>
      <c r="D72" s="10">
        <f t="shared" si="1"/>
        <v>411</v>
      </c>
      <c r="E72" s="10">
        <v>1</v>
      </c>
      <c r="F72" s="10">
        <v>97</v>
      </c>
      <c r="G72" s="10">
        <v>73</v>
      </c>
      <c r="H72" s="10">
        <v>75</v>
      </c>
      <c r="I72" s="10">
        <v>88</v>
      </c>
      <c r="J72" s="10">
        <v>46</v>
      </c>
      <c r="K72" s="10">
        <v>9</v>
      </c>
      <c r="L72" s="10">
        <v>5</v>
      </c>
      <c r="M72" s="10">
        <v>4</v>
      </c>
      <c r="N72" s="10">
        <v>9</v>
      </c>
      <c r="O72" s="10">
        <v>4</v>
      </c>
    </row>
    <row r="73" spans="2:15" s="7" customFormat="1" ht="12" customHeight="1">
      <c r="B73" s="5"/>
      <c r="C73" s="4" t="s">
        <v>53</v>
      </c>
      <c r="D73" s="10">
        <f t="shared" si="1"/>
        <v>747</v>
      </c>
      <c r="E73" s="10" t="s">
        <v>148</v>
      </c>
      <c r="F73" s="10">
        <v>63</v>
      </c>
      <c r="G73" s="10">
        <v>109</v>
      </c>
      <c r="H73" s="10">
        <v>119</v>
      </c>
      <c r="I73" s="10">
        <v>231</v>
      </c>
      <c r="J73" s="10">
        <v>183</v>
      </c>
      <c r="K73" s="10">
        <v>23</v>
      </c>
      <c r="L73" s="10">
        <v>15</v>
      </c>
      <c r="M73" s="10">
        <v>4</v>
      </c>
      <c r="N73" s="10" t="s">
        <v>148</v>
      </c>
      <c r="O73" s="10" t="s">
        <v>148</v>
      </c>
    </row>
    <row r="74" spans="2:15" s="7" customFormat="1" ht="12" customHeight="1">
      <c r="B74" s="5"/>
      <c r="C74" s="4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2:15" s="7" customFormat="1" ht="12" customHeight="1">
      <c r="B75" s="60" t="s">
        <v>54</v>
      </c>
      <c r="C75" s="61"/>
      <c r="D75" s="11">
        <f aca="true" t="shared" si="9" ref="D75:D105">SUM(E75:O75)</f>
        <v>7209</v>
      </c>
      <c r="E75" s="11">
        <f>SUM(E76:E83)</f>
        <v>12</v>
      </c>
      <c r="F75" s="11">
        <f aca="true" t="shared" si="10" ref="F75:O75">SUM(F76:F83)</f>
        <v>723</v>
      </c>
      <c r="G75" s="11">
        <f t="shared" si="10"/>
        <v>814</v>
      </c>
      <c r="H75" s="11">
        <f t="shared" si="10"/>
        <v>834</v>
      </c>
      <c r="I75" s="11">
        <f t="shared" si="10"/>
        <v>1204</v>
      </c>
      <c r="J75" s="11">
        <f t="shared" si="10"/>
        <v>1607</v>
      </c>
      <c r="K75" s="11">
        <f t="shared" si="10"/>
        <v>973</v>
      </c>
      <c r="L75" s="11">
        <f t="shared" si="10"/>
        <v>595</v>
      </c>
      <c r="M75" s="11">
        <f t="shared" si="10"/>
        <v>319</v>
      </c>
      <c r="N75" s="11">
        <f t="shared" si="10"/>
        <v>122</v>
      </c>
      <c r="O75" s="11">
        <f t="shared" si="10"/>
        <v>6</v>
      </c>
    </row>
    <row r="76" spans="2:15" s="7" customFormat="1" ht="12" customHeight="1">
      <c r="B76" s="5"/>
      <c r="C76" s="4" t="s">
        <v>55</v>
      </c>
      <c r="D76" s="10">
        <f t="shared" si="9"/>
        <v>504</v>
      </c>
      <c r="E76" s="10" t="s">
        <v>148</v>
      </c>
      <c r="F76" s="10">
        <v>64</v>
      </c>
      <c r="G76" s="10">
        <v>56</v>
      </c>
      <c r="H76" s="10">
        <v>62</v>
      </c>
      <c r="I76" s="10">
        <v>69</v>
      </c>
      <c r="J76" s="10">
        <v>102</v>
      </c>
      <c r="K76" s="10">
        <v>83</v>
      </c>
      <c r="L76" s="10">
        <v>47</v>
      </c>
      <c r="M76" s="10">
        <v>16</v>
      </c>
      <c r="N76" s="10">
        <v>5</v>
      </c>
      <c r="O76" s="10" t="s">
        <v>148</v>
      </c>
    </row>
    <row r="77" spans="2:15" s="7" customFormat="1" ht="12" customHeight="1">
      <c r="B77" s="5"/>
      <c r="C77" s="4" t="s">
        <v>56</v>
      </c>
      <c r="D77" s="10">
        <f t="shared" si="9"/>
        <v>969</v>
      </c>
      <c r="E77" s="10">
        <v>2</v>
      </c>
      <c r="F77" s="10">
        <v>83</v>
      </c>
      <c r="G77" s="10">
        <v>87</v>
      </c>
      <c r="H77" s="10">
        <v>96</v>
      </c>
      <c r="I77" s="10">
        <v>126</v>
      </c>
      <c r="J77" s="10">
        <v>210</v>
      </c>
      <c r="K77" s="10">
        <v>170</v>
      </c>
      <c r="L77" s="10">
        <v>94</v>
      </c>
      <c r="M77" s="10">
        <v>68</v>
      </c>
      <c r="N77" s="10">
        <v>33</v>
      </c>
      <c r="O77" s="10" t="s">
        <v>148</v>
      </c>
    </row>
    <row r="78" spans="2:15" s="7" customFormat="1" ht="12" customHeight="1">
      <c r="B78" s="5"/>
      <c r="C78" s="4" t="s">
        <v>57</v>
      </c>
      <c r="D78" s="10">
        <f t="shared" si="9"/>
        <v>841</v>
      </c>
      <c r="E78" s="10" t="s">
        <v>148</v>
      </c>
      <c r="F78" s="10">
        <v>56</v>
      </c>
      <c r="G78" s="10">
        <v>81</v>
      </c>
      <c r="H78" s="10">
        <v>84</v>
      </c>
      <c r="I78" s="10">
        <v>142</v>
      </c>
      <c r="J78" s="10">
        <v>212</v>
      </c>
      <c r="K78" s="10">
        <v>149</v>
      </c>
      <c r="L78" s="10">
        <v>79</v>
      </c>
      <c r="M78" s="10">
        <v>20</v>
      </c>
      <c r="N78" s="10">
        <v>18</v>
      </c>
      <c r="O78" s="10" t="s">
        <v>148</v>
      </c>
    </row>
    <row r="79" spans="2:15" s="7" customFormat="1" ht="12" customHeight="1">
      <c r="B79" s="5"/>
      <c r="C79" s="4" t="s">
        <v>58</v>
      </c>
      <c r="D79" s="10">
        <f t="shared" si="9"/>
        <v>671</v>
      </c>
      <c r="E79" s="10" t="s">
        <v>148</v>
      </c>
      <c r="F79" s="10">
        <v>63</v>
      </c>
      <c r="G79" s="10">
        <v>61</v>
      </c>
      <c r="H79" s="10">
        <v>97</v>
      </c>
      <c r="I79" s="10">
        <v>148</v>
      </c>
      <c r="J79" s="10">
        <v>202</v>
      </c>
      <c r="K79" s="10">
        <v>85</v>
      </c>
      <c r="L79" s="10">
        <v>14</v>
      </c>
      <c r="M79" s="10">
        <v>1</v>
      </c>
      <c r="N79" s="10" t="s">
        <v>148</v>
      </c>
      <c r="O79" s="10" t="s">
        <v>148</v>
      </c>
    </row>
    <row r="80" spans="2:15" s="7" customFormat="1" ht="12" customHeight="1">
      <c r="B80" s="5"/>
      <c r="C80" s="4" t="s">
        <v>59</v>
      </c>
      <c r="D80" s="10">
        <f t="shared" si="9"/>
        <v>1306</v>
      </c>
      <c r="E80" s="10">
        <v>4</v>
      </c>
      <c r="F80" s="10">
        <v>186</v>
      </c>
      <c r="G80" s="10">
        <v>182</v>
      </c>
      <c r="H80" s="10">
        <v>201</v>
      </c>
      <c r="I80" s="10">
        <v>321</v>
      </c>
      <c r="J80" s="10">
        <v>317</v>
      </c>
      <c r="K80" s="10">
        <v>74</v>
      </c>
      <c r="L80" s="10">
        <v>17</v>
      </c>
      <c r="M80" s="10">
        <v>2</v>
      </c>
      <c r="N80" s="10">
        <v>1</v>
      </c>
      <c r="O80" s="10">
        <v>1</v>
      </c>
    </row>
    <row r="81" spans="2:15" s="7" customFormat="1" ht="12" customHeight="1">
      <c r="B81" s="5"/>
      <c r="C81" s="4" t="s">
        <v>60</v>
      </c>
      <c r="D81" s="10">
        <f t="shared" si="9"/>
        <v>400</v>
      </c>
      <c r="E81" s="10">
        <v>3</v>
      </c>
      <c r="F81" s="10">
        <v>102</v>
      </c>
      <c r="G81" s="10">
        <v>122</v>
      </c>
      <c r="H81" s="10">
        <v>81</v>
      </c>
      <c r="I81" s="10">
        <v>58</v>
      </c>
      <c r="J81" s="10">
        <v>30</v>
      </c>
      <c r="K81" s="10">
        <v>2</v>
      </c>
      <c r="L81" s="10">
        <v>2</v>
      </c>
      <c r="M81" s="10" t="s">
        <v>148</v>
      </c>
      <c r="N81" s="10" t="s">
        <v>148</v>
      </c>
      <c r="O81" s="10" t="s">
        <v>148</v>
      </c>
    </row>
    <row r="82" spans="2:15" s="7" customFormat="1" ht="12" customHeight="1">
      <c r="B82" s="5"/>
      <c r="C82" s="4" t="s">
        <v>61</v>
      </c>
      <c r="D82" s="10">
        <f t="shared" si="9"/>
        <v>1176</v>
      </c>
      <c r="E82" s="10">
        <v>3</v>
      </c>
      <c r="F82" s="10">
        <v>122</v>
      </c>
      <c r="G82" s="10">
        <v>172</v>
      </c>
      <c r="H82" s="10">
        <v>174</v>
      </c>
      <c r="I82" s="10">
        <v>249</v>
      </c>
      <c r="J82" s="10">
        <v>296</v>
      </c>
      <c r="K82" s="10">
        <v>109</v>
      </c>
      <c r="L82" s="10">
        <v>35</v>
      </c>
      <c r="M82" s="10">
        <v>9</v>
      </c>
      <c r="N82" s="10">
        <v>7</v>
      </c>
      <c r="O82" s="10" t="s">
        <v>148</v>
      </c>
    </row>
    <row r="83" spans="2:15" s="7" customFormat="1" ht="12" customHeight="1">
      <c r="B83" s="5"/>
      <c r="C83" s="4" t="s">
        <v>62</v>
      </c>
      <c r="D83" s="10">
        <f t="shared" si="9"/>
        <v>1342</v>
      </c>
      <c r="E83" s="10" t="s">
        <v>148</v>
      </c>
      <c r="F83" s="10">
        <v>47</v>
      </c>
      <c r="G83" s="10">
        <v>53</v>
      </c>
      <c r="H83" s="10">
        <v>39</v>
      </c>
      <c r="I83" s="10">
        <v>91</v>
      </c>
      <c r="J83" s="10">
        <v>238</v>
      </c>
      <c r="K83" s="10">
        <v>301</v>
      </c>
      <c r="L83" s="10">
        <v>307</v>
      </c>
      <c r="M83" s="10">
        <v>203</v>
      </c>
      <c r="N83" s="10">
        <v>58</v>
      </c>
      <c r="O83" s="10">
        <v>5</v>
      </c>
    </row>
    <row r="84" spans="2:15" s="7" customFormat="1" ht="12" customHeight="1">
      <c r="B84" s="5"/>
      <c r="C84" s="4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5" s="7" customFormat="1" ht="12" customHeight="1">
      <c r="B85" s="60" t="s">
        <v>63</v>
      </c>
      <c r="C85" s="61"/>
      <c r="D85" s="11">
        <f t="shared" si="9"/>
        <v>6517</v>
      </c>
      <c r="E85" s="11">
        <f>SUM(E86:E89)</f>
        <v>14</v>
      </c>
      <c r="F85" s="11">
        <f aca="true" t="shared" si="11" ref="F85:N85">SUM(F86:F89)</f>
        <v>726</v>
      </c>
      <c r="G85" s="11">
        <f t="shared" si="11"/>
        <v>736</v>
      </c>
      <c r="H85" s="11">
        <f t="shared" si="11"/>
        <v>721</v>
      </c>
      <c r="I85" s="11">
        <f t="shared" si="11"/>
        <v>1159</v>
      </c>
      <c r="J85" s="11">
        <f t="shared" si="11"/>
        <v>1922</v>
      </c>
      <c r="K85" s="11">
        <f t="shared" si="11"/>
        <v>995</v>
      </c>
      <c r="L85" s="11">
        <f t="shared" si="11"/>
        <v>212</v>
      </c>
      <c r="M85" s="11">
        <f t="shared" si="11"/>
        <v>28</v>
      </c>
      <c r="N85" s="11">
        <f t="shared" si="11"/>
        <v>4</v>
      </c>
      <c r="O85" s="11" t="s">
        <v>149</v>
      </c>
    </row>
    <row r="86" spans="2:15" s="7" customFormat="1" ht="12" customHeight="1">
      <c r="B86" s="5"/>
      <c r="C86" s="4" t="s">
        <v>146</v>
      </c>
      <c r="D86" s="10">
        <f t="shared" si="9"/>
        <v>1267</v>
      </c>
      <c r="E86" s="10">
        <v>3</v>
      </c>
      <c r="F86" s="10">
        <v>69</v>
      </c>
      <c r="G86" s="10">
        <v>84</v>
      </c>
      <c r="H86" s="10">
        <v>93</v>
      </c>
      <c r="I86" s="10">
        <v>185</v>
      </c>
      <c r="J86" s="10">
        <v>439</v>
      </c>
      <c r="K86" s="10">
        <v>297</v>
      </c>
      <c r="L86" s="10">
        <v>84</v>
      </c>
      <c r="M86" s="10">
        <v>12</v>
      </c>
      <c r="N86" s="10">
        <v>1</v>
      </c>
      <c r="O86" s="10" t="s">
        <v>148</v>
      </c>
    </row>
    <row r="87" spans="2:15" s="7" customFormat="1" ht="12" customHeight="1">
      <c r="B87" s="5"/>
      <c r="C87" s="4" t="s">
        <v>21</v>
      </c>
      <c r="D87" s="10">
        <f t="shared" si="9"/>
        <v>1288</v>
      </c>
      <c r="E87" s="10">
        <v>3</v>
      </c>
      <c r="F87" s="10">
        <v>92</v>
      </c>
      <c r="G87" s="10">
        <v>107</v>
      </c>
      <c r="H87" s="10">
        <v>110</v>
      </c>
      <c r="I87" s="10">
        <v>225</v>
      </c>
      <c r="J87" s="10">
        <v>440</v>
      </c>
      <c r="K87" s="10">
        <v>257</v>
      </c>
      <c r="L87" s="10">
        <v>47</v>
      </c>
      <c r="M87" s="10">
        <v>5</v>
      </c>
      <c r="N87" s="10">
        <v>2</v>
      </c>
      <c r="O87" s="10" t="s">
        <v>148</v>
      </c>
    </row>
    <row r="88" spans="2:15" s="7" customFormat="1" ht="12" customHeight="1">
      <c r="B88" s="5"/>
      <c r="C88" s="4" t="s">
        <v>64</v>
      </c>
      <c r="D88" s="10">
        <f t="shared" si="9"/>
        <v>2348</v>
      </c>
      <c r="E88" s="10">
        <v>8</v>
      </c>
      <c r="F88" s="10">
        <v>396</v>
      </c>
      <c r="G88" s="10">
        <v>374</v>
      </c>
      <c r="H88" s="10">
        <v>336</v>
      </c>
      <c r="I88" s="10">
        <v>474</v>
      </c>
      <c r="J88" s="10">
        <v>562</v>
      </c>
      <c r="K88" s="10">
        <v>173</v>
      </c>
      <c r="L88" s="10">
        <v>22</v>
      </c>
      <c r="M88" s="10">
        <v>3</v>
      </c>
      <c r="N88" s="10" t="s">
        <v>148</v>
      </c>
      <c r="O88" s="10" t="s">
        <v>148</v>
      </c>
    </row>
    <row r="89" spans="2:15" s="7" customFormat="1" ht="12" customHeight="1">
      <c r="B89" s="5"/>
      <c r="C89" s="4" t="s">
        <v>65</v>
      </c>
      <c r="D89" s="10">
        <f t="shared" si="9"/>
        <v>1614</v>
      </c>
      <c r="E89" s="10" t="s">
        <v>148</v>
      </c>
      <c r="F89" s="10">
        <v>169</v>
      </c>
      <c r="G89" s="10">
        <v>171</v>
      </c>
      <c r="H89" s="10">
        <v>182</v>
      </c>
      <c r="I89" s="10">
        <v>275</v>
      </c>
      <c r="J89" s="10">
        <v>481</v>
      </c>
      <c r="K89" s="10">
        <v>268</v>
      </c>
      <c r="L89" s="10">
        <v>59</v>
      </c>
      <c r="M89" s="10">
        <v>8</v>
      </c>
      <c r="N89" s="10">
        <v>1</v>
      </c>
      <c r="O89" s="10" t="s">
        <v>148</v>
      </c>
    </row>
    <row r="90" spans="2:15" s="7" customFormat="1" ht="12" customHeight="1">
      <c r="B90" s="5"/>
      <c r="C90" s="4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s="7" customFormat="1" ht="12" customHeight="1">
      <c r="B91" s="60" t="s">
        <v>66</v>
      </c>
      <c r="C91" s="61"/>
      <c r="D91" s="11">
        <f t="shared" si="9"/>
        <v>5977</v>
      </c>
      <c r="E91" s="11">
        <f>SUM(E92:E95)</f>
        <v>15</v>
      </c>
      <c r="F91" s="11">
        <f aca="true" t="shared" si="12" ref="F91:N91">SUM(F92:F95)</f>
        <v>588</v>
      </c>
      <c r="G91" s="11">
        <f t="shared" si="12"/>
        <v>579</v>
      </c>
      <c r="H91" s="11">
        <f t="shared" si="12"/>
        <v>614</v>
      </c>
      <c r="I91" s="11">
        <f t="shared" si="12"/>
        <v>930</v>
      </c>
      <c r="J91" s="11">
        <f t="shared" si="12"/>
        <v>1834</v>
      </c>
      <c r="K91" s="11">
        <f t="shared" si="12"/>
        <v>1004</v>
      </c>
      <c r="L91" s="11">
        <f t="shared" si="12"/>
        <v>324</v>
      </c>
      <c r="M91" s="11">
        <f t="shared" si="12"/>
        <v>70</v>
      </c>
      <c r="N91" s="11">
        <f t="shared" si="12"/>
        <v>19</v>
      </c>
      <c r="O91" s="11" t="s">
        <v>149</v>
      </c>
    </row>
    <row r="92" spans="2:15" s="7" customFormat="1" ht="12" customHeight="1">
      <c r="B92" s="5"/>
      <c r="C92" s="4" t="s">
        <v>67</v>
      </c>
      <c r="D92" s="10">
        <f t="shared" si="9"/>
        <v>1391</v>
      </c>
      <c r="E92" s="10">
        <v>7</v>
      </c>
      <c r="F92" s="10">
        <v>231</v>
      </c>
      <c r="G92" s="10">
        <v>204</v>
      </c>
      <c r="H92" s="10">
        <v>204</v>
      </c>
      <c r="I92" s="10">
        <v>283</v>
      </c>
      <c r="J92" s="10">
        <v>364</v>
      </c>
      <c r="K92" s="10">
        <v>88</v>
      </c>
      <c r="L92" s="10">
        <v>9</v>
      </c>
      <c r="M92" s="10">
        <v>1</v>
      </c>
      <c r="N92" s="10" t="s">
        <v>148</v>
      </c>
      <c r="O92" s="10" t="s">
        <v>148</v>
      </c>
    </row>
    <row r="93" spans="2:15" s="7" customFormat="1" ht="12" customHeight="1">
      <c r="B93" s="5"/>
      <c r="C93" s="4" t="s">
        <v>68</v>
      </c>
      <c r="D93" s="10">
        <f t="shared" si="9"/>
        <v>2561</v>
      </c>
      <c r="E93" s="10">
        <v>5</v>
      </c>
      <c r="F93" s="10">
        <v>245</v>
      </c>
      <c r="G93" s="10">
        <v>262</v>
      </c>
      <c r="H93" s="10">
        <v>260</v>
      </c>
      <c r="I93" s="10">
        <v>382</v>
      </c>
      <c r="J93" s="10">
        <v>787</v>
      </c>
      <c r="K93" s="10">
        <v>437</v>
      </c>
      <c r="L93" s="10">
        <v>145</v>
      </c>
      <c r="M93" s="10">
        <v>31</v>
      </c>
      <c r="N93" s="10">
        <v>7</v>
      </c>
      <c r="O93" s="10" t="s">
        <v>148</v>
      </c>
    </row>
    <row r="94" spans="2:15" s="7" customFormat="1" ht="12" customHeight="1">
      <c r="B94" s="5"/>
      <c r="C94" s="4" t="s">
        <v>69</v>
      </c>
      <c r="D94" s="10">
        <f t="shared" si="9"/>
        <v>1076</v>
      </c>
      <c r="E94" s="10">
        <v>3</v>
      </c>
      <c r="F94" s="10">
        <v>52</v>
      </c>
      <c r="G94" s="10">
        <v>49</v>
      </c>
      <c r="H94" s="10">
        <v>75</v>
      </c>
      <c r="I94" s="10">
        <v>125</v>
      </c>
      <c r="J94" s="10">
        <v>366</v>
      </c>
      <c r="K94" s="10">
        <v>264</v>
      </c>
      <c r="L94" s="10">
        <v>108</v>
      </c>
      <c r="M94" s="10">
        <v>27</v>
      </c>
      <c r="N94" s="10">
        <v>7</v>
      </c>
      <c r="O94" s="10" t="s">
        <v>148</v>
      </c>
    </row>
    <row r="95" spans="2:15" s="7" customFormat="1" ht="12" customHeight="1">
      <c r="B95" s="5"/>
      <c r="C95" s="4" t="s">
        <v>147</v>
      </c>
      <c r="D95" s="10">
        <f t="shared" si="9"/>
        <v>949</v>
      </c>
      <c r="E95" s="10" t="s">
        <v>148</v>
      </c>
      <c r="F95" s="10">
        <v>60</v>
      </c>
      <c r="G95" s="10">
        <v>64</v>
      </c>
      <c r="H95" s="10">
        <v>75</v>
      </c>
      <c r="I95" s="10">
        <v>140</v>
      </c>
      <c r="J95" s="10">
        <v>317</v>
      </c>
      <c r="K95" s="10">
        <v>215</v>
      </c>
      <c r="L95" s="10">
        <v>62</v>
      </c>
      <c r="M95" s="10">
        <v>11</v>
      </c>
      <c r="N95" s="10">
        <v>5</v>
      </c>
      <c r="O95" s="10" t="s">
        <v>148</v>
      </c>
    </row>
    <row r="96" spans="2:15" s="7" customFormat="1" ht="12" customHeight="1">
      <c r="B96" s="5"/>
      <c r="C96" s="4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s="7" customFormat="1" ht="12" customHeight="1">
      <c r="B97" s="60" t="s">
        <v>70</v>
      </c>
      <c r="C97" s="61"/>
      <c r="D97" s="11">
        <f t="shared" si="9"/>
        <v>907</v>
      </c>
      <c r="E97" s="11">
        <f>SUM(E98)</f>
        <v>1</v>
      </c>
      <c r="F97" s="11">
        <f aca="true" t="shared" si="13" ref="F97:M97">SUM(F98)</f>
        <v>176</v>
      </c>
      <c r="G97" s="11">
        <f t="shared" si="13"/>
        <v>187</v>
      </c>
      <c r="H97" s="11">
        <f t="shared" si="13"/>
        <v>144</v>
      </c>
      <c r="I97" s="11">
        <f t="shared" si="13"/>
        <v>172</v>
      </c>
      <c r="J97" s="11">
        <f t="shared" si="13"/>
        <v>174</v>
      </c>
      <c r="K97" s="11">
        <f t="shared" si="13"/>
        <v>43</v>
      </c>
      <c r="L97" s="11">
        <f t="shared" si="13"/>
        <v>6</v>
      </c>
      <c r="M97" s="11">
        <f t="shared" si="13"/>
        <v>4</v>
      </c>
      <c r="N97" s="11" t="s">
        <v>149</v>
      </c>
      <c r="O97" s="11" t="s">
        <v>149</v>
      </c>
    </row>
    <row r="98" spans="2:15" s="7" customFormat="1" ht="12" customHeight="1">
      <c r="B98" s="5"/>
      <c r="C98" s="4" t="s">
        <v>71</v>
      </c>
      <c r="D98" s="10">
        <f t="shared" si="9"/>
        <v>907</v>
      </c>
      <c r="E98" s="10">
        <v>1</v>
      </c>
      <c r="F98" s="10">
        <v>176</v>
      </c>
      <c r="G98" s="10">
        <v>187</v>
      </c>
      <c r="H98" s="10">
        <v>144</v>
      </c>
      <c r="I98" s="10">
        <v>172</v>
      </c>
      <c r="J98" s="10">
        <v>174</v>
      </c>
      <c r="K98" s="10">
        <v>43</v>
      </c>
      <c r="L98" s="10">
        <v>6</v>
      </c>
      <c r="M98" s="10">
        <v>4</v>
      </c>
      <c r="N98" s="10" t="s">
        <v>148</v>
      </c>
      <c r="O98" s="10" t="s">
        <v>148</v>
      </c>
    </row>
    <row r="99" spans="2:15" s="7" customFormat="1" ht="12" customHeight="1">
      <c r="B99" s="5"/>
      <c r="C99" s="4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s="7" customFormat="1" ht="12" customHeight="1">
      <c r="B100" s="60" t="s">
        <v>72</v>
      </c>
      <c r="C100" s="61"/>
      <c r="D100" s="11">
        <f t="shared" si="9"/>
        <v>8211</v>
      </c>
      <c r="E100" s="11">
        <f>SUM(E101:E105)</f>
        <v>8</v>
      </c>
      <c r="F100" s="11">
        <f aca="true" t="shared" si="14" ref="F100:O100">SUM(F101:F105)</f>
        <v>1269</v>
      </c>
      <c r="G100" s="11">
        <f t="shared" si="14"/>
        <v>1261</v>
      </c>
      <c r="H100" s="11">
        <f t="shared" si="14"/>
        <v>1060</v>
      </c>
      <c r="I100" s="11">
        <f t="shared" si="14"/>
        <v>1310</v>
      </c>
      <c r="J100" s="11">
        <f t="shared" si="14"/>
        <v>1742</v>
      </c>
      <c r="K100" s="11">
        <f t="shared" si="14"/>
        <v>955</v>
      </c>
      <c r="L100" s="11">
        <f t="shared" si="14"/>
        <v>433</v>
      </c>
      <c r="M100" s="11">
        <f t="shared" si="14"/>
        <v>139</v>
      </c>
      <c r="N100" s="11">
        <f t="shared" si="14"/>
        <v>30</v>
      </c>
      <c r="O100" s="11">
        <f t="shared" si="14"/>
        <v>4</v>
      </c>
    </row>
    <row r="101" spans="2:15" s="7" customFormat="1" ht="12" customHeight="1">
      <c r="B101" s="5"/>
      <c r="C101" s="4" t="s">
        <v>73</v>
      </c>
      <c r="D101" s="10">
        <f t="shared" si="9"/>
        <v>2458</v>
      </c>
      <c r="E101" s="10" t="s">
        <v>148</v>
      </c>
      <c r="F101" s="10">
        <v>303</v>
      </c>
      <c r="G101" s="10">
        <v>277</v>
      </c>
      <c r="H101" s="10">
        <v>271</v>
      </c>
      <c r="I101" s="10">
        <v>378</v>
      </c>
      <c r="J101" s="10">
        <v>578</v>
      </c>
      <c r="K101" s="10">
        <v>382</v>
      </c>
      <c r="L101" s="10">
        <v>189</v>
      </c>
      <c r="M101" s="10">
        <v>71</v>
      </c>
      <c r="N101" s="10">
        <v>9</v>
      </c>
      <c r="O101" s="10" t="s">
        <v>148</v>
      </c>
    </row>
    <row r="102" spans="2:15" s="7" customFormat="1" ht="12" customHeight="1">
      <c r="B102" s="5"/>
      <c r="C102" s="4" t="s">
        <v>74</v>
      </c>
      <c r="D102" s="10">
        <f t="shared" si="9"/>
        <v>1268</v>
      </c>
      <c r="E102" s="10">
        <v>1</v>
      </c>
      <c r="F102" s="10">
        <v>196</v>
      </c>
      <c r="G102" s="10">
        <v>195</v>
      </c>
      <c r="H102" s="10">
        <v>187</v>
      </c>
      <c r="I102" s="10">
        <v>242</v>
      </c>
      <c r="J102" s="10">
        <v>289</v>
      </c>
      <c r="K102" s="10">
        <v>116</v>
      </c>
      <c r="L102" s="10">
        <v>38</v>
      </c>
      <c r="M102" s="10">
        <v>4</v>
      </c>
      <c r="N102" s="10" t="s">
        <v>148</v>
      </c>
      <c r="O102" s="10" t="s">
        <v>148</v>
      </c>
    </row>
    <row r="103" spans="2:15" s="7" customFormat="1" ht="12" customHeight="1">
      <c r="B103" s="5"/>
      <c r="C103" s="4" t="s">
        <v>75</v>
      </c>
      <c r="D103" s="10">
        <f t="shared" si="9"/>
        <v>1383</v>
      </c>
      <c r="E103" s="10">
        <v>4</v>
      </c>
      <c r="F103" s="10">
        <v>172</v>
      </c>
      <c r="G103" s="10">
        <v>222</v>
      </c>
      <c r="H103" s="10">
        <v>194</v>
      </c>
      <c r="I103" s="10">
        <v>232</v>
      </c>
      <c r="J103" s="10">
        <v>328</v>
      </c>
      <c r="K103" s="10">
        <v>149</v>
      </c>
      <c r="L103" s="10">
        <v>60</v>
      </c>
      <c r="M103" s="10">
        <v>18</v>
      </c>
      <c r="N103" s="10">
        <v>4</v>
      </c>
      <c r="O103" s="10" t="s">
        <v>148</v>
      </c>
    </row>
    <row r="104" spans="2:15" s="7" customFormat="1" ht="12" customHeight="1">
      <c r="B104" s="5"/>
      <c r="C104" s="4" t="s">
        <v>76</v>
      </c>
      <c r="D104" s="10">
        <f t="shared" si="9"/>
        <v>1111</v>
      </c>
      <c r="E104" s="10">
        <v>2</v>
      </c>
      <c r="F104" s="10">
        <v>288</v>
      </c>
      <c r="G104" s="10">
        <v>276</v>
      </c>
      <c r="H104" s="10">
        <v>163</v>
      </c>
      <c r="I104" s="10">
        <v>164</v>
      </c>
      <c r="J104" s="10">
        <v>141</v>
      </c>
      <c r="K104" s="10">
        <v>62</v>
      </c>
      <c r="L104" s="10">
        <v>12</v>
      </c>
      <c r="M104" s="10">
        <v>2</v>
      </c>
      <c r="N104" s="10">
        <v>1</v>
      </c>
      <c r="O104" s="10" t="s">
        <v>148</v>
      </c>
    </row>
    <row r="105" spans="2:15" s="7" customFormat="1" ht="12" customHeight="1">
      <c r="B105" s="5"/>
      <c r="C105" s="4" t="s">
        <v>77</v>
      </c>
      <c r="D105" s="10">
        <f t="shared" si="9"/>
        <v>1991</v>
      </c>
      <c r="E105" s="10">
        <v>1</v>
      </c>
      <c r="F105" s="10">
        <v>310</v>
      </c>
      <c r="G105" s="10">
        <v>291</v>
      </c>
      <c r="H105" s="10">
        <v>245</v>
      </c>
      <c r="I105" s="10">
        <v>294</v>
      </c>
      <c r="J105" s="10">
        <v>406</v>
      </c>
      <c r="K105" s="10">
        <v>246</v>
      </c>
      <c r="L105" s="10">
        <v>134</v>
      </c>
      <c r="M105" s="10">
        <v>44</v>
      </c>
      <c r="N105" s="10">
        <v>16</v>
      </c>
      <c r="O105" s="10">
        <v>4</v>
      </c>
    </row>
    <row r="106" s="7" customFormat="1" ht="12"/>
    <row r="107" s="7" customFormat="1" ht="12"/>
    <row r="108" s="7" customFormat="1" ht="12"/>
    <row r="109" s="7" customFormat="1" ht="12"/>
  </sheetData>
  <mergeCells count="27">
    <mergeCell ref="N3:N6"/>
    <mergeCell ref="O3:O6"/>
    <mergeCell ref="M3:M6"/>
    <mergeCell ref="H3:H6"/>
    <mergeCell ref="I3:I6"/>
    <mergeCell ref="J3:J6"/>
    <mergeCell ref="K3:K6"/>
    <mergeCell ref="D3:D6"/>
    <mergeCell ref="E3:E6"/>
    <mergeCell ref="F3:F6"/>
    <mergeCell ref="L3:L6"/>
    <mergeCell ref="G3:G6"/>
    <mergeCell ref="B97:C97"/>
    <mergeCell ref="B100:C100"/>
    <mergeCell ref="B65:C65"/>
    <mergeCell ref="B75:C75"/>
    <mergeCell ref="B85:C85"/>
    <mergeCell ref="B91:C91"/>
    <mergeCell ref="B3:C5"/>
    <mergeCell ref="B8:B10"/>
    <mergeCell ref="B62:C62"/>
    <mergeCell ref="B23:C23"/>
    <mergeCell ref="B35:C35"/>
    <mergeCell ref="B41:C41"/>
    <mergeCell ref="B48:C48"/>
    <mergeCell ref="B56:C56"/>
    <mergeCell ref="B24:C24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101</v>
      </c>
    </row>
    <row r="2" spans="4:13" s="7" customFormat="1" ht="12">
      <c r="D2" s="32" t="s">
        <v>129</v>
      </c>
      <c r="M2" s="32" t="s">
        <v>133</v>
      </c>
    </row>
    <row r="3" spans="2:21" s="7" customFormat="1" ht="12" customHeight="1">
      <c r="B3" s="72" t="s">
        <v>0</v>
      </c>
      <c r="C3" s="73"/>
      <c r="D3" s="82" t="s">
        <v>81</v>
      </c>
      <c r="E3" s="83"/>
      <c r="F3" s="83"/>
      <c r="G3" s="83"/>
      <c r="H3" s="84"/>
      <c r="I3" s="51" t="s">
        <v>82</v>
      </c>
      <c r="J3" s="92"/>
      <c r="K3" s="92"/>
      <c r="L3" s="92"/>
      <c r="M3" s="82" t="s">
        <v>81</v>
      </c>
      <c r="N3" s="83"/>
      <c r="O3" s="83"/>
      <c r="P3" s="83"/>
      <c r="Q3" s="84"/>
      <c r="R3" s="51" t="s">
        <v>82</v>
      </c>
      <c r="S3" s="92"/>
      <c r="T3" s="92"/>
      <c r="U3" s="92"/>
    </row>
    <row r="4" spans="2:21" s="7" customFormat="1" ht="12" customHeight="1">
      <c r="B4" s="74"/>
      <c r="C4" s="75"/>
      <c r="D4" s="88" t="s">
        <v>79</v>
      </c>
      <c r="E4" s="85" t="s">
        <v>130</v>
      </c>
      <c r="F4" s="85" t="s">
        <v>131</v>
      </c>
      <c r="G4" s="85" t="s">
        <v>97</v>
      </c>
      <c r="H4" s="85" t="s">
        <v>132</v>
      </c>
      <c r="I4" s="88" t="s">
        <v>79</v>
      </c>
      <c r="J4" s="88" t="s">
        <v>83</v>
      </c>
      <c r="K4" s="88" t="s">
        <v>84</v>
      </c>
      <c r="L4" s="88" t="s">
        <v>80</v>
      </c>
      <c r="M4" s="88" t="s">
        <v>79</v>
      </c>
      <c r="N4" s="85" t="s">
        <v>130</v>
      </c>
      <c r="O4" s="85" t="s">
        <v>131</v>
      </c>
      <c r="P4" s="85" t="s">
        <v>97</v>
      </c>
      <c r="Q4" s="85" t="s">
        <v>132</v>
      </c>
      <c r="R4" s="88" t="s">
        <v>79</v>
      </c>
      <c r="S4" s="88" t="s">
        <v>83</v>
      </c>
      <c r="T4" s="88" t="s">
        <v>84</v>
      </c>
      <c r="U4" s="88" t="s">
        <v>80</v>
      </c>
    </row>
    <row r="5" spans="2:21" s="7" customFormat="1" ht="12" customHeight="1">
      <c r="B5" s="74"/>
      <c r="C5" s="75"/>
      <c r="D5" s="89"/>
      <c r="E5" s="89"/>
      <c r="F5" s="89"/>
      <c r="G5" s="89"/>
      <c r="H5" s="86"/>
      <c r="I5" s="89"/>
      <c r="J5" s="89"/>
      <c r="K5" s="89"/>
      <c r="L5" s="89"/>
      <c r="M5" s="89"/>
      <c r="N5" s="89"/>
      <c r="O5" s="89"/>
      <c r="P5" s="89"/>
      <c r="Q5" s="86"/>
      <c r="R5" s="89"/>
      <c r="S5" s="89"/>
      <c r="T5" s="89"/>
      <c r="U5" s="89"/>
    </row>
    <row r="6" spans="2:21" s="7" customFormat="1" ht="12" customHeight="1">
      <c r="B6" s="90"/>
      <c r="C6" s="9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2:21" s="7" customFormat="1" ht="12" customHeight="1">
      <c r="B7" s="5"/>
      <c r="C7" s="22"/>
      <c r="D7" s="26" t="s">
        <v>106</v>
      </c>
      <c r="E7" s="26" t="s">
        <v>106</v>
      </c>
      <c r="F7" s="26" t="s">
        <v>106</v>
      </c>
      <c r="G7" s="26" t="s">
        <v>106</v>
      </c>
      <c r="H7" s="26" t="s">
        <v>106</v>
      </c>
      <c r="I7" s="26" t="s">
        <v>106</v>
      </c>
      <c r="J7" s="26" t="s">
        <v>106</v>
      </c>
      <c r="K7" s="26" t="s">
        <v>106</v>
      </c>
      <c r="L7" s="26" t="s">
        <v>106</v>
      </c>
      <c r="M7" s="26" t="s">
        <v>106</v>
      </c>
      <c r="N7" s="26" t="s">
        <v>106</v>
      </c>
      <c r="O7" s="26" t="s">
        <v>106</v>
      </c>
      <c r="P7" s="26" t="s">
        <v>106</v>
      </c>
      <c r="Q7" s="26" t="s">
        <v>106</v>
      </c>
      <c r="R7" s="26" t="s">
        <v>106</v>
      </c>
      <c r="S7" s="26" t="s">
        <v>106</v>
      </c>
      <c r="T7" s="26" t="s">
        <v>106</v>
      </c>
      <c r="U7" s="26" t="s">
        <v>106</v>
      </c>
    </row>
    <row r="8" spans="2:21" s="7" customFormat="1" ht="12" customHeight="1">
      <c r="B8" s="66" t="s">
        <v>102</v>
      </c>
      <c r="C8" s="27" t="s">
        <v>118</v>
      </c>
      <c r="D8" s="43">
        <f>SUM(E8:H8)</f>
        <v>36946</v>
      </c>
      <c r="E8" s="43">
        <v>8524</v>
      </c>
      <c r="F8" s="43">
        <v>16793</v>
      </c>
      <c r="G8" s="43">
        <v>787</v>
      </c>
      <c r="H8" s="43">
        <v>10842</v>
      </c>
      <c r="I8" s="43">
        <f>SUM(J8:L8)</f>
        <v>10588</v>
      </c>
      <c r="J8" s="43">
        <v>5495</v>
      </c>
      <c r="K8" s="43">
        <v>72</v>
      </c>
      <c r="L8" s="43">
        <v>5021</v>
      </c>
      <c r="M8" s="43">
        <f>SUM(N8:Q8)</f>
        <v>19672</v>
      </c>
      <c r="N8" s="43">
        <v>6627</v>
      </c>
      <c r="O8" s="43">
        <v>8601</v>
      </c>
      <c r="P8" s="40">
        <v>172</v>
      </c>
      <c r="Q8" s="40">
        <v>4272</v>
      </c>
      <c r="R8" s="11">
        <f>SUM(S8:U8)</f>
        <v>8799</v>
      </c>
      <c r="S8" s="11">
        <v>798</v>
      </c>
      <c r="T8" s="11">
        <v>28</v>
      </c>
      <c r="U8" s="11">
        <v>7973</v>
      </c>
    </row>
    <row r="9" spans="2:21" s="7" customFormat="1" ht="12" customHeight="1">
      <c r="B9" s="80"/>
      <c r="C9" s="27" t="s">
        <v>119</v>
      </c>
      <c r="D9" s="43">
        <f aca="true" t="shared" si="0" ref="D9:D72">SUM(E9:H9)</f>
        <v>50812</v>
      </c>
      <c r="E9" s="11">
        <v>11155</v>
      </c>
      <c r="F9" s="11">
        <v>17955</v>
      </c>
      <c r="G9" s="11">
        <v>3398</v>
      </c>
      <c r="H9" s="11">
        <v>18304</v>
      </c>
      <c r="I9" s="43">
        <f>SUM(J9:L9)</f>
        <v>4162</v>
      </c>
      <c r="J9" s="11">
        <v>1474</v>
      </c>
      <c r="K9" s="11">
        <v>21</v>
      </c>
      <c r="L9" s="11">
        <v>2667</v>
      </c>
      <c r="M9" s="43">
        <f aca="true" t="shared" si="1" ref="M9:M72">SUM(N9:Q9)</f>
        <v>30739</v>
      </c>
      <c r="N9" s="11">
        <v>10080</v>
      </c>
      <c r="O9" s="11">
        <v>13422</v>
      </c>
      <c r="P9" s="18">
        <v>1627</v>
      </c>
      <c r="Q9" s="18">
        <v>5610</v>
      </c>
      <c r="R9" s="11">
        <f>SUM(S9:U9)</f>
        <v>7917</v>
      </c>
      <c r="S9" s="11">
        <v>591</v>
      </c>
      <c r="T9" s="11">
        <v>32</v>
      </c>
      <c r="U9" s="11">
        <v>7294</v>
      </c>
    </row>
    <row r="10" spans="2:21" s="7" customFormat="1" ht="12" customHeight="1">
      <c r="B10" s="81"/>
      <c r="C10" s="27" t="s">
        <v>121</v>
      </c>
      <c r="D10" s="43">
        <f t="shared" si="0"/>
        <v>45906</v>
      </c>
      <c r="E10" s="11">
        <f>SUM(E12:E22,E24,E35,E41,E48,E56,E62,E65,E75,E85,E91,E97,E100)</f>
        <v>8947</v>
      </c>
      <c r="F10" s="11">
        <f aca="true" t="shared" si="2" ref="F10:U10">SUM(F12:F22,F24,F35,F41,F48,F56,F62,F65,F75,F85,F91,F97,F100)</f>
        <v>16994</v>
      </c>
      <c r="G10" s="11">
        <f t="shared" si="2"/>
        <v>717</v>
      </c>
      <c r="H10" s="11">
        <f t="shared" si="2"/>
        <v>19248</v>
      </c>
      <c r="I10" s="43">
        <f aca="true" t="shared" si="3" ref="I10:I72">SUM(J10:L10)</f>
        <v>4000</v>
      </c>
      <c r="J10" s="11">
        <f t="shared" si="2"/>
        <v>1264</v>
      </c>
      <c r="K10" s="11">
        <f t="shared" si="2"/>
        <v>28</v>
      </c>
      <c r="L10" s="11">
        <f t="shared" si="2"/>
        <v>2708</v>
      </c>
      <c r="M10" s="43">
        <f t="shared" si="1"/>
        <v>37064</v>
      </c>
      <c r="N10" s="11">
        <f t="shared" si="2"/>
        <v>9313</v>
      </c>
      <c r="O10" s="11">
        <f t="shared" si="2"/>
        <v>18890</v>
      </c>
      <c r="P10" s="11">
        <f t="shared" si="2"/>
        <v>461</v>
      </c>
      <c r="Q10" s="11">
        <f t="shared" si="2"/>
        <v>8400</v>
      </c>
      <c r="R10" s="11">
        <f>SUM(S10:U10)</f>
        <v>9832</v>
      </c>
      <c r="S10" s="11">
        <f t="shared" si="2"/>
        <v>335</v>
      </c>
      <c r="T10" s="11">
        <f t="shared" si="2"/>
        <v>36</v>
      </c>
      <c r="U10" s="11">
        <f t="shared" si="2"/>
        <v>9461</v>
      </c>
    </row>
    <row r="11" spans="2:21" s="7" customFormat="1" ht="12" customHeight="1">
      <c r="B11" s="29"/>
      <c r="C11" s="27"/>
      <c r="D11" s="44"/>
      <c r="E11" s="11"/>
      <c r="F11" s="11"/>
      <c r="G11" s="11"/>
      <c r="H11" s="11"/>
      <c r="I11" s="44"/>
      <c r="J11" s="11"/>
      <c r="K11" s="11"/>
      <c r="L11" s="11"/>
      <c r="M11" s="43"/>
      <c r="N11" s="11"/>
      <c r="O11" s="11"/>
      <c r="P11" s="18"/>
      <c r="Q11" s="18"/>
      <c r="R11" s="10"/>
      <c r="S11" s="10"/>
      <c r="T11" s="10"/>
      <c r="U11" s="10"/>
    </row>
    <row r="12" spans="2:21" s="7" customFormat="1" ht="12" customHeight="1">
      <c r="B12" s="5"/>
      <c r="C12" s="3" t="s">
        <v>1</v>
      </c>
      <c r="D12" s="44">
        <f t="shared" si="0"/>
        <v>3876</v>
      </c>
      <c r="E12" s="10">
        <v>1051</v>
      </c>
      <c r="F12" s="10">
        <v>1454</v>
      </c>
      <c r="G12" s="10">
        <v>17</v>
      </c>
      <c r="H12" s="10">
        <v>1354</v>
      </c>
      <c r="I12" s="44">
        <f t="shared" si="3"/>
        <v>237</v>
      </c>
      <c r="J12" s="10">
        <v>1</v>
      </c>
      <c r="K12" s="10">
        <v>2</v>
      </c>
      <c r="L12" s="10">
        <v>234</v>
      </c>
      <c r="M12" s="44">
        <f t="shared" si="1"/>
        <v>2453</v>
      </c>
      <c r="N12" s="10">
        <v>809</v>
      </c>
      <c r="O12" s="10">
        <v>1220</v>
      </c>
      <c r="P12" s="19">
        <v>6</v>
      </c>
      <c r="Q12" s="19">
        <v>418</v>
      </c>
      <c r="R12" s="10">
        <f aca="true" t="shared" si="4" ref="R12:R22">SUM(S12:U12)</f>
        <v>626</v>
      </c>
      <c r="S12" s="10">
        <v>2</v>
      </c>
      <c r="T12" s="10">
        <v>2</v>
      </c>
      <c r="U12" s="10">
        <v>622</v>
      </c>
    </row>
    <row r="13" spans="2:21" s="7" customFormat="1" ht="12" customHeight="1">
      <c r="B13" s="5"/>
      <c r="C13" s="3" t="s">
        <v>3</v>
      </c>
      <c r="D13" s="44">
        <f t="shared" si="0"/>
        <v>2260</v>
      </c>
      <c r="E13" s="10">
        <v>623</v>
      </c>
      <c r="F13" s="10">
        <v>1001</v>
      </c>
      <c r="G13" s="10">
        <v>2</v>
      </c>
      <c r="H13" s="10">
        <v>634</v>
      </c>
      <c r="I13" s="44">
        <f t="shared" si="3"/>
        <v>202</v>
      </c>
      <c r="J13" s="10">
        <v>1</v>
      </c>
      <c r="K13" s="10" t="s">
        <v>148</v>
      </c>
      <c r="L13" s="10">
        <v>201</v>
      </c>
      <c r="M13" s="44">
        <f t="shared" si="1"/>
        <v>2804</v>
      </c>
      <c r="N13" s="10">
        <v>952</v>
      </c>
      <c r="O13" s="10">
        <v>1524</v>
      </c>
      <c r="P13" s="19">
        <v>6</v>
      </c>
      <c r="Q13" s="19">
        <v>322</v>
      </c>
      <c r="R13" s="10">
        <f t="shared" si="4"/>
        <v>700</v>
      </c>
      <c r="S13" s="10" t="s">
        <v>148</v>
      </c>
      <c r="T13" s="10" t="s">
        <v>148</v>
      </c>
      <c r="U13" s="10">
        <v>700</v>
      </c>
    </row>
    <row r="14" spans="2:21" s="7" customFormat="1" ht="12" customHeight="1">
      <c r="B14" s="5"/>
      <c r="C14" s="3" t="s">
        <v>2</v>
      </c>
      <c r="D14" s="44">
        <f t="shared" si="0"/>
        <v>241</v>
      </c>
      <c r="E14" s="10">
        <v>46</v>
      </c>
      <c r="F14" s="10">
        <v>108</v>
      </c>
      <c r="G14" s="10" t="s">
        <v>148</v>
      </c>
      <c r="H14" s="10">
        <v>87</v>
      </c>
      <c r="I14" s="44">
        <f t="shared" si="3"/>
        <v>45</v>
      </c>
      <c r="J14" s="10">
        <v>5</v>
      </c>
      <c r="K14" s="10">
        <v>1</v>
      </c>
      <c r="L14" s="10">
        <v>39</v>
      </c>
      <c r="M14" s="44">
        <f t="shared" si="1"/>
        <v>873</v>
      </c>
      <c r="N14" s="10">
        <v>169</v>
      </c>
      <c r="O14" s="10">
        <v>446</v>
      </c>
      <c r="P14" s="19">
        <v>2</v>
      </c>
      <c r="Q14" s="19">
        <v>256</v>
      </c>
      <c r="R14" s="10">
        <f t="shared" si="4"/>
        <v>679</v>
      </c>
      <c r="S14" s="10">
        <v>16</v>
      </c>
      <c r="T14" s="10">
        <v>2</v>
      </c>
      <c r="U14" s="10">
        <v>661</v>
      </c>
    </row>
    <row r="15" spans="2:21" s="7" customFormat="1" ht="12" customHeight="1">
      <c r="B15" s="5"/>
      <c r="C15" s="3" t="s">
        <v>4</v>
      </c>
      <c r="D15" s="44">
        <f t="shared" si="0"/>
        <v>1465</v>
      </c>
      <c r="E15" s="10">
        <v>317</v>
      </c>
      <c r="F15" s="10">
        <v>753</v>
      </c>
      <c r="G15" s="10">
        <v>3</v>
      </c>
      <c r="H15" s="10">
        <v>392</v>
      </c>
      <c r="I15" s="44">
        <f t="shared" si="3"/>
        <v>81</v>
      </c>
      <c r="J15" s="10" t="s">
        <v>148</v>
      </c>
      <c r="K15" s="10">
        <v>1</v>
      </c>
      <c r="L15" s="10">
        <v>80</v>
      </c>
      <c r="M15" s="44">
        <f t="shared" si="1"/>
        <v>1713</v>
      </c>
      <c r="N15" s="10">
        <v>346</v>
      </c>
      <c r="O15" s="10">
        <v>1129</v>
      </c>
      <c r="P15" s="19">
        <v>3</v>
      </c>
      <c r="Q15" s="19">
        <v>235</v>
      </c>
      <c r="R15" s="10">
        <f t="shared" si="4"/>
        <v>480</v>
      </c>
      <c r="S15" s="10" t="s">
        <v>148</v>
      </c>
      <c r="T15" s="10">
        <v>3</v>
      </c>
      <c r="U15" s="10">
        <v>477</v>
      </c>
    </row>
    <row r="16" spans="2:21" s="7" customFormat="1" ht="12" customHeight="1">
      <c r="B16" s="5"/>
      <c r="C16" s="3" t="s">
        <v>5</v>
      </c>
      <c r="D16" s="44">
        <f t="shared" si="0"/>
        <v>2278</v>
      </c>
      <c r="E16" s="10">
        <v>329</v>
      </c>
      <c r="F16" s="10">
        <v>996</v>
      </c>
      <c r="G16" s="10">
        <v>11</v>
      </c>
      <c r="H16" s="10">
        <v>942</v>
      </c>
      <c r="I16" s="44">
        <f t="shared" si="3"/>
        <v>180</v>
      </c>
      <c r="J16" s="10" t="s">
        <v>148</v>
      </c>
      <c r="K16" s="10" t="s">
        <v>148</v>
      </c>
      <c r="L16" s="10">
        <v>180</v>
      </c>
      <c r="M16" s="44">
        <f t="shared" si="1"/>
        <v>2148</v>
      </c>
      <c r="N16" s="10">
        <v>416</v>
      </c>
      <c r="O16" s="10">
        <v>1259</v>
      </c>
      <c r="P16" s="19">
        <v>13</v>
      </c>
      <c r="Q16" s="19">
        <v>460</v>
      </c>
      <c r="R16" s="10">
        <f t="shared" si="4"/>
        <v>629</v>
      </c>
      <c r="S16" s="10" t="s">
        <v>148</v>
      </c>
      <c r="T16" s="10" t="s">
        <v>148</v>
      </c>
      <c r="U16" s="10">
        <v>629</v>
      </c>
    </row>
    <row r="17" spans="2:21" s="7" customFormat="1" ht="12" customHeight="1">
      <c r="B17" s="5"/>
      <c r="C17" s="3" t="s">
        <v>6</v>
      </c>
      <c r="D17" s="44">
        <f t="shared" si="0"/>
        <v>946</v>
      </c>
      <c r="E17" s="10">
        <v>163</v>
      </c>
      <c r="F17" s="10">
        <v>328</v>
      </c>
      <c r="G17" s="10">
        <v>26</v>
      </c>
      <c r="H17" s="10">
        <v>429</v>
      </c>
      <c r="I17" s="44">
        <f t="shared" si="3"/>
        <v>135</v>
      </c>
      <c r="J17" s="10">
        <v>71</v>
      </c>
      <c r="K17" s="10">
        <v>2</v>
      </c>
      <c r="L17" s="10">
        <v>62</v>
      </c>
      <c r="M17" s="44">
        <f t="shared" si="1"/>
        <v>717</v>
      </c>
      <c r="N17" s="10">
        <v>207</v>
      </c>
      <c r="O17" s="10">
        <v>340</v>
      </c>
      <c r="P17" s="19">
        <v>15</v>
      </c>
      <c r="Q17" s="19">
        <v>155</v>
      </c>
      <c r="R17" s="10">
        <f t="shared" si="4"/>
        <v>192</v>
      </c>
      <c r="S17" s="10">
        <v>9</v>
      </c>
      <c r="T17" s="10">
        <v>4</v>
      </c>
      <c r="U17" s="10">
        <v>179</v>
      </c>
    </row>
    <row r="18" spans="2:21" s="7" customFormat="1" ht="12" customHeight="1">
      <c r="B18" s="5"/>
      <c r="C18" s="3" t="s">
        <v>7</v>
      </c>
      <c r="D18" s="44">
        <f t="shared" si="0"/>
        <v>1389</v>
      </c>
      <c r="E18" s="10">
        <v>338</v>
      </c>
      <c r="F18" s="10">
        <v>584</v>
      </c>
      <c r="G18" s="10">
        <v>4</v>
      </c>
      <c r="H18" s="10">
        <v>463</v>
      </c>
      <c r="I18" s="44">
        <f t="shared" si="3"/>
        <v>60</v>
      </c>
      <c r="J18" s="10" t="s">
        <v>148</v>
      </c>
      <c r="K18" s="10">
        <v>2</v>
      </c>
      <c r="L18" s="10">
        <v>58</v>
      </c>
      <c r="M18" s="44">
        <f t="shared" si="1"/>
        <v>1011</v>
      </c>
      <c r="N18" s="10">
        <v>284</v>
      </c>
      <c r="O18" s="10">
        <v>601</v>
      </c>
      <c r="P18" s="19" t="s">
        <v>148</v>
      </c>
      <c r="Q18" s="19">
        <v>126</v>
      </c>
      <c r="R18" s="10">
        <f t="shared" si="4"/>
        <v>307</v>
      </c>
      <c r="S18" s="10" t="s">
        <v>148</v>
      </c>
      <c r="T18" s="10">
        <v>1</v>
      </c>
      <c r="U18" s="10">
        <v>306</v>
      </c>
    </row>
    <row r="19" spans="2:21" s="7" customFormat="1" ht="12" customHeight="1">
      <c r="B19" s="5"/>
      <c r="C19" s="3" t="s">
        <v>8</v>
      </c>
      <c r="D19" s="44">
        <f t="shared" si="0"/>
        <v>595</v>
      </c>
      <c r="E19" s="10">
        <v>139</v>
      </c>
      <c r="F19" s="10">
        <v>288</v>
      </c>
      <c r="G19" s="10">
        <v>3</v>
      </c>
      <c r="H19" s="10">
        <v>165</v>
      </c>
      <c r="I19" s="44">
        <f t="shared" si="3"/>
        <v>39</v>
      </c>
      <c r="J19" s="10">
        <v>9</v>
      </c>
      <c r="K19" s="10" t="s">
        <v>148</v>
      </c>
      <c r="L19" s="10">
        <v>30</v>
      </c>
      <c r="M19" s="44">
        <f t="shared" si="1"/>
        <v>813</v>
      </c>
      <c r="N19" s="10">
        <v>149</v>
      </c>
      <c r="O19" s="10">
        <v>524</v>
      </c>
      <c r="P19" s="19">
        <v>11</v>
      </c>
      <c r="Q19" s="19">
        <v>129</v>
      </c>
      <c r="R19" s="10">
        <f t="shared" si="4"/>
        <v>163</v>
      </c>
      <c r="S19" s="10">
        <v>2</v>
      </c>
      <c r="T19" s="10" t="s">
        <v>148</v>
      </c>
      <c r="U19" s="10">
        <v>161</v>
      </c>
    </row>
    <row r="20" spans="2:21" s="7" customFormat="1" ht="12" customHeight="1">
      <c r="B20" s="5"/>
      <c r="C20" s="3" t="s">
        <v>9</v>
      </c>
      <c r="D20" s="44">
        <f t="shared" si="0"/>
        <v>1345</v>
      </c>
      <c r="E20" s="10">
        <v>366</v>
      </c>
      <c r="F20" s="10">
        <v>505</v>
      </c>
      <c r="G20" s="10">
        <v>10</v>
      </c>
      <c r="H20" s="10">
        <v>464</v>
      </c>
      <c r="I20" s="44">
        <f t="shared" si="3"/>
        <v>158</v>
      </c>
      <c r="J20" s="10">
        <v>57</v>
      </c>
      <c r="K20" s="10">
        <v>1</v>
      </c>
      <c r="L20" s="10">
        <v>100</v>
      </c>
      <c r="M20" s="44">
        <f t="shared" si="1"/>
        <v>1259</v>
      </c>
      <c r="N20" s="10">
        <v>332</v>
      </c>
      <c r="O20" s="10">
        <v>574</v>
      </c>
      <c r="P20" s="19">
        <v>10</v>
      </c>
      <c r="Q20" s="19">
        <v>343</v>
      </c>
      <c r="R20" s="10">
        <f t="shared" si="4"/>
        <v>309</v>
      </c>
      <c r="S20" s="10">
        <v>27</v>
      </c>
      <c r="T20" s="10" t="s">
        <v>148</v>
      </c>
      <c r="U20" s="10">
        <v>282</v>
      </c>
    </row>
    <row r="21" spans="2:21" s="7" customFormat="1" ht="12" customHeight="1">
      <c r="B21" s="5"/>
      <c r="C21" s="3" t="s">
        <v>10</v>
      </c>
      <c r="D21" s="44">
        <f t="shared" si="0"/>
        <v>1613</v>
      </c>
      <c r="E21" s="10">
        <v>323</v>
      </c>
      <c r="F21" s="10">
        <v>754</v>
      </c>
      <c r="G21" s="10">
        <v>17</v>
      </c>
      <c r="H21" s="10">
        <v>519</v>
      </c>
      <c r="I21" s="44">
        <f t="shared" si="3"/>
        <v>107</v>
      </c>
      <c r="J21" s="10">
        <v>13</v>
      </c>
      <c r="K21" s="10">
        <v>1</v>
      </c>
      <c r="L21" s="10">
        <v>93</v>
      </c>
      <c r="M21" s="44">
        <f t="shared" si="1"/>
        <v>734</v>
      </c>
      <c r="N21" s="10">
        <v>211</v>
      </c>
      <c r="O21" s="10">
        <v>372</v>
      </c>
      <c r="P21" s="19">
        <v>8</v>
      </c>
      <c r="Q21" s="19">
        <v>143</v>
      </c>
      <c r="R21" s="10">
        <f t="shared" si="4"/>
        <v>242</v>
      </c>
      <c r="S21" s="10">
        <v>1</v>
      </c>
      <c r="T21" s="10" t="s">
        <v>148</v>
      </c>
      <c r="U21" s="10">
        <v>241</v>
      </c>
    </row>
    <row r="22" spans="2:21" s="7" customFormat="1" ht="12" customHeight="1">
      <c r="B22" s="5"/>
      <c r="C22" s="3" t="s">
        <v>11</v>
      </c>
      <c r="D22" s="44">
        <f t="shared" si="0"/>
        <v>1701</v>
      </c>
      <c r="E22" s="10">
        <v>276</v>
      </c>
      <c r="F22" s="10">
        <v>500</v>
      </c>
      <c r="G22" s="10">
        <v>14</v>
      </c>
      <c r="H22" s="10">
        <v>911</v>
      </c>
      <c r="I22" s="44">
        <f t="shared" si="3"/>
        <v>126</v>
      </c>
      <c r="J22" s="10">
        <v>61</v>
      </c>
      <c r="K22" s="10">
        <v>2</v>
      </c>
      <c r="L22" s="10">
        <v>63</v>
      </c>
      <c r="M22" s="44">
        <f t="shared" si="1"/>
        <v>1510</v>
      </c>
      <c r="N22" s="10">
        <v>462</v>
      </c>
      <c r="O22" s="10">
        <v>749</v>
      </c>
      <c r="P22" s="19">
        <v>1</v>
      </c>
      <c r="Q22" s="19">
        <v>298</v>
      </c>
      <c r="R22" s="10">
        <f t="shared" si="4"/>
        <v>276</v>
      </c>
      <c r="S22" s="10">
        <v>10</v>
      </c>
      <c r="T22" s="10">
        <v>2</v>
      </c>
      <c r="U22" s="10">
        <v>264</v>
      </c>
    </row>
    <row r="23" spans="2:21" s="7" customFormat="1" ht="12" customHeight="1">
      <c r="B23" s="60"/>
      <c r="C23" s="62"/>
      <c r="D23" s="44"/>
      <c r="E23" s="10"/>
      <c r="F23" s="10"/>
      <c r="G23" s="10"/>
      <c r="H23" s="10"/>
      <c r="I23" s="44"/>
      <c r="J23" s="10"/>
      <c r="K23" s="10"/>
      <c r="L23" s="10"/>
      <c r="M23" s="43"/>
      <c r="N23" s="10"/>
      <c r="O23" s="10"/>
      <c r="P23" s="19"/>
      <c r="Q23" s="19"/>
      <c r="R23" s="10"/>
      <c r="S23" s="10"/>
      <c r="T23" s="10"/>
      <c r="U23" s="10"/>
    </row>
    <row r="24" spans="2:21" s="7" customFormat="1" ht="12" customHeight="1">
      <c r="B24" s="60" t="s">
        <v>12</v>
      </c>
      <c r="C24" s="61"/>
      <c r="D24" s="43">
        <f t="shared" si="0"/>
        <v>5242</v>
      </c>
      <c r="E24" s="11">
        <f>SUM(E25:E33)</f>
        <v>869</v>
      </c>
      <c r="F24" s="11">
        <f aca="true" t="shared" si="5" ref="F24:U24">SUM(F25:F33)</f>
        <v>1511</v>
      </c>
      <c r="G24" s="11">
        <f t="shared" si="5"/>
        <v>51</v>
      </c>
      <c r="H24" s="11">
        <f t="shared" si="5"/>
        <v>2811</v>
      </c>
      <c r="I24" s="43">
        <f t="shared" si="3"/>
        <v>334</v>
      </c>
      <c r="J24" s="11">
        <f t="shared" si="5"/>
        <v>117</v>
      </c>
      <c r="K24" s="11">
        <f t="shared" si="5"/>
        <v>7</v>
      </c>
      <c r="L24" s="11">
        <f t="shared" si="5"/>
        <v>210</v>
      </c>
      <c r="M24" s="43">
        <f t="shared" si="1"/>
        <v>2620</v>
      </c>
      <c r="N24" s="11">
        <f t="shared" si="5"/>
        <v>543</v>
      </c>
      <c r="O24" s="11">
        <f t="shared" si="5"/>
        <v>1190</v>
      </c>
      <c r="P24" s="11">
        <f t="shared" si="5"/>
        <v>26</v>
      </c>
      <c r="Q24" s="11">
        <f t="shared" si="5"/>
        <v>861</v>
      </c>
      <c r="R24" s="11">
        <f>SUM(S24:U24)</f>
        <v>587</v>
      </c>
      <c r="S24" s="11">
        <f t="shared" si="5"/>
        <v>25</v>
      </c>
      <c r="T24" s="11">
        <f t="shared" si="5"/>
        <v>8</v>
      </c>
      <c r="U24" s="11">
        <f t="shared" si="5"/>
        <v>554</v>
      </c>
    </row>
    <row r="25" spans="2:21" s="7" customFormat="1" ht="12" customHeight="1">
      <c r="B25" s="6"/>
      <c r="C25" s="3" t="s">
        <v>13</v>
      </c>
      <c r="D25" s="44">
        <f t="shared" si="0"/>
        <v>517</v>
      </c>
      <c r="E25" s="10">
        <v>90</v>
      </c>
      <c r="F25" s="10">
        <v>186</v>
      </c>
      <c r="G25" s="10">
        <v>4</v>
      </c>
      <c r="H25" s="10">
        <v>237</v>
      </c>
      <c r="I25" s="44">
        <f t="shared" si="3"/>
        <v>17</v>
      </c>
      <c r="J25" s="10">
        <v>5</v>
      </c>
      <c r="K25" s="10" t="s">
        <v>148</v>
      </c>
      <c r="L25" s="10">
        <v>12</v>
      </c>
      <c r="M25" s="44">
        <f t="shared" si="1"/>
        <v>241</v>
      </c>
      <c r="N25" s="10">
        <v>50</v>
      </c>
      <c r="O25" s="10">
        <v>129</v>
      </c>
      <c r="P25" s="19">
        <v>1</v>
      </c>
      <c r="Q25" s="19">
        <v>61</v>
      </c>
      <c r="R25" s="10">
        <f>SUM(S25:U25)</f>
        <v>53</v>
      </c>
      <c r="S25" s="10">
        <v>1</v>
      </c>
      <c r="T25" s="10" t="s">
        <v>148</v>
      </c>
      <c r="U25" s="10">
        <v>52</v>
      </c>
    </row>
    <row r="26" spans="2:21" s="7" customFormat="1" ht="12" customHeight="1">
      <c r="B26" s="6"/>
      <c r="C26" s="3" t="s">
        <v>14</v>
      </c>
      <c r="D26" s="44">
        <f t="shared" si="0"/>
        <v>967</v>
      </c>
      <c r="E26" s="10">
        <v>119</v>
      </c>
      <c r="F26" s="10">
        <v>244</v>
      </c>
      <c r="G26" s="10">
        <v>12</v>
      </c>
      <c r="H26" s="10">
        <v>592</v>
      </c>
      <c r="I26" s="44">
        <f t="shared" si="3"/>
        <v>45</v>
      </c>
      <c r="J26" s="10">
        <v>4</v>
      </c>
      <c r="K26" s="10">
        <v>1</v>
      </c>
      <c r="L26" s="10">
        <v>40</v>
      </c>
      <c r="M26" s="44">
        <f t="shared" si="1"/>
        <v>443</v>
      </c>
      <c r="N26" s="10">
        <v>101</v>
      </c>
      <c r="O26" s="10">
        <v>180</v>
      </c>
      <c r="P26" s="19">
        <v>7</v>
      </c>
      <c r="Q26" s="19">
        <v>155</v>
      </c>
      <c r="R26" s="10">
        <f aca="true" t="shared" si="6" ref="R26:R33">SUM(S26:U26)</f>
        <v>89</v>
      </c>
      <c r="S26" s="10">
        <v>3</v>
      </c>
      <c r="T26" s="10" t="s">
        <v>148</v>
      </c>
      <c r="U26" s="10">
        <v>86</v>
      </c>
    </row>
    <row r="27" spans="2:21" s="7" customFormat="1" ht="12" customHeight="1">
      <c r="B27" s="6"/>
      <c r="C27" s="3" t="s">
        <v>15</v>
      </c>
      <c r="D27" s="44">
        <f t="shared" si="0"/>
        <v>1013</v>
      </c>
      <c r="E27" s="10">
        <v>181</v>
      </c>
      <c r="F27" s="10">
        <v>273</v>
      </c>
      <c r="G27" s="10">
        <v>15</v>
      </c>
      <c r="H27" s="10">
        <v>544</v>
      </c>
      <c r="I27" s="44">
        <f t="shared" si="3"/>
        <v>17</v>
      </c>
      <c r="J27" s="10">
        <v>5</v>
      </c>
      <c r="K27" s="10" t="s">
        <v>148</v>
      </c>
      <c r="L27" s="10">
        <v>12</v>
      </c>
      <c r="M27" s="44">
        <f t="shared" si="1"/>
        <v>378</v>
      </c>
      <c r="N27" s="10">
        <v>75</v>
      </c>
      <c r="O27" s="10">
        <v>138</v>
      </c>
      <c r="P27" s="19">
        <v>2</v>
      </c>
      <c r="Q27" s="19">
        <v>163</v>
      </c>
      <c r="R27" s="10">
        <f t="shared" si="6"/>
        <v>54</v>
      </c>
      <c r="S27" s="10" t="s">
        <v>148</v>
      </c>
      <c r="T27" s="10" t="s">
        <v>148</v>
      </c>
      <c r="U27" s="10">
        <v>54</v>
      </c>
    </row>
    <row r="28" spans="2:21" s="7" customFormat="1" ht="12" customHeight="1">
      <c r="B28" s="6"/>
      <c r="C28" s="3" t="s">
        <v>16</v>
      </c>
      <c r="D28" s="44">
        <f t="shared" si="0"/>
        <v>493</v>
      </c>
      <c r="E28" s="10">
        <v>101</v>
      </c>
      <c r="F28" s="10">
        <v>131</v>
      </c>
      <c r="G28" s="10">
        <v>3</v>
      </c>
      <c r="H28" s="10">
        <v>258</v>
      </c>
      <c r="I28" s="44">
        <f t="shared" si="3"/>
        <v>27</v>
      </c>
      <c r="J28" s="10">
        <v>1</v>
      </c>
      <c r="K28" s="10" t="s">
        <v>148</v>
      </c>
      <c r="L28" s="10">
        <v>26</v>
      </c>
      <c r="M28" s="44">
        <f t="shared" si="1"/>
        <v>219</v>
      </c>
      <c r="N28" s="10">
        <v>72</v>
      </c>
      <c r="O28" s="10">
        <v>115</v>
      </c>
      <c r="P28" s="19" t="s">
        <v>148</v>
      </c>
      <c r="Q28" s="19">
        <v>32</v>
      </c>
      <c r="R28" s="10">
        <f t="shared" si="6"/>
        <v>59</v>
      </c>
      <c r="S28" s="10">
        <v>1</v>
      </c>
      <c r="T28" s="10">
        <v>1</v>
      </c>
      <c r="U28" s="10">
        <v>57</v>
      </c>
    </row>
    <row r="29" spans="2:21" s="7" customFormat="1" ht="12" customHeight="1">
      <c r="B29" s="5"/>
      <c r="C29" s="4" t="s">
        <v>17</v>
      </c>
      <c r="D29" s="44">
        <f t="shared" si="0"/>
        <v>646</v>
      </c>
      <c r="E29" s="10">
        <v>106</v>
      </c>
      <c r="F29" s="10">
        <v>173</v>
      </c>
      <c r="G29" s="10">
        <v>3</v>
      </c>
      <c r="H29" s="10">
        <v>364</v>
      </c>
      <c r="I29" s="44">
        <f t="shared" si="3"/>
        <v>45</v>
      </c>
      <c r="J29" s="10">
        <v>13</v>
      </c>
      <c r="K29" s="10">
        <v>3</v>
      </c>
      <c r="L29" s="10">
        <v>29</v>
      </c>
      <c r="M29" s="44">
        <f t="shared" si="1"/>
        <v>250</v>
      </c>
      <c r="N29" s="10">
        <v>35</v>
      </c>
      <c r="O29" s="10">
        <v>123</v>
      </c>
      <c r="P29" s="19">
        <v>2</v>
      </c>
      <c r="Q29" s="19">
        <v>90</v>
      </c>
      <c r="R29" s="10">
        <f t="shared" si="6"/>
        <v>76</v>
      </c>
      <c r="S29" s="10">
        <v>1</v>
      </c>
      <c r="T29" s="10">
        <v>2</v>
      </c>
      <c r="U29" s="10">
        <v>73</v>
      </c>
    </row>
    <row r="30" spans="2:21" s="7" customFormat="1" ht="12" customHeight="1">
      <c r="B30" s="5"/>
      <c r="C30" s="4" t="s">
        <v>18</v>
      </c>
      <c r="D30" s="44">
        <f t="shared" si="0"/>
        <v>604</v>
      </c>
      <c r="E30" s="10">
        <v>129</v>
      </c>
      <c r="F30" s="10">
        <v>202</v>
      </c>
      <c r="G30" s="10">
        <v>5</v>
      </c>
      <c r="H30" s="10">
        <v>268</v>
      </c>
      <c r="I30" s="44">
        <f t="shared" si="3"/>
        <v>34</v>
      </c>
      <c r="J30" s="10">
        <v>2</v>
      </c>
      <c r="K30" s="10" t="s">
        <v>148</v>
      </c>
      <c r="L30" s="10">
        <v>32</v>
      </c>
      <c r="M30" s="44">
        <f t="shared" si="1"/>
        <v>321</v>
      </c>
      <c r="N30" s="10">
        <v>77</v>
      </c>
      <c r="O30" s="10">
        <v>167</v>
      </c>
      <c r="P30" s="19">
        <v>3</v>
      </c>
      <c r="Q30" s="19">
        <v>74</v>
      </c>
      <c r="R30" s="10">
        <f t="shared" si="6"/>
        <v>97</v>
      </c>
      <c r="S30" s="10" t="s">
        <v>148</v>
      </c>
      <c r="T30" s="10">
        <v>4</v>
      </c>
      <c r="U30" s="10">
        <v>93</v>
      </c>
    </row>
    <row r="31" spans="2:21" s="7" customFormat="1" ht="12" customHeight="1">
      <c r="B31" s="5"/>
      <c r="C31" s="4" t="s">
        <v>19</v>
      </c>
      <c r="D31" s="44">
        <f t="shared" si="0"/>
        <v>634</v>
      </c>
      <c r="E31" s="10">
        <v>104</v>
      </c>
      <c r="F31" s="10">
        <v>222</v>
      </c>
      <c r="G31" s="10">
        <v>5</v>
      </c>
      <c r="H31" s="10">
        <v>303</v>
      </c>
      <c r="I31" s="44">
        <f t="shared" si="3"/>
        <v>66</v>
      </c>
      <c r="J31" s="10">
        <v>32</v>
      </c>
      <c r="K31" s="10" t="s">
        <v>148</v>
      </c>
      <c r="L31" s="10">
        <v>34</v>
      </c>
      <c r="M31" s="44">
        <f t="shared" si="1"/>
        <v>202</v>
      </c>
      <c r="N31" s="10">
        <v>43</v>
      </c>
      <c r="O31" s="10">
        <v>111</v>
      </c>
      <c r="P31" s="19">
        <v>2</v>
      </c>
      <c r="Q31" s="19">
        <v>46</v>
      </c>
      <c r="R31" s="10">
        <f t="shared" si="6"/>
        <v>64</v>
      </c>
      <c r="S31" s="10" t="s">
        <v>148</v>
      </c>
      <c r="T31" s="10">
        <v>1</v>
      </c>
      <c r="U31" s="10">
        <v>63</v>
      </c>
    </row>
    <row r="32" spans="2:21" s="7" customFormat="1" ht="12" customHeight="1">
      <c r="B32" s="5"/>
      <c r="C32" s="4" t="s">
        <v>20</v>
      </c>
      <c r="D32" s="44">
        <f t="shared" si="0"/>
        <v>224</v>
      </c>
      <c r="E32" s="10">
        <v>14</v>
      </c>
      <c r="F32" s="10">
        <v>42</v>
      </c>
      <c r="G32" s="10">
        <v>2</v>
      </c>
      <c r="H32" s="10">
        <v>166</v>
      </c>
      <c r="I32" s="44">
        <f t="shared" si="3"/>
        <v>56</v>
      </c>
      <c r="J32" s="10">
        <v>34</v>
      </c>
      <c r="K32" s="10">
        <v>3</v>
      </c>
      <c r="L32" s="10">
        <v>19</v>
      </c>
      <c r="M32" s="44">
        <f t="shared" si="1"/>
        <v>246</v>
      </c>
      <c r="N32" s="10">
        <v>30</v>
      </c>
      <c r="O32" s="10">
        <v>83</v>
      </c>
      <c r="P32" s="19">
        <v>3</v>
      </c>
      <c r="Q32" s="19">
        <v>130</v>
      </c>
      <c r="R32" s="10">
        <f t="shared" si="6"/>
        <v>26</v>
      </c>
      <c r="S32" s="10">
        <v>6</v>
      </c>
      <c r="T32" s="10" t="s">
        <v>148</v>
      </c>
      <c r="U32" s="10">
        <v>20</v>
      </c>
    </row>
    <row r="33" spans="2:21" s="7" customFormat="1" ht="12" customHeight="1">
      <c r="B33" s="5"/>
      <c r="C33" s="4" t="s">
        <v>21</v>
      </c>
      <c r="D33" s="44">
        <f t="shared" si="0"/>
        <v>144</v>
      </c>
      <c r="E33" s="10">
        <v>25</v>
      </c>
      <c r="F33" s="10">
        <v>38</v>
      </c>
      <c r="G33" s="10">
        <v>2</v>
      </c>
      <c r="H33" s="10">
        <v>79</v>
      </c>
      <c r="I33" s="44">
        <f t="shared" si="3"/>
        <v>27</v>
      </c>
      <c r="J33" s="10">
        <v>21</v>
      </c>
      <c r="K33" s="10" t="s">
        <v>148</v>
      </c>
      <c r="L33" s="10">
        <v>6</v>
      </c>
      <c r="M33" s="44">
        <f t="shared" si="1"/>
        <v>320</v>
      </c>
      <c r="N33" s="10">
        <v>60</v>
      </c>
      <c r="O33" s="10">
        <v>144</v>
      </c>
      <c r="P33" s="19">
        <v>6</v>
      </c>
      <c r="Q33" s="19">
        <v>110</v>
      </c>
      <c r="R33" s="10">
        <f t="shared" si="6"/>
        <v>69</v>
      </c>
      <c r="S33" s="10">
        <v>13</v>
      </c>
      <c r="T33" s="10" t="s">
        <v>148</v>
      </c>
      <c r="U33" s="10">
        <v>56</v>
      </c>
    </row>
    <row r="34" spans="2:21" s="7" customFormat="1" ht="12" customHeight="1">
      <c r="B34" s="5"/>
      <c r="C34" s="4"/>
      <c r="D34" s="44"/>
      <c r="E34" s="10"/>
      <c r="F34" s="10"/>
      <c r="G34" s="10"/>
      <c r="H34" s="10"/>
      <c r="I34" s="44"/>
      <c r="J34" s="10"/>
      <c r="K34" s="10"/>
      <c r="L34" s="10"/>
      <c r="M34" s="43"/>
      <c r="N34" s="10"/>
      <c r="O34" s="10"/>
      <c r="P34" s="19"/>
      <c r="Q34" s="19"/>
      <c r="R34" s="10"/>
      <c r="S34" s="10"/>
      <c r="T34" s="10"/>
      <c r="U34" s="10"/>
    </row>
    <row r="35" spans="2:21" s="7" customFormat="1" ht="12" customHeight="1">
      <c r="B35" s="60" t="s">
        <v>22</v>
      </c>
      <c r="C35" s="61"/>
      <c r="D35" s="43">
        <f t="shared" si="0"/>
        <v>2651</v>
      </c>
      <c r="E35" s="11">
        <f>SUM(E36:E39)</f>
        <v>536</v>
      </c>
      <c r="F35" s="11">
        <f aca="true" t="shared" si="7" ref="F35:U35">SUM(F36:F39)</f>
        <v>1046</v>
      </c>
      <c r="G35" s="11">
        <f t="shared" si="7"/>
        <v>23</v>
      </c>
      <c r="H35" s="11">
        <f t="shared" si="7"/>
        <v>1046</v>
      </c>
      <c r="I35" s="43">
        <f t="shared" si="3"/>
        <v>219</v>
      </c>
      <c r="J35" s="11">
        <f t="shared" si="7"/>
        <v>83</v>
      </c>
      <c r="K35" s="11">
        <f t="shared" si="7"/>
        <v>1</v>
      </c>
      <c r="L35" s="11">
        <f t="shared" si="7"/>
        <v>135</v>
      </c>
      <c r="M35" s="43">
        <f t="shared" si="1"/>
        <v>2120</v>
      </c>
      <c r="N35" s="11">
        <f t="shared" si="7"/>
        <v>537</v>
      </c>
      <c r="O35" s="11">
        <f t="shared" si="7"/>
        <v>1095</v>
      </c>
      <c r="P35" s="11">
        <f t="shared" si="7"/>
        <v>19</v>
      </c>
      <c r="Q35" s="11">
        <f t="shared" si="7"/>
        <v>469</v>
      </c>
      <c r="R35" s="11">
        <f>SUM(S35:U35)</f>
        <v>427</v>
      </c>
      <c r="S35" s="11">
        <f t="shared" si="7"/>
        <v>18</v>
      </c>
      <c r="T35" s="11">
        <f t="shared" si="7"/>
        <v>1</v>
      </c>
      <c r="U35" s="11">
        <f t="shared" si="7"/>
        <v>408</v>
      </c>
    </row>
    <row r="36" spans="2:21" s="7" customFormat="1" ht="12" customHeight="1">
      <c r="B36" s="6"/>
      <c r="C36" s="4" t="s">
        <v>23</v>
      </c>
      <c r="D36" s="44">
        <f t="shared" si="0"/>
        <v>916</v>
      </c>
      <c r="E36" s="10">
        <v>131</v>
      </c>
      <c r="F36" s="10">
        <v>370</v>
      </c>
      <c r="G36" s="10">
        <v>12</v>
      </c>
      <c r="H36" s="10">
        <v>403</v>
      </c>
      <c r="I36" s="44">
        <f t="shared" si="3"/>
        <v>81</v>
      </c>
      <c r="J36" s="10">
        <v>38</v>
      </c>
      <c r="K36" s="10">
        <v>1</v>
      </c>
      <c r="L36" s="10">
        <v>42</v>
      </c>
      <c r="M36" s="44">
        <f t="shared" si="1"/>
        <v>678</v>
      </c>
      <c r="N36" s="10">
        <v>116</v>
      </c>
      <c r="O36" s="10">
        <v>370</v>
      </c>
      <c r="P36" s="19">
        <v>6</v>
      </c>
      <c r="Q36" s="19">
        <v>186</v>
      </c>
      <c r="R36" s="10">
        <f>SUM(S36:U36)</f>
        <v>146</v>
      </c>
      <c r="S36" s="10">
        <v>3</v>
      </c>
      <c r="T36" s="10">
        <v>1</v>
      </c>
      <c r="U36" s="10">
        <v>142</v>
      </c>
    </row>
    <row r="37" spans="2:21" s="7" customFormat="1" ht="12" customHeight="1">
      <c r="B37" s="6"/>
      <c r="C37" s="4" t="s">
        <v>24</v>
      </c>
      <c r="D37" s="44">
        <f t="shared" si="0"/>
        <v>358</v>
      </c>
      <c r="E37" s="10">
        <v>33</v>
      </c>
      <c r="F37" s="10">
        <v>93</v>
      </c>
      <c r="G37" s="10">
        <v>9</v>
      </c>
      <c r="H37" s="10">
        <v>223</v>
      </c>
      <c r="I37" s="44">
        <f t="shared" si="3"/>
        <v>61</v>
      </c>
      <c r="J37" s="10">
        <v>39</v>
      </c>
      <c r="K37" s="10" t="s">
        <v>148</v>
      </c>
      <c r="L37" s="10">
        <v>22</v>
      </c>
      <c r="M37" s="44">
        <f t="shared" si="1"/>
        <v>437</v>
      </c>
      <c r="N37" s="10">
        <v>60</v>
      </c>
      <c r="O37" s="10">
        <v>197</v>
      </c>
      <c r="P37" s="19">
        <v>8</v>
      </c>
      <c r="Q37" s="19">
        <v>172</v>
      </c>
      <c r="R37" s="10">
        <f>SUM(S37:U37)</f>
        <v>95</v>
      </c>
      <c r="S37" s="10">
        <v>15</v>
      </c>
      <c r="T37" s="10" t="s">
        <v>148</v>
      </c>
      <c r="U37" s="10">
        <v>80</v>
      </c>
    </row>
    <row r="38" spans="2:21" s="7" customFormat="1" ht="12" customHeight="1">
      <c r="B38" s="6"/>
      <c r="C38" s="4" t="s">
        <v>25</v>
      </c>
      <c r="D38" s="44">
        <f t="shared" si="0"/>
        <v>700</v>
      </c>
      <c r="E38" s="10">
        <v>152</v>
      </c>
      <c r="F38" s="10">
        <v>283</v>
      </c>
      <c r="G38" s="10" t="s">
        <v>148</v>
      </c>
      <c r="H38" s="10">
        <v>265</v>
      </c>
      <c r="I38" s="44">
        <f t="shared" si="3"/>
        <v>45</v>
      </c>
      <c r="J38" s="10">
        <v>5</v>
      </c>
      <c r="K38" s="10" t="s">
        <v>148</v>
      </c>
      <c r="L38" s="10">
        <v>40</v>
      </c>
      <c r="M38" s="44">
        <f t="shared" si="1"/>
        <v>421</v>
      </c>
      <c r="N38" s="10">
        <v>120</v>
      </c>
      <c r="O38" s="10">
        <v>236</v>
      </c>
      <c r="P38" s="19">
        <v>5</v>
      </c>
      <c r="Q38" s="19">
        <v>60</v>
      </c>
      <c r="R38" s="10">
        <f>SUM(S38:U38)</f>
        <v>64</v>
      </c>
      <c r="S38" s="10" t="s">
        <v>148</v>
      </c>
      <c r="T38" s="10" t="s">
        <v>148</v>
      </c>
      <c r="U38" s="10">
        <v>64</v>
      </c>
    </row>
    <row r="39" spans="2:21" s="7" customFormat="1" ht="12" customHeight="1">
      <c r="B39" s="6"/>
      <c r="C39" s="4" t="s">
        <v>26</v>
      </c>
      <c r="D39" s="44">
        <f t="shared" si="0"/>
        <v>677</v>
      </c>
      <c r="E39" s="10">
        <v>220</v>
      </c>
      <c r="F39" s="10">
        <v>300</v>
      </c>
      <c r="G39" s="10">
        <v>2</v>
      </c>
      <c r="H39" s="10">
        <v>155</v>
      </c>
      <c r="I39" s="44">
        <f t="shared" si="3"/>
        <v>32</v>
      </c>
      <c r="J39" s="10">
        <v>1</v>
      </c>
      <c r="K39" s="10" t="s">
        <v>148</v>
      </c>
      <c r="L39" s="10">
        <v>31</v>
      </c>
      <c r="M39" s="44">
        <f t="shared" si="1"/>
        <v>584</v>
      </c>
      <c r="N39" s="10">
        <v>241</v>
      </c>
      <c r="O39" s="10">
        <v>292</v>
      </c>
      <c r="P39" s="19" t="s">
        <v>148</v>
      </c>
      <c r="Q39" s="19">
        <v>51</v>
      </c>
      <c r="R39" s="10">
        <f>SUM(S39:U39)</f>
        <v>122</v>
      </c>
      <c r="S39" s="10" t="s">
        <v>148</v>
      </c>
      <c r="T39" s="10" t="s">
        <v>148</v>
      </c>
      <c r="U39" s="10">
        <v>122</v>
      </c>
    </row>
    <row r="40" spans="2:21" s="7" customFormat="1" ht="12" customHeight="1">
      <c r="B40" s="6"/>
      <c r="C40" s="4"/>
      <c r="D40" s="44"/>
      <c r="E40" s="10"/>
      <c r="F40" s="10"/>
      <c r="G40" s="10"/>
      <c r="H40" s="10"/>
      <c r="I40" s="44"/>
      <c r="J40" s="10"/>
      <c r="K40" s="10"/>
      <c r="L40" s="10"/>
      <c r="M40" s="43"/>
      <c r="N40" s="10"/>
      <c r="O40" s="10"/>
      <c r="P40" s="19"/>
      <c r="Q40" s="19"/>
      <c r="R40" s="10"/>
      <c r="S40" s="10"/>
      <c r="T40" s="10"/>
      <c r="U40" s="10"/>
    </row>
    <row r="41" spans="2:21" s="7" customFormat="1" ht="12" customHeight="1">
      <c r="B41" s="60" t="s">
        <v>27</v>
      </c>
      <c r="C41" s="61"/>
      <c r="D41" s="43">
        <f t="shared" si="0"/>
        <v>1799</v>
      </c>
      <c r="E41" s="11">
        <f>SUM(E42:E46)</f>
        <v>297</v>
      </c>
      <c r="F41" s="11">
        <f aca="true" t="shared" si="8" ref="F41:U41">SUM(F42:F46)</f>
        <v>661</v>
      </c>
      <c r="G41" s="11">
        <f t="shared" si="8"/>
        <v>21</v>
      </c>
      <c r="H41" s="11">
        <f t="shared" si="8"/>
        <v>820</v>
      </c>
      <c r="I41" s="44">
        <f t="shared" si="3"/>
        <v>109</v>
      </c>
      <c r="J41" s="11">
        <f t="shared" si="8"/>
        <v>35</v>
      </c>
      <c r="K41" s="11" t="s">
        <v>148</v>
      </c>
      <c r="L41" s="11">
        <f t="shared" si="8"/>
        <v>74</v>
      </c>
      <c r="M41" s="43">
        <f t="shared" si="1"/>
        <v>1115</v>
      </c>
      <c r="N41" s="11">
        <f t="shared" si="8"/>
        <v>246</v>
      </c>
      <c r="O41" s="11">
        <f t="shared" si="8"/>
        <v>557</v>
      </c>
      <c r="P41" s="11">
        <f t="shared" si="8"/>
        <v>15</v>
      </c>
      <c r="Q41" s="11">
        <f t="shared" si="8"/>
        <v>297</v>
      </c>
      <c r="R41" s="11">
        <f aca="true" t="shared" si="9" ref="R41:R46">SUM(S41:U41)</f>
        <v>221</v>
      </c>
      <c r="S41" s="11">
        <f t="shared" si="8"/>
        <v>3</v>
      </c>
      <c r="T41" s="11">
        <f t="shared" si="8"/>
        <v>1</v>
      </c>
      <c r="U41" s="11">
        <f t="shared" si="8"/>
        <v>217</v>
      </c>
    </row>
    <row r="42" spans="2:21" s="7" customFormat="1" ht="12" customHeight="1">
      <c r="B42" s="6"/>
      <c r="C42" s="4" t="s">
        <v>28</v>
      </c>
      <c r="D42" s="44">
        <f t="shared" si="0"/>
        <v>548</v>
      </c>
      <c r="E42" s="10">
        <v>92</v>
      </c>
      <c r="F42" s="10">
        <v>222</v>
      </c>
      <c r="G42" s="10">
        <v>9</v>
      </c>
      <c r="H42" s="10">
        <v>225</v>
      </c>
      <c r="I42" s="44">
        <f t="shared" si="3"/>
        <v>35</v>
      </c>
      <c r="J42" s="10">
        <v>16</v>
      </c>
      <c r="K42" s="10" t="s">
        <v>148</v>
      </c>
      <c r="L42" s="10">
        <v>19</v>
      </c>
      <c r="M42" s="44">
        <f t="shared" si="1"/>
        <v>340</v>
      </c>
      <c r="N42" s="10">
        <v>70</v>
      </c>
      <c r="O42" s="10">
        <v>171</v>
      </c>
      <c r="P42" s="19">
        <v>6</v>
      </c>
      <c r="Q42" s="19">
        <v>93</v>
      </c>
      <c r="R42" s="10">
        <f t="shared" si="9"/>
        <v>54</v>
      </c>
      <c r="S42" s="10" t="s">
        <v>148</v>
      </c>
      <c r="T42" s="10" t="s">
        <v>148</v>
      </c>
      <c r="U42" s="10">
        <v>54</v>
      </c>
    </row>
    <row r="43" spans="2:21" s="7" customFormat="1" ht="12" customHeight="1">
      <c r="B43" s="6"/>
      <c r="C43" s="4" t="s">
        <v>29</v>
      </c>
      <c r="D43" s="44">
        <f t="shared" si="0"/>
        <v>189</v>
      </c>
      <c r="E43" s="10">
        <v>25</v>
      </c>
      <c r="F43" s="10">
        <v>47</v>
      </c>
      <c r="G43" s="10" t="s">
        <v>148</v>
      </c>
      <c r="H43" s="10">
        <v>117</v>
      </c>
      <c r="I43" s="44">
        <f t="shared" si="3"/>
        <v>15</v>
      </c>
      <c r="J43" s="10">
        <v>9</v>
      </c>
      <c r="K43" s="10" t="s">
        <v>148</v>
      </c>
      <c r="L43" s="10">
        <v>6</v>
      </c>
      <c r="M43" s="44">
        <f t="shared" si="1"/>
        <v>137</v>
      </c>
      <c r="N43" s="10">
        <v>29</v>
      </c>
      <c r="O43" s="10">
        <v>54</v>
      </c>
      <c r="P43" s="19">
        <v>2</v>
      </c>
      <c r="Q43" s="19">
        <v>52</v>
      </c>
      <c r="R43" s="10">
        <f t="shared" si="9"/>
        <v>32</v>
      </c>
      <c r="S43" s="10">
        <v>2</v>
      </c>
      <c r="T43" s="10" t="s">
        <v>148</v>
      </c>
      <c r="U43" s="10">
        <v>30</v>
      </c>
    </row>
    <row r="44" spans="2:21" s="7" customFormat="1" ht="12" customHeight="1">
      <c r="B44" s="6"/>
      <c r="C44" s="4" t="s">
        <v>30</v>
      </c>
      <c r="D44" s="44">
        <f t="shared" si="0"/>
        <v>17</v>
      </c>
      <c r="E44" s="10">
        <v>2</v>
      </c>
      <c r="F44" s="10">
        <v>6</v>
      </c>
      <c r="G44" s="10" t="s">
        <v>148</v>
      </c>
      <c r="H44" s="10">
        <v>9</v>
      </c>
      <c r="I44" s="44">
        <f t="shared" si="3"/>
        <v>21</v>
      </c>
      <c r="J44" s="10">
        <v>5</v>
      </c>
      <c r="K44" s="10" t="s">
        <v>148</v>
      </c>
      <c r="L44" s="10">
        <v>16</v>
      </c>
      <c r="M44" s="44">
        <f t="shared" si="1"/>
        <v>64</v>
      </c>
      <c r="N44" s="10">
        <v>8</v>
      </c>
      <c r="O44" s="10">
        <v>33</v>
      </c>
      <c r="P44" s="19">
        <v>1</v>
      </c>
      <c r="Q44" s="19">
        <v>22</v>
      </c>
      <c r="R44" s="10">
        <f t="shared" si="9"/>
        <v>24</v>
      </c>
      <c r="S44" s="10" t="s">
        <v>148</v>
      </c>
      <c r="T44" s="10" t="s">
        <v>148</v>
      </c>
      <c r="U44" s="10">
        <v>24</v>
      </c>
    </row>
    <row r="45" spans="2:21" s="7" customFormat="1" ht="12" customHeight="1">
      <c r="B45" s="5"/>
      <c r="C45" s="4" t="s">
        <v>31</v>
      </c>
      <c r="D45" s="44">
        <f t="shared" si="0"/>
        <v>570</v>
      </c>
      <c r="E45" s="10">
        <v>83</v>
      </c>
      <c r="F45" s="10">
        <v>152</v>
      </c>
      <c r="G45" s="10">
        <v>9</v>
      </c>
      <c r="H45" s="10">
        <v>326</v>
      </c>
      <c r="I45" s="44">
        <f t="shared" si="3"/>
        <v>18</v>
      </c>
      <c r="J45" s="10">
        <v>5</v>
      </c>
      <c r="K45" s="10" t="s">
        <v>148</v>
      </c>
      <c r="L45" s="10">
        <v>13</v>
      </c>
      <c r="M45" s="44">
        <f t="shared" si="1"/>
        <v>222</v>
      </c>
      <c r="N45" s="10">
        <v>57</v>
      </c>
      <c r="O45" s="10">
        <v>87</v>
      </c>
      <c r="P45" s="19">
        <v>4</v>
      </c>
      <c r="Q45" s="19">
        <v>74</v>
      </c>
      <c r="R45" s="10">
        <f t="shared" si="9"/>
        <v>26</v>
      </c>
      <c r="S45" s="10" t="s">
        <v>148</v>
      </c>
      <c r="T45" s="10">
        <v>1</v>
      </c>
      <c r="U45" s="10">
        <v>25</v>
      </c>
    </row>
    <row r="46" spans="2:21" s="7" customFormat="1" ht="12" customHeight="1">
      <c r="B46" s="5"/>
      <c r="C46" s="4" t="s">
        <v>145</v>
      </c>
      <c r="D46" s="44">
        <f t="shared" si="0"/>
        <v>475</v>
      </c>
      <c r="E46" s="10">
        <v>95</v>
      </c>
      <c r="F46" s="10">
        <v>234</v>
      </c>
      <c r="G46" s="10">
        <v>3</v>
      </c>
      <c r="H46" s="10">
        <v>143</v>
      </c>
      <c r="I46" s="44">
        <f t="shared" si="3"/>
        <v>20</v>
      </c>
      <c r="J46" s="10" t="s">
        <v>148</v>
      </c>
      <c r="K46" s="10" t="s">
        <v>148</v>
      </c>
      <c r="L46" s="10">
        <v>20</v>
      </c>
      <c r="M46" s="44">
        <f t="shared" si="1"/>
        <v>352</v>
      </c>
      <c r="N46" s="10">
        <v>82</v>
      </c>
      <c r="O46" s="10">
        <v>212</v>
      </c>
      <c r="P46" s="19">
        <v>2</v>
      </c>
      <c r="Q46" s="19">
        <v>56</v>
      </c>
      <c r="R46" s="10">
        <f t="shared" si="9"/>
        <v>85</v>
      </c>
      <c r="S46" s="10">
        <v>1</v>
      </c>
      <c r="T46" s="10" t="s">
        <v>148</v>
      </c>
      <c r="U46" s="10">
        <v>84</v>
      </c>
    </row>
    <row r="47" spans="2:21" s="7" customFormat="1" ht="12" customHeight="1">
      <c r="B47" s="5"/>
      <c r="C47" s="4"/>
      <c r="D47" s="44"/>
      <c r="E47" s="10"/>
      <c r="F47" s="10"/>
      <c r="G47" s="10"/>
      <c r="H47" s="10"/>
      <c r="I47" s="44"/>
      <c r="J47" s="10"/>
      <c r="K47" s="10"/>
      <c r="L47" s="10"/>
      <c r="M47" s="43"/>
      <c r="N47" s="10"/>
      <c r="O47" s="10"/>
      <c r="P47" s="19"/>
      <c r="Q47" s="19"/>
      <c r="R47" s="10"/>
      <c r="S47" s="10"/>
      <c r="T47" s="10"/>
      <c r="U47" s="10"/>
    </row>
    <row r="48" spans="2:21" s="7" customFormat="1" ht="12" customHeight="1">
      <c r="B48" s="60" t="s">
        <v>32</v>
      </c>
      <c r="C48" s="61"/>
      <c r="D48" s="43">
        <f t="shared" si="0"/>
        <v>1395</v>
      </c>
      <c r="E48" s="11">
        <f>SUM(E49:E54)</f>
        <v>220</v>
      </c>
      <c r="F48" s="11">
        <f aca="true" t="shared" si="10" ref="F48:U48">SUM(F49:F54)</f>
        <v>388</v>
      </c>
      <c r="G48" s="11">
        <f t="shared" si="10"/>
        <v>39</v>
      </c>
      <c r="H48" s="11">
        <f t="shared" si="10"/>
        <v>748</v>
      </c>
      <c r="I48" s="43">
        <f t="shared" si="3"/>
        <v>229</v>
      </c>
      <c r="J48" s="11">
        <f t="shared" si="10"/>
        <v>108</v>
      </c>
      <c r="K48" s="11" t="s">
        <v>148</v>
      </c>
      <c r="L48" s="11">
        <f t="shared" si="10"/>
        <v>121</v>
      </c>
      <c r="M48" s="43">
        <f t="shared" si="1"/>
        <v>1558</v>
      </c>
      <c r="N48" s="11">
        <f t="shared" si="10"/>
        <v>307</v>
      </c>
      <c r="O48" s="11">
        <f t="shared" si="10"/>
        <v>660</v>
      </c>
      <c r="P48" s="11">
        <f t="shared" si="10"/>
        <v>35</v>
      </c>
      <c r="Q48" s="11">
        <f t="shared" si="10"/>
        <v>556</v>
      </c>
      <c r="R48" s="11">
        <f aca="true" t="shared" si="11" ref="R48:R54">SUM(S48:U48)</f>
        <v>426</v>
      </c>
      <c r="S48" s="11">
        <f t="shared" si="10"/>
        <v>39</v>
      </c>
      <c r="T48" s="11">
        <f t="shared" si="10"/>
        <v>1</v>
      </c>
      <c r="U48" s="11">
        <f t="shared" si="10"/>
        <v>386</v>
      </c>
    </row>
    <row r="49" spans="2:21" s="7" customFormat="1" ht="12" customHeight="1">
      <c r="B49" s="5"/>
      <c r="C49" s="4" t="s">
        <v>33</v>
      </c>
      <c r="D49" s="44">
        <f t="shared" si="0"/>
        <v>25</v>
      </c>
      <c r="E49" s="10">
        <v>5</v>
      </c>
      <c r="F49" s="10">
        <v>12</v>
      </c>
      <c r="G49" s="10" t="s">
        <v>148</v>
      </c>
      <c r="H49" s="10">
        <v>8</v>
      </c>
      <c r="I49" s="44">
        <f t="shared" si="3"/>
        <v>12</v>
      </c>
      <c r="J49" s="10" t="s">
        <v>148</v>
      </c>
      <c r="K49" s="10" t="s">
        <v>148</v>
      </c>
      <c r="L49" s="10">
        <v>12</v>
      </c>
      <c r="M49" s="44">
        <f t="shared" si="1"/>
        <v>66</v>
      </c>
      <c r="N49" s="10">
        <v>18</v>
      </c>
      <c r="O49" s="10">
        <v>41</v>
      </c>
      <c r="P49" s="19" t="s">
        <v>148</v>
      </c>
      <c r="Q49" s="19">
        <v>7</v>
      </c>
      <c r="R49" s="10">
        <f t="shared" si="11"/>
        <v>40</v>
      </c>
      <c r="S49" s="10" t="s">
        <v>148</v>
      </c>
      <c r="T49" s="10" t="s">
        <v>148</v>
      </c>
      <c r="U49" s="10">
        <v>40</v>
      </c>
    </row>
    <row r="50" spans="2:21" s="7" customFormat="1" ht="12" customHeight="1">
      <c r="B50" s="5"/>
      <c r="C50" s="4" t="s">
        <v>34</v>
      </c>
      <c r="D50" s="44">
        <f t="shared" si="0"/>
        <v>210</v>
      </c>
      <c r="E50" s="10">
        <v>34</v>
      </c>
      <c r="F50" s="10">
        <v>54</v>
      </c>
      <c r="G50" s="10">
        <v>2</v>
      </c>
      <c r="H50" s="10">
        <v>120</v>
      </c>
      <c r="I50" s="44">
        <f t="shared" si="3"/>
        <v>61</v>
      </c>
      <c r="J50" s="10">
        <v>15</v>
      </c>
      <c r="K50" s="10" t="s">
        <v>148</v>
      </c>
      <c r="L50" s="10">
        <v>46</v>
      </c>
      <c r="M50" s="44">
        <f t="shared" si="1"/>
        <v>319</v>
      </c>
      <c r="N50" s="10">
        <v>62</v>
      </c>
      <c r="O50" s="10">
        <v>159</v>
      </c>
      <c r="P50" s="19">
        <v>9</v>
      </c>
      <c r="Q50" s="19">
        <v>89</v>
      </c>
      <c r="R50" s="10">
        <f t="shared" si="11"/>
        <v>115</v>
      </c>
      <c r="S50" s="10">
        <v>7</v>
      </c>
      <c r="T50" s="10" t="s">
        <v>148</v>
      </c>
      <c r="U50" s="10">
        <v>108</v>
      </c>
    </row>
    <row r="51" spans="2:21" s="7" customFormat="1" ht="12" customHeight="1">
      <c r="B51" s="5"/>
      <c r="C51" s="4" t="s">
        <v>35</v>
      </c>
      <c r="D51" s="44">
        <f t="shared" si="0"/>
        <v>742</v>
      </c>
      <c r="E51" s="10">
        <v>136</v>
      </c>
      <c r="F51" s="10">
        <v>267</v>
      </c>
      <c r="G51" s="10">
        <v>3</v>
      </c>
      <c r="H51" s="10">
        <v>336</v>
      </c>
      <c r="I51" s="44">
        <f t="shared" si="3"/>
        <v>38</v>
      </c>
      <c r="J51" s="10">
        <v>7</v>
      </c>
      <c r="K51" s="10" t="s">
        <v>148</v>
      </c>
      <c r="L51" s="10">
        <v>31</v>
      </c>
      <c r="M51" s="44">
        <f t="shared" si="1"/>
        <v>705</v>
      </c>
      <c r="N51" s="10">
        <v>139</v>
      </c>
      <c r="O51" s="10">
        <v>353</v>
      </c>
      <c r="P51" s="19">
        <v>4</v>
      </c>
      <c r="Q51" s="19">
        <v>209</v>
      </c>
      <c r="R51" s="10">
        <f t="shared" si="11"/>
        <v>149</v>
      </c>
      <c r="S51" s="10">
        <v>6</v>
      </c>
      <c r="T51" s="10" t="s">
        <v>148</v>
      </c>
      <c r="U51" s="10">
        <v>143</v>
      </c>
    </row>
    <row r="52" spans="2:21" s="7" customFormat="1" ht="12" customHeight="1">
      <c r="B52" s="5"/>
      <c r="C52" s="4" t="s">
        <v>36</v>
      </c>
      <c r="D52" s="44">
        <f t="shared" si="0"/>
        <v>132</v>
      </c>
      <c r="E52" s="10">
        <v>14</v>
      </c>
      <c r="F52" s="10">
        <v>22</v>
      </c>
      <c r="G52" s="10">
        <v>3</v>
      </c>
      <c r="H52" s="10">
        <v>93</v>
      </c>
      <c r="I52" s="44">
        <f t="shared" si="3"/>
        <v>43</v>
      </c>
      <c r="J52" s="10">
        <v>36</v>
      </c>
      <c r="K52" s="10" t="s">
        <v>148</v>
      </c>
      <c r="L52" s="10">
        <v>7</v>
      </c>
      <c r="M52" s="44">
        <f t="shared" si="1"/>
        <v>296</v>
      </c>
      <c r="N52" s="10">
        <v>44</v>
      </c>
      <c r="O52" s="10">
        <v>70</v>
      </c>
      <c r="P52" s="19">
        <v>13</v>
      </c>
      <c r="Q52" s="19">
        <v>169</v>
      </c>
      <c r="R52" s="10">
        <f t="shared" si="11"/>
        <v>53</v>
      </c>
      <c r="S52" s="10">
        <v>6</v>
      </c>
      <c r="T52" s="10" t="s">
        <v>148</v>
      </c>
      <c r="U52" s="10">
        <v>47</v>
      </c>
    </row>
    <row r="53" spans="2:21" s="7" customFormat="1" ht="12" customHeight="1">
      <c r="B53" s="5"/>
      <c r="C53" s="4" t="s">
        <v>37</v>
      </c>
      <c r="D53" s="44">
        <f t="shared" si="0"/>
        <v>112</v>
      </c>
      <c r="E53" s="10">
        <v>16</v>
      </c>
      <c r="F53" s="10">
        <v>11</v>
      </c>
      <c r="G53" s="10">
        <v>18</v>
      </c>
      <c r="H53" s="10">
        <v>67</v>
      </c>
      <c r="I53" s="44">
        <f t="shared" si="3"/>
        <v>35</v>
      </c>
      <c r="J53" s="10">
        <v>21</v>
      </c>
      <c r="K53" s="10" t="s">
        <v>148</v>
      </c>
      <c r="L53" s="10">
        <v>14</v>
      </c>
      <c r="M53" s="44">
        <f t="shared" si="1"/>
        <v>61</v>
      </c>
      <c r="N53" s="10">
        <v>21</v>
      </c>
      <c r="O53" s="10">
        <v>13</v>
      </c>
      <c r="P53" s="19">
        <v>4</v>
      </c>
      <c r="Q53" s="19">
        <v>23</v>
      </c>
      <c r="R53" s="10">
        <f t="shared" si="11"/>
        <v>29</v>
      </c>
      <c r="S53" s="10">
        <v>1</v>
      </c>
      <c r="T53" s="10">
        <v>1</v>
      </c>
      <c r="U53" s="10">
        <v>27</v>
      </c>
    </row>
    <row r="54" spans="2:21" s="7" customFormat="1" ht="12" customHeight="1">
      <c r="B54" s="5"/>
      <c r="C54" s="4" t="s">
        <v>38</v>
      </c>
      <c r="D54" s="44">
        <f t="shared" si="0"/>
        <v>174</v>
      </c>
      <c r="E54" s="10">
        <v>15</v>
      </c>
      <c r="F54" s="10">
        <v>22</v>
      </c>
      <c r="G54" s="10">
        <v>13</v>
      </c>
      <c r="H54" s="10">
        <v>124</v>
      </c>
      <c r="I54" s="44">
        <f t="shared" si="3"/>
        <v>40</v>
      </c>
      <c r="J54" s="10">
        <v>29</v>
      </c>
      <c r="K54" s="10" t="s">
        <v>148</v>
      </c>
      <c r="L54" s="10">
        <v>11</v>
      </c>
      <c r="M54" s="44">
        <f t="shared" si="1"/>
        <v>111</v>
      </c>
      <c r="N54" s="10">
        <v>23</v>
      </c>
      <c r="O54" s="10">
        <v>24</v>
      </c>
      <c r="P54" s="19">
        <v>5</v>
      </c>
      <c r="Q54" s="19">
        <v>59</v>
      </c>
      <c r="R54" s="10">
        <f t="shared" si="11"/>
        <v>40</v>
      </c>
      <c r="S54" s="10">
        <v>19</v>
      </c>
      <c r="T54" s="10" t="s">
        <v>148</v>
      </c>
      <c r="U54" s="10">
        <v>21</v>
      </c>
    </row>
    <row r="55" spans="2:21" s="7" customFormat="1" ht="12" customHeight="1">
      <c r="B55" s="5"/>
      <c r="C55" s="4"/>
      <c r="D55" s="44"/>
      <c r="E55" s="10"/>
      <c r="F55" s="10"/>
      <c r="G55" s="10"/>
      <c r="H55" s="10"/>
      <c r="I55" s="44"/>
      <c r="J55" s="10"/>
      <c r="K55" s="10"/>
      <c r="L55" s="10"/>
      <c r="M55" s="43"/>
      <c r="N55" s="10"/>
      <c r="O55" s="10"/>
      <c r="P55" s="19"/>
      <c r="Q55" s="19"/>
      <c r="R55" s="10"/>
      <c r="S55" s="10"/>
      <c r="T55" s="10"/>
      <c r="U55" s="10"/>
    </row>
    <row r="56" spans="2:21" s="7" customFormat="1" ht="12" customHeight="1">
      <c r="B56" s="60" t="s">
        <v>39</v>
      </c>
      <c r="C56" s="61"/>
      <c r="D56" s="43">
        <f t="shared" si="0"/>
        <v>2337</v>
      </c>
      <c r="E56" s="11">
        <f>SUM(E57:E60)</f>
        <v>338</v>
      </c>
      <c r="F56" s="11">
        <f aca="true" t="shared" si="12" ref="F56:U56">SUM(F57:F60)</f>
        <v>742</v>
      </c>
      <c r="G56" s="11">
        <f t="shared" si="12"/>
        <v>59</v>
      </c>
      <c r="H56" s="11">
        <f t="shared" si="12"/>
        <v>1198</v>
      </c>
      <c r="I56" s="43">
        <f t="shared" si="3"/>
        <v>403</v>
      </c>
      <c r="J56" s="11">
        <f t="shared" si="12"/>
        <v>231</v>
      </c>
      <c r="K56" s="11">
        <f t="shared" si="12"/>
        <v>2</v>
      </c>
      <c r="L56" s="11">
        <f t="shared" si="12"/>
        <v>170</v>
      </c>
      <c r="M56" s="43">
        <f t="shared" si="1"/>
        <v>1262</v>
      </c>
      <c r="N56" s="11">
        <f t="shared" si="12"/>
        <v>226</v>
      </c>
      <c r="O56" s="11">
        <f t="shared" si="12"/>
        <v>545</v>
      </c>
      <c r="P56" s="11">
        <f t="shared" si="12"/>
        <v>38</v>
      </c>
      <c r="Q56" s="11">
        <f t="shared" si="12"/>
        <v>453</v>
      </c>
      <c r="R56" s="11">
        <f>SUM(S56:U56)</f>
        <v>359</v>
      </c>
      <c r="S56" s="11">
        <f t="shared" si="12"/>
        <v>34</v>
      </c>
      <c r="T56" s="11">
        <f t="shared" si="12"/>
        <v>1</v>
      </c>
      <c r="U56" s="11">
        <f t="shared" si="12"/>
        <v>324</v>
      </c>
    </row>
    <row r="57" spans="2:21" s="7" customFormat="1" ht="12" customHeight="1">
      <c r="B57" s="5"/>
      <c r="C57" s="4" t="s">
        <v>40</v>
      </c>
      <c r="D57" s="44">
        <f t="shared" si="0"/>
        <v>431</v>
      </c>
      <c r="E57" s="10">
        <v>72</v>
      </c>
      <c r="F57" s="10">
        <v>119</v>
      </c>
      <c r="G57" s="10">
        <v>1</v>
      </c>
      <c r="H57" s="10">
        <v>239</v>
      </c>
      <c r="I57" s="44">
        <f t="shared" si="3"/>
        <v>33</v>
      </c>
      <c r="J57" s="10">
        <v>7</v>
      </c>
      <c r="K57" s="10" t="s">
        <v>148</v>
      </c>
      <c r="L57" s="10">
        <v>26</v>
      </c>
      <c r="M57" s="44">
        <f t="shared" si="1"/>
        <v>199</v>
      </c>
      <c r="N57" s="10">
        <v>53</v>
      </c>
      <c r="O57" s="10">
        <v>91</v>
      </c>
      <c r="P57" s="19" t="s">
        <v>148</v>
      </c>
      <c r="Q57" s="19">
        <v>55</v>
      </c>
      <c r="R57" s="10">
        <f>SUM(S57:U57)</f>
        <v>56</v>
      </c>
      <c r="S57" s="10">
        <v>1</v>
      </c>
      <c r="T57" s="10" t="s">
        <v>148</v>
      </c>
      <c r="U57" s="10">
        <v>55</v>
      </c>
    </row>
    <row r="58" spans="2:21" s="7" customFormat="1" ht="12" customHeight="1">
      <c r="B58" s="5"/>
      <c r="C58" s="4" t="s">
        <v>41</v>
      </c>
      <c r="D58" s="44">
        <f t="shared" si="0"/>
        <v>713</v>
      </c>
      <c r="E58" s="10">
        <v>90</v>
      </c>
      <c r="F58" s="10">
        <v>161</v>
      </c>
      <c r="G58" s="10">
        <v>14</v>
      </c>
      <c r="H58" s="10">
        <v>448</v>
      </c>
      <c r="I58" s="44">
        <f t="shared" si="3"/>
        <v>182</v>
      </c>
      <c r="J58" s="10">
        <v>122</v>
      </c>
      <c r="K58" s="10">
        <v>1</v>
      </c>
      <c r="L58" s="10">
        <v>59</v>
      </c>
      <c r="M58" s="44">
        <f t="shared" si="1"/>
        <v>504</v>
      </c>
      <c r="N58" s="10">
        <v>78</v>
      </c>
      <c r="O58" s="10">
        <v>209</v>
      </c>
      <c r="P58" s="19">
        <v>15</v>
      </c>
      <c r="Q58" s="19">
        <v>202</v>
      </c>
      <c r="R58" s="10">
        <f>SUM(S58:U58)</f>
        <v>127</v>
      </c>
      <c r="S58" s="10">
        <v>15</v>
      </c>
      <c r="T58" s="10">
        <v>1</v>
      </c>
      <c r="U58" s="10">
        <v>111</v>
      </c>
    </row>
    <row r="59" spans="2:21" s="7" customFormat="1" ht="12" customHeight="1">
      <c r="B59" s="5"/>
      <c r="C59" s="4" t="s">
        <v>42</v>
      </c>
      <c r="D59" s="44">
        <f t="shared" si="0"/>
        <v>449</v>
      </c>
      <c r="E59" s="10">
        <v>33</v>
      </c>
      <c r="F59" s="10">
        <v>130</v>
      </c>
      <c r="G59" s="10">
        <v>38</v>
      </c>
      <c r="H59" s="10">
        <v>248</v>
      </c>
      <c r="I59" s="44">
        <f t="shared" si="3"/>
        <v>107</v>
      </c>
      <c r="J59" s="10">
        <v>79</v>
      </c>
      <c r="K59" s="10">
        <v>1</v>
      </c>
      <c r="L59" s="10">
        <v>27</v>
      </c>
      <c r="M59" s="44">
        <f t="shared" si="1"/>
        <v>278</v>
      </c>
      <c r="N59" s="10">
        <v>34</v>
      </c>
      <c r="O59" s="10">
        <v>96</v>
      </c>
      <c r="P59" s="19">
        <v>21</v>
      </c>
      <c r="Q59" s="19">
        <v>127</v>
      </c>
      <c r="R59" s="10">
        <f>SUM(S59:U59)</f>
        <v>72</v>
      </c>
      <c r="S59" s="10">
        <v>13</v>
      </c>
      <c r="T59" s="10" t="s">
        <v>148</v>
      </c>
      <c r="U59" s="10">
        <v>59</v>
      </c>
    </row>
    <row r="60" spans="2:21" s="7" customFormat="1" ht="12" customHeight="1">
      <c r="B60" s="5"/>
      <c r="C60" s="4" t="s">
        <v>43</v>
      </c>
      <c r="D60" s="44">
        <f t="shared" si="0"/>
        <v>744</v>
      </c>
      <c r="E60" s="10">
        <v>143</v>
      </c>
      <c r="F60" s="10">
        <v>332</v>
      </c>
      <c r="G60" s="10">
        <v>6</v>
      </c>
      <c r="H60" s="10">
        <v>263</v>
      </c>
      <c r="I60" s="44">
        <f t="shared" si="3"/>
        <v>81</v>
      </c>
      <c r="J60" s="10">
        <v>23</v>
      </c>
      <c r="K60" s="10" t="s">
        <v>148</v>
      </c>
      <c r="L60" s="10">
        <v>58</v>
      </c>
      <c r="M60" s="44">
        <f t="shared" si="1"/>
        <v>281</v>
      </c>
      <c r="N60" s="10">
        <v>61</v>
      </c>
      <c r="O60" s="10">
        <v>149</v>
      </c>
      <c r="P60" s="19">
        <v>2</v>
      </c>
      <c r="Q60" s="19">
        <v>69</v>
      </c>
      <c r="R60" s="10">
        <f>SUM(S60:U60)</f>
        <v>104</v>
      </c>
      <c r="S60" s="10">
        <v>5</v>
      </c>
      <c r="T60" s="10" t="s">
        <v>148</v>
      </c>
      <c r="U60" s="10">
        <v>99</v>
      </c>
    </row>
    <row r="61" spans="2:21" s="7" customFormat="1" ht="12" customHeight="1">
      <c r="B61" s="5"/>
      <c r="C61" s="4"/>
      <c r="D61" s="44"/>
      <c r="E61" s="10"/>
      <c r="F61" s="10"/>
      <c r="G61" s="10"/>
      <c r="H61" s="10"/>
      <c r="I61" s="44"/>
      <c r="J61" s="10"/>
      <c r="K61" s="10"/>
      <c r="L61" s="10"/>
      <c r="M61" s="43"/>
      <c r="N61" s="10"/>
      <c r="O61" s="10"/>
      <c r="P61" s="19"/>
      <c r="Q61" s="19"/>
      <c r="R61" s="10"/>
      <c r="S61" s="10"/>
      <c r="T61" s="10"/>
      <c r="U61" s="10"/>
    </row>
    <row r="62" spans="2:21" s="7" customFormat="1" ht="12" customHeight="1">
      <c r="B62" s="60" t="s">
        <v>44</v>
      </c>
      <c r="C62" s="61"/>
      <c r="D62" s="43">
        <f t="shared" si="0"/>
        <v>717</v>
      </c>
      <c r="E62" s="11">
        <f>SUM(E63)</f>
        <v>145</v>
      </c>
      <c r="F62" s="11">
        <f aca="true" t="shared" si="13" ref="F62:U62">SUM(F63)</f>
        <v>261</v>
      </c>
      <c r="G62" s="11">
        <f t="shared" si="13"/>
        <v>3</v>
      </c>
      <c r="H62" s="11">
        <f t="shared" si="13"/>
        <v>308</v>
      </c>
      <c r="I62" s="43">
        <f t="shared" si="3"/>
        <v>56</v>
      </c>
      <c r="J62" s="11">
        <f t="shared" si="13"/>
        <v>26</v>
      </c>
      <c r="K62" s="11">
        <f t="shared" si="13"/>
        <v>1</v>
      </c>
      <c r="L62" s="11">
        <f t="shared" si="13"/>
        <v>29</v>
      </c>
      <c r="M62" s="43">
        <f t="shared" si="1"/>
        <v>1157</v>
      </c>
      <c r="N62" s="11">
        <f t="shared" si="13"/>
        <v>381</v>
      </c>
      <c r="O62" s="11">
        <f t="shared" si="13"/>
        <v>549</v>
      </c>
      <c r="P62" s="11">
        <f t="shared" si="13"/>
        <v>11</v>
      </c>
      <c r="Q62" s="11">
        <f t="shared" si="13"/>
        <v>216</v>
      </c>
      <c r="R62" s="11">
        <f>SUM(S62:U62)</f>
        <v>190</v>
      </c>
      <c r="S62" s="11">
        <f t="shared" si="13"/>
        <v>11</v>
      </c>
      <c r="T62" s="11">
        <f t="shared" si="13"/>
        <v>2</v>
      </c>
      <c r="U62" s="11">
        <f t="shared" si="13"/>
        <v>177</v>
      </c>
    </row>
    <row r="63" spans="2:21" s="7" customFormat="1" ht="12" customHeight="1">
      <c r="B63" s="5"/>
      <c r="C63" s="4" t="s">
        <v>45</v>
      </c>
      <c r="D63" s="44">
        <f t="shared" si="0"/>
        <v>717</v>
      </c>
      <c r="E63" s="10">
        <v>145</v>
      </c>
      <c r="F63" s="10">
        <v>261</v>
      </c>
      <c r="G63" s="10">
        <v>3</v>
      </c>
      <c r="H63" s="10">
        <v>308</v>
      </c>
      <c r="I63" s="44">
        <f t="shared" si="3"/>
        <v>56</v>
      </c>
      <c r="J63" s="10">
        <v>26</v>
      </c>
      <c r="K63" s="10">
        <v>1</v>
      </c>
      <c r="L63" s="10">
        <v>29</v>
      </c>
      <c r="M63" s="44">
        <f t="shared" si="1"/>
        <v>1157</v>
      </c>
      <c r="N63" s="10">
        <v>381</v>
      </c>
      <c r="O63" s="10">
        <v>549</v>
      </c>
      <c r="P63" s="19">
        <v>11</v>
      </c>
      <c r="Q63" s="19">
        <v>216</v>
      </c>
      <c r="R63" s="10">
        <f>SUM(S63:U63)</f>
        <v>190</v>
      </c>
      <c r="S63" s="10">
        <v>11</v>
      </c>
      <c r="T63" s="10">
        <v>2</v>
      </c>
      <c r="U63" s="10">
        <v>177</v>
      </c>
    </row>
    <row r="64" spans="2:21" s="7" customFormat="1" ht="12" customHeight="1">
      <c r="B64" s="5"/>
      <c r="C64" s="4"/>
      <c r="D64" s="44"/>
      <c r="E64" s="10"/>
      <c r="F64" s="10"/>
      <c r="G64" s="10"/>
      <c r="H64" s="10"/>
      <c r="I64" s="44"/>
      <c r="J64" s="10"/>
      <c r="K64" s="10"/>
      <c r="L64" s="10"/>
      <c r="M64" s="43"/>
      <c r="N64" s="10"/>
      <c r="O64" s="10"/>
      <c r="P64" s="19"/>
      <c r="Q64" s="19"/>
      <c r="R64" s="10"/>
      <c r="S64" s="10"/>
      <c r="T64" s="10"/>
      <c r="U64" s="10"/>
    </row>
    <row r="65" spans="2:21" s="7" customFormat="1" ht="12" customHeight="1">
      <c r="B65" s="60" t="s">
        <v>46</v>
      </c>
      <c r="C65" s="61"/>
      <c r="D65" s="43">
        <f t="shared" si="0"/>
        <v>2922</v>
      </c>
      <c r="E65" s="11">
        <f>SUM(E66:E73)</f>
        <v>495</v>
      </c>
      <c r="F65" s="11">
        <f aca="true" t="shared" si="14" ref="F65:U65">SUM(F66:F73)</f>
        <v>622</v>
      </c>
      <c r="G65" s="11">
        <f t="shared" si="14"/>
        <v>135</v>
      </c>
      <c r="H65" s="11">
        <f t="shared" si="14"/>
        <v>1670</v>
      </c>
      <c r="I65" s="43">
        <f t="shared" si="3"/>
        <v>439</v>
      </c>
      <c r="J65" s="11">
        <f t="shared" si="14"/>
        <v>262</v>
      </c>
      <c r="K65" s="11">
        <f t="shared" si="14"/>
        <v>2</v>
      </c>
      <c r="L65" s="11">
        <f t="shared" si="14"/>
        <v>175</v>
      </c>
      <c r="M65" s="43">
        <f t="shared" si="1"/>
        <v>2970</v>
      </c>
      <c r="N65" s="11">
        <f t="shared" si="14"/>
        <v>805</v>
      </c>
      <c r="O65" s="11">
        <f t="shared" si="14"/>
        <v>1140</v>
      </c>
      <c r="P65" s="11">
        <f t="shared" si="14"/>
        <v>108</v>
      </c>
      <c r="Q65" s="11">
        <f t="shared" si="14"/>
        <v>917</v>
      </c>
      <c r="R65" s="11">
        <f>SUM(S65:U65)</f>
        <v>693</v>
      </c>
      <c r="S65" s="11">
        <f t="shared" si="14"/>
        <v>101</v>
      </c>
      <c r="T65" s="11">
        <f t="shared" si="14"/>
        <v>2</v>
      </c>
      <c r="U65" s="11">
        <f t="shared" si="14"/>
        <v>590</v>
      </c>
    </row>
    <row r="66" spans="2:21" s="7" customFormat="1" ht="12" customHeight="1">
      <c r="B66" s="5"/>
      <c r="C66" s="4" t="s">
        <v>47</v>
      </c>
      <c r="D66" s="44">
        <f t="shared" si="0"/>
        <v>830</v>
      </c>
      <c r="E66" s="10">
        <v>146</v>
      </c>
      <c r="F66" s="10">
        <v>181</v>
      </c>
      <c r="G66" s="10">
        <v>40</v>
      </c>
      <c r="H66" s="10">
        <v>463</v>
      </c>
      <c r="I66" s="44">
        <f t="shared" si="3"/>
        <v>120</v>
      </c>
      <c r="J66" s="10">
        <v>86</v>
      </c>
      <c r="K66" s="10" t="s">
        <v>148</v>
      </c>
      <c r="L66" s="10">
        <v>34</v>
      </c>
      <c r="M66" s="44">
        <f t="shared" si="1"/>
        <v>755</v>
      </c>
      <c r="N66" s="10">
        <v>242</v>
      </c>
      <c r="O66" s="10">
        <v>283</v>
      </c>
      <c r="P66" s="19">
        <v>37</v>
      </c>
      <c r="Q66" s="19">
        <v>193</v>
      </c>
      <c r="R66" s="10">
        <f aca="true" t="shared" si="15" ref="R66:R73">SUM(S66:U66)</f>
        <v>194</v>
      </c>
      <c r="S66" s="10">
        <v>44</v>
      </c>
      <c r="T66" s="10" t="s">
        <v>148</v>
      </c>
      <c r="U66" s="10">
        <v>150</v>
      </c>
    </row>
    <row r="67" spans="2:21" s="7" customFormat="1" ht="12" customHeight="1">
      <c r="B67" s="5"/>
      <c r="C67" s="4" t="s">
        <v>21</v>
      </c>
      <c r="D67" s="44">
        <f t="shared" si="0"/>
        <v>155</v>
      </c>
      <c r="E67" s="10">
        <v>24</v>
      </c>
      <c r="F67" s="10">
        <v>32</v>
      </c>
      <c r="G67" s="10">
        <v>2</v>
      </c>
      <c r="H67" s="10">
        <v>97</v>
      </c>
      <c r="I67" s="44">
        <f t="shared" si="3"/>
        <v>15</v>
      </c>
      <c r="J67" s="10">
        <v>4</v>
      </c>
      <c r="K67" s="10">
        <v>2</v>
      </c>
      <c r="L67" s="10">
        <v>9</v>
      </c>
      <c r="M67" s="44">
        <f t="shared" si="1"/>
        <v>231</v>
      </c>
      <c r="N67" s="10">
        <v>49</v>
      </c>
      <c r="O67" s="10">
        <v>81</v>
      </c>
      <c r="P67" s="19">
        <v>15</v>
      </c>
      <c r="Q67" s="19">
        <v>86</v>
      </c>
      <c r="R67" s="10">
        <f t="shared" si="15"/>
        <v>31</v>
      </c>
      <c r="S67" s="10">
        <v>2</v>
      </c>
      <c r="T67" s="10">
        <v>1</v>
      </c>
      <c r="U67" s="10">
        <v>28</v>
      </c>
    </row>
    <row r="68" spans="2:21" s="7" customFormat="1" ht="12" customHeight="1">
      <c r="B68" s="5"/>
      <c r="C68" s="4" t="s">
        <v>48</v>
      </c>
      <c r="D68" s="44">
        <f t="shared" si="0"/>
        <v>847</v>
      </c>
      <c r="E68" s="10">
        <v>152</v>
      </c>
      <c r="F68" s="10">
        <v>171</v>
      </c>
      <c r="G68" s="10">
        <v>30</v>
      </c>
      <c r="H68" s="10">
        <v>494</v>
      </c>
      <c r="I68" s="44">
        <f t="shared" si="3"/>
        <v>146</v>
      </c>
      <c r="J68" s="10">
        <v>82</v>
      </c>
      <c r="K68" s="10" t="s">
        <v>148</v>
      </c>
      <c r="L68" s="10">
        <v>64</v>
      </c>
      <c r="M68" s="44">
        <f t="shared" si="1"/>
        <v>809</v>
      </c>
      <c r="N68" s="10">
        <v>244</v>
      </c>
      <c r="O68" s="10">
        <v>289</v>
      </c>
      <c r="P68" s="19">
        <v>19</v>
      </c>
      <c r="Q68" s="19">
        <v>257</v>
      </c>
      <c r="R68" s="10">
        <f t="shared" si="15"/>
        <v>204</v>
      </c>
      <c r="S68" s="10">
        <v>20</v>
      </c>
      <c r="T68" s="10" t="s">
        <v>148</v>
      </c>
      <c r="U68" s="10">
        <v>184</v>
      </c>
    </row>
    <row r="69" spans="2:21" s="7" customFormat="1" ht="12" customHeight="1">
      <c r="B69" s="5"/>
      <c r="C69" s="4" t="s">
        <v>49</v>
      </c>
      <c r="D69" s="44">
        <f t="shared" si="0"/>
        <v>251</v>
      </c>
      <c r="E69" s="10">
        <v>71</v>
      </c>
      <c r="F69" s="10">
        <v>73</v>
      </c>
      <c r="G69" s="10">
        <v>14</v>
      </c>
      <c r="H69" s="10">
        <v>93</v>
      </c>
      <c r="I69" s="44">
        <f t="shared" si="3"/>
        <v>39</v>
      </c>
      <c r="J69" s="10">
        <v>27</v>
      </c>
      <c r="K69" s="10" t="s">
        <v>148</v>
      </c>
      <c r="L69" s="10">
        <v>12</v>
      </c>
      <c r="M69" s="44">
        <f t="shared" si="1"/>
        <v>328</v>
      </c>
      <c r="N69" s="10">
        <v>102</v>
      </c>
      <c r="O69" s="10">
        <v>145</v>
      </c>
      <c r="P69" s="19">
        <v>6</v>
      </c>
      <c r="Q69" s="19">
        <v>75</v>
      </c>
      <c r="R69" s="10">
        <f t="shared" si="15"/>
        <v>109</v>
      </c>
      <c r="S69" s="10">
        <v>14</v>
      </c>
      <c r="T69" s="10" t="s">
        <v>148</v>
      </c>
      <c r="U69" s="10">
        <v>95</v>
      </c>
    </row>
    <row r="70" spans="2:21" s="7" customFormat="1" ht="12" customHeight="1">
      <c r="B70" s="5"/>
      <c r="C70" s="4" t="s">
        <v>50</v>
      </c>
      <c r="D70" s="44">
        <f t="shared" si="0"/>
        <v>329</v>
      </c>
      <c r="E70" s="10">
        <v>63</v>
      </c>
      <c r="F70" s="10">
        <v>62</v>
      </c>
      <c r="G70" s="10">
        <v>39</v>
      </c>
      <c r="H70" s="10">
        <v>165</v>
      </c>
      <c r="I70" s="44">
        <f t="shared" si="3"/>
        <v>52</v>
      </c>
      <c r="J70" s="10">
        <v>11</v>
      </c>
      <c r="K70" s="10" t="s">
        <v>148</v>
      </c>
      <c r="L70" s="10">
        <v>41</v>
      </c>
      <c r="M70" s="44">
        <f t="shared" si="1"/>
        <v>379</v>
      </c>
      <c r="N70" s="10">
        <v>92</v>
      </c>
      <c r="O70" s="10">
        <v>173</v>
      </c>
      <c r="P70" s="19">
        <v>9</v>
      </c>
      <c r="Q70" s="19">
        <v>105</v>
      </c>
      <c r="R70" s="10">
        <f t="shared" si="15"/>
        <v>83</v>
      </c>
      <c r="S70" s="10">
        <v>3</v>
      </c>
      <c r="T70" s="10">
        <v>1</v>
      </c>
      <c r="U70" s="10">
        <v>79</v>
      </c>
    </row>
    <row r="71" spans="2:21" s="7" customFormat="1" ht="12" customHeight="1">
      <c r="B71" s="5"/>
      <c r="C71" s="4" t="s">
        <v>51</v>
      </c>
      <c r="D71" s="44">
        <f t="shared" si="0"/>
        <v>31</v>
      </c>
      <c r="E71" s="10">
        <v>7</v>
      </c>
      <c r="F71" s="10">
        <v>12</v>
      </c>
      <c r="G71" s="10" t="s">
        <v>148</v>
      </c>
      <c r="H71" s="10">
        <v>12</v>
      </c>
      <c r="I71" s="44">
        <f t="shared" si="3"/>
        <v>2</v>
      </c>
      <c r="J71" s="10" t="s">
        <v>148</v>
      </c>
      <c r="K71" s="10" t="s">
        <v>148</v>
      </c>
      <c r="L71" s="10">
        <v>2</v>
      </c>
      <c r="M71" s="44">
        <f t="shared" si="1"/>
        <v>44</v>
      </c>
      <c r="N71" s="10">
        <v>6</v>
      </c>
      <c r="O71" s="10">
        <v>30</v>
      </c>
      <c r="P71" s="19">
        <v>1</v>
      </c>
      <c r="Q71" s="19">
        <v>7</v>
      </c>
      <c r="R71" s="10">
        <f t="shared" si="15"/>
        <v>4</v>
      </c>
      <c r="S71" s="10">
        <v>1</v>
      </c>
      <c r="T71" s="10" t="s">
        <v>148</v>
      </c>
      <c r="U71" s="10">
        <v>3</v>
      </c>
    </row>
    <row r="72" spans="2:21" s="7" customFormat="1" ht="12" customHeight="1">
      <c r="B72" s="5"/>
      <c r="C72" s="4" t="s">
        <v>52</v>
      </c>
      <c r="D72" s="44">
        <f t="shared" si="0"/>
        <v>89</v>
      </c>
      <c r="E72" s="10">
        <v>4</v>
      </c>
      <c r="F72" s="10">
        <v>19</v>
      </c>
      <c r="G72" s="10">
        <v>3</v>
      </c>
      <c r="H72" s="10">
        <v>63</v>
      </c>
      <c r="I72" s="44">
        <f t="shared" si="3"/>
        <v>24</v>
      </c>
      <c r="J72" s="10">
        <v>22</v>
      </c>
      <c r="K72" s="10" t="s">
        <v>148</v>
      </c>
      <c r="L72" s="10">
        <v>2</v>
      </c>
      <c r="M72" s="44">
        <f t="shared" si="1"/>
        <v>223</v>
      </c>
      <c r="N72" s="10">
        <v>27</v>
      </c>
      <c r="O72" s="10">
        <v>60</v>
      </c>
      <c r="P72" s="19">
        <v>15</v>
      </c>
      <c r="Q72" s="19">
        <v>121</v>
      </c>
      <c r="R72" s="10">
        <f t="shared" si="15"/>
        <v>37</v>
      </c>
      <c r="S72" s="10">
        <v>15</v>
      </c>
      <c r="T72" s="10" t="s">
        <v>148</v>
      </c>
      <c r="U72" s="10">
        <v>22</v>
      </c>
    </row>
    <row r="73" spans="2:21" s="7" customFormat="1" ht="12" customHeight="1">
      <c r="B73" s="5"/>
      <c r="C73" s="4" t="s">
        <v>53</v>
      </c>
      <c r="D73" s="44">
        <f aca="true" t="shared" si="16" ref="D73:D105">SUM(E73:H73)</f>
        <v>390</v>
      </c>
      <c r="E73" s="10">
        <v>28</v>
      </c>
      <c r="F73" s="10">
        <v>72</v>
      </c>
      <c r="G73" s="10">
        <v>7</v>
      </c>
      <c r="H73" s="10">
        <v>283</v>
      </c>
      <c r="I73" s="44">
        <f aca="true" t="shared" si="17" ref="I73:I105">SUM(J73:L73)</f>
        <v>41</v>
      </c>
      <c r="J73" s="10">
        <v>30</v>
      </c>
      <c r="K73" s="10" t="s">
        <v>148</v>
      </c>
      <c r="L73" s="10">
        <v>11</v>
      </c>
      <c r="M73" s="44">
        <f aca="true" t="shared" si="18" ref="M73:M105">SUM(N73:Q73)</f>
        <v>201</v>
      </c>
      <c r="N73" s="10">
        <v>43</v>
      </c>
      <c r="O73" s="10">
        <v>79</v>
      </c>
      <c r="P73" s="19">
        <v>6</v>
      </c>
      <c r="Q73" s="19">
        <v>73</v>
      </c>
      <c r="R73" s="10">
        <f t="shared" si="15"/>
        <v>31</v>
      </c>
      <c r="S73" s="10">
        <v>2</v>
      </c>
      <c r="T73" s="10" t="s">
        <v>148</v>
      </c>
      <c r="U73" s="10">
        <v>29</v>
      </c>
    </row>
    <row r="74" spans="2:21" s="7" customFormat="1" ht="12" customHeight="1">
      <c r="B74" s="5"/>
      <c r="C74" s="4"/>
      <c r="D74" s="44"/>
      <c r="E74" s="10"/>
      <c r="F74" s="10"/>
      <c r="G74" s="10"/>
      <c r="H74" s="10"/>
      <c r="I74" s="44"/>
      <c r="J74" s="10"/>
      <c r="K74" s="10"/>
      <c r="L74" s="10"/>
      <c r="M74" s="43"/>
      <c r="N74" s="10"/>
      <c r="O74" s="10"/>
      <c r="P74" s="19"/>
      <c r="Q74" s="19"/>
      <c r="R74" s="10"/>
      <c r="S74" s="10"/>
      <c r="T74" s="10"/>
      <c r="U74" s="10"/>
    </row>
    <row r="75" spans="2:21" s="7" customFormat="1" ht="12" customHeight="1">
      <c r="B75" s="60" t="s">
        <v>54</v>
      </c>
      <c r="C75" s="61"/>
      <c r="D75" s="43">
        <f t="shared" si="16"/>
        <v>2852</v>
      </c>
      <c r="E75" s="11">
        <f>SUM(E76:E83)</f>
        <v>409</v>
      </c>
      <c r="F75" s="11">
        <f aca="true" t="shared" si="19" ref="F75:U75">SUM(F76:F83)</f>
        <v>536</v>
      </c>
      <c r="G75" s="11">
        <f t="shared" si="19"/>
        <v>239</v>
      </c>
      <c r="H75" s="11">
        <f t="shared" si="19"/>
        <v>1668</v>
      </c>
      <c r="I75" s="43">
        <f t="shared" si="17"/>
        <v>373</v>
      </c>
      <c r="J75" s="11">
        <f t="shared" si="19"/>
        <v>180</v>
      </c>
      <c r="K75" s="11">
        <f t="shared" si="19"/>
        <v>1</v>
      </c>
      <c r="L75" s="11">
        <f t="shared" si="19"/>
        <v>192</v>
      </c>
      <c r="M75" s="43">
        <f t="shared" si="18"/>
        <v>1800</v>
      </c>
      <c r="N75" s="11">
        <f t="shared" si="19"/>
        <v>450</v>
      </c>
      <c r="O75" s="11">
        <f t="shared" si="19"/>
        <v>483</v>
      </c>
      <c r="P75" s="11">
        <f t="shared" si="19"/>
        <v>105</v>
      </c>
      <c r="Q75" s="11">
        <f t="shared" si="19"/>
        <v>762</v>
      </c>
      <c r="R75" s="11">
        <f>SUM(S75:U75)</f>
        <v>420</v>
      </c>
      <c r="S75" s="11">
        <f t="shared" si="19"/>
        <v>35</v>
      </c>
      <c r="T75" s="11">
        <f t="shared" si="19"/>
        <v>4</v>
      </c>
      <c r="U75" s="11">
        <f t="shared" si="19"/>
        <v>381</v>
      </c>
    </row>
    <row r="76" spans="2:21" s="7" customFormat="1" ht="12" customHeight="1">
      <c r="B76" s="5"/>
      <c r="C76" s="4" t="s">
        <v>55</v>
      </c>
      <c r="D76" s="44">
        <f t="shared" si="16"/>
        <v>139</v>
      </c>
      <c r="E76" s="10">
        <v>42</v>
      </c>
      <c r="F76" s="10">
        <v>43</v>
      </c>
      <c r="G76" s="10">
        <v>5</v>
      </c>
      <c r="H76" s="10">
        <v>49</v>
      </c>
      <c r="I76" s="44">
        <f t="shared" si="17"/>
        <v>35</v>
      </c>
      <c r="J76" s="10">
        <v>18</v>
      </c>
      <c r="K76" s="10" t="s">
        <v>148</v>
      </c>
      <c r="L76" s="10">
        <v>17</v>
      </c>
      <c r="M76" s="44">
        <f t="shared" si="18"/>
        <v>135</v>
      </c>
      <c r="N76" s="10">
        <v>45</v>
      </c>
      <c r="O76" s="10">
        <v>49</v>
      </c>
      <c r="P76" s="19">
        <v>5</v>
      </c>
      <c r="Q76" s="19">
        <v>36</v>
      </c>
      <c r="R76" s="10">
        <f aca="true" t="shared" si="20" ref="R76:R83">SUM(S76:U76)</f>
        <v>31</v>
      </c>
      <c r="S76" s="10">
        <v>2</v>
      </c>
      <c r="T76" s="10" t="s">
        <v>148</v>
      </c>
      <c r="U76" s="10">
        <v>29</v>
      </c>
    </row>
    <row r="77" spans="2:21" s="7" customFormat="1" ht="12" customHeight="1">
      <c r="B77" s="5"/>
      <c r="C77" s="4" t="s">
        <v>56</v>
      </c>
      <c r="D77" s="44">
        <f t="shared" si="16"/>
        <v>339</v>
      </c>
      <c r="E77" s="10">
        <v>40</v>
      </c>
      <c r="F77" s="10">
        <v>44</v>
      </c>
      <c r="G77" s="10">
        <v>18</v>
      </c>
      <c r="H77" s="10">
        <v>237</v>
      </c>
      <c r="I77" s="44">
        <f t="shared" si="17"/>
        <v>41</v>
      </c>
      <c r="J77" s="10">
        <v>26</v>
      </c>
      <c r="K77" s="10" t="s">
        <v>148</v>
      </c>
      <c r="L77" s="10">
        <v>15</v>
      </c>
      <c r="M77" s="44">
        <f t="shared" si="18"/>
        <v>344</v>
      </c>
      <c r="N77" s="10">
        <v>54</v>
      </c>
      <c r="O77" s="10">
        <v>57</v>
      </c>
      <c r="P77" s="19">
        <v>34</v>
      </c>
      <c r="Q77" s="19">
        <v>199</v>
      </c>
      <c r="R77" s="10">
        <f t="shared" si="20"/>
        <v>54</v>
      </c>
      <c r="S77" s="10">
        <v>4</v>
      </c>
      <c r="T77" s="10" t="s">
        <v>148</v>
      </c>
      <c r="U77" s="10">
        <v>50</v>
      </c>
    </row>
    <row r="78" spans="2:21" s="7" customFormat="1" ht="12" customHeight="1">
      <c r="B78" s="5"/>
      <c r="C78" s="4" t="s">
        <v>57</v>
      </c>
      <c r="D78" s="44">
        <f t="shared" si="16"/>
        <v>312</v>
      </c>
      <c r="E78" s="10">
        <v>40</v>
      </c>
      <c r="F78" s="10">
        <v>49</v>
      </c>
      <c r="G78" s="10">
        <v>22</v>
      </c>
      <c r="H78" s="10">
        <v>201</v>
      </c>
      <c r="I78" s="44">
        <f t="shared" si="17"/>
        <v>68</v>
      </c>
      <c r="J78" s="10">
        <v>51</v>
      </c>
      <c r="K78" s="10" t="s">
        <v>148</v>
      </c>
      <c r="L78" s="10">
        <v>17</v>
      </c>
      <c r="M78" s="44">
        <f t="shared" si="18"/>
        <v>246</v>
      </c>
      <c r="N78" s="10">
        <v>39</v>
      </c>
      <c r="O78" s="10">
        <v>45</v>
      </c>
      <c r="P78" s="19">
        <v>19</v>
      </c>
      <c r="Q78" s="19">
        <v>143</v>
      </c>
      <c r="R78" s="10">
        <f t="shared" si="20"/>
        <v>60</v>
      </c>
      <c r="S78" s="10">
        <v>12</v>
      </c>
      <c r="T78" s="10">
        <v>2</v>
      </c>
      <c r="U78" s="10">
        <v>46</v>
      </c>
    </row>
    <row r="79" spans="2:21" s="7" customFormat="1" ht="12" customHeight="1">
      <c r="B79" s="5"/>
      <c r="C79" s="4" t="s">
        <v>58</v>
      </c>
      <c r="D79" s="44">
        <f t="shared" si="16"/>
        <v>296</v>
      </c>
      <c r="E79" s="10">
        <v>55</v>
      </c>
      <c r="F79" s="10">
        <v>53</v>
      </c>
      <c r="G79" s="10">
        <v>21</v>
      </c>
      <c r="H79" s="10">
        <v>167</v>
      </c>
      <c r="I79" s="44">
        <f t="shared" si="17"/>
        <v>69</v>
      </c>
      <c r="J79" s="10">
        <v>29</v>
      </c>
      <c r="K79" s="10" t="s">
        <v>148</v>
      </c>
      <c r="L79" s="10">
        <v>40</v>
      </c>
      <c r="M79" s="44">
        <f t="shared" si="18"/>
        <v>113</v>
      </c>
      <c r="N79" s="10">
        <v>31</v>
      </c>
      <c r="O79" s="10">
        <v>30</v>
      </c>
      <c r="P79" s="19">
        <v>5</v>
      </c>
      <c r="Q79" s="19">
        <v>47</v>
      </c>
      <c r="R79" s="10">
        <f t="shared" si="20"/>
        <v>28</v>
      </c>
      <c r="S79" s="10">
        <v>2</v>
      </c>
      <c r="T79" s="10" t="s">
        <v>148</v>
      </c>
      <c r="U79" s="10">
        <v>26</v>
      </c>
    </row>
    <row r="80" spans="2:21" s="7" customFormat="1" ht="12" customHeight="1">
      <c r="B80" s="5"/>
      <c r="C80" s="4" t="s">
        <v>59</v>
      </c>
      <c r="D80" s="44">
        <f t="shared" si="16"/>
        <v>636</v>
      </c>
      <c r="E80" s="10">
        <v>88</v>
      </c>
      <c r="F80" s="10">
        <v>143</v>
      </c>
      <c r="G80" s="10">
        <v>51</v>
      </c>
      <c r="H80" s="10">
        <v>354</v>
      </c>
      <c r="I80" s="44">
        <f t="shared" si="17"/>
        <v>43</v>
      </c>
      <c r="J80" s="10">
        <v>19</v>
      </c>
      <c r="K80" s="10" t="s">
        <v>148</v>
      </c>
      <c r="L80" s="10">
        <v>24</v>
      </c>
      <c r="M80" s="44">
        <f t="shared" si="18"/>
        <v>314</v>
      </c>
      <c r="N80" s="10">
        <v>110</v>
      </c>
      <c r="O80" s="10">
        <v>114</v>
      </c>
      <c r="P80" s="19">
        <v>12</v>
      </c>
      <c r="Q80" s="19">
        <v>78</v>
      </c>
      <c r="R80" s="10">
        <f t="shared" si="20"/>
        <v>60</v>
      </c>
      <c r="S80" s="10">
        <v>3</v>
      </c>
      <c r="T80" s="10" t="s">
        <v>148</v>
      </c>
      <c r="U80" s="10">
        <v>57</v>
      </c>
    </row>
    <row r="81" spans="2:21" s="7" customFormat="1" ht="12" customHeight="1">
      <c r="B81" s="5"/>
      <c r="C81" s="4" t="s">
        <v>60</v>
      </c>
      <c r="D81" s="44">
        <f t="shared" si="16"/>
        <v>99</v>
      </c>
      <c r="E81" s="10">
        <v>10</v>
      </c>
      <c r="F81" s="10">
        <v>17</v>
      </c>
      <c r="G81" s="10">
        <v>4</v>
      </c>
      <c r="H81" s="10">
        <v>68</v>
      </c>
      <c r="I81" s="44">
        <f t="shared" si="17"/>
        <v>15</v>
      </c>
      <c r="J81" s="10">
        <v>8</v>
      </c>
      <c r="K81" s="10" t="s">
        <v>148</v>
      </c>
      <c r="L81" s="10">
        <v>7</v>
      </c>
      <c r="M81" s="44">
        <f t="shared" si="18"/>
        <v>209</v>
      </c>
      <c r="N81" s="10">
        <v>40</v>
      </c>
      <c r="O81" s="10">
        <v>58</v>
      </c>
      <c r="P81" s="19">
        <v>7</v>
      </c>
      <c r="Q81" s="19">
        <v>104</v>
      </c>
      <c r="R81" s="10">
        <f t="shared" si="20"/>
        <v>47</v>
      </c>
      <c r="S81" s="10">
        <v>3</v>
      </c>
      <c r="T81" s="10" t="s">
        <v>148</v>
      </c>
      <c r="U81" s="10">
        <v>44</v>
      </c>
    </row>
    <row r="82" spans="2:21" s="7" customFormat="1" ht="12" customHeight="1">
      <c r="B82" s="5"/>
      <c r="C82" s="4" t="s">
        <v>61</v>
      </c>
      <c r="D82" s="44">
        <f t="shared" si="16"/>
        <v>510</v>
      </c>
      <c r="E82" s="10">
        <v>51</v>
      </c>
      <c r="F82" s="10">
        <v>75</v>
      </c>
      <c r="G82" s="10">
        <v>48</v>
      </c>
      <c r="H82" s="10">
        <v>336</v>
      </c>
      <c r="I82" s="44">
        <f t="shared" si="17"/>
        <v>59</v>
      </c>
      <c r="J82" s="10">
        <v>19</v>
      </c>
      <c r="K82" s="10" t="s">
        <v>148</v>
      </c>
      <c r="L82" s="10">
        <v>40</v>
      </c>
      <c r="M82" s="44">
        <f t="shared" si="18"/>
        <v>306</v>
      </c>
      <c r="N82" s="10">
        <v>83</v>
      </c>
      <c r="O82" s="10">
        <v>91</v>
      </c>
      <c r="P82" s="19">
        <v>20</v>
      </c>
      <c r="Q82" s="19">
        <v>112</v>
      </c>
      <c r="R82" s="10">
        <f t="shared" si="20"/>
        <v>103</v>
      </c>
      <c r="S82" s="10">
        <v>9</v>
      </c>
      <c r="T82" s="10">
        <v>1</v>
      </c>
      <c r="U82" s="10">
        <v>93</v>
      </c>
    </row>
    <row r="83" spans="2:21" s="7" customFormat="1" ht="12" customHeight="1">
      <c r="B83" s="5"/>
      <c r="C83" s="4" t="s">
        <v>62</v>
      </c>
      <c r="D83" s="44">
        <f t="shared" si="16"/>
        <v>521</v>
      </c>
      <c r="E83" s="10">
        <v>83</v>
      </c>
      <c r="F83" s="10">
        <v>112</v>
      </c>
      <c r="G83" s="10">
        <v>70</v>
      </c>
      <c r="H83" s="10">
        <v>256</v>
      </c>
      <c r="I83" s="44">
        <f t="shared" si="17"/>
        <v>43</v>
      </c>
      <c r="J83" s="10">
        <v>10</v>
      </c>
      <c r="K83" s="10">
        <v>1</v>
      </c>
      <c r="L83" s="10">
        <v>32</v>
      </c>
      <c r="M83" s="44">
        <f t="shared" si="18"/>
        <v>133</v>
      </c>
      <c r="N83" s="10">
        <v>48</v>
      </c>
      <c r="O83" s="10">
        <v>39</v>
      </c>
      <c r="P83" s="19">
        <v>3</v>
      </c>
      <c r="Q83" s="19">
        <v>43</v>
      </c>
      <c r="R83" s="10">
        <f t="shared" si="20"/>
        <v>37</v>
      </c>
      <c r="S83" s="10" t="s">
        <v>148</v>
      </c>
      <c r="T83" s="10">
        <v>1</v>
      </c>
      <c r="U83" s="10">
        <v>36</v>
      </c>
    </row>
    <row r="84" spans="2:21" s="7" customFormat="1" ht="12" customHeight="1">
      <c r="B84" s="5"/>
      <c r="C84" s="4"/>
      <c r="D84" s="44"/>
      <c r="E84" s="10"/>
      <c r="F84" s="10"/>
      <c r="G84" s="10"/>
      <c r="H84" s="10"/>
      <c r="I84" s="44"/>
      <c r="J84" s="10"/>
      <c r="K84" s="10"/>
      <c r="L84" s="10"/>
      <c r="M84" s="43"/>
      <c r="N84" s="10"/>
      <c r="O84" s="10"/>
      <c r="P84" s="19"/>
      <c r="Q84" s="19"/>
      <c r="R84" s="10"/>
      <c r="S84" s="10"/>
      <c r="T84" s="10"/>
      <c r="U84" s="10"/>
    </row>
    <row r="85" spans="2:21" s="7" customFormat="1" ht="12" customHeight="1">
      <c r="B85" s="60" t="s">
        <v>63</v>
      </c>
      <c r="C85" s="61"/>
      <c r="D85" s="43">
        <f t="shared" si="16"/>
        <v>2673</v>
      </c>
      <c r="E85" s="11">
        <f>SUM(E86:E89)</f>
        <v>571</v>
      </c>
      <c r="F85" s="11">
        <f aca="true" t="shared" si="21" ref="F85:U85">SUM(F86:F89)</f>
        <v>1221</v>
      </c>
      <c r="G85" s="11">
        <f t="shared" si="21"/>
        <v>11</v>
      </c>
      <c r="H85" s="11">
        <f t="shared" si="21"/>
        <v>870</v>
      </c>
      <c r="I85" s="43">
        <f t="shared" si="17"/>
        <v>115</v>
      </c>
      <c r="J85" s="11" t="s">
        <v>148</v>
      </c>
      <c r="K85" s="11">
        <f t="shared" si="21"/>
        <v>1</v>
      </c>
      <c r="L85" s="11">
        <f t="shared" si="21"/>
        <v>114</v>
      </c>
      <c r="M85" s="43">
        <f t="shared" si="18"/>
        <v>1651</v>
      </c>
      <c r="N85" s="11">
        <f t="shared" si="21"/>
        <v>400</v>
      </c>
      <c r="O85" s="11">
        <f t="shared" si="21"/>
        <v>1005</v>
      </c>
      <c r="P85" s="11">
        <f t="shared" si="21"/>
        <v>6</v>
      </c>
      <c r="Q85" s="11">
        <f t="shared" si="21"/>
        <v>240</v>
      </c>
      <c r="R85" s="11">
        <f>SUM(S85:U85)</f>
        <v>478</v>
      </c>
      <c r="S85" s="11" t="s">
        <v>148</v>
      </c>
      <c r="T85" s="11" t="s">
        <v>148</v>
      </c>
      <c r="U85" s="11">
        <f t="shared" si="21"/>
        <v>478</v>
      </c>
    </row>
    <row r="86" spans="2:21" s="7" customFormat="1" ht="12" customHeight="1">
      <c r="B86" s="5"/>
      <c r="C86" s="4" t="s">
        <v>146</v>
      </c>
      <c r="D86" s="44">
        <f t="shared" si="16"/>
        <v>596</v>
      </c>
      <c r="E86" s="10">
        <v>107</v>
      </c>
      <c r="F86" s="10">
        <v>232</v>
      </c>
      <c r="G86" s="10">
        <v>3</v>
      </c>
      <c r="H86" s="10">
        <v>254</v>
      </c>
      <c r="I86" s="44">
        <f t="shared" si="17"/>
        <v>30</v>
      </c>
      <c r="J86" s="10" t="s">
        <v>148</v>
      </c>
      <c r="K86" s="10" t="s">
        <v>148</v>
      </c>
      <c r="L86" s="10">
        <v>30</v>
      </c>
      <c r="M86" s="44">
        <f t="shared" si="18"/>
        <v>197</v>
      </c>
      <c r="N86" s="10">
        <v>44</v>
      </c>
      <c r="O86" s="10">
        <v>101</v>
      </c>
      <c r="P86" s="19">
        <v>1</v>
      </c>
      <c r="Q86" s="19">
        <v>51</v>
      </c>
      <c r="R86" s="10">
        <f>SUM(S86:U86)</f>
        <v>66</v>
      </c>
      <c r="S86" s="10" t="s">
        <v>148</v>
      </c>
      <c r="T86" s="10" t="s">
        <v>148</v>
      </c>
      <c r="U86" s="10">
        <v>66</v>
      </c>
    </row>
    <row r="87" spans="2:21" s="7" customFormat="1" ht="12" customHeight="1">
      <c r="B87" s="5"/>
      <c r="C87" s="4" t="s">
        <v>21</v>
      </c>
      <c r="D87" s="44">
        <f t="shared" si="16"/>
        <v>611</v>
      </c>
      <c r="E87" s="10">
        <v>109</v>
      </c>
      <c r="F87" s="10">
        <v>294</v>
      </c>
      <c r="G87" s="10" t="s">
        <v>148</v>
      </c>
      <c r="H87" s="10">
        <v>208</v>
      </c>
      <c r="I87" s="44">
        <f t="shared" si="17"/>
        <v>24</v>
      </c>
      <c r="J87" s="10" t="s">
        <v>148</v>
      </c>
      <c r="K87" s="10" t="s">
        <v>148</v>
      </c>
      <c r="L87" s="10">
        <v>24</v>
      </c>
      <c r="M87" s="44">
        <f t="shared" si="18"/>
        <v>266</v>
      </c>
      <c r="N87" s="10">
        <v>65</v>
      </c>
      <c r="O87" s="10">
        <v>156</v>
      </c>
      <c r="P87" s="19">
        <v>1</v>
      </c>
      <c r="Q87" s="19">
        <v>44</v>
      </c>
      <c r="R87" s="10">
        <f>SUM(S87:U87)</f>
        <v>73</v>
      </c>
      <c r="S87" s="10" t="s">
        <v>148</v>
      </c>
      <c r="T87" s="10" t="s">
        <v>148</v>
      </c>
      <c r="U87" s="10">
        <v>73</v>
      </c>
    </row>
    <row r="88" spans="2:21" s="7" customFormat="1" ht="12" customHeight="1">
      <c r="B88" s="5"/>
      <c r="C88" s="4" t="s">
        <v>64</v>
      </c>
      <c r="D88" s="44">
        <f t="shared" si="16"/>
        <v>719</v>
      </c>
      <c r="E88" s="10">
        <v>192</v>
      </c>
      <c r="F88" s="10">
        <v>424</v>
      </c>
      <c r="G88" s="10">
        <v>4</v>
      </c>
      <c r="H88" s="10">
        <v>99</v>
      </c>
      <c r="I88" s="44">
        <f t="shared" si="17"/>
        <v>33</v>
      </c>
      <c r="J88" s="10" t="s">
        <v>148</v>
      </c>
      <c r="K88" s="10">
        <v>1</v>
      </c>
      <c r="L88" s="10">
        <v>32</v>
      </c>
      <c r="M88" s="44">
        <f t="shared" si="18"/>
        <v>742</v>
      </c>
      <c r="N88" s="10">
        <v>158</v>
      </c>
      <c r="O88" s="10">
        <v>520</v>
      </c>
      <c r="P88" s="19">
        <v>1</v>
      </c>
      <c r="Q88" s="19">
        <v>63</v>
      </c>
      <c r="R88" s="10">
        <f>SUM(S88:U88)</f>
        <v>234</v>
      </c>
      <c r="S88" s="10" t="s">
        <v>148</v>
      </c>
      <c r="T88" s="10" t="s">
        <v>148</v>
      </c>
      <c r="U88" s="10">
        <v>234</v>
      </c>
    </row>
    <row r="89" spans="2:21" s="7" customFormat="1" ht="12" customHeight="1">
      <c r="B89" s="5"/>
      <c r="C89" s="4" t="s">
        <v>65</v>
      </c>
      <c r="D89" s="44">
        <f t="shared" si="16"/>
        <v>747</v>
      </c>
      <c r="E89" s="10">
        <v>163</v>
      </c>
      <c r="F89" s="10">
        <v>271</v>
      </c>
      <c r="G89" s="10">
        <v>4</v>
      </c>
      <c r="H89" s="10">
        <v>309</v>
      </c>
      <c r="I89" s="44">
        <f t="shared" si="17"/>
        <v>28</v>
      </c>
      <c r="J89" s="10" t="s">
        <v>148</v>
      </c>
      <c r="K89" s="10" t="s">
        <v>148</v>
      </c>
      <c r="L89" s="10">
        <v>28</v>
      </c>
      <c r="M89" s="44">
        <f t="shared" si="18"/>
        <v>446</v>
      </c>
      <c r="N89" s="10">
        <v>133</v>
      </c>
      <c r="O89" s="10">
        <v>228</v>
      </c>
      <c r="P89" s="19">
        <v>3</v>
      </c>
      <c r="Q89" s="19">
        <v>82</v>
      </c>
      <c r="R89" s="10">
        <f>SUM(S89:U89)</f>
        <v>105</v>
      </c>
      <c r="S89" s="10" t="s">
        <v>148</v>
      </c>
      <c r="T89" s="10" t="s">
        <v>148</v>
      </c>
      <c r="U89" s="10">
        <v>105</v>
      </c>
    </row>
    <row r="90" spans="2:21" s="7" customFormat="1" ht="12" customHeight="1">
      <c r="B90" s="5"/>
      <c r="C90" s="4"/>
      <c r="D90" s="44"/>
      <c r="E90" s="10"/>
      <c r="F90" s="10"/>
      <c r="G90" s="10"/>
      <c r="H90" s="10"/>
      <c r="I90" s="44"/>
      <c r="J90" s="10"/>
      <c r="K90" s="10"/>
      <c r="L90" s="10"/>
      <c r="M90" s="43"/>
      <c r="N90" s="10"/>
      <c r="O90" s="10"/>
      <c r="P90" s="19"/>
      <c r="Q90" s="19"/>
      <c r="R90" s="10"/>
      <c r="S90" s="10"/>
      <c r="T90" s="10"/>
      <c r="U90" s="10"/>
    </row>
    <row r="91" spans="2:21" s="7" customFormat="1" ht="12" customHeight="1">
      <c r="B91" s="60" t="s">
        <v>66</v>
      </c>
      <c r="C91" s="61"/>
      <c r="D91" s="43">
        <f t="shared" si="16"/>
        <v>2344</v>
      </c>
      <c r="E91" s="11">
        <f>SUM(E92:E95)</f>
        <v>556</v>
      </c>
      <c r="F91" s="11">
        <f aca="true" t="shared" si="22" ref="F91:U91">SUM(F92:F95)</f>
        <v>1329</v>
      </c>
      <c r="G91" s="11">
        <f t="shared" si="22"/>
        <v>14</v>
      </c>
      <c r="H91" s="11">
        <f t="shared" si="22"/>
        <v>445</v>
      </c>
      <c r="I91" s="43">
        <f t="shared" si="17"/>
        <v>126</v>
      </c>
      <c r="J91" s="11" t="s">
        <v>148</v>
      </c>
      <c r="K91" s="11" t="s">
        <v>148</v>
      </c>
      <c r="L91" s="11">
        <f t="shared" si="22"/>
        <v>126</v>
      </c>
      <c r="M91" s="43">
        <f t="shared" si="18"/>
        <v>1350</v>
      </c>
      <c r="N91" s="11">
        <f t="shared" si="22"/>
        <v>306</v>
      </c>
      <c r="O91" s="11">
        <f t="shared" si="22"/>
        <v>907</v>
      </c>
      <c r="P91" s="11">
        <f t="shared" si="22"/>
        <v>6</v>
      </c>
      <c r="Q91" s="11">
        <f t="shared" si="22"/>
        <v>131</v>
      </c>
      <c r="R91" s="11">
        <f>SUM(S91:U91)</f>
        <v>408</v>
      </c>
      <c r="S91" s="11" t="s">
        <v>148</v>
      </c>
      <c r="T91" s="11">
        <f t="shared" si="22"/>
        <v>1</v>
      </c>
      <c r="U91" s="11">
        <f t="shared" si="22"/>
        <v>407</v>
      </c>
    </row>
    <row r="92" spans="2:21" s="7" customFormat="1" ht="12" customHeight="1">
      <c r="B92" s="5"/>
      <c r="C92" s="4" t="s">
        <v>67</v>
      </c>
      <c r="D92" s="44">
        <f t="shared" si="16"/>
        <v>466</v>
      </c>
      <c r="E92" s="10">
        <v>109</v>
      </c>
      <c r="F92" s="10">
        <v>322</v>
      </c>
      <c r="G92" s="10">
        <v>2</v>
      </c>
      <c r="H92" s="10">
        <v>33</v>
      </c>
      <c r="I92" s="44">
        <f t="shared" si="17"/>
        <v>28</v>
      </c>
      <c r="J92" s="10" t="s">
        <v>148</v>
      </c>
      <c r="K92" s="10" t="s">
        <v>148</v>
      </c>
      <c r="L92" s="10">
        <v>28</v>
      </c>
      <c r="M92" s="44">
        <f t="shared" si="18"/>
        <v>379</v>
      </c>
      <c r="N92" s="10">
        <v>93</v>
      </c>
      <c r="O92" s="10">
        <v>265</v>
      </c>
      <c r="P92" s="19" t="s">
        <v>148</v>
      </c>
      <c r="Q92" s="19">
        <v>21</v>
      </c>
      <c r="R92" s="10">
        <f>SUM(S92:U92)</f>
        <v>108</v>
      </c>
      <c r="S92" s="10" t="s">
        <v>148</v>
      </c>
      <c r="T92" s="10" t="s">
        <v>148</v>
      </c>
      <c r="U92" s="10">
        <v>108</v>
      </c>
    </row>
    <row r="93" spans="2:21" s="7" customFormat="1" ht="12" customHeight="1">
      <c r="B93" s="5"/>
      <c r="C93" s="4" t="s">
        <v>68</v>
      </c>
      <c r="D93" s="44">
        <f t="shared" si="16"/>
        <v>1093</v>
      </c>
      <c r="E93" s="10">
        <v>217</v>
      </c>
      <c r="F93" s="10">
        <v>620</v>
      </c>
      <c r="G93" s="10">
        <v>4</v>
      </c>
      <c r="H93" s="10">
        <v>252</v>
      </c>
      <c r="I93" s="44">
        <f t="shared" si="17"/>
        <v>42</v>
      </c>
      <c r="J93" s="10" t="s">
        <v>148</v>
      </c>
      <c r="K93" s="10" t="s">
        <v>148</v>
      </c>
      <c r="L93" s="10">
        <v>42</v>
      </c>
      <c r="M93" s="44">
        <f t="shared" si="18"/>
        <v>644</v>
      </c>
      <c r="N93" s="10">
        <v>140</v>
      </c>
      <c r="O93" s="10">
        <v>440</v>
      </c>
      <c r="P93" s="19">
        <v>3</v>
      </c>
      <c r="Q93" s="19">
        <v>61</v>
      </c>
      <c r="R93" s="10">
        <f>SUM(S93:U93)</f>
        <v>176</v>
      </c>
      <c r="S93" s="10" t="s">
        <v>148</v>
      </c>
      <c r="T93" s="10">
        <v>1</v>
      </c>
      <c r="U93" s="10">
        <v>175</v>
      </c>
    </row>
    <row r="94" spans="2:21" s="7" customFormat="1" ht="12" customHeight="1">
      <c r="B94" s="5"/>
      <c r="C94" s="4" t="s">
        <v>69</v>
      </c>
      <c r="D94" s="44">
        <f t="shared" si="16"/>
        <v>422</v>
      </c>
      <c r="E94" s="10">
        <v>106</v>
      </c>
      <c r="F94" s="10">
        <v>215</v>
      </c>
      <c r="G94" s="10">
        <v>6</v>
      </c>
      <c r="H94" s="10">
        <v>95</v>
      </c>
      <c r="I94" s="44">
        <f t="shared" si="17"/>
        <v>30</v>
      </c>
      <c r="J94" s="10" t="s">
        <v>148</v>
      </c>
      <c r="K94" s="10" t="s">
        <v>148</v>
      </c>
      <c r="L94" s="10">
        <v>30</v>
      </c>
      <c r="M94" s="44">
        <f t="shared" si="18"/>
        <v>156</v>
      </c>
      <c r="N94" s="10">
        <v>31</v>
      </c>
      <c r="O94" s="10">
        <v>100</v>
      </c>
      <c r="P94" s="19" t="s">
        <v>148</v>
      </c>
      <c r="Q94" s="19">
        <v>25</v>
      </c>
      <c r="R94" s="10">
        <f>SUM(S94:U94)</f>
        <v>60</v>
      </c>
      <c r="S94" s="10" t="s">
        <v>148</v>
      </c>
      <c r="T94" s="10" t="s">
        <v>148</v>
      </c>
      <c r="U94" s="10">
        <v>60</v>
      </c>
    </row>
    <row r="95" spans="2:21" s="7" customFormat="1" ht="12" customHeight="1">
      <c r="B95" s="5"/>
      <c r="C95" s="4" t="s">
        <v>147</v>
      </c>
      <c r="D95" s="44">
        <f t="shared" si="16"/>
        <v>363</v>
      </c>
      <c r="E95" s="10">
        <v>124</v>
      </c>
      <c r="F95" s="10">
        <v>172</v>
      </c>
      <c r="G95" s="10">
        <v>2</v>
      </c>
      <c r="H95" s="10">
        <v>65</v>
      </c>
      <c r="I95" s="44">
        <f t="shared" si="17"/>
        <v>26</v>
      </c>
      <c r="J95" s="10" t="s">
        <v>148</v>
      </c>
      <c r="K95" s="10" t="s">
        <v>148</v>
      </c>
      <c r="L95" s="10">
        <v>26</v>
      </c>
      <c r="M95" s="44">
        <f t="shared" si="18"/>
        <v>171</v>
      </c>
      <c r="N95" s="10">
        <v>42</v>
      </c>
      <c r="O95" s="10">
        <v>102</v>
      </c>
      <c r="P95" s="19">
        <v>3</v>
      </c>
      <c r="Q95" s="19">
        <v>24</v>
      </c>
      <c r="R95" s="10">
        <f>SUM(S95:U95)</f>
        <v>64</v>
      </c>
      <c r="S95" s="10" t="s">
        <v>148</v>
      </c>
      <c r="T95" s="10" t="s">
        <v>148</v>
      </c>
      <c r="U95" s="10">
        <v>64</v>
      </c>
    </row>
    <row r="96" spans="2:21" s="7" customFormat="1" ht="12" customHeight="1">
      <c r="B96" s="5"/>
      <c r="C96" s="4"/>
      <c r="D96" s="44"/>
      <c r="E96" s="10"/>
      <c r="F96" s="10"/>
      <c r="G96" s="10"/>
      <c r="H96" s="10"/>
      <c r="I96" s="44"/>
      <c r="J96" s="10"/>
      <c r="K96" s="10"/>
      <c r="L96" s="10"/>
      <c r="M96" s="43"/>
      <c r="N96" s="10"/>
      <c r="O96" s="10"/>
      <c r="P96" s="19"/>
      <c r="Q96" s="19"/>
      <c r="R96" s="10"/>
      <c r="S96" s="10"/>
      <c r="T96" s="10"/>
      <c r="U96" s="10"/>
    </row>
    <row r="97" spans="2:21" s="7" customFormat="1" ht="12" customHeight="1">
      <c r="B97" s="60" t="s">
        <v>70</v>
      </c>
      <c r="C97" s="61"/>
      <c r="D97" s="43">
        <f t="shared" si="16"/>
        <v>265</v>
      </c>
      <c r="E97" s="11">
        <f>SUM(E98)</f>
        <v>54</v>
      </c>
      <c r="F97" s="11">
        <f aca="true" t="shared" si="23" ref="F97:U97">SUM(F98)</f>
        <v>137</v>
      </c>
      <c r="G97" s="11">
        <f t="shared" si="23"/>
        <v>1</v>
      </c>
      <c r="H97" s="11">
        <f t="shared" si="23"/>
        <v>73</v>
      </c>
      <c r="I97" s="43">
        <f t="shared" si="17"/>
        <v>33</v>
      </c>
      <c r="J97" s="11">
        <f t="shared" si="23"/>
        <v>4</v>
      </c>
      <c r="K97" s="11">
        <f t="shared" si="23"/>
        <v>1</v>
      </c>
      <c r="L97" s="11">
        <f t="shared" si="23"/>
        <v>28</v>
      </c>
      <c r="M97" s="43">
        <f t="shared" si="18"/>
        <v>302</v>
      </c>
      <c r="N97" s="11">
        <f t="shared" si="23"/>
        <v>66</v>
      </c>
      <c r="O97" s="11">
        <f t="shared" si="23"/>
        <v>183</v>
      </c>
      <c r="P97" s="11">
        <f t="shared" si="23"/>
        <v>2</v>
      </c>
      <c r="Q97" s="11">
        <f t="shared" si="23"/>
        <v>51</v>
      </c>
      <c r="R97" s="11">
        <f>SUM(S97:U97)</f>
        <v>190</v>
      </c>
      <c r="S97" s="11">
        <f t="shared" si="23"/>
        <v>1</v>
      </c>
      <c r="T97" s="11" t="s">
        <v>148</v>
      </c>
      <c r="U97" s="11">
        <f t="shared" si="23"/>
        <v>189</v>
      </c>
    </row>
    <row r="98" spans="2:21" s="7" customFormat="1" ht="12" customHeight="1">
      <c r="B98" s="5"/>
      <c r="C98" s="4" t="s">
        <v>71</v>
      </c>
      <c r="D98" s="44">
        <f t="shared" si="16"/>
        <v>265</v>
      </c>
      <c r="E98" s="10">
        <v>54</v>
      </c>
      <c r="F98" s="10">
        <v>137</v>
      </c>
      <c r="G98" s="10">
        <v>1</v>
      </c>
      <c r="H98" s="10">
        <v>73</v>
      </c>
      <c r="I98" s="44">
        <f t="shared" si="17"/>
        <v>33</v>
      </c>
      <c r="J98" s="10">
        <v>4</v>
      </c>
      <c r="K98" s="10">
        <v>1</v>
      </c>
      <c r="L98" s="10">
        <v>28</v>
      </c>
      <c r="M98" s="44">
        <f t="shared" si="18"/>
        <v>302</v>
      </c>
      <c r="N98" s="10">
        <v>66</v>
      </c>
      <c r="O98" s="10">
        <v>183</v>
      </c>
      <c r="P98" s="19">
        <v>2</v>
      </c>
      <c r="Q98" s="19">
        <v>51</v>
      </c>
      <c r="R98" s="10">
        <f>SUM(S98:U98)</f>
        <v>190</v>
      </c>
      <c r="S98" s="10">
        <v>1</v>
      </c>
      <c r="T98" s="10" t="s">
        <v>148</v>
      </c>
      <c r="U98" s="10">
        <v>189</v>
      </c>
    </row>
    <row r="99" spans="2:21" s="7" customFormat="1" ht="12" customHeight="1">
      <c r="B99" s="5"/>
      <c r="C99" s="4"/>
      <c r="D99" s="44"/>
      <c r="E99" s="10"/>
      <c r="F99" s="10"/>
      <c r="G99" s="10"/>
      <c r="H99" s="10"/>
      <c r="I99" s="44"/>
      <c r="J99" s="10"/>
      <c r="K99" s="10"/>
      <c r="L99" s="10"/>
      <c r="M99" s="43"/>
      <c r="N99" s="10"/>
      <c r="O99" s="10"/>
      <c r="P99" s="19"/>
      <c r="Q99" s="19"/>
      <c r="R99" s="10"/>
      <c r="S99" s="10"/>
      <c r="T99" s="10"/>
      <c r="U99" s="10"/>
    </row>
    <row r="100" spans="2:21" s="7" customFormat="1" ht="12" customHeight="1">
      <c r="B100" s="60" t="s">
        <v>72</v>
      </c>
      <c r="C100" s="61"/>
      <c r="D100" s="43">
        <f t="shared" si="16"/>
        <v>3000</v>
      </c>
      <c r="E100" s="11">
        <f>SUM(E101:E105)</f>
        <v>486</v>
      </c>
      <c r="F100" s="11">
        <f aca="true" t="shared" si="24" ref="F100:U100">SUM(F101:F105)</f>
        <v>1269</v>
      </c>
      <c r="G100" s="11">
        <f t="shared" si="24"/>
        <v>14</v>
      </c>
      <c r="H100" s="11">
        <f t="shared" si="24"/>
        <v>1231</v>
      </c>
      <c r="I100" s="43">
        <f t="shared" si="17"/>
        <v>194</v>
      </c>
      <c r="J100" s="11" t="s">
        <v>149</v>
      </c>
      <c r="K100" s="11" t="s">
        <v>148</v>
      </c>
      <c r="L100" s="11">
        <f t="shared" si="24"/>
        <v>194</v>
      </c>
      <c r="M100" s="43">
        <f t="shared" si="18"/>
        <v>3124</v>
      </c>
      <c r="N100" s="11">
        <f t="shared" si="24"/>
        <v>709</v>
      </c>
      <c r="O100" s="11">
        <f t="shared" si="24"/>
        <v>1838</v>
      </c>
      <c r="P100" s="11">
        <f t="shared" si="24"/>
        <v>15</v>
      </c>
      <c r="Q100" s="11">
        <f t="shared" si="24"/>
        <v>562</v>
      </c>
      <c r="R100" s="11">
        <f aca="true" t="shared" si="25" ref="R100:R105">SUM(S100:U100)</f>
        <v>830</v>
      </c>
      <c r="S100" s="11">
        <f t="shared" si="24"/>
        <v>1</v>
      </c>
      <c r="T100" s="11">
        <f t="shared" si="24"/>
        <v>1</v>
      </c>
      <c r="U100" s="11">
        <f t="shared" si="24"/>
        <v>828</v>
      </c>
    </row>
    <row r="101" spans="2:21" s="7" customFormat="1" ht="12" customHeight="1">
      <c r="B101" s="5"/>
      <c r="C101" s="4" t="s">
        <v>73</v>
      </c>
      <c r="D101" s="44">
        <f t="shared" si="16"/>
        <v>1121</v>
      </c>
      <c r="E101" s="10">
        <v>192</v>
      </c>
      <c r="F101" s="10">
        <v>352</v>
      </c>
      <c r="G101" s="10">
        <v>4</v>
      </c>
      <c r="H101" s="10">
        <v>573</v>
      </c>
      <c r="I101" s="44">
        <f t="shared" si="17"/>
        <v>66</v>
      </c>
      <c r="J101" s="10" t="s">
        <v>148</v>
      </c>
      <c r="K101" s="10" t="s">
        <v>148</v>
      </c>
      <c r="L101" s="10">
        <v>66</v>
      </c>
      <c r="M101" s="44">
        <f t="shared" si="18"/>
        <v>574</v>
      </c>
      <c r="N101" s="10">
        <v>159</v>
      </c>
      <c r="O101" s="10">
        <v>259</v>
      </c>
      <c r="P101" s="19">
        <v>2</v>
      </c>
      <c r="Q101" s="19">
        <v>154</v>
      </c>
      <c r="R101" s="10">
        <f t="shared" si="25"/>
        <v>228</v>
      </c>
      <c r="S101" s="10" t="s">
        <v>148</v>
      </c>
      <c r="T101" s="10">
        <v>1</v>
      </c>
      <c r="U101" s="10">
        <v>227</v>
      </c>
    </row>
    <row r="102" spans="2:21" s="7" customFormat="1" ht="12" customHeight="1">
      <c r="B102" s="5"/>
      <c r="C102" s="4" t="s">
        <v>74</v>
      </c>
      <c r="D102" s="44">
        <f t="shared" si="16"/>
        <v>494</v>
      </c>
      <c r="E102" s="10">
        <v>65</v>
      </c>
      <c r="F102" s="10">
        <v>209</v>
      </c>
      <c r="G102" s="10">
        <v>2</v>
      </c>
      <c r="H102" s="10">
        <v>218</v>
      </c>
      <c r="I102" s="44">
        <f t="shared" si="17"/>
        <v>24</v>
      </c>
      <c r="J102" s="10" t="s">
        <v>148</v>
      </c>
      <c r="K102" s="10" t="s">
        <v>148</v>
      </c>
      <c r="L102" s="10">
        <v>24</v>
      </c>
      <c r="M102" s="44">
        <f t="shared" si="18"/>
        <v>520</v>
      </c>
      <c r="N102" s="10">
        <v>128</v>
      </c>
      <c r="O102" s="10">
        <v>310</v>
      </c>
      <c r="P102" s="19">
        <v>2</v>
      </c>
      <c r="Q102" s="19">
        <v>80</v>
      </c>
      <c r="R102" s="10">
        <f t="shared" si="25"/>
        <v>99</v>
      </c>
      <c r="S102" s="10" t="s">
        <v>148</v>
      </c>
      <c r="T102" s="10" t="s">
        <v>148</v>
      </c>
      <c r="U102" s="10">
        <v>99</v>
      </c>
    </row>
    <row r="103" spans="2:21" s="7" customFormat="1" ht="12" customHeight="1">
      <c r="B103" s="5"/>
      <c r="C103" s="4" t="s">
        <v>75</v>
      </c>
      <c r="D103" s="44">
        <f t="shared" si="16"/>
        <v>427</v>
      </c>
      <c r="E103" s="10">
        <v>45</v>
      </c>
      <c r="F103" s="10">
        <v>192</v>
      </c>
      <c r="G103" s="10">
        <v>3</v>
      </c>
      <c r="H103" s="10">
        <v>187</v>
      </c>
      <c r="I103" s="44">
        <f t="shared" si="17"/>
        <v>20</v>
      </c>
      <c r="J103" s="10" t="s">
        <v>148</v>
      </c>
      <c r="K103" s="10" t="s">
        <v>148</v>
      </c>
      <c r="L103" s="10">
        <v>20</v>
      </c>
      <c r="M103" s="44">
        <f t="shared" si="18"/>
        <v>692</v>
      </c>
      <c r="N103" s="10">
        <v>103</v>
      </c>
      <c r="O103" s="10">
        <v>402</v>
      </c>
      <c r="P103" s="19">
        <v>7</v>
      </c>
      <c r="Q103" s="19">
        <v>180</v>
      </c>
      <c r="R103" s="10">
        <f t="shared" si="25"/>
        <v>134</v>
      </c>
      <c r="S103" s="10" t="s">
        <v>148</v>
      </c>
      <c r="T103" s="10" t="s">
        <v>148</v>
      </c>
      <c r="U103" s="10">
        <v>134</v>
      </c>
    </row>
    <row r="104" spans="2:21" s="7" customFormat="1" ht="12" customHeight="1">
      <c r="B104" s="5"/>
      <c r="C104" s="4" t="s">
        <v>76</v>
      </c>
      <c r="D104" s="44">
        <f t="shared" si="16"/>
        <v>276</v>
      </c>
      <c r="E104" s="10">
        <v>43</v>
      </c>
      <c r="F104" s="10">
        <v>146</v>
      </c>
      <c r="G104" s="10">
        <v>1</v>
      </c>
      <c r="H104" s="10">
        <v>86</v>
      </c>
      <c r="I104" s="44">
        <f t="shared" si="17"/>
        <v>27</v>
      </c>
      <c r="J104" s="10" t="s">
        <v>148</v>
      </c>
      <c r="K104" s="10" t="s">
        <v>148</v>
      </c>
      <c r="L104" s="10">
        <v>27</v>
      </c>
      <c r="M104" s="44">
        <f t="shared" si="18"/>
        <v>572</v>
      </c>
      <c r="N104" s="10">
        <v>122</v>
      </c>
      <c r="O104" s="10">
        <v>355</v>
      </c>
      <c r="P104" s="19">
        <v>2</v>
      </c>
      <c r="Q104" s="19">
        <v>93</v>
      </c>
      <c r="R104" s="10">
        <f t="shared" si="25"/>
        <v>170</v>
      </c>
      <c r="S104" s="10" t="s">
        <v>148</v>
      </c>
      <c r="T104" s="10" t="s">
        <v>148</v>
      </c>
      <c r="U104" s="10">
        <v>170</v>
      </c>
    </row>
    <row r="105" spans="2:21" s="7" customFormat="1" ht="12" customHeight="1">
      <c r="B105" s="5"/>
      <c r="C105" s="4" t="s">
        <v>77</v>
      </c>
      <c r="D105" s="44">
        <f t="shared" si="16"/>
        <v>682</v>
      </c>
      <c r="E105" s="10">
        <v>141</v>
      </c>
      <c r="F105" s="10">
        <v>370</v>
      </c>
      <c r="G105" s="10">
        <v>4</v>
      </c>
      <c r="H105" s="10">
        <v>167</v>
      </c>
      <c r="I105" s="44">
        <f t="shared" si="17"/>
        <v>57</v>
      </c>
      <c r="J105" s="10" t="s">
        <v>148</v>
      </c>
      <c r="K105" s="10" t="s">
        <v>148</v>
      </c>
      <c r="L105" s="10">
        <v>57</v>
      </c>
      <c r="M105" s="44">
        <f t="shared" si="18"/>
        <v>766</v>
      </c>
      <c r="N105" s="10">
        <v>197</v>
      </c>
      <c r="O105" s="10">
        <v>512</v>
      </c>
      <c r="P105" s="19">
        <v>2</v>
      </c>
      <c r="Q105" s="19">
        <v>55</v>
      </c>
      <c r="R105" s="10">
        <f t="shared" si="25"/>
        <v>199</v>
      </c>
      <c r="S105" s="10">
        <v>1</v>
      </c>
      <c r="T105" s="10" t="s">
        <v>148</v>
      </c>
      <c r="U105" s="10">
        <v>198</v>
      </c>
    </row>
    <row r="106" s="7" customFormat="1" ht="12"/>
    <row r="107" s="7" customFormat="1" ht="12"/>
    <row r="108" s="7" customFormat="1" ht="12"/>
    <row r="109" s="7" customFormat="1" ht="12"/>
  </sheetData>
  <mergeCells count="37">
    <mergeCell ref="I3:L3"/>
    <mergeCell ref="I4:I6"/>
    <mergeCell ref="J4:J6"/>
    <mergeCell ref="K4:K6"/>
    <mergeCell ref="L4:L6"/>
    <mergeCell ref="D4:D6"/>
    <mergeCell ref="E4:E6"/>
    <mergeCell ref="F4:F6"/>
    <mergeCell ref="G4:G6"/>
    <mergeCell ref="B62:C62"/>
    <mergeCell ref="B24:C24"/>
    <mergeCell ref="B35:C35"/>
    <mergeCell ref="B23:C23"/>
    <mergeCell ref="B41:C41"/>
    <mergeCell ref="B48:C48"/>
    <mergeCell ref="B56:C56"/>
    <mergeCell ref="B97:C97"/>
    <mergeCell ref="B100:C100"/>
    <mergeCell ref="B65:C65"/>
    <mergeCell ref="B75:C75"/>
    <mergeCell ref="B85:C85"/>
    <mergeCell ref="B91:C91"/>
    <mergeCell ref="R3:U3"/>
    <mergeCell ref="R4:R6"/>
    <mergeCell ref="S4:S6"/>
    <mergeCell ref="T4:T6"/>
    <mergeCell ref="U4:U6"/>
    <mergeCell ref="B8:B10"/>
    <mergeCell ref="D3:H3"/>
    <mergeCell ref="H4:H6"/>
    <mergeCell ref="M3:Q3"/>
    <mergeCell ref="Q4:Q6"/>
    <mergeCell ref="M4:M6"/>
    <mergeCell ref="N4:N6"/>
    <mergeCell ref="O4:O6"/>
    <mergeCell ref="P4:P6"/>
    <mergeCell ref="B3:C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0" r:id="rId1"/>
  <rowBreaks count="1" manualBreakCount="1">
    <brk id="55" max="20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05"/>
  <sheetViews>
    <sheetView workbookViewId="0" topLeftCell="A1">
      <selection activeCell="L12" sqref="L12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107</v>
      </c>
    </row>
    <row r="2" s="7" customFormat="1" ht="12"/>
    <row r="3" spans="2:14" s="7" customFormat="1" ht="12" customHeight="1">
      <c r="B3" s="72" t="s">
        <v>0</v>
      </c>
      <c r="C3" s="73"/>
      <c r="D3" s="85" t="s">
        <v>134</v>
      </c>
      <c r="E3" s="85" t="s">
        <v>135</v>
      </c>
      <c r="F3" s="88" t="s">
        <v>136</v>
      </c>
      <c r="G3" s="88" t="s">
        <v>137</v>
      </c>
      <c r="H3" s="88" t="s">
        <v>138</v>
      </c>
      <c r="I3" s="88" t="s">
        <v>139</v>
      </c>
      <c r="J3" s="88" t="s">
        <v>140</v>
      </c>
      <c r="K3" s="88" t="s">
        <v>108</v>
      </c>
      <c r="L3" s="88" t="s">
        <v>109</v>
      </c>
      <c r="M3" s="88" t="s">
        <v>110</v>
      </c>
      <c r="N3" s="96" t="s">
        <v>141</v>
      </c>
    </row>
    <row r="4" spans="2:14" s="7" customFormat="1" ht="12" customHeight="1">
      <c r="B4" s="74"/>
      <c r="C4" s="75"/>
      <c r="D4" s="93"/>
      <c r="E4" s="93"/>
      <c r="F4" s="93"/>
      <c r="G4" s="93"/>
      <c r="H4" s="93"/>
      <c r="I4" s="93"/>
      <c r="J4" s="93"/>
      <c r="K4" s="93"/>
      <c r="L4" s="93"/>
      <c r="M4" s="93"/>
      <c r="N4" s="97"/>
    </row>
    <row r="5" spans="2:14" s="7" customFormat="1" ht="12" customHeight="1">
      <c r="B5" s="74"/>
      <c r="C5" s="75"/>
      <c r="D5" s="93"/>
      <c r="E5" s="93"/>
      <c r="F5" s="93"/>
      <c r="G5" s="93"/>
      <c r="H5" s="93"/>
      <c r="I5" s="93"/>
      <c r="J5" s="93"/>
      <c r="K5" s="93"/>
      <c r="L5" s="93"/>
      <c r="M5" s="93"/>
      <c r="N5" s="97"/>
    </row>
    <row r="6" spans="2:14" s="7" customFormat="1" ht="12" customHeight="1">
      <c r="B6" s="94"/>
      <c r="C6" s="95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8" s="7" customFormat="1" ht="12" customHeight="1">
      <c r="B7" s="5"/>
      <c r="C7" s="22"/>
      <c r="D7" s="33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33" t="s">
        <v>106</v>
      </c>
      <c r="L7" s="33" t="s">
        <v>106</v>
      </c>
      <c r="M7" s="33" t="s">
        <v>106</v>
      </c>
      <c r="N7" s="33" t="s">
        <v>106</v>
      </c>
      <c r="O7" s="20"/>
      <c r="P7" s="20"/>
      <c r="Q7" s="20"/>
      <c r="R7" s="20"/>
    </row>
    <row r="8" spans="2:14" s="7" customFormat="1" ht="12" customHeight="1">
      <c r="B8" s="66" t="s">
        <v>102</v>
      </c>
      <c r="C8" s="27" t="s">
        <v>118</v>
      </c>
      <c r="D8" s="8">
        <v>12295</v>
      </c>
      <c r="E8" s="8">
        <v>28227</v>
      </c>
      <c r="F8" s="8">
        <v>54830</v>
      </c>
      <c r="G8" s="8">
        <v>32321</v>
      </c>
      <c r="H8" s="8">
        <v>1964</v>
      </c>
      <c r="I8" s="8">
        <v>315</v>
      </c>
      <c r="J8" s="99">
        <v>63</v>
      </c>
      <c r="K8" s="101"/>
      <c r="L8" s="101"/>
      <c r="M8" s="101"/>
      <c r="N8" s="102"/>
    </row>
    <row r="9" spans="2:15" s="7" customFormat="1" ht="12" customHeight="1">
      <c r="B9" s="67"/>
      <c r="C9" s="17" t="s">
        <v>119</v>
      </c>
      <c r="D9" s="11">
        <v>13318</v>
      </c>
      <c r="E9" s="99">
        <v>48857</v>
      </c>
      <c r="F9" s="100"/>
      <c r="G9" s="11">
        <v>44847</v>
      </c>
      <c r="H9" s="11">
        <v>10796</v>
      </c>
      <c r="I9" s="11">
        <v>4026</v>
      </c>
      <c r="J9" s="99">
        <v>1804</v>
      </c>
      <c r="K9" s="101"/>
      <c r="L9" s="101"/>
      <c r="M9" s="101"/>
      <c r="N9" s="102"/>
      <c r="O9" s="47"/>
    </row>
    <row r="10" spans="2:14" s="7" customFormat="1" ht="12" customHeight="1">
      <c r="B10" s="68"/>
      <c r="C10" s="27" t="s">
        <v>121</v>
      </c>
      <c r="D10" s="11">
        <f>SUM(D12:D22,D24,D35,D41,D48,D56,D62,D65,D75,D85,D91,D97,D100)</f>
        <v>13128</v>
      </c>
      <c r="E10" s="11">
        <f aca="true" t="shared" si="0" ref="E10:N10">SUM(E12:E22,E24,E35,E41,E48,E56,E62,E65,E75,E85,E91,E97,E100)</f>
        <v>10311</v>
      </c>
      <c r="F10" s="11">
        <f t="shared" si="0"/>
        <v>21403</v>
      </c>
      <c r="G10" s="11">
        <f t="shared" si="0"/>
        <v>26540</v>
      </c>
      <c r="H10" s="11">
        <f t="shared" si="0"/>
        <v>17407</v>
      </c>
      <c r="I10" s="11">
        <f t="shared" si="0"/>
        <v>13847</v>
      </c>
      <c r="J10" s="11">
        <f t="shared" si="0"/>
        <v>9467</v>
      </c>
      <c r="K10" s="11">
        <f t="shared" si="0"/>
        <v>3793</v>
      </c>
      <c r="L10" s="11">
        <f t="shared" si="0"/>
        <v>1907</v>
      </c>
      <c r="M10" s="11">
        <f t="shared" si="0"/>
        <v>622</v>
      </c>
      <c r="N10" s="11">
        <f t="shared" si="0"/>
        <v>339</v>
      </c>
    </row>
    <row r="11" spans="2:14" s="7" customFormat="1" ht="12" customHeight="1">
      <c r="B11" s="28"/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s="7" customFormat="1" ht="12" customHeight="1">
      <c r="B12" s="5"/>
      <c r="C12" s="3" t="s">
        <v>1</v>
      </c>
      <c r="D12" s="10">
        <v>714</v>
      </c>
      <c r="E12" s="10">
        <v>705</v>
      </c>
      <c r="F12" s="10">
        <v>1579</v>
      </c>
      <c r="G12" s="10">
        <v>2070</v>
      </c>
      <c r="H12" s="10">
        <v>1384</v>
      </c>
      <c r="I12" s="10">
        <v>1188</v>
      </c>
      <c r="J12" s="10">
        <v>785</v>
      </c>
      <c r="K12" s="10">
        <v>306</v>
      </c>
      <c r="L12" s="10">
        <v>165</v>
      </c>
      <c r="M12" s="10">
        <v>44</v>
      </c>
      <c r="N12" s="10">
        <v>16</v>
      </c>
    </row>
    <row r="13" spans="2:14" s="7" customFormat="1" ht="12" customHeight="1">
      <c r="B13" s="5"/>
      <c r="C13" s="3" t="s">
        <v>3</v>
      </c>
      <c r="D13" s="10">
        <v>789</v>
      </c>
      <c r="E13" s="10">
        <v>722</v>
      </c>
      <c r="F13" s="10">
        <v>1407</v>
      </c>
      <c r="G13" s="10">
        <v>1470</v>
      </c>
      <c r="H13" s="10">
        <v>989</v>
      </c>
      <c r="I13" s="10">
        <v>654</v>
      </c>
      <c r="J13" s="10">
        <v>356</v>
      </c>
      <c r="K13" s="10">
        <v>118</v>
      </c>
      <c r="L13" s="10">
        <v>53</v>
      </c>
      <c r="M13" s="10">
        <v>25</v>
      </c>
      <c r="N13" s="10">
        <v>6</v>
      </c>
    </row>
    <row r="14" spans="2:14" s="7" customFormat="1" ht="12" customHeight="1">
      <c r="B14" s="5"/>
      <c r="C14" s="3" t="s">
        <v>2</v>
      </c>
      <c r="D14" s="10">
        <v>842</v>
      </c>
      <c r="E14" s="10">
        <v>276</v>
      </c>
      <c r="F14" s="10">
        <v>425</v>
      </c>
      <c r="G14" s="10">
        <v>209</v>
      </c>
      <c r="H14" s="10">
        <v>98</v>
      </c>
      <c r="I14" s="10">
        <v>62</v>
      </c>
      <c r="J14" s="10">
        <v>39</v>
      </c>
      <c r="K14" s="10">
        <v>15</v>
      </c>
      <c r="L14" s="10">
        <v>8</v>
      </c>
      <c r="M14" s="10">
        <v>3</v>
      </c>
      <c r="N14" s="10">
        <v>3</v>
      </c>
    </row>
    <row r="15" spans="2:14" s="7" customFormat="1" ht="12" customHeight="1">
      <c r="B15" s="5"/>
      <c r="C15" s="3" t="s">
        <v>4</v>
      </c>
      <c r="D15" s="10">
        <v>447</v>
      </c>
      <c r="E15" s="10">
        <v>385</v>
      </c>
      <c r="F15" s="10">
        <v>755</v>
      </c>
      <c r="G15" s="10">
        <v>860</v>
      </c>
      <c r="H15" s="10">
        <v>653</v>
      </c>
      <c r="I15" s="10">
        <v>609</v>
      </c>
      <c r="J15" s="10">
        <v>501</v>
      </c>
      <c r="K15" s="10">
        <v>156</v>
      </c>
      <c r="L15" s="10">
        <v>86</v>
      </c>
      <c r="M15" s="10">
        <v>22</v>
      </c>
      <c r="N15" s="10">
        <v>15</v>
      </c>
    </row>
    <row r="16" spans="2:14" s="7" customFormat="1" ht="12" customHeight="1">
      <c r="B16" s="5"/>
      <c r="C16" s="3" t="s">
        <v>5</v>
      </c>
      <c r="D16" s="10">
        <v>459</v>
      </c>
      <c r="E16" s="10">
        <v>282</v>
      </c>
      <c r="F16" s="10">
        <v>1019</v>
      </c>
      <c r="G16" s="10">
        <v>1358</v>
      </c>
      <c r="H16" s="10">
        <v>819</v>
      </c>
      <c r="I16" s="10">
        <v>849</v>
      </c>
      <c r="J16" s="10">
        <v>616</v>
      </c>
      <c r="K16" s="10">
        <v>165</v>
      </c>
      <c r="L16" s="10">
        <v>67</v>
      </c>
      <c r="M16" s="10">
        <v>26</v>
      </c>
      <c r="N16" s="10">
        <v>23</v>
      </c>
    </row>
    <row r="17" spans="2:14" s="7" customFormat="1" ht="12" customHeight="1">
      <c r="B17" s="5"/>
      <c r="C17" s="3" t="s">
        <v>6</v>
      </c>
      <c r="D17" s="10">
        <v>248</v>
      </c>
      <c r="E17" s="10">
        <v>269</v>
      </c>
      <c r="F17" s="10">
        <v>505</v>
      </c>
      <c r="G17" s="10">
        <v>848</v>
      </c>
      <c r="H17" s="10">
        <v>490</v>
      </c>
      <c r="I17" s="10">
        <v>243</v>
      </c>
      <c r="J17" s="10">
        <v>106</v>
      </c>
      <c r="K17" s="10">
        <v>21</v>
      </c>
      <c r="L17" s="10">
        <v>15</v>
      </c>
      <c r="M17" s="10">
        <v>4</v>
      </c>
      <c r="N17" s="10">
        <v>2</v>
      </c>
    </row>
    <row r="18" spans="2:14" s="7" customFormat="1" ht="12" customHeight="1">
      <c r="B18" s="5"/>
      <c r="C18" s="3" t="s">
        <v>7</v>
      </c>
      <c r="D18" s="10">
        <v>326</v>
      </c>
      <c r="E18" s="10">
        <v>287</v>
      </c>
      <c r="F18" s="10">
        <v>562</v>
      </c>
      <c r="G18" s="10">
        <v>627</v>
      </c>
      <c r="H18" s="10">
        <v>387</v>
      </c>
      <c r="I18" s="10">
        <v>333</v>
      </c>
      <c r="J18" s="10">
        <v>506</v>
      </c>
      <c r="K18" s="10">
        <v>290</v>
      </c>
      <c r="L18" s="10">
        <v>166</v>
      </c>
      <c r="M18" s="10">
        <v>49</v>
      </c>
      <c r="N18" s="10">
        <v>17</v>
      </c>
    </row>
    <row r="19" spans="2:14" s="7" customFormat="1" ht="12" customHeight="1">
      <c r="B19" s="5"/>
      <c r="C19" s="3" t="s">
        <v>8</v>
      </c>
      <c r="D19" s="10">
        <v>314</v>
      </c>
      <c r="E19" s="10">
        <v>205</v>
      </c>
      <c r="F19" s="10">
        <v>399</v>
      </c>
      <c r="G19" s="10">
        <v>432</v>
      </c>
      <c r="H19" s="10">
        <v>260</v>
      </c>
      <c r="I19" s="10">
        <v>157</v>
      </c>
      <c r="J19" s="10">
        <v>64</v>
      </c>
      <c r="K19" s="10">
        <v>27</v>
      </c>
      <c r="L19" s="10">
        <v>15</v>
      </c>
      <c r="M19" s="10">
        <v>4</v>
      </c>
      <c r="N19" s="10">
        <v>10</v>
      </c>
    </row>
    <row r="20" spans="2:14" s="7" customFormat="1" ht="12" customHeight="1">
      <c r="B20" s="5"/>
      <c r="C20" s="3" t="s">
        <v>9</v>
      </c>
      <c r="D20" s="10">
        <v>470</v>
      </c>
      <c r="E20" s="10">
        <v>357</v>
      </c>
      <c r="F20" s="10">
        <v>686</v>
      </c>
      <c r="G20" s="10">
        <v>677</v>
      </c>
      <c r="H20" s="10">
        <v>515</v>
      </c>
      <c r="I20" s="10">
        <v>507</v>
      </c>
      <c r="J20" s="10">
        <v>423</v>
      </c>
      <c r="K20" s="10">
        <v>179</v>
      </c>
      <c r="L20" s="10">
        <v>61</v>
      </c>
      <c r="M20" s="10">
        <v>9</v>
      </c>
      <c r="N20" s="10">
        <v>5</v>
      </c>
    </row>
    <row r="21" spans="2:14" s="7" customFormat="1" ht="12" customHeight="1">
      <c r="B21" s="5"/>
      <c r="C21" s="3" t="s">
        <v>10</v>
      </c>
      <c r="D21" s="10">
        <v>246</v>
      </c>
      <c r="E21" s="10">
        <v>209</v>
      </c>
      <c r="F21" s="10">
        <v>449</v>
      </c>
      <c r="G21" s="10">
        <v>848</v>
      </c>
      <c r="H21" s="10">
        <v>790</v>
      </c>
      <c r="I21" s="10">
        <v>652</v>
      </c>
      <c r="J21" s="10">
        <v>316</v>
      </c>
      <c r="K21" s="10">
        <v>96</v>
      </c>
      <c r="L21" s="10">
        <v>46</v>
      </c>
      <c r="M21" s="10">
        <v>18</v>
      </c>
      <c r="N21" s="10">
        <v>14</v>
      </c>
    </row>
    <row r="22" spans="2:14" s="7" customFormat="1" ht="12" customHeight="1">
      <c r="B22" s="5"/>
      <c r="C22" s="3" t="s">
        <v>11</v>
      </c>
      <c r="D22" s="10">
        <v>540</v>
      </c>
      <c r="E22" s="10">
        <v>368</v>
      </c>
      <c r="F22" s="10">
        <v>715</v>
      </c>
      <c r="G22" s="10">
        <v>861</v>
      </c>
      <c r="H22" s="10">
        <v>644</v>
      </c>
      <c r="I22" s="10">
        <v>563</v>
      </c>
      <c r="J22" s="10">
        <v>250</v>
      </c>
      <c r="K22" s="10">
        <v>76</v>
      </c>
      <c r="L22" s="10">
        <v>29</v>
      </c>
      <c r="M22" s="10">
        <v>14</v>
      </c>
      <c r="N22" s="10">
        <v>4</v>
      </c>
    </row>
    <row r="23" spans="2:14" s="7" customFormat="1" ht="12" customHeight="1">
      <c r="B23" s="60"/>
      <c r="C23" s="6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s="7" customFormat="1" ht="12" customHeight="1">
      <c r="B24" s="76" t="s">
        <v>12</v>
      </c>
      <c r="C24" s="62"/>
      <c r="D24" s="11">
        <f>SUM(D25:D33)</f>
        <v>1036</v>
      </c>
      <c r="E24" s="11">
        <f aca="true" t="shared" si="1" ref="E24:N24">SUM(E25:E33)</f>
        <v>799</v>
      </c>
      <c r="F24" s="11">
        <f t="shared" si="1"/>
        <v>1706</v>
      </c>
      <c r="G24" s="11">
        <f t="shared" si="1"/>
        <v>2506</v>
      </c>
      <c r="H24" s="11">
        <f t="shared" si="1"/>
        <v>1812</v>
      </c>
      <c r="I24" s="11">
        <f t="shared" si="1"/>
        <v>1359</v>
      </c>
      <c r="J24" s="11">
        <f t="shared" si="1"/>
        <v>829</v>
      </c>
      <c r="K24" s="11">
        <f t="shared" si="1"/>
        <v>332</v>
      </c>
      <c r="L24" s="11">
        <f t="shared" si="1"/>
        <v>185</v>
      </c>
      <c r="M24" s="11">
        <f t="shared" si="1"/>
        <v>93</v>
      </c>
      <c r="N24" s="11">
        <f t="shared" si="1"/>
        <v>41</v>
      </c>
    </row>
    <row r="25" spans="2:14" s="7" customFormat="1" ht="12" customHeight="1">
      <c r="B25" s="6"/>
      <c r="C25" s="3" t="s">
        <v>13</v>
      </c>
      <c r="D25" s="10">
        <v>112</v>
      </c>
      <c r="E25" s="10">
        <v>101</v>
      </c>
      <c r="F25" s="10">
        <v>170</v>
      </c>
      <c r="G25" s="10">
        <v>289</v>
      </c>
      <c r="H25" s="10">
        <v>202</v>
      </c>
      <c r="I25" s="10">
        <v>119</v>
      </c>
      <c r="J25" s="10">
        <v>45</v>
      </c>
      <c r="K25" s="10">
        <v>22</v>
      </c>
      <c r="L25" s="10">
        <v>5</v>
      </c>
      <c r="M25" s="10">
        <v>1</v>
      </c>
      <c r="N25" s="10" t="s">
        <v>148</v>
      </c>
    </row>
    <row r="26" spans="2:14" s="7" customFormat="1" ht="12" customHeight="1">
      <c r="B26" s="6"/>
      <c r="C26" s="3" t="s">
        <v>14</v>
      </c>
      <c r="D26" s="10">
        <v>196</v>
      </c>
      <c r="E26" s="10">
        <v>181</v>
      </c>
      <c r="F26" s="10">
        <v>397</v>
      </c>
      <c r="G26" s="10">
        <v>591</v>
      </c>
      <c r="H26" s="10">
        <v>340</v>
      </c>
      <c r="I26" s="10">
        <v>153</v>
      </c>
      <c r="J26" s="10">
        <v>59</v>
      </c>
      <c r="K26" s="10">
        <v>19</v>
      </c>
      <c r="L26" s="10">
        <v>3</v>
      </c>
      <c r="M26" s="10">
        <v>1</v>
      </c>
      <c r="N26" s="10">
        <v>1</v>
      </c>
    </row>
    <row r="27" spans="2:14" s="7" customFormat="1" ht="12" customHeight="1">
      <c r="B27" s="6"/>
      <c r="C27" s="3" t="s">
        <v>15</v>
      </c>
      <c r="D27" s="10">
        <v>98</v>
      </c>
      <c r="E27" s="10">
        <v>115</v>
      </c>
      <c r="F27" s="10">
        <v>257</v>
      </c>
      <c r="G27" s="10">
        <v>415</v>
      </c>
      <c r="H27" s="10">
        <v>357</v>
      </c>
      <c r="I27" s="10">
        <v>297</v>
      </c>
      <c r="J27" s="10">
        <v>194</v>
      </c>
      <c r="K27" s="10">
        <v>72</v>
      </c>
      <c r="L27" s="10">
        <v>33</v>
      </c>
      <c r="M27" s="10">
        <v>6</v>
      </c>
      <c r="N27" s="10" t="s">
        <v>148</v>
      </c>
    </row>
    <row r="28" spans="2:14" s="7" customFormat="1" ht="12" customHeight="1">
      <c r="B28" s="6"/>
      <c r="C28" s="3" t="s">
        <v>16</v>
      </c>
      <c r="D28" s="10">
        <v>80</v>
      </c>
      <c r="E28" s="10">
        <v>72</v>
      </c>
      <c r="F28" s="10">
        <v>127</v>
      </c>
      <c r="G28" s="10">
        <v>208</v>
      </c>
      <c r="H28" s="10">
        <v>164</v>
      </c>
      <c r="I28" s="10">
        <v>171</v>
      </c>
      <c r="J28" s="10">
        <v>85</v>
      </c>
      <c r="K28" s="10">
        <v>43</v>
      </c>
      <c r="L28" s="10">
        <v>28</v>
      </c>
      <c r="M28" s="10">
        <v>13</v>
      </c>
      <c r="N28" s="10">
        <v>9</v>
      </c>
    </row>
    <row r="29" spans="2:14" s="7" customFormat="1" ht="12" customHeight="1">
      <c r="B29" s="5"/>
      <c r="C29" s="4" t="s">
        <v>17</v>
      </c>
      <c r="D29" s="10">
        <v>64</v>
      </c>
      <c r="E29" s="10">
        <v>62</v>
      </c>
      <c r="F29" s="10">
        <v>157</v>
      </c>
      <c r="G29" s="10">
        <v>287</v>
      </c>
      <c r="H29" s="10">
        <v>236</v>
      </c>
      <c r="I29" s="10">
        <v>189</v>
      </c>
      <c r="J29" s="10">
        <v>126</v>
      </c>
      <c r="K29" s="10">
        <v>48</v>
      </c>
      <c r="L29" s="10">
        <v>27</v>
      </c>
      <c r="M29" s="10">
        <v>17</v>
      </c>
      <c r="N29" s="10">
        <v>5</v>
      </c>
    </row>
    <row r="30" spans="2:14" s="7" customFormat="1" ht="12" customHeight="1">
      <c r="B30" s="5"/>
      <c r="C30" s="4" t="s">
        <v>18</v>
      </c>
      <c r="D30" s="10">
        <v>110</v>
      </c>
      <c r="E30" s="10">
        <v>47</v>
      </c>
      <c r="F30" s="10">
        <v>194</v>
      </c>
      <c r="G30" s="10">
        <v>234</v>
      </c>
      <c r="H30" s="10">
        <v>194</v>
      </c>
      <c r="I30" s="10">
        <v>176</v>
      </c>
      <c r="J30" s="10">
        <v>126</v>
      </c>
      <c r="K30" s="10">
        <v>57</v>
      </c>
      <c r="L30" s="10">
        <v>36</v>
      </c>
      <c r="M30" s="10">
        <v>25</v>
      </c>
      <c r="N30" s="10">
        <v>12</v>
      </c>
    </row>
    <row r="31" spans="2:14" s="7" customFormat="1" ht="12" customHeight="1">
      <c r="B31" s="5"/>
      <c r="C31" s="4" t="s">
        <v>19</v>
      </c>
      <c r="D31" s="10">
        <v>62</v>
      </c>
      <c r="E31" s="10">
        <v>74</v>
      </c>
      <c r="F31" s="10">
        <v>137</v>
      </c>
      <c r="G31" s="10">
        <v>239</v>
      </c>
      <c r="H31" s="10">
        <v>211</v>
      </c>
      <c r="I31" s="10">
        <v>208</v>
      </c>
      <c r="J31" s="10">
        <v>166</v>
      </c>
      <c r="K31" s="10">
        <v>65</v>
      </c>
      <c r="L31" s="10">
        <v>49</v>
      </c>
      <c r="M31" s="10">
        <v>24</v>
      </c>
      <c r="N31" s="10">
        <v>11</v>
      </c>
    </row>
    <row r="32" spans="2:14" s="7" customFormat="1" ht="12" customHeight="1">
      <c r="B32" s="5"/>
      <c r="C32" s="4" t="s">
        <v>20</v>
      </c>
      <c r="D32" s="10">
        <v>112</v>
      </c>
      <c r="E32" s="10">
        <v>57</v>
      </c>
      <c r="F32" s="10">
        <v>146</v>
      </c>
      <c r="G32" s="10">
        <v>150</v>
      </c>
      <c r="H32" s="10">
        <v>66</v>
      </c>
      <c r="I32" s="10">
        <v>21</v>
      </c>
      <c r="J32" s="10">
        <v>17</v>
      </c>
      <c r="K32" s="10">
        <v>4</v>
      </c>
      <c r="L32" s="10">
        <v>1</v>
      </c>
      <c r="M32" s="10">
        <v>4</v>
      </c>
      <c r="N32" s="10">
        <v>1</v>
      </c>
    </row>
    <row r="33" spans="2:14" s="7" customFormat="1" ht="12" customHeight="1">
      <c r="B33" s="5"/>
      <c r="C33" s="4" t="s">
        <v>21</v>
      </c>
      <c r="D33" s="10">
        <v>202</v>
      </c>
      <c r="E33" s="10">
        <v>90</v>
      </c>
      <c r="F33" s="10">
        <v>121</v>
      </c>
      <c r="G33" s="10">
        <v>93</v>
      </c>
      <c r="H33" s="10">
        <v>42</v>
      </c>
      <c r="I33" s="10">
        <v>25</v>
      </c>
      <c r="J33" s="10">
        <v>11</v>
      </c>
      <c r="K33" s="10">
        <v>2</v>
      </c>
      <c r="L33" s="10">
        <v>3</v>
      </c>
      <c r="M33" s="10">
        <v>2</v>
      </c>
      <c r="N33" s="10">
        <v>2</v>
      </c>
    </row>
    <row r="34" spans="2:14" s="7" customFormat="1" ht="12" customHeight="1">
      <c r="B34" s="5"/>
      <c r="C34" s="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s="7" customFormat="1" ht="12" customHeight="1">
      <c r="B35" s="60" t="s">
        <v>22</v>
      </c>
      <c r="C35" s="61"/>
      <c r="D35" s="11">
        <f>SUM(D36:D39)</f>
        <v>873</v>
      </c>
      <c r="E35" s="11">
        <f aca="true" t="shared" si="2" ref="E35:N35">SUM(E36:E39)</f>
        <v>612</v>
      </c>
      <c r="F35" s="11">
        <f t="shared" si="2"/>
        <v>1307</v>
      </c>
      <c r="G35" s="11">
        <f t="shared" si="2"/>
        <v>1602</v>
      </c>
      <c r="H35" s="11">
        <f t="shared" si="2"/>
        <v>933</v>
      </c>
      <c r="I35" s="11">
        <f t="shared" si="2"/>
        <v>611</v>
      </c>
      <c r="J35" s="11">
        <f t="shared" si="2"/>
        <v>395</v>
      </c>
      <c r="K35" s="11">
        <f t="shared" si="2"/>
        <v>143</v>
      </c>
      <c r="L35" s="11">
        <f t="shared" si="2"/>
        <v>94</v>
      </c>
      <c r="M35" s="11">
        <f t="shared" si="2"/>
        <v>58</v>
      </c>
      <c r="N35" s="11">
        <f t="shared" si="2"/>
        <v>34</v>
      </c>
    </row>
    <row r="36" spans="2:14" s="7" customFormat="1" ht="12" customHeight="1">
      <c r="B36" s="6"/>
      <c r="C36" s="4" t="s">
        <v>23</v>
      </c>
      <c r="D36" s="10">
        <v>331</v>
      </c>
      <c r="E36" s="10">
        <v>171</v>
      </c>
      <c r="F36" s="10">
        <v>496</v>
      </c>
      <c r="G36" s="10">
        <v>592</v>
      </c>
      <c r="H36" s="10">
        <v>350</v>
      </c>
      <c r="I36" s="10">
        <v>200</v>
      </c>
      <c r="J36" s="10">
        <v>138</v>
      </c>
      <c r="K36" s="10">
        <v>50</v>
      </c>
      <c r="L36" s="10">
        <v>26</v>
      </c>
      <c r="M36" s="10">
        <v>13</v>
      </c>
      <c r="N36" s="10">
        <v>14</v>
      </c>
    </row>
    <row r="37" spans="2:14" s="7" customFormat="1" ht="12" customHeight="1">
      <c r="B37" s="6"/>
      <c r="C37" s="4" t="s">
        <v>24</v>
      </c>
      <c r="D37" s="10">
        <v>201</v>
      </c>
      <c r="E37" s="10">
        <v>100</v>
      </c>
      <c r="F37" s="10">
        <v>245</v>
      </c>
      <c r="G37" s="10">
        <v>263</v>
      </c>
      <c r="H37" s="10">
        <v>120</v>
      </c>
      <c r="I37" s="10">
        <v>82</v>
      </c>
      <c r="J37" s="10">
        <v>31</v>
      </c>
      <c r="K37" s="10">
        <v>11</v>
      </c>
      <c r="L37" s="10">
        <v>5</v>
      </c>
      <c r="M37" s="10">
        <v>2</v>
      </c>
      <c r="N37" s="10">
        <v>3</v>
      </c>
    </row>
    <row r="38" spans="2:14" s="7" customFormat="1" ht="12" customHeight="1">
      <c r="B38" s="6"/>
      <c r="C38" s="4" t="s">
        <v>25</v>
      </c>
      <c r="D38" s="10">
        <v>161</v>
      </c>
      <c r="E38" s="10">
        <v>166</v>
      </c>
      <c r="F38" s="10">
        <v>279</v>
      </c>
      <c r="G38" s="10">
        <v>373</v>
      </c>
      <c r="H38" s="10">
        <v>218</v>
      </c>
      <c r="I38" s="10">
        <v>129</v>
      </c>
      <c r="J38" s="10">
        <v>84</v>
      </c>
      <c r="K38" s="10">
        <v>19</v>
      </c>
      <c r="L38" s="10">
        <v>20</v>
      </c>
      <c r="M38" s="10">
        <v>14</v>
      </c>
      <c r="N38" s="10">
        <v>5</v>
      </c>
    </row>
    <row r="39" spans="2:14" s="7" customFormat="1" ht="12" customHeight="1">
      <c r="B39" s="6"/>
      <c r="C39" s="4" t="s">
        <v>26</v>
      </c>
      <c r="D39" s="10">
        <v>180</v>
      </c>
      <c r="E39" s="10">
        <v>175</v>
      </c>
      <c r="F39" s="10">
        <v>287</v>
      </c>
      <c r="G39" s="10">
        <v>374</v>
      </c>
      <c r="H39" s="10">
        <v>245</v>
      </c>
      <c r="I39" s="10">
        <v>200</v>
      </c>
      <c r="J39" s="10">
        <v>142</v>
      </c>
      <c r="K39" s="10">
        <v>63</v>
      </c>
      <c r="L39" s="10">
        <v>43</v>
      </c>
      <c r="M39" s="10">
        <v>29</v>
      </c>
      <c r="N39" s="10">
        <v>12</v>
      </c>
    </row>
    <row r="40" spans="2:14" s="7" customFormat="1" ht="12" customHeight="1">
      <c r="B40" s="6"/>
      <c r="C40" s="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s="7" customFormat="1" ht="12" customHeight="1">
      <c r="B41" s="60" t="s">
        <v>27</v>
      </c>
      <c r="C41" s="61"/>
      <c r="D41" s="11">
        <f>SUM(D42:D46)</f>
        <v>437</v>
      </c>
      <c r="E41" s="11">
        <f aca="true" t="shared" si="3" ref="E41:N41">SUM(E42:E46)</f>
        <v>387</v>
      </c>
      <c r="F41" s="11">
        <f t="shared" si="3"/>
        <v>773</v>
      </c>
      <c r="G41" s="11">
        <f t="shared" si="3"/>
        <v>1137</v>
      </c>
      <c r="H41" s="11">
        <f t="shared" si="3"/>
        <v>615</v>
      </c>
      <c r="I41" s="11">
        <f t="shared" si="3"/>
        <v>383</v>
      </c>
      <c r="J41" s="11">
        <f t="shared" si="3"/>
        <v>187</v>
      </c>
      <c r="K41" s="11">
        <f t="shared" si="3"/>
        <v>76</v>
      </c>
      <c r="L41" s="11">
        <f t="shared" si="3"/>
        <v>46</v>
      </c>
      <c r="M41" s="11">
        <f t="shared" si="3"/>
        <v>25</v>
      </c>
      <c r="N41" s="11">
        <f t="shared" si="3"/>
        <v>10</v>
      </c>
    </row>
    <row r="42" spans="2:14" s="7" customFormat="1" ht="12" customHeight="1">
      <c r="B42" s="6"/>
      <c r="C42" s="4" t="s">
        <v>28</v>
      </c>
      <c r="D42" s="10">
        <v>123</v>
      </c>
      <c r="E42" s="10">
        <v>138</v>
      </c>
      <c r="F42" s="10">
        <v>293</v>
      </c>
      <c r="G42" s="10">
        <v>414</v>
      </c>
      <c r="H42" s="10">
        <v>188</v>
      </c>
      <c r="I42" s="10">
        <v>87</v>
      </c>
      <c r="J42" s="10">
        <v>39</v>
      </c>
      <c r="K42" s="10">
        <v>16</v>
      </c>
      <c r="L42" s="10">
        <v>6</v>
      </c>
      <c r="M42" s="10">
        <v>1</v>
      </c>
      <c r="N42" s="10">
        <v>1</v>
      </c>
    </row>
    <row r="43" spans="2:14" s="7" customFormat="1" ht="12" customHeight="1">
      <c r="B43" s="6"/>
      <c r="C43" s="4" t="s">
        <v>29</v>
      </c>
      <c r="D43" s="10">
        <v>40</v>
      </c>
      <c r="E43" s="10">
        <v>50</v>
      </c>
      <c r="F43" s="10">
        <v>68</v>
      </c>
      <c r="G43" s="10">
        <v>122</v>
      </c>
      <c r="H43" s="10">
        <v>48</v>
      </c>
      <c r="I43" s="10">
        <v>53</v>
      </c>
      <c r="J43" s="10">
        <v>19</v>
      </c>
      <c r="K43" s="10">
        <v>9</v>
      </c>
      <c r="L43" s="10">
        <v>1</v>
      </c>
      <c r="M43" s="10" t="s">
        <v>148</v>
      </c>
      <c r="N43" s="10" t="s">
        <v>148</v>
      </c>
    </row>
    <row r="44" spans="2:14" s="7" customFormat="1" ht="12" customHeight="1">
      <c r="B44" s="6"/>
      <c r="C44" s="4" t="s">
        <v>30</v>
      </c>
      <c r="D44" s="10">
        <v>45</v>
      </c>
      <c r="E44" s="10">
        <v>14</v>
      </c>
      <c r="F44" s="10">
        <v>30</v>
      </c>
      <c r="G44" s="10">
        <v>15</v>
      </c>
      <c r="H44" s="10">
        <v>17</v>
      </c>
      <c r="I44" s="10">
        <v>6</v>
      </c>
      <c r="J44" s="10">
        <v>1</v>
      </c>
      <c r="K44" s="10">
        <v>2</v>
      </c>
      <c r="L44" s="10">
        <v>1</v>
      </c>
      <c r="M44" s="10" t="s">
        <v>148</v>
      </c>
      <c r="N44" s="10">
        <v>2</v>
      </c>
    </row>
    <row r="45" spans="2:14" s="7" customFormat="1" ht="12" customHeight="1">
      <c r="B45" s="5"/>
      <c r="C45" s="4" t="s">
        <v>31</v>
      </c>
      <c r="D45" s="10">
        <v>66</v>
      </c>
      <c r="E45" s="10">
        <v>84</v>
      </c>
      <c r="F45" s="10">
        <v>167</v>
      </c>
      <c r="G45" s="10">
        <v>277</v>
      </c>
      <c r="H45" s="10">
        <v>186</v>
      </c>
      <c r="I45" s="10">
        <v>114</v>
      </c>
      <c r="J45" s="10">
        <v>72</v>
      </c>
      <c r="K45" s="10">
        <v>27</v>
      </c>
      <c r="L45" s="10">
        <v>15</v>
      </c>
      <c r="M45" s="10">
        <v>11</v>
      </c>
      <c r="N45" s="10">
        <v>5</v>
      </c>
    </row>
    <row r="46" spans="2:14" s="7" customFormat="1" ht="12" customHeight="1">
      <c r="B46" s="5"/>
      <c r="C46" s="4" t="s">
        <v>145</v>
      </c>
      <c r="D46" s="10">
        <v>163</v>
      </c>
      <c r="E46" s="10">
        <v>101</v>
      </c>
      <c r="F46" s="10">
        <v>215</v>
      </c>
      <c r="G46" s="10">
        <v>309</v>
      </c>
      <c r="H46" s="10">
        <v>176</v>
      </c>
      <c r="I46" s="10">
        <v>123</v>
      </c>
      <c r="J46" s="10">
        <v>56</v>
      </c>
      <c r="K46" s="10">
        <v>22</v>
      </c>
      <c r="L46" s="10">
        <v>23</v>
      </c>
      <c r="M46" s="10">
        <v>13</v>
      </c>
      <c r="N46" s="10">
        <v>2</v>
      </c>
    </row>
    <row r="47" spans="2:14" s="7" customFormat="1" ht="12" customHeight="1">
      <c r="B47" s="5"/>
      <c r="C47" s="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s="7" customFormat="1" ht="12" customHeight="1">
      <c r="B48" s="60" t="s">
        <v>32</v>
      </c>
      <c r="C48" s="61"/>
      <c r="D48" s="11">
        <f>SUM(D49:D54)</f>
        <v>360</v>
      </c>
      <c r="E48" s="11">
        <f aca="true" t="shared" si="4" ref="E48:N48">SUM(E49:E54)</f>
        <v>378</v>
      </c>
      <c r="F48" s="11">
        <f t="shared" si="4"/>
        <v>823</v>
      </c>
      <c r="G48" s="11">
        <f t="shared" si="4"/>
        <v>1074</v>
      </c>
      <c r="H48" s="11">
        <f t="shared" si="4"/>
        <v>709</v>
      </c>
      <c r="I48" s="11">
        <f t="shared" si="4"/>
        <v>476</v>
      </c>
      <c r="J48" s="11">
        <f t="shared" si="4"/>
        <v>317</v>
      </c>
      <c r="K48" s="11">
        <f t="shared" si="4"/>
        <v>109</v>
      </c>
      <c r="L48" s="11">
        <f t="shared" si="4"/>
        <v>52</v>
      </c>
      <c r="M48" s="11">
        <f t="shared" si="4"/>
        <v>7</v>
      </c>
      <c r="N48" s="11">
        <f t="shared" si="4"/>
        <v>4</v>
      </c>
    </row>
    <row r="49" spans="2:14" s="7" customFormat="1" ht="12" customHeight="1">
      <c r="B49" s="5"/>
      <c r="C49" s="4" t="s">
        <v>33</v>
      </c>
      <c r="D49" s="10">
        <v>48</v>
      </c>
      <c r="E49" s="10">
        <v>25</v>
      </c>
      <c r="F49" s="10">
        <v>39</v>
      </c>
      <c r="G49" s="10">
        <v>12</v>
      </c>
      <c r="H49" s="10">
        <v>15</v>
      </c>
      <c r="I49" s="10">
        <v>5</v>
      </c>
      <c r="J49" s="10">
        <v>6</v>
      </c>
      <c r="K49" s="10">
        <v>2</v>
      </c>
      <c r="L49" s="10" t="s">
        <v>148</v>
      </c>
      <c r="M49" s="10" t="s">
        <v>148</v>
      </c>
      <c r="N49" s="10" t="s">
        <v>148</v>
      </c>
    </row>
    <row r="50" spans="2:14" s="7" customFormat="1" ht="12" customHeight="1">
      <c r="B50" s="5"/>
      <c r="C50" s="4" t="s">
        <v>34</v>
      </c>
      <c r="D50" s="10">
        <v>123</v>
      </c>
      <c r="E50" s="10">
        <v>124</v>
      </c>
      <c r="F50" s="10">
        <v>245</v>
      </c>
      <c r="G50" s="10">
        <v>167</v>
      </c>
      <c r="H50" s="10">
        <v>86</v>
      </c>
      <c r="I50" s="10">
        <v>30</v>
      </c>
      <c r="J50" s="10">
        <v>13</v>
      </c>
      <c r="K50" s="10">
        <v>5</v>
      </c>
      <c r="L50" s="10">
        <v>1</v>
      </c>
      <c r="M50" s="10" t="s">
        <v>148</v>
      </c>
      <c r="N50" s="10" t="s">
        <v>148</v>
      </c>
    </row>
    <row r="51" spans="2:14" s="7" customFormat="1" ht="12" customHeight="1">
      <c r="B51" s="5"/>
      <c r="C51" s="4" t="s">
        <v>35</v>
      </c>
      <c r="D51" s="10">
        <v>141</v>
      </c>
      <c r="E51" s="10">
        <v>108</v>
      </c>
      <c r="F51" s="10">
        <v>202</v>
      </c>
      <c r="G51" s="10">
        <v>423</v>
      </c>
      <c r="H51" s="10">
        <v>348</v>
      </c>
      <c r="I51" s="10">
        <v>362</v>
      </c>
      <c r="J51" s="10">
        <v>285</v>
      </c>
      <c r="K51" s="10">
        <v>102</v>
      </c>
      <c r="L51" s="10">
        <v>50</v>
      </c>
      <c r="M51" s="10">
        <v>7</v>
      </c>
      <c r="N51" s="10">
        <v>4</v>
      </c>
    </row>
    <row r="52" spans="2:14" s="7" customFormat="1" ht="12" customHeight="1">
      <c r="B52" s="5"/>
      <c r="C52" s="4" t="s">
        <v>36</v>
      </c>
      <c r="D52" s="10">
        <v>27</v>
      </c>
      <c r="E52" s="10">
        <v>54</v>
      </c>
      <c r="F52" s="10">
        <v>155</v>
      </c>
      <c r="G52" s="10">
        <v>201</v>
      </c>
      <c r="H52" s="10">
        <v>133</v>
      </c>
      <c r="I52" s="10">
        <v>32</v>
      </c>
      <c r="J52" s="10">
        <v>4</v>
      </c>
      <c r="K52" s="10" t="s">
        <v>148</v>
      </c>
      <c r="L52" s="10" t="s">
        <v>148</v>
      </c>
      <c r="M52" s="10" t="s">
        <v>148</v>
      </c>
      <c r="N52" s="10" t="s">
        <v>148</v>
      </c>
    </row>
    <row r="53" spans="2:14" s="7" customFormat="1" ht="12" customHeight="1">
      <c r="B53" s="5"/>
      <c r="C53" s="4" t="s">
        <v>37</v>
      </c>
      <c r="D53" s="10">
        <v>12</v>
      </c>
      <c r="E53" s="10">
        <v>22</v>
      </c>
      <c r="F53" s="10">
        <v>64</v>
      </c>
      <c r="G53" s="10">
        <v>106</v>
      </c>
      <c r="H53" s="10">
        <v>50</v>
      </c>
      <c r="I53" s="10">
        <v>27</v>
      </c>
      <c r="J53" s="10">
        <v>6</v>
      </c>
      <c r="K53" s="10" t="s">
        <v>148</v>
      </c>
      <c r="L53" s="10" t="s">
        <v>148</v>
      </c>
      <c r="M53" s="10" t="s">
        <v>148</v>
      </c>
      <c r="N53" s="10" t="s">
        <v>148</v>
      </c>
    </row>
    <row r="54" spans="2:14" s="7" customFormat="1" ht="12" customHeight="1">
      <c r="B54" s="5"/>
      <c r="C54" s="4" t="s">
        <v>38</v>
      </c>
      <c r="D54" s="10">
        <v>9</v>
      </c>
      <c r="E54" s="10">
        <v>45</v>
      </c>
      <c r="F54" s="10">
        <v>118</v>
      </c>
      <c r="G54" s="10">
        <v>165</v>
      </c>
      <c r="H54" s="10">
        <v>77</v>
      </c>
      <c r="I54" s="10">
        <v>20</v>
      </c>
      <c r="J54" s="10">
        <v>3</v>
      </c>
      <c r="K54" s="10" t="s">
        <v>148</v>
      </c>
      <c r="L54" s="10">
        <v>1</v>
      </c>
      <c r="M54" s="10" t="s">
        <v>148</v>
      </c>
      <c r="N54" s="10" t="s">
        <v>148</v>
      </c>
    </row>
    <row r="55" spans="2:14" s="7" customFormat="1" ht="12" customHeight="1">
      <c r="B55" s="5"/>
      <c r="C55" s="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s="7" customFormat="1" ht="12" customHeight="1">
      <c r="B56" s="60" t="s">
        <v>39</v>
      </c>
      <c r="C56" s="61"/>
      <c r="D56" s="11">
        <f>SUM(D57:D60)</f>
        <v>381</v>
      </c>
      <c r="E56" s="11">
        <f aca="true" t="shared" si="5" ref="E56:N56">SUM(E57:E60)</f>
        <v>436</v>
      </c>
      <c r="F56" s="11">
        <f t="shared" si="5"/>
        <v>980</v>
      </c>
      <c r="G56" s="11">
        <f t="shared" si="5"/>
        <v>1585</v>
      </c>
      <c r="H56" s="11">
        <f t="shared" si="5"/>
        <v>1027</v>
      </c>
      <c r="I56" s="11">
        <f t="shared" si="5"/>
        <v>638</v>
      </c>
      <c r="J56" s="11">
        <f t="shared" si="5"/>
        <v>263</v>
      </c>
      <c r="K56" s="11">
        <f t="shared" si="5"/>
        <v>55</v>
      </c>
      <c r="L56" s="11">
        <f t="shared" si="5"/>
        <v>28</v>
      </c>
      <c r="M56" s="11">
        <f t="shared" si="5"/>
        <v>7</v>
      </c>
      <c r="N56" s="11">
        <f t="shared" si="5"/>
        <v>7</v>
      </c>
    </row>
    <row r="57" spans="2:14" s="7" customFormat="1" ht="12" customHeight="1">
      <c r="B57" s="5"/>
      <c r="C57" s="4" t="s">
        <v>40</v>
      </c>
      <c r="D57" s="10">
        <v>83</v>
      </c>
      <c r="E57" s="10">
        <v>53</v>
      </c>
      <c r="F57" s="10">
        <v>117</v>
      </c>
      <c r="G57" s="10">
        <v>228</v>
      </c>
      <c r="H57" s="10">
        <v>192</v>
      </c>
      <c r="I57" s="10">
        <v>122</v>
      </c>
      <c r="J57" s="10">
        <v>59</v>
      </c>
      <c r="K57" s="10">
        <v>11</v>
      </c>
      <c r="L57" s="10">
        <v>6</v>
      </c>
      <c r="M57" s="10" t="s">
        <v>148</v>
      </c>
      <c r="N57" s="10">
        <v>1</v>
      </c>
    </row>
    <row r="58" spans="2:14" s="7" customFormat="1" ht="12" customHeight="1">
      <c r="B58" s="5"/>
      <c r="C58" s="4" t="s">
        <v>41</v>
      </c>
      <c r="D58" s="10">
        <v>113</v>
      </c>
      <c r="E58" s="10">
        <v>187</v>
      </c>
      <c r="F58" s="10">
        <v>379</v>
      </c>
      <c r="G58" s="10">
        <v>526</v>
      </c>
      <c r="H58" s="10">
        <v>314</v>
      </c>
      <c r="I58" s="10">
        <v>156</v>
      </c>
      <c r="J58" s="10">
        <v>59</v>
      </c>
      <c r="K58" s="10">
        <v>7</v>
      </c>
      <c r="L58" s="10">
        <v>3</v>
      </c>
      <c r="M58" s="10">
        <v>1</v>
      </c>
      <c r="N58" s="10">
        <v>3</v>
      </c>
    </row>
    <row r="59" spans="2:14" s="7" customFormat="1" ht="12" customHeight="1">
      <c r="B59" s="5"/>
      <c r="C59" s="4" t="s">
        <v>42</v>
      </c>
      <c r="D59" s="10">
        <v>65</v>
      </c>
      <c r="E59" s="10">
        <v>87</v>
      </c>
      <c r="F59" s="10">
        <v>259</v>
      </c>
      <c r="G59" s="10">
        <v>407</v>
      </c>
      <c r="H59" s="10">
        <v>190</v>
      </c>
      <c r="I59" s="10">
        <v>78</v>
      </c>
      <c r="J59" s="10">
        <v>21</v>
      </c>
      <c r="K59" s="10">
        <v>1</v>
      </c>
      <c r="L59" s="10">
        <v>1</v>
      </c>
      <c r="M59" s="10" t="s">
        <v>148</v>
      </c>
      <c r="N59" s="10" t="s">
        <v>148</v>
      </c>
    </row>
    <row r="60" spans="2:14" s="7" customFormat="1" ht="12" customHeight="1">
      <c r="B60" s="5"/>
      <c r="C60" s="4" t="s">
        <v>43</v>
      </c>
      <c r="D60" s="10">
        <v>120</v>
      </c>
      <c r="E60" s="10">
        <v>109</v>
      </c>
      <c r="F60" s="10">
        <v>225</v>
      </c>
      <c r="G60" s="10">
        <v>424</v>
      </c>
      <c r="H60" s="10">
        <v>331</v>
      </c>
      <c r="I60" s="10">
        <v>282</v>
      </c>
      <c r="J60" s="10">
        <v>124</v>
      </c>
      <c r="K60" s="10">
        <v>36</v>
      </c>
      <c r="L60" s="10">
        <v>18</v>
      </c>
      <c r="M60" s="10">
        <v>6</v>
      </c>
      <c r="N60" s="10">
        <v>3</v>
      </c>
    </row>
    <row r="61" spans="2:14" s="7" customFormat="1" ht="12" customHeight="1">
      <c r="B61" s="5"/>
      <c r="C61" s="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s="7" customFormat="1" ht="12" customHeight="1">
      <c r="B62" s="60" t="s">
        <v>44</v>
      </c>
      <c r="C62" s="61"/>
      <c r="D62" s="11">
        <f>SUM(D63)</f>
        <v>628</v>
      </c>
      <c r="E62" s="11">
        <f aca="true" t="shared" si="6" ref="E62:M62">SUM(E63)</f>
        <v>348</v>
      </c>
      <c r="F62" s="11">
        <f t="shared" si="6"/>
        <v>504</v>
      </c>
      <c r="G62" s="11">
        <f t="shared" si="6"/>
        <v>477</v>
      </c>
      <c r="H62" s="11">
        <f t="shared" si="6"/>
        <v>251</v>
      </c>
      <c r="I62" s="11">
        <f t="shared" si="6"/>
        <v>144</v>
      </c>
      <c r="J62" s="11">
        <f t="shared" si="6"/>
        <v>78</v>
      </c>
      <c r="K62" s="11">
        <f t="shared" si="6"/>
        <v>22</v>
      </c>
      <c r="L62" s="11">
        <f t="shared" si="6"/>
        <v>6</v>
      </c>
      <c r="M62" s="11">
        <f t="shared" si="6"/>
        <v>5</v>
      </c>
      <c r="N62" s="11" t="s">
        <v>149</v>
      </c>
    </row>
    <row r="63" spans="2:14" s="7" customFormat="1" ht="12" customHeight="1">
      <c r="B63" s="5"/>
      <c r="C63" s="4" t="s">
        <v>45</v>
      </c>
      <c r="D63" s="10">
        <v>628</v>
      </c>
      <c r="E63" s="10">
        <v>348</v>
      </c>
      <c r="F63" s="10">
        <v>504</v>
      </c>
      <c r="G63" s="10">
        <v>477</v>
      </c>
      <c r="H63" s="10">
        <v>251</v>
      </c>
      <c r="I63" s="10">
        <v>144</v>
      </c>
      <c r="J63" s="10">
        <v>78</v>
      </c>
      <c r="K63" s="10">
        <v>22</v>
      </c>
      <c r="L63" s="10">
        <v>6</v>
      </c>
      <c r="M63" s="10">
        <v>5</v>
      </c>
      <c r="N63" s="10" t="s">
        <v>148</v>
      </c>
    </row>
    <row r="64" spans="2:14" s="7" customFormat="1" ht="12" customHeight="1">
      <c r="B64" s="5"/>
      <c r="C64" s="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s="7" customFormat="1" ht="12" customHeight="1">
      <c r="B65" s="60" t="s">
        <v>46</v>
      </c>
      <c r="C65" s="61"/>
      <c r="D65" s="11">
        <f>SUM(D66:D73)</f>
        <v>1179</v>
      </c>
      <c r="E65" s="11">
        <f aca="true" t="shared" si="7" ref="E65:N65">SUM(E66:E73)</f>
        <v>1102</v>
      </c>
      <c r="F65" s="11">
        <f t="shared" si="7"/>
        <v>1969</v>
      </c>
      <c r="G65" s="11">
        <f t="shared" si="7"/>
        <v>1895</v>
      </c>
      <c r="H65" s="11">
        <f t="shared" si="7"/>
        <v>967</v>
      </c>
      <c r="I65" s="11">
        <f t="shared" si="7"/>
        <v>607</v>
      </c>
      <c r="J65" s="11">
        <f t="shared" si="7"/>
        <v>415</v>
      </c>
      <c r="K65" s="11">
        <f t="shared" si="7"/>
        <v>320</v>
      </c>
      <c r="L65" s="11">
        <f t="shared" si="7"/>
        <v>266</v>
      </c>
      <c r="M65" s="11">
        <f t="shared" si="7"/>
        <v>76</v>
      </c>
      <c r="N65" s="11">
        <f t="shared" si="7"/>
        <v>10</v>
      </c>
    </row>
    <row r="66" spans="2:14" s="7" customFormat="1" ht="12" customHeight="1">
      <c r="B66" s="5"/>
      <c r="C66" s="4" t="s">
        <v>47</v>
      </c>
      <c r="D66" s="10">
        <v>266</v>
      </c>
      <c r="E66" s="10">
        <v>311</v>
      </c>
      <c r="F66" s="10">
        <v>579</v>
      </c>
      <c r="G66" s="10">
        <v>534</v>
      </c>
      <c r="H66" s="10">
        <v>271</v>
      </c>
      <c r="I66" s="10">
        <v>139</v>
      </c>
      <c r="J66" s="10">
        <v>64</v>
      </c>
      <c r="K66" s="10">
        <v>26</v>
      </c>
      <c r="L66" s="10">
        <v>10</v>
      </c>
      <c r="M66" s="10">
        <v>6</v>
      </c>
      <c r="N66" s="10">
        <v>4</v>
      </c>
    </row>
    <row r="67" spans="2:14" s="7" customFormat="1" ht="12" customHeight="1">
      <c r="B67" s="5"/>
      <c r="C67" s="4" t="s">
        <v>21</v>
      </c>
      <c r="D67" s="10">
        <v>89</v>
      </c>
      <c r="E67" s="10">
        <v>88</v>
      </c>
      <c r="F67" s="10">
        <v>118</v>
      </c>
      <c r="G67" s="10">
        <v>102</v>
      </c>
      <c r="H67" s="10">
        <v>53</v>
      </c>
      <c r="I67" s="10">
        <v>20</v>
      </c>
      <c r="J67" s="10">
        <v>8</v>
      </c>
      <c r="K67" s="10">
        <v>1</v>
      </c>
      <c r="L67" s="10" t="s">
        <v>148</v>
      </c>
      <c r="M67" s="10">
        <v>1</v>
      </c>
      <c r="N67" s="10" t="s">
        <v>148</v>
      </c>
    </row>
    <row r="68" spans="2:14" s="7" customFormat="1" ht="12" customHeight="1">
      <c r="B68" s="5"/>
      <c r="C68" s="4" t="s">
        <v>48</v>
      </c>
      <c r="D68" s="10">
        <v>292</v>
      </c>
      <c r="E68" s="10">
        <v>290</v>
      </c>
      <c r="F68" s="10">
        <v>520</v>
      </c>
      <c r="G68" s="10">
        <v>683</v>
      </c>
      <c r="H68" s="10">
        <v>401</v>
      </c>
      <c r="I68" s="10">
        <v>232</v>
      </c>
      <c r="J68" s="10">
        <v>107</v>
      </c>
      <c r="K68" s="10">
        <v>25</v>
      </c>
      <c r="L68" s="10">
        <v>21</v>
      </c>
      <c r="M68" s="10">
        <v>1</v>
      </c>
      <c r="N68" s="10">
        <v>1</v>
      </c>
    </row>
    <row r="69" spans="2:14" s="7" customFormat="1" ht="12" customHeight="1">
      <c r="B69" s="5"/>
      <c r="C69" s="4" t="s">
        <v>49</v>
      </c>
      <c r="D69" s="10">
        <v>177</v>
      </c>
      <c r="E69" s="10">
        <v>134</v>
      </c>
      <c r="F69" s="10">
        <v>210</v>
      </c>
      <c r="G69" s="10">
        <v>143</v>
      </c>
      <c r="H69" s="10">
        <v>48</v>
      </c>
      <c r="I69" s="10">
        <v>48</v>
      </c>
      <c r="J69" s="10">
        <v>48</v>
      </c>
      <c r="K69" s="10">
        <v>55</v>
      </c>
      <c r="L69" s="10">
        <v>32</v>
      </c>
      <c r="M69" s="10">
        <v>14</v>
      </c>
      <c r="N69" s="10">
        <v>2</v>
      </c>
    </row>
    <row r="70" spans="2:14" s="7" customFormat="1" ht="12" customHeight="1">
      <c r="B70" s="5"/>
      <c r="C70" s="4" t="s">
        <v>50</v>
      </c>
      <c r="D70" s="10">
        <v>198</v>
      </c>
      <c r="E70" s="10">
        <v>124</v>
      </c>
      <c r="F70" s="10">
        <v>176</v>
      </c>
      <c r="G70" s="10">
        <v>128</v>
      </c>
      <c r="H70" s="10">
        <v>68</v>
      </c>
      <c r="I70" s="10">
        <v>106</v>
      </c>
      <c r="J70" s="10">
        <v>153</v>
      </c>
      <c r="K70" s="10">
        <v>187</v>
      </c>
      <c r="L70" s="10">
        <v>191</v>
      </c>
      <c r="M70" s="10">
        <v>50</v>
      </c>
      <c r="N70" s="10">
        <v>3</v>
      </c>
    </row>
    <row r="71" spans="2:14" s="7" customFormat="1" ht="12" customHeight="1">
      <c r="B71" s="5"/>
      <c r="C71" s="4" t="s">
        <v>51</v>
      </c>
      <c r="D71" s="10">
        <v>20</v>
      </c>
      <c r="E71" s="10">
        <v>15</v>
      </c>
      <c r="F71" s="10">
        <v>26</v>
      </c>
      <c r="G71" s="10">
        <v>8</v>
      </c>
      <c r="H71" s="10">
        <v>1</v>
      </c>
      <c r="I71" s="10">
        <v>5</v>
      </c>
      <c r="J71" s="10">
        <v>7</v>
      </c>
      <c r="K71" s="10">
        <v>4</v>
      </c>
      <c r="L71" s="10">
        <v>3</v>
      </c>
      <c r="M71" s="10">
        <v>1</v>
      </c>
      <c r="N71" s="10" t="s">
        <v>148</v>
      </c>
    </row>
    <row r="72" spans="2:14" s="7" customFormat="1" ht="12" customHeight="1">
      <c r="B72" s="5"/>
      <c r="C72" s="4" t="s">
        <v>52</v>
      </c>
      <c r="D72" s="10">
        <v>82</v>
      </c>
      <c r="E72" s="10">
        <v>64</v>
      </c>
      <c r="F72" s="10">
        <v>151</v>
      </c>
      <c r="G72" s="10">
        <v>72</v>
      </c>
      <c r="H72" s="10">
        <v>24</v>
      </c>
      <c r="I72" s="10">
        <v>9</v>
      </c>
      <c r="J72" s="10">
        <v>6</v>
      </c>
      <c r="K72" s="10">
        <v>2</v>
      </c>
      <c r="L72" s="10">
        <v>1</v>
      </c>
      <c r="M72" s="10" t="s">
        <v>148</v>
      </c>
      <c r="N72" s="10" t="s">
        <v>148</v>
      </c>
    </row>
    <row r="73" spans="2:14" s="7" customFormat="1" ht="12" customHeight="1">
      <c r="B73" s="5"/>
      <c r="C73" s="4" t="s">
        <v>53</v>
      </c>
      <c r="D73" s="10">
        <v>55</v>
      </c>
      <c r="E73" s="10">
        <v>76</v>
      </c>
      <c r="F73" s="10">
        <v>189</v>
      </c>
      <c r="G73" s="10">
        <v>225</v>
      </c>
      <c r="H73" s="10">
        <v>101</v>
      </c>
      <c r="I73" s="10">
        <v>48</v>
      </c>
      <c r="J73" s="10">
        <v>22</v>
      </c>
      <c r="K73" s="10">
        <v>20</v>
      </c>
      <c r="L73" s="10">
        <v>8</v>
      </c>
      <c r="M73" s="10">
        <v>3</v>
      </c>
      <c r="N73" s="10" t="s">
        <v>148</v>
      </c>
    </row>
    <row r="74" spans="2:14" s="7" customFormat="1" ht="12" customHeight="1">
      <c r="B74" s="5"/>
      <c r="C74" s="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s="7" customFormat="1" ht="12" customHeight="1">
      <c r="B75" s="60" t="s">
        <v>54</v>
      </c>
      <c r="C75" s="61"/>
      <c r="D75" s="11">
        <f>SUM(D76:D83)</f>
        <v>770</v>
      </c>
      <c r="E75" s="11">
        <f aca="true" t="shared" si="8" ref="E75:N75">SUM(E76:E83)</f>
        <v>627</v>
      </c>
      <c r="F75" s="11">
        <f t="shared" si="8"/>
        <v>1486</v>
      </c>
      <c r="G75" s="11">
        <f t="shared" si="8"/>
        <v>1981</v>
      </c>
      <c r="H75" s="11">
        <f t="shared" si="8"/>
        <v>1110</v>
      </c>
      <c r="I75" s="11">
        <f t="shared" si="8"/>
        <v>710</v>
      </c>
      <c r="J75" s="11">
        <f t="shared" si="8"/>
        <v>331</v>
      </c>
      <c r="K75" s="11">
        <f t="shared" si="8"/>
        <v>133</v>
      </c>
      <c r="L75" s="11">
        <f t="shared" si="8"/>
        <v>46</v>
      </c>
      <c r="M75" s="11">
        <f t="shared" si="8"/>
        <v>10</v>
      </c>
      <c r="N75" s="11">
        <f t="shared" si="8"/>
        <v>5</v>
      </c>
    </row>
    <row r="76" spans="2:14" s="7" customFormat="1" ht="12" customHeight="1">
      <c r="B76" s="5"/>
      <c r="C76" s="4" t="s">
        <v>55</v>
      </c>
      <c r="D76" s="10">
        <v>63</v>
      </c>
      <c r="E76" s="10">
        <v>54</v>
      </c>
      <c r="F76" s="10">
        <v>101</v>
      </c>
      <c r="G76" s="10">
        <v>131</v>
      </c>
      <c r="H76" s="10">
        <v>72</v>
      </c>
      <c r="I76" s="10">
        <v>27</v>
      </c>
      <c r="J76" s="10">
        <v>33</v>
      </c>
      <c r="K76" s="10">
        <v>20</v>
      </c>
      <c r="L76" s="10">
        <v>2</v>
      </c>
      <c r="M76" s="10">
        <v>1</v>
      </c>
      <c r="N76" s="10" t="s">
        <v>148</v>
      </c>
    </row>
    <row r="77" spans="2:14" s="7" customFormat="1" ht="12" customHeight="1">
      <c r="B77" s="5"/>
      <c r="C77" s="4" t="s">
        <v>56</v>
      </c>
      <c r="D77" s="10">
        <v>131</v>
      </c>
      <c r="E77" s="10">
        <v>92</v>
      </c>
      <c r="F77" s="10">
        <v>241</v>
      </c>
      <c r="G77" s="10">
        <v>284</v>
      </c>
      <c r="H77" s="10">
        <v>107</v>
      </c>
      <c r="I77" s="10">
        <v>65</v>
      </c>
      <c r="J77" s="10">
        <v>29</v>
      </c>
      <c r="K77" s="10">
        <v>6</v>
      </c>
      <c r="L77" s="10">
        <v>12</v>
      </c>
      <c r="M77" s="10">
        <v>2</v>
      </c>
      <c r="N77" s="10" t="s">
        <v>148</v>
      </c>
    </row>
    <row r="78" spans="2:14" s="7" customFormat="1" ht="12" customHeight="1">
      <c r="B78" s="5"/>
      <c r="C78" s="4" t="s">
        <v>57</v>
      </c>
      <c r="D78" s="10">
        <v>106</v>
      </c>
      <c r="E78" s="10">
        <v>73</v>
      </c>
      <c r="F78" s="10">
        <v>227</v>
      </c>
      <c r="G78" s="10">
        <v>243</v>
      </c>
      <c r="H78" s="10">
        <v>116</v>
      </c>
      <c r="I78" s="10">
        <v>50</v>
      </c>
      <c r="J78" s="10">
        <v>22</v>
      </c>
      <c r="K78" s="10">
        <v>3</v>
      </c>
      <c r="L78" s="10">
        <v>1</v>
      </c>
      <c r="M78" s="10" t="s">
        <v>148</v>
      </c>
      <c r="N78" s="10" t="s">
        <v>148</v>
      </c>
    </row>
    <row r="79" spans="2:14" s="7" customFormat="1" ht="12" customHeight="1">
      <c r="B79" s="5"/>
      <c r="C79" s="4" t="s">
        <v>58</v>
      </c>
      <c r="D79" s="10">
        <v>27</v>
      </c>
      <c r="E79" s="10">
        <v>60</v>
      </c>
      <c r="F79" s="10">
        <v>132</v>
      </c>
      <c r="G79" s="10">
        <v>192</v>
      </c>
      <c r="H79" s="10">
        <v>135</v>
      </c>
      <c r="I79" s="10">
        <v>94</v>
      </c>
      <c r="J79" s="10">
        <v>25</v>
      </c>
      <c r="K79" s="10">
        <v>4</v>
      </c>
      <c r="L79" s="10">
        <v>2</v>
      </c>
      <c r="M79" s="10" t="s">
        <v>148</v>
      </c>
      <c r="N79" s="10" t="s">
        <v>148</v>
      </c>
    </row>
    <row r="80" spans="2:14" s="7" customFormat="1" ht="12" customHeight="1">
      <c r="B80" s="5"/>
      <c r="C80" s="4" t="s">
        <v>59</v>
      </c>
      <c r="D80" s="10">
        <v>129</v>
      </c>
      <c r="E80" s="10">
        <v>122</v>
      </c>
      <c r="F80" s="10">
        <v>262</v>
      </c>
      <c r="G80" s="10">
        <v>375</v>
      </c>
      <c r="H80" s="10">
        <v>223</v>
      </c>
      <c r="I80" s="10">
        <v>109</v>
      </c>
      <c r="J80" s="10">
        <v>69</v>
      </c>
      <c r="K80" s="10">
        <v>7</v>
      </c>
      <c r="L80" s="10">
        <v>5</v>
      </c>
      <c r="M80" s="10">
        <v>4</v>
      </c>
      <c r="N80" s="10">
        <v>1</v>
      </c>
    </row>
    <row r="81" spans="2:14" s="7" customFormat="1" ht="12" customHeight="1">
      <c r="B81" s="5"/>
      <c r="C81" s="4" t="s">
        <v>60</v>
      </c>
      <c r="D81" s="10">
        <v>107</v>
      </c>
      <c r="E81" s="10">
        <v>79</v>
      </c>
      <c r="F81" s="10">
        <v>138</v>
      </c>
      <c r="G81" s="10">
        <v>50</v>
      </c>
      <c r="H81" s="10">
        <v>11</v>
      </c>
      <c r="I81" s="10">
        <v>10</v>
      </c>
      <c r="J81" s="10">
        <v>3</v>
      </c>
      <c r="K81" s="10" t="s">
        <v>148</v>
      </c>
      <c r="L81" s="10">
        <v>1</v>
      </c>
      <c r="M81" s="10">
        <v>1</v>
      </c>
      <c r="N81" s="10" t="s">
        <v>148</v>
      </c>
    </row>
    <row r="82" spans="2:14" s="7" customFormat="1" ht="12" customHeight="1">
      <c r="B82" s="5"/>
      <c r="C82" s="4" t="s">
        <v>61</v>
      </c>
      <c r="D82" s="10">
        <v>163</v>
      </c>
      <c r="E82" s="10">
        <v>91</v>
      </c>
      <c r="F82" s="10">
        <v>283</v>
      </c>
      <c r="G82" s="10">
        <v>378</v>
      </c>
      <c r="H82" s="10">
        <v>147</v>
      </c>
      <c r="I82" s="10">
        <v>79</v>
      </c>
      <c r="J82" s="10">
        <v>24</v>
      </c>
      <c r="K82" s="10">
        <v>9</v>
      </c>
      <c r="L82" s="10">
        <v>1</v>
      </c>
      <c r="M82" s="10" t="s">
        <v>148</v>
      </c>
      <c r="N82" s="10">
        <v>1</v>
      </c>
    </row>
    <row r="83" spans="2:14" s="7" customFormat="1" ht="12" customHeight="1">
      <c r="B83" s="5"/>
      <c r="C83" s="4" t="s">
        <v>62</v>
      </c>
      <c r="D83" s="10">
        <v>44</v>
      </c>
      <c r="E83" s="10">
        <v>56</v>
      </c>
      <c r="F83" s="10">
        <v>102</v>
      </c>
      <c r="G83" s="10">
        <v>328</v>
      </c>
      <c r="H83" s="10">
        <v>299</v>
      </c>
      <c r="I83" s="10">
        <v>276</v>
      </c>
      <c r="J83" s="10">
        <v>126</v>
      </c>
      <c r="K83" s="10">
        <v>84</v>
      </c>
      <c r="L83" s="10">
        <v>22</v>
      </c>
      <c r="M83" s="10">
        <v>2</v>
      </c>
      <c r="N83" s="10">
        <v>3</v>
      </c>
    </row>
    <row r="84" spans="2:14" s="7" customFormat="1" ht="12" customHeight="1">
      <c r="B84" s="5"/>
      <c r="C84" s="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s="7" customFormat="1" ht="12" customHeight="1">
      <c r="B85" s="60" t="s">
        <v>63</v>
      </c>
      <c r="C85" s="61"/>
      <c r="D85" s="11">
        <f>SUM(D86:D89)</f>
        <v>479</v>
      </c>
      <c r="E85" s="11">
        <f aca="true" t="shared" si="9" ref="E85:N85">SUM(E86:E89)</f>
        <v>376</v>
      </c>
      <c r="F85" s="11">
        <f t="shared" si="9"/>
        <v>826</v>
      </c>
      <c r="G85" s="11">
        <f t="shared" si="9"/>
        <v>1025</v>
      </c>
      <c r="H85" s="11">
        <f t="shared" si="9"/>
        <v>936</v>
      </c>
      <c r="I85" s="11">
        <f t="shared" si="9"/>
        <v>1093</v>
      </c>
      <c r="J85" s="11">
        <f t="shared" si="9"/>
        <v>1027</v>
      </c>
      <c r="K85" s="11">
        <f t="shared" si="9"/>
        <v>463</v>
      </c>
      <c r="L85" s="11">
        <f t="shared" si="9"/>
        <v>205</v>
      </c>
      <c r="M85" s="11">
        <f t="shared" si="9"/>
        <v>57</v>
      </c>
      <c r="N85" s="11">
        <f t="shared" si="9"/>
        <v>30</v>
      </c>
    </row>
    <row r="86" spans="2:14" s="7" customFormat="1" ht="12" customHeight="1">
      <c r="B86" s="5"/>
      <c r="C86" s="4" t="s">
        <v>146</v>
      </c>
      <c r="D86" s="10">
        <v>64</v>
      </c>
      <c r="E86" s="10">
        <v>48</v>
      </c>
      <c r="F86" s="10">
        <v>113</v>
      </c>
      <c r="G86" s="10">
        <v>170</v>
      </c>
      <c r="H86" s="10">
        <v>185</v>
      </c>
      <c r="I86" s="10">
        <v>262</v>
      </c>
      <c r="J86" s="10">
        <v>239</v>
      </c>
      <c r="K86" s="10">
        <v>101</v>
      </c>
      <c r="L86" s="10">
        <v>53</v>
      </c>
      <c r="M86" s="10">
        <v>18</v>
      </c>
      <c r="N86" s="10">
        <v>14</v>
      </c>
    </row>
    <row r="87" spans="2:14" s="7" customFormat="1" ht="12" customHeight="1">
      <c r="B87" s="5"/>
      <c r="C87" s="4" t="s">
        <v>21</v>
      </c>
      <c r="D87" s="10">
        <v>60</v>
      </c>
      <c r="E87" s="10">
        <v>52</v>
      </c>
      <c r="F87" s="10">
        <v>145</v>
      </c>
      <c r="G87" s="10">
        <v>209</v>
      </c>
      <c r="H87" s="10">
        <v>198</v>
      </c>
      <c r="I87" s="10">
        <v>244</v>
      </c>
      <c r="J87" s="10">
        <v>222</v>
      </c>
      <c r="K87" s="10">
        <v>108</v>
      </c>
      <c r="L87" s="10">
        <v>40</v>
      </c>
      <c r="M87" s="10">
        <v>6</v>
      </c>
      <c r="N87" s="10">
        <v>4</v>
      </c>
    </row>
    <row r="88" spans="2:14" s="7" customFormat="1" ht="12" customHeight="1">
      <c r="B88" s="5"/>
      <c r="C88" s="4" t="s">
        <v>64</v>
      </c>
      <c r="D88" s="10">
        <v>268</v>
      </c>
      <c r="E88" s="10">
        <v>172</v>
      </c>
      <c r="F88" s="10">
        <v>332</v>
      </c>
      <c r="G88" s="10">
        <v>363</v>
      </c>
      <c r="H88" s="10">
        <v>286</v>
      </c>
      <c r="I88" s="10">
        <v>320</v>
      </c>
      <c r="J88" s="10">
        <v>349</v>
      </c>
      <c r="K88" s="10">
        <v>154</v>
      </c>
      <c r="L88" s="10">
        <v>71</v>
      </c>
      <c r="M88" s="10">
        <v>25</v>
      </c>
      <c r="N88" s="10">
        <v>8</v>
      </c>
    </row>
    <row r="89" spans="2:14" s="7" customFormat="1" ht="12" customHeight="1">
      <c r="B89" s="5"/>
      <c r="C89" s="4" t="s">
        <v>65</v>
      </c>
      <c r="D89" s="10">
        <v>87</v>
      </c>
      <c r="E89" s="10">
        <v>104</v>
      </c>
      <c r="F89" s="10">
        <v>236</v>
      </c>
      <c r="G89" s="10">
        <v>283</v>
      </c>
      <c r="H89" s="10">
        <v>267</v>
      </c>
      <c r="I89" s="10">
        <v>267</v>
      </c>
      <c r="J89" s="10">
        <v>217</v>
      </c>
      <c r="K89" s="10">
        <v>100</v>
      </c>
      <c r="L89" s="10">
        <v>41</v>
      </c>
      <c r="M89" s="10">
        <v>8</v>
      </c>
      <c r="N89" s="10">
        <v>4</v>
      </c>
    </row>
    <row r="90" spans="2:14" s="7" customFormat="1" ht="12" customHeight="1">
      <c r="B90" s="5"/>
      <c r="C90" s="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s="7" customFormat="1" ht="12" customHeight="1">
      <c r="B91" s="60" t="s">
        <v>66</v>
      </c>
      <c r="C91" s="61"/>
      <c r="D91" s="11">
        <f>SUM(D92:D95)</f>
        <v>382</v>
      </c>
      <c r="E91" s="11">
        <f aca="true" t="shared" si="10" ref="E91:N91">SUM(E92:E95)</f>
        <v>344</v>
      </c>
      <c r="F91" s="11">
        <f t="shared" si="10"/>
        <v>791</v>
      </c>
      <c r="G91" s="11">
        <f t="shared" si="10"/>
        <v>1066</v>
      </c>
      <c r="H91" s="11">
        <f t="shared" si="10"/>
        <v>894</v>
      </c>
      <c r="I91" s="11">
        <f t="shared" si="10"/>
        <v>990</v>
      </c>
      <c r="J91" s="11">
        <f t="shared" si="10"/>
        <v>882</v>
      </c>
      <c r="K91" s="11">
        <f t="shared" si="10"/>
        <v>379</v>
      </c>
      <c r="L91" s="11">
        <f t="shared" si="10"/>
        <v>157</v>
      </c>
      <c r="M91" s="11">
        <f t="shared" si="10"/>
        <v>37</v>
      </c>
      <c r="N91" s="11">
        <f t="shared" si="10"/>
        <v>55</v>
      </c>
    </row>
    <row r="92" spans="2:14" s="7" customFormat="1" ht="12" customHeight="1">
      <c r="B92" s="5"/>
      <c r="C92" s="4" t="s">
        <v>67</v>
      </c>
      <c r="D92" s="10">
        <v>93</v>
      </c>
      <c r="E92" s="10">
        <v>111</v>
      </c>
      <c r="F92" s="10">
        <v>231</v>
      </c>
      <c r="G92" s="10">
        <v>236</v>
      </c>
      <c r="H92" s="10">
        <v>173</v>
      </c>
      <c r="I92" s="10">
        <v>213</v>
      </c>
      <c r="J92" s="10">
        <v>193</v>
      </c>
      <c r="K92" s="10">
        <v>86</v>
      </c>
      <c r="L92" s="10">
        <v>33</v>
      </c>
      <c r="M92" s="10">
        <v>7</v>
      </c>
      <c r="N92" s="10">
        <v>15</v>
      </c>
    </row>
    <row r="93" spans="2:14" s="7" customFormat="1" ht="12" customHeight="1">
      <c r="B93" s="5"/>
      <c r="C93" s="4" t="s">
        <v>68</v>
      </c>
      <c r="D93" s="10">
        <v>171</v>
      </c>
      <c r="E93" s="10">
        <v>168</v>
      </c>
      <c r="F93" s="10">
        <v>403</v>
      </c>
      <c r="G93" s="10">
        <v>560</v>
      </c>
      <c r="H93" s="10">
        <v>430</v>
      </c>
      <c r="I93" s="10">
        <v>384</v>
      </c>
      <c r="J93" s="10">
        <v>300</v>
      </c>
      <c r="K93" s="10">
        <v>85</v>
      </c>
      <c r="L93" s="10">
        <v>39</v>
      </c>
      <c r="M93" s="10">
        <v>9</v>
      </c>
      <c r="N93" s="10">
        <v>12</v>
      </c>
    </row>
    <row r="94" spans="2:14" s="7" customFormat="1" ht="12" customHeight="1">
      <c r="B94" s="5"/>
      <c r="C94" s="4" t="s">
        <v>69</v>
      </c>
      <c r="D94" s="10">
        <v>44</v>
      </c>
      <c r="E94" s="10">
        <v>30</v>
      </c>
      <c r="F94" s="10">
        <v>87</v>
      </c>
      <c r="G94" s="10">
        <v>137</v>
      </c>
      <c r="H94" s="10">
        <v>153</v>
      </c>
      <c r="I94" s="10">
        <v>217</v>
      </c>
      <c r="J94" s="10">
        <v>204</v>
      </c>
      <c r="K94" s="10">
        <v>122</v>
      </c>
      <c r="L94" s="10">
        <v>60</v>
      </c>
      <c r="M94" s="10">
        <v>10</v>
      </c>
      <c r="N94" s="10">
        <v>12</v>
      </c>
    </row>
    <row r="95" spans="2:14" s="7" customFormat="1" ht="12" customHeight="1">
      <c r="B95" s="5"/>
      <c r="C95" s="4" t="s">
        <v>147</v>
      </c>
      <c r="D95" s="10">
        <v>74</v>
      </c>
      <c r="E95" s="10">
        <v>35</v>
      </c>
      <c r="F95" s="10">
        <v>70</v>
      </c>
      <c r="G95" s="10">
        <v>133</v>
      </c>
      <c r="H95" s="10">
        <v>138</v>
      </c>
      <c r="I95" s="10">
        <v>176</v>
      </c>
      <c r="J95" s="10">
        <v>185</v>
      </c>
      <c r="K95" s="10">
        <v>86</v>
      </c>
      <c r="L95" s="10">
        <v>25</v>
      </c>
      <c r="M95" s="10">
        <v>11</v>
      </c>
      <c r="N95" s="10">
        <v>16</v>
      </c>
    </row>
    <row r="96" spans="2:14" s="7" customFormat="1" ht="12" customHeight="1">
      <c r="B96" s="5"/>
      <c r="C96" s="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4" s="7" customFormat="1" ht="12" customHeight="1">
      <c r="B97" s="60" t="s">
        <v>70</v>
      </c>
      <c r="C97" s="61"/>
      <c r="D97" s="11">
        <f>SUM(D98)</f>
        <v>258</v>
      </c>
      <c r="E97" s="11">
        <f aca="true" t="shared" si="11" ref="E97:N97">SUM(E98)</f>
        <v>97</v>
      </c>
      <c r="F97" s="11">
        <f t="shared" si="11"/>
        <v>187</v>
      </c>
      <c r="G97" s="11">
        <f t="shared" si="11"/>
        <v>149</v>
      </c>
      <c r="H97" s="11">
        <f t="shared" si="11"/>
        <v>76</v>
      </c>
      <c r="I97" s="11">
        <f t="shared" si="11"/>
        <v>60</v>
      </c>
      <c r="J97" s="11">
        <f t="shared" si="11"/>
        <v>51</v>
      </c>
      <c r="K97" s="11">
        <f t="shared" si="11"/>
        <v>17</v>
      </c>
      <c r="L97" s="11">
        <f t="shared" si="11"/>
        <v>11</v>
      </c>
      <c r="M97" s="11" t="s">
        <v>149</v>
      </c>
      <c r="N97" s="11">
        <f t="shared" si="11"/>
        <v>1</v>
      </c>
    </row>
    <row r="98" spans="2:14" s="7" customFormat="1" ht="12" customHeight="1">
      <c r="B98" s="5"/>
      <c r="C98" s="4" t="s">
        <v>71</v>
      </c>
      <c r="D98" s="10">
        <v>258</v>
      </c>
      <c r="E98" s="10">
        <v>97</v>
      </c>
      <c r="F98" s="10">
        <v>187</v>
      </c>
      <c r="G98" s="10">
        <v>149</v>
      </c>
      <c r="H98" s="10">
        <v>76</v>
      </c>
      <c r="I98" s="10">
        <v>60</v>
      </c>
      <c r="J98" s="10">
        <v>51</v>
      </c>
      <c r="K98" s="10">
        <v>17</v>
      </c>
      <c r="L98" s="10">
        <v>11</v>
      </c>
      <c r="M98" s="10" t="s">
        <v>148</v>
      </c>
      <c r="N98" s="10">
        <v>1</v>
      </c>
    </row>
    <row r="99" spans="2:14" s="7" customFormat="1" ht="12" customHeight="1">
      <c r="B99" s="5"/>
      <c r="C99" s="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2:14" s="7" customFormat="1" ht="12" customHeight="1">
      <c r="B100" s="60" t="s">
        <v>72</v>
      </c>
      <c r="C100" s="61"/>
      <c r="D100" s="11">
        <f>SUM(D101:D105)</f>
        <v>950</v>
      </c>
      <c r="E100" s="11">
        <f aca="true" t="shared" si="12" ref="E100:N100">SUM(E101:E105)</f>
        <v>740</v>
      </c>
      <c r="F100" s="11">
        <f t="shared" si="12"/>
        <v>1550</v>
      </c>
      <c r="G100" s="11">
        <f t="shared" si="12"/>
        <v>1783</v>
      </c>
      <c r="H100" s="11">
        <f t="shared" si="12"/>
        <v>1048</v>
      </c>
      <c r="I100" s="11">
        <f t="shared" si="12"/>
        <v>959</v>
      </c>
      <c r="J100" s="11">
        <f t="shared" si="12"/>
        <v>730</v>
      </c>
      <c r="K100" s="11">
        <f t="shared" si="12"/>
        <v>295</v>
      </c>
      <c r="L100" s="11">
        <f t="shared" si="12"/>
        <v>100</v>
      </c>
      <c r="M100" s="11">
        <f t="shared" si="12"/>
        <v>29</v>
      </c>
      <c r="N100" s="11">
        <f t="shared" si="12"/>
        <v>27</v>
      </c>
    </row>
    <row r="101" spans="2:14" s="7" customFormat="1" ht="12" customHeight="1">
      <c r="B101" s="5"/>
      <c r="C101" s="4" t="s">
        <v>73</v>
      </c>
      <c r="D101" s="10">
        <v>192</v>
      </c>
      <c r="E101" s="10">
        <v>157</v>
      </c>
      <c r="F101" s="10">
        <v>359</v>
      </c>
      <c r="G101" s="10">
        <v>483</v>
      </c>
      <c r="H101" s="10">
        <v>319</v>
      </c>
      <c r="I101" s="10">
        <v>371</v>
      </c>
      <c r="J101" s="10">
        <v>337</v>
      </c>
      <c r="K101" s="10">
        <v>181</v>
      </c>
      <c r="L101" s="10">
        <v>57</v>
      </c>
      <c r="M101" s="10">
        <v>2</v>
      </c>
      <c r="N101" s="10" t="s">
        <v>148</v>
      </c>
    </row>
    <row r="102" spans="2:14" s="7" customFormat="1" ht="12" customHeight="1">
      <c r="B102" s="5"/>
      <c r="C102" s="4" t="s">
        <v>74</v>
      </c>
      <c r="D102" s="10">
        <v>125</v>
      </c>
      <c r="E102" s="10">
        <v>95</v>
      </c>
      <c r="F102" s="10">
        <v>254</v>
      </c>
      <c r="G102" s="10">
        <v>319</v>
      </c>
      <c r="H102" s="10">
        <v>173</v>
      </c>
      <c r="I102" s="10">
        <v>135</v>
      </c>
      <c r="J102" s="10">
        <v>121</v>
      </c>
      <c r="K102" s="10">
        <v>34</v>
      </c>
      <c r="L102" s="10">
        <v>9</v>
      </c>
      <c r="M102" s="10">
        <v>2</v>
      </c>
      <c r="N102" s="10">
        <v>1</v>
      </c>
    </row>
    <row r="103" spans="2:14" s="7" customFormat="1" ht="12" customHeight="1">
      <c r="B103" s="5"/>
      <c r="C103" s="4" t="s">
        <v>75</v>
      </c>
      <c r="D103" s="10">
        <v>145</v>
      </c>
      <c r="E103" s="10">
        <v>121</v>
      </c>
      <c r="F103" s="10">
        <v>274</v>
      </c>
      <c r="G103" s="10">
        <v>327</v>
      </c>
      <c r="H103" s="10">
        <v>233</v>
      </c>
      <c r="I103" s="10">
        <v>153</v>
      </c>
      <c r="J103" s="10">
        <v>88</v>
      </c>
      <c r="K103" s="10">
        <v>24</v>
      </c>
      <c r="L103" s="10">
        <v>11</v>
      </c>
      <c r="M103" s="10">
        <v>4</v>
      </c>
      <c r="N103" s="10">
        <v>3</v>
      </c>
    </row>
    <row r="104" spans="2:14" s="7" customFormat="1" ht="12" customHeight="1">
      <c r="B104" s="5"/>
      <c r="C104" s="4" t="s">
        <v>76</v>
      </c>
      <c r="D104" s="10">
        <v>233</v>
      </c>
      <c r="E104" s="10">
        <v>168</v>
      </c>
      <c r="F104" s="10">
        <v>296</v>
      </c>
      <c r="G104" s="10">
        <v>230</v>
      </c>
      <c r="H104" s="10">
        <v>84</v>
      </c>
      <c r="I104" s="10">
        <v>56</v>
      </c>
      <c r="J104" s="10">
        <v>20</v>
      </c>
      <c r="K104" s="10">
        <v>13</v>
      </c>
      <c r="L104" s="10">
        <v>5</v>
      </c>
      <c r="M104" s="10">
        <v>3</v>
      </c>
      <c r="N104" s="10">
        <v>3</v>
      </c>
    </row>
    <row r="105" spans="2:14" s="7" customFormat="1" ht="12" customHeight="1">
      <c r="B105" s="5"/>
      <c r="C105" s="4" t="s">
        <v>77</v>
      </c>
      <c r="D105" s="10">
        <v>255</v>
      </c>
      <c r="E105" s="10">
        <v>199</v>
      </c>
      <c r="F105" s="10">
        <v>367</v>
      </c>
      <c r="G105" s="10">
        <v>424</v>
      </c>
      <c r="H105" s="10">
        <v>239</v>
      </c>
      <c r="I105" s="10">
        <v>244</v>
      </c>
      <c r="J105" s="10">
        <v>164</v>
      </c>
      <c r="K105" s="10">
        <v>43</v>
      </c>
      <c r="L105" s="10">
        <v>18</v>
      </c>
      <c r="M105" s="10">
        <v>18</v>
      </c>
      <c r="N105" s="10">
        <v>20</v>
      </c>
    </row>
    <row r="106" s="7" customFormat="1" ht="12"/>
    <row r="107" s="7" customFormat="1" ht="12"/>
    <row r="108" s="7" customFormat="1" ht="12"/>
    <row r="109" s="7" customFormat="1" ht="12"/>
  </sheetData>
  <mergeCells count="29">
    <mergeCell ref="E9:F9"/>
    <mergeCell ref="J8:N8"/>
    <mergeCell ref="J9:N9"/>
    <mergeCell ref="H3:H6"/>
    <mergeCell ref="I3:I6"/>
    <mergeCell ref="J3:J6"/>
    <mergeCell ref="N3:N6"/>
    <mergeCell ref="K3:K6"/>
    <mergeCell ref="L3:L6"/>
    <mergeCell ref="M3:M6"/>
    <mergeCell ref="E3:E6"/>
    <mergeCell ref="B3:C6"/>
    <mergeCell ref="D3:D6"/>
    <mergeCell ref="G3:G6"/>
    <mergeCell ref="F3:F6"/>
    <mergeCell ref="B62:C62"/>
    <mergeCell ref="B23:C23"/>
    <mergeCell ref="B35:C35"/>
    <mergeCell ref="B24:C24"/>
    <mergeCell ref="B8:B10"/>
    <mergeCell ref="B97:C97"/>
    <mergeCell ref="B100:C100"/>
    <mergeCell ref="B65:C65"/>
    <mergeCell ref="B75:C75"/>
    <mergeCell ref="B85:C85"/>
    <mergeCell ref="B91:C91"/>
    <mergeCell ref="B41:C41"/>
    <mergeCell ref="B48:C48"/>
    <mergeCell ref="B56:C56"/>
  </mergeCells>
  <printOptions/>
  <pageMargins left="0.75" right="0.75" top="1" bottom="1" header="0.512" footer="0.512"/>
  <pageSetup orientation="portrait" paperSize="9" scale="77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10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bestFit="1" customWidth="1"/>
    <col min="5" max="17" width="9.125" style="1" bestFit="1" customWidth="1"/>
    <col min="18" max="16384" width="9.00390625" style="1" customWidth="1"/>
  </cols>
  <sheetData>
    <row r="1" s="2" customFormat="1" ht="14.25">
      <c r="B1" s="2" t="s">
        <v>142</v>
      </c>
    </row>
    <row r="2" s="7" customFormat="1" ht="12"/>
    <row r="3" spans="2:17" s="7" customFormat="1" ht="12" customHeight="1">
      <c r="B3" s="72" t="s">
        <v>0</v>
      </c>
      <c r="C3" s="73"/>
      <c r="D3" s="85" t="s">
        <v>143</v>
      </c>
      <c r="E3" s="88" t="s">
        <v>111</v>
      </c>
      <c r="F3" s="88" t="s">
        <v>99</v>
      </c>
      <c r="G3" s="85" t="s">
        <v>112</v>
      </c>
      <c r="H3" s="85" t="s">
        <v>113</v>
      </c>
      <c r="I3" s="85" t="s">
        <v>92</v>
      </c>
      <c r="J3" s="88" t="s">
        <v>93</v>
      </c>
      <c r="K3" s="88" t="s">
        <v>85</v>
      </c>
      <c r="L3" s="85" t="s">
        <v>94</v>
      </c>
      <c r="M3" s="88" t="s">
        <v>86</v>
      </c>
      <c r="N3" s="88" t="s">
        <v>87</v>
      </c>
      <c r="O3" s="88" t="s">
        <v>88</v>
      </c>
      <c r="P3" s="85" t="s">
        <v>95</v>
      </c>
      <c r="Q3" s="88" t="s">
        <v>89</v>
      </c>
    </row>
    <row r="4" spans="2:17" s="7" customFormat="1" ht="12" customHeight="1">
      <c r="B4" s="74"/>
      <c r="C4" s="75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7" customFormat="1" ht="12" customHeight="1">
      <c r="B5" s="74"/>
      <c r="C5" s="75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7" customFormat="1" ht="12" customHeight="1">
      <c r="B6" s="90"/>
      <c r="C6" s="9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2:19" s="7" customFormat="1" ht="12" customHeight="1">
      <c r="B7" s="23"/>
      <c r="C7" s="24"/>
      <c r="D7" s="33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33" t="s">
        <v>106</v>
      </c>
      <c r="L7" s="33" t="s">
        <v>106</v>
      </c>
      <c r="M7" s="33" t="s">
        <v>106</v>
      </c>
      <c r="N7" s="33" t="s">
        <v>106</v>
      </c>
      <c r="O7" s="33" t="s">
        <v>106</v>
      </c>
      <c r="P7" s="33" t="s">
        <v>106</v>
      </c>
      <c r="Q7" s="33" t="s">
        <v>106</v>
      </c>
      <c r="R7" s="20"/>
      <c r="S7" s="20"/>
    </row>
    <row r="8" spans="2:17" s="7" customFormat="1" ht="12" customHeight="1">
      <c r="B8" s="66" t="s">
        <v>102</v>
      </c>
      <c r="C8" s="27" t="s">
        <v>118</v>
      </c>
      <c r="D8" s="33" t="s">
        <v>159</v>
      </c>
      <c r="E8" s="33" t="s">
        <v>159</v>
      </c>
      <c r="F8" s="33" t="s">
        <v>159</v>
      </c>
      <c r="G8" s="33" t="s">
        <v>159</v>
      </c>
      <c r="H8" s="33" t="s">
        <v>159</v>
      </c>
      <c r="I8" s="33" t="s">
        <v>159</v>
      </c>
      <c r="J8" s="33" t="s">
        <v>159</v>
      </c>
      <c r="K8" s="33" t="s">
        <v>159</v>
      </c>
      <c r="L8" s="33" t="s">
        <v>159</v>
      </c>
      <c r="M8" s="33" t="s">
        <v>159</v>
      </c>
      <c r="N8" s="33" t="s">
        <v>159</v>
      </c>
      <c r="O8" s="33" t="s">
        <v>159</v>
      </c>
      <c r="P8" s="33" t="s">
        <v>159</v>
      </c>
      <c r="Q8" s="33" t="s">
        <v>159</v>
      </c>
    </row>
    <row r="9" spans="2:17" s="7" customFormat="1" ht="12" customHeight="1">
      <c r="B9" s="67"/>
      <c r="C9" s="17" t="s">
        <v>119</v>
      </c>
      <c r="D9" s="46">
        <v>123648</v>
      </c>
      <c r="E9" s="11">
        <v>30651</v>
      </c>
      <c r="F9" s="11">
        <v>3845</v>
      </c>
      <c r="G9" s="11">
        <v>1518</v>
      </c>
      <c r="H9" s="11">
        <v>7637</v>
      </c>
      <c r="I9" s="11">
        <v>261</v>
      </c>
      <c r="J9" s="11">
        <v>4886</v>
      </c>
      <c r="K9" s="11">
        <v>1438</v>
      </c>
      <c r="L9" s="11">
        <v>551</v>
      </c>
      <c r="M9" s="11">
        <v>4404</v>
      </c>
      <c r="N9" s="11">
        <v>3771</v>
      </c>
      <c r="O9" s="11">
        <v>1456</v>
      </c>
      <c r="P9" s="11">
        <v>787</v>
      </c>
      <c r="Q9" s="11">
        <v>49125</v>
      </c>
    </row>
    <row r="10" spans="2:17" s="7" customFormat="1" ht="12" customHeight="1">
      <c r="B10" s="68"/>
      <c r="C10" s="27" t="s">
        <v>121</v>
      </c>
      <c r="D10" s="46">
        <f aca="true" t="shared" si="0" ref="D10:D72">SUM(E10:Q10)</f>
        <v>105636</v>
      </c>
      <c r="E10" s="11">
        <f>SUM(E12:E22,E24,E35,E41,E48,E56,E62,E65,E75,E85,E91,E97,E100)</f>
        <v>29930</v>
      </c>
      <c r="F10" s="11">
        <f aca="true" t="shared" si="1" ref="F10:Q10">SUM(F12:F22,F24,F35,F41,F48,F56,F62,F65,F75,F85,F91,F97,F100)</f>
        <v>1943</v>
      </c>
      <c r="G10" s="11">
        <f t="shared" si="1"/>
        <v>1182</v>
      </c>
      <c r="H10" s="11">
        <f t="shared" si="1"/>
        <v>7282</v>
      </c>
      <c r="I10" s="11">
        <f t="shared" si="1"/>
        <v>1679</v>
      </c>
      <c r="J10" s="11">
        <f t="shared" si="1"/>
        <v>6359</v>
      </c>
      <c r="K10" s="11">
        <f t="shared" si="1"/>
        <v>1645</v>
      </c>
      <c r="L10" s="11">
        <f t="shared" si="1"/>
        <v>795</v>
      </c>
      <c r="M10" s="11">
        <f t="shared" si="1"/>
        <v>4654</v>
      </c>
      <c r="N10" s="11">
        <f t="shared" si="1"/>
        <v>2944</v>
      </c>
      <c r="O10" s="11">
        <f t="shared" si="1"/>
        <v>1326</v>
      </c>
      <c r="P10" s="11">
        <f t="shared" si="1"/>
        <v>569</v>
      </c>
      <c r="Q10" s="11">
        <f t="shared" si="1"/>
        <v>45328</v>
      </c>
    </row>
    <row r="11" spans="2:17" s="7" customFormat="1" ht="12" customHeight="1">
      <c r="B11" s="28"/>
      <c r="C11" s="27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s="7" customFormat="1" ht="12" customHeight="1">
      <c r="B12" s="5"/>
      <c r="C12" s="3" t="s">
        <v>1</v>
      </c>
      <c r="D12" s="45">
        <f t="shared" si="0"/>
        <v>8242</v>
      </c>
      <c r="E12" s="10">
        <v>3055</v>
      </c>
      <c r="F12" s="10">
        <v>219</v>
      </c>
      <c r="G12" s="10">
        <v>12</v>
      </c>
      <c r="H12" s="10">
        <v>2</v>
      </c>
      <c r="I12" s="10">
        <v>108</v>
      </c>
      <c r="J12" s="10">
        <v>141</v>
      </c>
      <c r="K12" s="10">
        <v>121</v>
      </c>
      <c r="L12" s="10">
        <v>36</v>
      </c>
      <c r="M12" s="10">
        <v>637</v>
      </c>
      <c r="N12" s="10">
        <v>205</v>
      </c>
      <c r="O12" s="10">
        <v>138</v>
      </c>
      <c r="P12" s="10">
        <v>3</v>
      </c>
      <c r="Q12" s="10">
        <v>3565</v>
      </c>
    </row>
    <row r="13" spans="2:17" s="7" customFormat="1" ht="12" customHeight="1">
      <c r="B13" s="5"/>
      <c r="C13" s="3" t="s">
        <v>3</v>
      </c>
      <c r="D13" s="45">
        <f t="shared" si="0"/>
        <v>5800</v>
      </c>
      <c r="E13" s="10">
        <v>3464</v>
      </c>
      <c r="F13" s="10">
        <v>250</v>
      </c>
      <c r="G13" s="10">
        <v>15</v>
      </c>
      <c r="H13" s="10" t="s">
        <v>161</v>
      </c>
      <c r="I13" s="10">
        <v>53</v>
      </c>
      <c r="J13" s="10">
        <v>73</v>
      </c>
      <c r="K13" s="10">
        <v>62</v>
      </c>
      <c r="L13" s="10">
        <v>20</v>
      </c>
      <c r="M13" s="10">
        <v>161</v>
      </c>
      <c r="N13" s="10">
        <v>118</v>
      </c>
      <c r="O13" s="10">
        <v>84</v>
      </c>
      <c r="P13" s="10">
        <v>5</v>
      </c>
      <c r="Q13" s="10">
        <v>1495</v>
      </c>
    </row>
    <row r="14" spans="2:17" s="7" customFormat="1" ht="12" customHeight="1">
      <c r="B14" s="5"/>
      <c r="C14" s="3" t="s">
        <v>2</v>
      </c>
      <c r="D14" s="45">
        <f t="shared" si="0"/>
        <v>1138</v>
      </c>
      <c r="E14" s="10">
        <v>510</v>
      </c>
      <c r="F14" s="10">
        <v>43</v>
      </c>
      <c r="G14" s="10">
        <v>52</v>
      </c>
      <c r="H14" s="10">
        <v>1</v>
      </c>
      <c r="I14" s="10">
        <v>24</v>
      </c>
      <c r="J14" s="10">
        <v>97</v>
      </c>
      <c r="K14" s="10">
        <v>62</v>
      </c>
      <c r="L14" s="10">
        <v>18</v>
      </c>
      <c r="M14" s="10">
        <v>27</v>
      </c>
      <c r="N14" s="10">
        <v>46</v>
      </c>
      <c r="O14" s="10">
        <v>21</v>
      </c>
      <c r="P14" s="10">
        <v>2</v>
      </c>
      <c r="Q14" s="10">
        <v>235</v>
      </c>
    </row>
    <row r="15" spans="2:17" s="7" customFormat="1" ht="12" customHeight="1">
      <c r="B15" s="5"/>
      <c r="C15" s="3" t="s">
        <v>4</v>
      </c>
      <c r="D15" s="45">
        <f t="shared" si="0"/>
        <v>4042</v>
      </c>
      <c r="E15" s="10">
        <v>1423</v>
      </c>
      <c r="F15" s="10">
        <v>116</v>
      </c>
      <c r="G15" s="10">
        <v>7</v>
      </c>
      <c r="H15" s="10" t="s">
        <v>161</v>
      </c>
      <c r="I15" s="10">
        <v>141</v>
      </c>
      <c r="J15" s="10">
        <v>152</v>
      </c>
      <c r="K15" s="10">
        <v>14</v>
      </c>
      <c r="L15" s="10">
        <v>9</v>
      </c>
      <c r="M15" s="10">
        <v>178</v>
      </c>
      <c r="N15" s="10">
        <v>82</v>
      </c>
      <c r="O15" s="10">
        <v>59</v>
      </c>
      <c r="P15" s="10">
        <v>35</v>
      </c>
      <c r="Q15" s="10">
        <v>1826</v>
      </c>
    </row>
    <row r="16" spans="2:17" s="7" customFormat="1" ht="12" customHeight="1">
      <c r="B16" s="5"/>
      <c r="C16" s="3" t="s">
        <v>5</v>
      </c>
      <c r="D16" s="45">
        <f t="shared" si="0"/>
        <v>5224</v>
      </c>
      <c r="E16" s="10">
        <v>3089</v>
      </c>
      <c r="F16" s="10">
        <v>79</v>
      </c>
      <c r="G16" s="10">
        <v>11</v>
      </c>
      <c r="H16" s="10" t="s">
        <v>161</v>
      </c>
      <c r="I16" s="10">
        <v>47</v>
      </c>
      <c r="J16" s="10">
        <v>50</v>
      </c>
      <c r="K16" s="10">
        <v>15</v>
      </c>
      <c r="L16" s="10">
        <v>7</v>
      </c>
      <c r="M16" s="10">
        <v>51</v>
      </c>
      <c r="N16" s="10">
        <v>33</v>
      </c>
      <c r="O16" s="10">
        <v>109</v>
      </c>
      <c r="P16" s="10">
        <v>4</v>
      </c>
      <c r="Q16" s="10">
        <v>1729</v>
      </c>
    </row>
    <row r="17" spans="2:17" s="7" customFormat="1" ht="12" customHeight="1">
      <c r="B17" s="5"/>
      <c r="C17" s="3" t="s">
        <v>6</v>
      </c>
      <c r="D17" s="45">
        <f t="shared" si="0"/>
        <v>2503</v>
      </c>
      <c r="E17" s="10">
        <v>633</v>
      </c>
      <c r="F17" s="10">
        <v>9</v>
      </c>
      <c r="G17" s="10">
        <v>134</v>
      </c>
      <c r="H17" s="10">
        <v>73</v>
      </c>
      <c r="I17" s="10">
        <v>8</v>
      </c>
      <c r="J17" s="10">
        <v>111</v>
      </c>
      <c r="K17" s="10">
        <v>39</v>
      </c>
      <c r="L17" s="10">
        <v>15</v>
      </c>
      <c r="M17" s="10">
        <v>74</v>
      </c>
      <c r="N17" s="10">
        <v>16</v>
      </c>
      <c r="O17" s="10">
        <v>44</v>
      </c>
      <c r="P17" s="10">
        <v>8</v>
      </c>
      <c r="Q17" s="10">
        <v>1339</v>
      </c>
    </row>
    <row r="18" spans="2:17" s="7" customFormat="1" ht="12" customHeight="1">
      <c r="B18" s="5"/>
      <c r="C18" s="3" t="s">
        <v>7</v>
      </c>
      <c r="D18" s="45">
        <f t="shared" si="0"/>
        <v>3224</v>
      </c>
      <c r="E18" s="10">
        <v>2417</v>
      </c>
      <c r="F18" s="10">
        <v>88</v>
      </c>
      <c r="G18" s="10">
        <v>5</v>
      </c>
      <c r="H18" s="10">
        <v>3</v>
      </c>
      <c r="I18" s="10">
        <v>326</v>
      </c>
      <c r="J18" s="10">
        <v>166</v>
      </c>
      <c r="K18" s="10">
        <v>8</v>
      </c>
      <c r="L18" s="10">
        <v>4</v>
      </c>
      <c r="M18" s="10">
        <v>108</v>
      </c>
      <c r="N18" s="10">
        <v>52</v>
      </c>
      <c r="O18" s="10">
        <v>33</v>
      </c>
      <c r="P18" s="10">
        <v>8</v>
      </c>
      <c r="Q18" s="10">
        <v>6</v>
      </c>
    </row>
    <row r="19" spans="2:17" s="7" customFormat="1" ht="12" customHeight="1">
      <c r="B19" s="5"/>
      <c r="C19" s="3" t="s">
        <v>8</v>
      </c>
      <c r="D19" s="45">
        <f t="shared" si="0"/>
        <v>1573</v>
      </c>
      <c r="E19" s="10">
        <v>245</v>
      </c>
      <c r="F19" s="10">
        <v>45</v>
      </c>
      <c r="G19" s="10">
        <v>5</v>
      </c>
      <c r="H19" s="10">
        <v>75</v>
      </c>
      <c r="I19" s="10">
        <v>10</v>
      </c>
      <c r="J19" s="10">
        <v>71</v>
      </c>
      <c r="K19" s="10">
        <v>95</v>
      </c>
      <c r="L19" s="10">
        <v>25</v>
      </c>
      <c r="M19" s="10">
        <v>71</v>
      </c>
      <c r="N19" s="10">
        <v>147</v>
      </c>
      <c r="O19" s="10">
        <v>32</v>
      </c>
      <c r="P19" s="10">
        <v>14</v>
      </c>
      <c r="Q19" s="10">
        <v>738</v>
      </c>
    </row>
    <row r="20" spans="2:17" s="7" customFormat="1" ht="12" customHeight="1">
      <c r="B20" s="5"/>
      <c r="C20" s="3" t="s">
        <v>9</v>
      </c>
      <c r="D20" s="45">
        <f t="shared" si="0"/>
        <v>3419</v>
      </c>
      <c r="E20" s="10">
        <v>705</v>
      </c>
      <c r="F20" s="10">
        <v>98</v>
      </c>
      <c r="G20" s="10">
        <v>11</v>
      </c>
      <c r="H20" s="10">
        <v>147</v>
      </c>
      <c r="I20" s="10">
        <v>185</v>
      </c>
      <c r="J20" s="10">
        <v>175</v>
      </c>
      <c r="K20" s="10">
        <v>56</v>
      </c>
      <c r="L20" s="10">
        <v>25</v>
      </c>
      <c r="M20" s="10">
        <v>91</v>
      </c>
      <c r="N20" s="10">
        <v>66</v>
      </c>
      <c r="O20" s="10">
        <v>22</v>
      </c>
      <c r="P20" s="10">
        <v>5</v>
      </c>
      <c r="Q20" s="10">
        <v>1833</v>
      </c>
    </row>
    <row r="21" spans="2:17" s="7" customFormat="1" ht="12" customHeight="1">
      <c r="B21" s="5"/>
      <c r="C21" s="3" t="s">
        <v>10</v>
      </c>
      <c r="D21" s="45">
        <f t="shared" si="0"/>
        <v>3438</v>
      </c>
      <c r="E21" s="10">
        <v>112</v>
      </c>
      <c r="F21" s="10">
        <v>25</v>
      </c>
      <c r="G21" s="10">
        <v>16</v>
      </c>
      <c r="H21" s="10">
        <v>551</v>
      </c>
      <c r="I21" s="10">
        <v>41</v>
      </c>
      <c r="J21" s="10">
        <v>41</v>
      </c>
      <c r="K21" s="10">
        <v>20</v>
      </c>
      <c r="L21" s="10">
        <v>16</v>
      </c>
      <c r="M21" s="10">
        <v>130</v>
      </c>
      <c r="N21" s="10">
        <v>41</v>
      </c>
      <c r="O21" s="10">
        <v>41</v>
      </c>
      <c r="P21" s="10">
        <v>4</v>
      </c>
      <c r="Q21" s="10">
        <v>2400</v>
      </c>
    </row>
    <row r="22" spans="2:17" s="7" customFormat="1" ht="12" customHeight="1">
      <c r="B22" s="5"/>
      <c r="C22" s="3" t="s">
        <v>11</v>
      </c>
      <c r="D22" s="45">
        <f t="shared" si="0"/>
        <v>3524</v>
      </c>
      <c r="E22" s="10">
        <v>423</v>
      </c>
      <c r="F22" s="10">
        <v>53</v>
      </c>
      <c r="G22" s="10">
        <v>6</v>
      </c>
      <c r="H22" s="10">
        <v>10</v>
      </c>
      <c r="I22" s="10">
        <v>4</v>
      </c>
      <c r="J22" s="10">
        <v>9</v>
      </c>
      <c r="K22" s="10">
        <v>54</v>
      </c>
      <c r="L22" s="10">
        <v>5</v>
      </c>
      <c r="M22" s="10">
        <v>108</v>
      </c>
      <c r="N22" s="10">
        <v>58</v>
      </c>
      <c r="O22" s="10">
        <v>26</v>
      </c>
      <c r="P22" s="10">
        <v>6</v>
      </c>
      <c r="Q22" s="10">
        <v>2762</v>
      </c>
    </row>
    <row r="23" spans="2:17" s="7" customFormat="1" ht="12" customHeight="1">
      <c r="B23" s="60"/>
      <c r="C23" s="61"/>
      <c r="D23" s="4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s="7" customFormat="1" ht="12" customHeight="1">
      <c r="B24" s="76" t="s">
        <v>12</v>
      </c>
      <c r="C24" s="62"/>
      <c r="D24" s="46">
        <f t="shared" si="0"/>
        <v>9662</v>
      </c>
      <c r="E24" s="11">
        <f>SUM(E25:E33)</f>
        <v>1134</v>
      </c>
      <c r="F24" s="11">
        <f aca="true" t="shared" si="2" ref="F24:Q24">SUM(F25:F33)</f>
        <v>247</v>
      </c>
      <c r="G24" s="11">
        <f t="shared" si="2"/>
        <v>40</v>
      </c>
      <c r="H24" s="11">
        <f t="shared" si="2"/>
        <v>47</v>
      </c>
      <c r="I24" s="11">
        <f t="shared" si="2"/>
        <v>37</v>
      </c>
      <c r="J24" s="11">
        <f t="shared" si="2"/>
        <v>235</v>
      </c>
      <c r="K24" s="11">
        <f t="shared" si="2"/>
        <v>68</v>
      </c>
      <c r="L24" s="11">
        <f t="shared" si="2"/>
        <v>98</v>
      </c>
      <c r="M24" s="11">
        <f t="shared" si="2"/>
        <v>727</v>
      </c>
      <c r="N24" s="11">
        <f t="shared" si="2"/>
        <v>427</v>
      </c>
      <c r="O24" s="11">
        <f t="shared" si="2"/>
        <v>129</v>
      </c>
      <c r="P24" s="11">
        <f t="shared" si="2"/>
        <v>80</v>
      </c>
      <c r="Q24" s="11">
        <f t="shared" si="2"/>
        <v>6393</v>
      </c>
    </row>
    <row r="25" spans="2:17" s="7" customFormat="1" ht="12" customHeight="1">
      <c r="B25" s="6"/>
      <c r="C25" s="3" t="s">
        <v>13</v>
      </c>
      <c r="D25" s="45">
        <f t="shared" si="0"/>
        <v>954</v>
      </c>
      <c r="E25" s="10">
        <v>66</v>
      </c>
      <c r="F25" s="10">
        <v>27</v>
      </c>
      <c r="G25" s="10" t="s">
        <v>161</v>
      </c>
      <c r="H25" s="10" t="s">
        <v>161</v>
      </c>
      <c r="I25" s="10">
        <v>1</v>
      </c>
      <c r="J25" s="10">
        <v>3</v>
      </c>
      <c r="K25" s="10">
        <v>5</v>
      </c>
      <c r="L25" s="10">
        <v>6</v>
      </c>
      <c r="M25" s="10">
        <v>49</v>
      </c>
      <c r="N25" s="10">
        <v>19</v>
      </c>
      <c r="O25" s="10">
        <v>10</v>
      </c>
      <c r="P25" s="10">
        <v>7</v>
      </c>
      <c r="Q25" s="10">
        <v>761</v>
      </c>
    </row>
    <row r="26" spans="2:17" s="7" customFormat="1" ht="12" customHeight="1">
      <c r="B26" s="6"/>
      <c r="C26" s="3" t="s">
        <v>14</v>
      </c>
      <c r="D26" s="45">
        <f t="shared" si="0"/>
        <v>1745</v>
      </c>
      <c r="E26" s="10">
        <v>129</v>
      </c>
      <c r="F26" s="10">
        <v>79</v>
      </c>
      <c r="G26" s="10">
        <v>11</v>
      </c>
      <c r="H26" s="10">
        <v>41</v>
      </c>
      <c r="I26" s="10">
        <v>5</v>
      </c>
      <c r="J26" s="10">
        <v>20</v>
      </c>
      <c r="K26" s="10">
        <v>10</v>
      </c>
      <c r="L26" s="10">
        <v>9</v>
      </c>
      <c r="M26" s="10">
        <v>46</v>
      </c>
      <c r="N26" s="10">
        <v>75</v>
      </c>
      <c r="O26" s="10">
        <v>12</v>
      </c>
      <c r="P26" s="10">
        <v>12</v>
      </c>
      <c r="Q26" s="10">
        <v>1296</v>
      </c>
    </row>
    <row r="27" spans="2:17" s="7" customFormat="1" ht="12" customHeight="1">
      <c r="B27" s="6"/>
      <c r="C27" s="3" t="s">
        <v>15</v>
      </c>
      <c r="D27" s="45">
        <f t="shared" si="0"/>
        <v>1746</v>
      </c>
      <c r="E27" s="10">
        <v>172</v>
      </c>
      <c r="F27" s="10">
        <v>42</v>
      </c>
      <c r="G27" s="10" t="s">
        <v>161</v>
      </c>
      <c r="H27" s="10" t="s">
        <v>161</v>
      </c>
      <c r="I27" s="10">
        <v>2</v>
      </c>
      <c r="J27" s="10">
        <v>32</v>
      </c>
      <c r="K27" s="10" t="s">
        <v>161</v>
      </c>
      <c r="L27" s="10">
        <v>6</v>
      </c>
      <c r="M27" s="10">
        <v>173</v>
      </c>
      <c r="N27" s="10">
        <v>69</v>
      </c>
      <c r="O27" s="10">
        <v>15</v>
      </c>
      <c r="P27" s="10">
        <v>4</v>
      </c>
      <c r="Q27" s="10">
        <v>1231</v>
      </c>
    </row>
    <row r="28" spans="2:17" s="7" customFormat="1" ht="12" customHeight="1">
      <c r="B28" s="6"/>
      <c r="C28" s="3" t="s">
        <v>16</v>
      </c>
      <c r="D28" s="45">
        <f t="shared" si="0"/>
        <v>920</v>
      </c>
      <c r="E28" s="10">
        <v>135</v>
      </c>
      <c r="F28" s="10">
        <v>16</v>
      </c>
      <c r="G28" s="10">
        <v>1</v>
      </c>
      <c r="H28" s="10">
        <v>2</v>
      </c>
      <c r="I28" s="10">
        <v>4</v>
      </c>
      <c r="J28" s="10">
        <v>28</v>
      </c>
      <c r="K28" s="10">
        <v>5</v>
      </c>
      <c r="L28" s="10">
        <v>5</v>
      </c>
      <c r="M28" s="10">
        <v>86</v>
      </c>
      <c r="N28" s="10">
        <v>38</v>
      </c>
      <c r="O28" s="10">
        <v>22</v>
      </c>
      <c r="P28" s="10">
        <v>5</v>
      </c>
      <c r="Q28" s="10">
        <v>573</v>
      </c>
    </row>
    <row r="29" spans="2:17" s="7" customFormat="1" ht="12" customHeight="1">
      <c r="B29" s="5"/>
      <c r="C29" s="4" t="s">
        <v>17</v>
      </c>
      <c r="D29" s="45">
        <f t="shared" si="0"/>
        <v>1154</v>
      </c>
      <c r="E29" s="10">
        <v>224</v>
      </c>
      <c r="F29" s="10">
        <v>17</v>
      </c>
      <c r="G29" s="10">
        <v>2</v>
      </c>
      <c r="H29" s="10">
        <v>1</v>
      </c>
      <c r="I29" s="10">
        <v>4</v>
      </c>
      <c r="J29" s="10">
        <v>17</v>
      </c>
      <c r="K29" s="10">
        <v>14</v>
      </c>
      <c r="L29" s="10">
        <v>12</v>
      </c>
      <c r="M29" s="10">
        <v>111</v>
      </c>
      <c r="N29" s="10">
        <v>63</v>
      </c>
      <c r="O29" s="10">
        <v>14</v>
      </c>
      <c r="P29" s="10">
        <v>19</v>
      </c>
      <c r="Q29" s="10">
        <v>656</v>
      </c>
    </row>
    <row r="30" spans="2:17" s="7" customFormat="1" ht="12" customHeight="1">
      <c r="B30" s="5"/>
      <c r="C30" s="4" t="s">
        <v>18</v>
      </c>
      <c r="D30" s="45">
        <f t="shared" si="0"/>
        <v>1101</v>
      </c>
      <c r="E30" s="10">
        <v>187</v>
      </c>
      <c r="F30" s="10">
        <v>18</v>
      </c>
      <c r="G30" s="10">
        <v>1</v>
      </c>
      <c r="H30" s="10" t="s">
        <v>161</v>
      </c>
      <c r="I30" s="10">
        <v>6</v>
      </c>
      <c r="J30" s="10">
        <v>16</v>
      </c>
      <c r="K30" s="10">
        <v>6</v>
      </c>
      <c r="L30" s="10">
        <v>6</v>
      </c>
      <c r="M30" s="10">
        <v>82</v>
      </c>
      <c r="N30" s="10">
        <v>54</v>
      </c>
      <c r="O30" s="10">
        <v>18</v>
      </c>
      <c r="P30" s="10">
        <v>4</v>
      </c>
      <c r="Q30" s="10">
        <v>703</v>
      </c>
    </row>
    <row r="31" spans="2:17" s="7" customFormat="1" ht="12" customHeight="1">
      <c r="B31" s="5"/>
      <c r="C31" s="4" t="s">
        <v>19</v>
      </c>
      <c r="D31" s="45">
        <f t="shared" si="0"/>
        <v>1184</v>
      </c>
      <c r="E31" s="10">
        <v>104</v>
      </c>
      <c r="F31" s="10">
        <v>39</v>
      </c>
      <c r="G31" s="10">
        <v>2</v>
      </c>
      <c r="H31" s="10" t="s">
        <v>161</v>
      </c>
      <c r="I31" s="10">
        <v>12</v>
      </c>
      <c r="J31" s="10">
        <v>68</v>
      </c>
      <c r="K31" s="10">
        <v>2</v>
      </c>
      <c r="L31" s="10">
        <v>12</v>
      </c>
      <c r="M31" s="10">
        <v>102</v>
      </c>
      <c r="N31" s="10">
        <v>51</v>
      </c>
      <c r="O31" s="10">
        <v>6</v>
      </c>
      <c r="P31" s="10">
        <v>8</v>
      </c>
      <c r="Q31" s="10">
        <v>778</v>
      </c>
    </row>
    <row r="32" spans="2:17" s="7" customFormat="1" ht="12" customHeight="1">
      <c r="B32" s="5"/>
      <c r="C32" s="4" t="s">
        <v>20</v>
      </c>
      <c r="D32" s="45">
        <f t="shared" si="0"/>
        <v>467</v>
      </c>
      <c r="E32" s="10">
        <v>77</v>
      </c>
      <c r="F32" s="10">
        <v>7</v>
      </c>
      <c r="G32" s="10">
        <v>20</v>
      </c>
      <c r="H32" s="10" t="s">
        <v>161</v>
      </c>
      <c r="I32" s="10">
        <v>2</v>
      </c>
      <c r="J32" s="10">
        <v>35</v>
      </c>
      <c r="K32" s="10">
        <v>4</v>
      </c>
      <c r="L32" s="10">
        <v>13</v>
      </c>
      <c r="M32" s="10">
        <v>35</v>
      </c>
      <c r="N32" s="10">
        <v>20</v>
      </c>
      <c r="O32" s="10">
        <v>20</v>
      </c>
      <c r="P32" s="10">
        <v>14</v>
      </c>
      <c r="Q32" s="10">
        <v>220</v>
      </c>
    </row>
    <row r="33" spans="2:17" s="7" customFormat="1" ht="12" customHeight="1">
      <c r="B33" s="5"/>
      <c r="C33" s="4" t="s">
        <v>21</v>
      </c>
      <c r="D33" s="45">
        <f t="shared" si="0"/>
        <v>391</v>
      </c>
      <c r="E33" s="10">
        <v>40</v>
      </c>
      <c r="F33" s="10">
        <v>2</v>
      </c>
      <c r="G33" s="10">
        <v>3</v>
      </c>
      <c r="H33" s="10">
        <v>3</v>
      </c>
      <c r="I33" s="10">
        <v>1</v>
      </c>
      <c r="J33" s="10">
        <v>16</v>
      </c>
      <c r="K33" s="10">
        <v>22</v>
      </c>
      <c r="L33" s="10">
        <v>29</v>
      </c>
      <c r="M33" s="10">
        <v>43</v>
      </c>
      <c r="N33" s="10">
        <v>38</v>
      </c>
      <c r="O33" s="10">
        <v>12</v>
      </c>
      <c r="P33" s="10">
        <v>7</v>
      </c>
      <c r="Q33" s="10">
        <v>175</v>
      </c>
    </row>
    <row r="34" spans="2:17" s="7" customFormat="1" ht="12" customHeight="1">
      <c r="B34" s="5"/>
      <c r="C34" s="4"/>
      <c r="D34" s="4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s="7" customFormat="1" ht="12" customHeight="1">
      <c r="B35" s="60" t="s">
        <v>22</v>
      </c>
      <c r="C35" s="61"/>
      <c r="D35" s="46">
        <f t="shared" si="0"/>
        <v>5789</v>
      </c>
      <c r="E35" s="11">
        <f>SUM(E36:E39)</f>
        <v>1266</v>
      </c>
      <c r="F35" s="11">
        <f aca="true" t="shared" si="3" ref="F35:Q35">SUM(F36:F39)</f>
        <v>103</v>
      </c>
      <c r="G35" s="11">
        <f t="shared" si="3"/>
        <v>21</v>
      </c>
      <c r="H35" s="11">
        <f t="shared" si="3"/>
        <v>181</v>
      </c>
      <c r="I35" s="11">
        <f t="shared" si="3"/>
        <v>11</v>
      </c>
      <c r="J35" s="11">
        <f t="shared" si="3"/>
        <v>343</v>
      </c>
      <c r="K35" s="11">
        <f t="shared" si="3"/>
        <v>444</v>
      </c>
      <c r="L35" s="11">
        <f t="shared" si="3"/>
        <v>65</v>
      </c>
      <c r="M35" s="11">
        <f t="shared" si="3"/>
        <v>342</v>
      </c>
      <c r="N35" s="11">
        <f t="shared" si="3"/>
        <v>367</v>
      </c>
      <c r="O35" s="11">
        <f t="shared" si="3"/>
        <v>88</v>
      </c>
      <c r="P35" s="11">
        <f t="shared" si="3"/>
        <v>83</v>
      </c>
      <c r="Q35" s="11">
        <f t="shared" si="3"/>
        <v>2475</v>
      </c>
    </row>
    <row r="36" spans="2:17" s="7" customFormat="1" ht="12" customHeight="1">
      <c r="B36" s="6"/>
      <c r="C36" s="4" t="s">
        <v>23</v>
      </c>
      <c r="D36" s="45">
        <f t="shared" si="0"/>
        <v>2050</v>
      </c>
      <c r="E36" s="10">
        <v>448</v>
      </c>
      <c r="F36" s="10">
        <v>42</v>
      </c>
      <c r="G36" s="10">
        <v>1</v>
      </c>
      <c r="H36" s="10">
        <v>20</v>
      </c>
      <c r="I36" s="10">
        <v>7</v>
      </c>
      <c r="J36" s="10">
        <v>38</v>
      </c>
      <c r="K36" s="10">
        <v>354</v>
      </c>
      <c r="L36" s="10">
        <v>22</v>
      </c>
      <c r="M36" s="10">
        <v>166</v>
      </c>
      <c r="N36" s="10">
        <v>90</v>
      </c>
      <c r="O36" s="10">
        <v>28</v>
      </c>
      <c r="P36" s="10">
        <v>11</v>
      </c>
      <c r="Q36" s="10">
        <v>823</v>
      </c>
    </row>
    <row r="37" spans="2:17" s="7" customFormat="1" ht="12" customHeight="1">
      <c r="B37" s="6"/>
      <c r="C37" s="4" t="s">
        <v>24</v>
      </c>
      <c r="D37" s="45">
        <f t="shared" si="0"/>
        <v>862</v>
      </c>
      <c r="E37" s="10">
        <v>136</v>
      </c>
      <c r="F37" s="10">
        <v>1</v>
      </c>
      <c r="G37" s="10">
        <v>16</v>
      </c>
      <c r="H37" s="10">
        <v>160</v>
      </c>
      <c r="I37" s="10">
        <v>2</v>
      </c>
      <c r="J37" s="10">
        <v>244</v>
      </c>
      <c r="K37" s="10">
        <v>7</v>
      </c>
      <c r="L37" s="10">
        <v>39</v>
      </c>
      <c r="M37" s="10">
        <v>28</v>
      </c>
      <c r="N37" s="10">
        <v>61</v>
      </c>
      <c r="O37" s="10">
        <v>4</v>
      </c>
      <c r="P37" s="10">
        <v>28</v>
      </c>
      <c r="Q37" s="10">
        <v>136</v>
      </c>
    </row>
    <row r="38" spans="2:17" s="7" customFormat="1" ht="12" customHeight="1">
      <c r="B38" s="6"/>
      <c r="C38" s="4" t="s">
        <v>25</v>
      </c>
      <c r="D38" s="45">
        <f t="shared" si="0"/>
        <v>1307</v>
      </c>
      <c r="E38" s="10">
        <v>360</v>
      </c>
      <c r="F38" s="10">
        <v>21</v>
      </c>
      <c r="G38" s="10" t="s">
        <v>161</v>
      </c>
      <c r="H38" s="10">
        <v>1</v>
      </c>
      <c r="I38" s="10" t="s">
        <v>161</v>
      </c>
      <c r="J38" s="10">
        <v>4</v>
      </c>
      <c r="K38" s="10">
        <v>63</v>
      </c>
      <c r="L38" s="10">
        <v>1</v>
      </c>
      <c r="M38" s="10">
        <v>79</v>
      </c>
      <c r="N38" s="10">
        <v>104</v>
      </c>
      <c r="O38" s="10">
        <v>24</v>
      </c>
      <c r="P38" s="10">
        <v>33</v>
      </c>
      <c r="Q38" s="10">
        <v>617</v>
      </c>
    </row>
    <row r="39" spans="2:17" s="7" customFormat="1" ht="12" customHeight="1">
      <c r="B39" s="6"/>
      <c r="C39" s="4" t="s">
        <v>26</v>
      </c>
      <c r="D39" s="45">
        <f t="shared" si="0"/>
        <v>1570</v>
      </c>
      <c r="E39" s="10">
        <v>322</v>
      </c>
      <c r="F39" s="10">
        <v>39</v>
      </c>
      <c r="G39" s="10">
        <v>4</v>
      </c>
      <c r="H39" s="10" t="s">
        <v>162</v>
      </c>
      <c r="I39" s="10">
        <v>2</v>
      </c>
      <c r="J39" s="10">
        <v>57</v>
      </c>
      <c r="K39" s="10">
        <v>20</v>
      </c>
      <c r="L39" s="10">
        <v>3</v>
      </c>
      <c r="M39" s="10">
        <v>69</v>
      </c>
      <c r="N39" s="10">
        <v>112</v>
      </c>
      <c r="O39" s="10">
        <v>32</v>
      </c>
      <c r="P39" s="10">
        <v>11</v>
      </c>
      <c r="Q39" s="10">
        <v>899</v>
      </c>
    </row>
    <row r="40" spans="2:17" s="7" customFormat="1" ht="12" customHeight="1">
      <c r="B40" s="6"/>
      <c r="C40" s="4"/>
      <c r="D40" s="4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s="7" customFormat="1" ht="12" customHeight="1">
      <c r="B41" s="60" t="s">
        <v>27</v>
      </c>
      <c r="C41" s="61"/>
      <c r="D41" s="46">
        <f t="shared" si="0"/>
        <v>3639</v>
      </c>
      <c r="E41" s="11">
        <f>SUM(E42:E46)</f>
        <v>345</v>
      </c>
      <c r="F41" s="11">
        <f aca="true" t="shared" si="4" ref="F41:Q41">SUM(F42:F46)</f>
        <v>113</v>
      </c>
      <c r="G41" s="11">
        <f t="shared" si="4"/>
        <v>13</v>
      </c>
      <c r="H41" s="11">
        <f t="shared" si="4"/>
        <v>148</v>
      </c>
      <c r="I41" s="11">
        <f t="shared" si="4"/>
        <v>16</v>
      </c>
      <c r="J41" s="11">
        <f t="shared" si="4"/>
        <v>52</v>
      </c>
      <c r="K41" s="11">
        <f t="shared" si="4"/>
        <v>53</v>
      </c>
      <c r="L41" s="11">
        <f t="shared" si="4"/>
        <v>27</v>
      </c>
      <c r="M41" s="11">
        <f t="shared" si="4"/>
        <v>138</v>
      </c>
      <c r="N41" s="11">
        <f t="shared" si="4"/>
        <v>383</v>
      </c>
      <c r="O41" s="11">
        <f t="shared" si="4"/>
        <v>92</v>
      </c>
      <c r="P41" s="11">
        <f t="shared" si="4"/>
        <v>39</v>
      </c>
      <c r="Q41" s="11">
        <f t="shared" si="4"/>
        <v>2220</v>
      </c>
    </row>
    <row r="42" spans="2:17" s="7" customFormat="1" ht="12" customHeight="1">
      <c r="B42" s="6"/>
      <c r="C42" s="4" t="s">
        <v>28</v>
      </c>
      <c r="D42" s="45">
        <f t="shared" si="0"/>
        <v>1183</v>
      </c>
      <c r="E42" s="10">
        <v>100</v>
      </c>
      <c r="F42" s="10">
        <v>46</v>
      </c>
      <c r="G42" s="10">
        <v>7</v>
      </c>
      <c r="H42" s="10">
        <v>129</v>
      </c>
      <c r="I42" s="10">
        <v>9</v>
      </c>
      <c r="J42" s="10">
        <v>14</v>
      </c>
      <c r="K42" s="10">
        <v>20</v>
      </c>
      <c r="L42" s="10">
        <v>10</v>
      </c>
      <c r="M42" s="10">
        <v>22</v>
      </c>
      <c r="N42" s="10">
        <v>219</v>
      </c>
      <c r="O42" s="10">
        <v>35</v>
      </c>
      <c r="P42" s="10">
        <v>7</v>
      </c>
      <c r="Q42" s="10">
        <v>565</v>
      </c>
    </row>
    <row r="43" spans="2:17" s="7" customFormat="1" ht="12" customHeight="1">
      <c r="B43" s="6"/>
      <c r="C43" s="4" t="s">
        <v>29</v>
      </c>
      <c r="D43" s="45">
        <f t="shared" si="0"/>
        <v>370</v>
      </c>
      <c r="E43" s="10">
        <v>11</v>
      </c>
      <c r="F43" s="10">
        <v>19</v>
      </c>
      <c r="G43" s="10" t="s">
        <v>161</v>
      </c>
      <c r="H43" s="10">
        <v>15</v>
      </c>
      <c r="I43" s="10">
        <v>1</v>
      </c>
      <c r="J43" s="10">
        <v>2</v>
      </c>
      <c r="K43" s="10">
        <v>2</v>
      </c>
      <c r="L43" s="10">
        <v>4</v>
      </c>
      <c r="M43" s="10">
        <v>23</v>
      </c>
      <c r="N43" s="10">
        <v>45</v>
      </c>
      <c r="O43" s="10">
        <v>2</v>
      </c>
      <c r="P43" s="10">
        <v>7</v>
      </c>
      <c r="Q43" s="10">
        <v>239</v>
      </c>
    </row>
    <row r="44" spans="2:17" s="7" customFormat="1" ht="12" customHeight="1">
      <c r="B44" s="6"/>
      <c r="C44" s="4" t="s">
        <v>30</v>
      </c>
      <c r="D44" s="45">
        <f t="shared" si="0"/>
        <v>88</v>
      </c>
      <c r="E44" s="10">
        <v>21</v>
      </c>
      <c r="F44" s="10">
        <v>1</v>
      </c>
      <c r="G44" s="10">
        <v>3</v>
      </c>
      <c r="H44" s="10">
        <v>3</v>
      </c>
      <c r="I44" s="10">
        <v>4</v>
      </c>
      <c r="J44" s="10">
        <v>4</v>
      </c>
      <c r="K44" s="10" t="s">
        <v>160</v>
      </c>
      <c r="L44" s="10" t="s">
        <v>161</v>
      </c>
      <c r="M44" s="10">
        <v>6</v>
      </c>
      <c r="N44" s="10">
        <v>16</v>
      </c>
      <c r="O44" s="10">
        <v>3</v>
      </c>
      <c r="P44" s="10">
        <v>4</v>
      </c>
      <c r="Q44" s="10">
        <v>23</v>
      </c>
    </row>
    <row r="45" spans="2:17" s="7" customFormat="1" ht="12" customHeight="1">
      <c r="B45" s="5"/>
      <c r="C45" s="4" t="s">
        <v>31</v>
      </c>
      <c r="D45" s="45">
        <f t="shared" si="0"/>
        <v>958</v>
      </c>
      <c r="E45" s="10">
        <v>92</v>
      </c>
      <c r="F45" s="10">
        <v>11</v>
      </c>
      <c r="G45" s="10" t="s">
        <v>161</v>
      </c>
      <c r="H45" s="10" t="s">
        <v>161</v>
      </c>
      <c r="I45" s="10" t="s">
        <v>161</v>
      </c>
      <c r="J45" s="10">
        <v>10</v>
      </c>
      <c r="K45" s="10">
        <v>20</v>
      </c>
      <c r="L45" s="10">
        <v>11</v>
      </c>
      <c r="M45" s="10">
        <v>35</v>
      </c>
      <c r="N45" s="10">
        <v>43</v>
      </c>
      <c r="O45" s="10">
        <v>33</v>
      </c>
      <c r="P45" s="10">
        <v>17</v>
      </c>
      <c r="Q45" s="10">
        <v>686</v>
      </c>
    </row>
    <row r="46" spans="2:17" s="7" customFormat="1" ht="12" customHeight="1">
      <c r="B46" s="5"/>
      <c r="C46" s="4" t="s">
        <v>145</v>
      </c>
      <c r="D46" s="45">
        <f t="shared" si="0"/>
        <v>1040</v>
      </c>
      <c r="E46" s="10">
        <v>121</v>
      </c>
      <c r="F46" s="10">
        <v>36</v>
      </c>
      <c r="G46" s="10">
        <v>3</v>
      </c>
      <c r="H46" s="10">
        <v>1</v>
      </c>
      <c r="I46" s="10">
        <v>2</v>
      </c>
      <c r="J46" s="10">
        <v>22</v>
      </c>
      <c r="K46" s="10">
        <v>11</v>
      </c>
      <c r="L46" s="10">
        <v>2</v>
      </c>
      <c r="M46" s="10">
        <v>52</v>
      </c>
      <c r="N46" s="10">
        <v>60</v>
      </c>
      <c r="O46" s="10">
        <v>19</v>
      </c>
      <c r="P46" s="10">
        <v>4</v>
      </c>
      <c r="Q46" s="10">
        <v>707</v>
      </c>
    </row>
    <row r="47" spans="2:17" s="7" customFormat="1" ht="12" customHeight="1">
      <c r="B47" s="5"/>
      <c r="C47" s="4"/>
      <c r="D47" s="4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s="7" customFormat="1" ht="12" customHeight="1">
      <c r="B48" s="60" t="s">
        <v>32</v>
      </c>
      <c r="C48" s="61"/>
      <c r="D48" s="46">
        <f t="shared" si="0"/>
        <v>3949</v>
      </c>
      <c r="E48" s="11">
        <f>SUM(E49:E54)</f>
        <v>179</v>
      </c>
      <c r="F48" s="11">
        <f aca="true" t="shared" si="5" ref="F48:Q48">SUM(F49:F54)</f>
        <v>29</v>
      </c>
      <c r="G48" s="11">
        <f t="shared" si="5"/>
        <v>35</v>
      </c>
      <c r="H48" s="11">
        <f t="shared" si="5"/>
        <v>1466</v>
      </c>
      <c r="I48" s="11">
        <f t="shared" si="5"/>
        <v>80</v>
      </c>
      <c r="J48" s="11">
        <f t="shared" si="5"/>
        <v>56</v>
      </c>
      <c r="K48" s="11">
        <f t="shared" si="5"/>
        <v>32</v>
      </c>
      <c r="L48" s="11">
        <f t="shared" si="5"/>
        <v>91</v>
      </c>
      <c r="M48" s="11">
        <f t="shared" si="5"/>
        <v>79</v>
      </c>
      <c r="N48" s="11">
        <f t="shared" si="5"/>
        <v>45</v>
      </c>
      <c r="O48" s="11">
        <f t="shared" si="5"/>
        <v>18</v>
      </c>
      <c r="P48" s="11">
        <f t="shared" si="5"/>
        <v>8</v>
      </c>
      <c r="Q48" s="11">
        <f t="shared" si="5"/>
        <v>1831</v>
      </c>
    </row>
    <row r="49" spans="2:17" s="7" customFormat="1" ht="12" customHeight="1">
      <c r="B49" s="5"/>
      <c r="C49" s="4" t="s">
        <v>33</v>
      </c>
      <c r="D49" s="45">
        <f t="shared" si="0"/>
        <v>104</v>
      </c>
      <c r="E49" s="10">
        <v>37</v>
      </c>
      <c r="F49" s="10">
        <v>3</v>
      </c>
      <c r="G49" s="10" t="s">
        <v>162</v>
      </c>
      <c r="H49" s="10" t="s">
        <v>162</v>
      </c>
      <c r="I49" s="10" t="s">
        <v>162</v>
      </c>
      <c r="J49" s="10">
        <v>12</v>
      </c>
      <c r="K49" s="10">
        <v>3</v>
      </c>
      <c r="L49" s="10">
        <v>4</v>
      </c>
      <c r="M49" s="10" t="s">
        <v>162</v>
      </c>
      <c r="N49" s="10">
        <v>4</v>
      </c>
      <c r="O49" s="10">
        <v>1</v>
      </c>
      <c r="P49" s="10">
        <v>1</v>
      </c>
      <c r="Q49" s="10">
        <v>39</v>
      </c>
    </row>
    <row r="50" spans="2:17" s="7" customFormat="1" ht="12" customHeight="1">
      <c r="B50" s="5"/>
      <c r="C50" s="4" t="s">
        <v>34</v>
      </c>
      <c r="D50" s="45">
        <f t="shared" si="0"/>
        <v>671</v>
      </c>
      <c r="E50" s="10">
        <v>19</v>
      </c>
      <c r="F50" s="10">
        <v>3</v>
      </c>
      <c r="G50" s="10">
        <v>17</v>
      </c>
      <c r="H50" s="10">
        <v>490</v>
      </c>
      <c r="I50" s="10" t="s">
        <v>161</v>
      </c>
      <c r="J50" s="10">
        <v>32</v>
      </c>
      <c r="K50" s="10">
        <v>13</v>
      </c>
      <c r="L50" s="10">
        <v>11</v>
      </c>
      <c r="M50" s="10">
        <v>21</v>
      </c>
      <c r="N50" s="10">
        <v>3</v>
      </c>
      <c r="O50" s="10">
        <v>2</v>
      </c>
      <c r="P50" s="10">
        <v>1</v>
      </c>
      <c r="Q50" s="10">
        <v>59</v>
      </c>
    </row>
    <row r="51" spans="2:17" s="7" customFormat="1" ht="12" customHeight="1">
      <c r="B51" s="5"/>
      <c r="C51" s="4" t="s">
        <v>35</v>
      </c>
      <c r="D51" s="45">
        <f t="shared" si="0"/>
        <v>1891</v>
      </c>
      <c r="E51" s="10">
        <v>123</v>
      </c>
      <c r="F51" s="10">
        <v>23</v>
      </c>
      <c r="G51" s="10">
        <v>3</v>
      </c>
      <c r="H51" s="10">
        <v>6</v>
      </c>
      <c r="I51" s="10">
        <v>74</v>
      </c>
      <c r="J51" s="10">
        <v>9</v>
      </c>
      <c r="K51" s="10">
        <v>11</v>
      </c>
      <c r="L51" s="10">
        <v>22</v>
      </c>
      <c r="M51" s="10">
        <v>58</v>
      </c>
      <c r="N51" s="10">
        <v>31</v>
      </c>
      <c r="O51" s="10">
        <v>13</v>
      </c>
      <c r="P51" s="10">
        <v>4</v>
      </c>
      <c r="Q51" s="10">
        <v>1514</v>
      </c>
    </row>
    <row r="52" spans="2:17" s="7" customFormat="1" ht="12" customHeight="1">
      <c r="B52" s="5"/>
      <c r="C52" s="4" t="s">
        <v>36</v>
      </c>
      <c r="D52" s="45">
        <f t="shared" si="0"/>
        <v>579</v>
      </c>
      <c r="E52" s="10" t="s">
        <v>160</v>
      </c>
      <c r="F52" s="10" t="s">
        <v>161</v>
      </c>
      <c r="G52" s="10">
        <v>9</v>
      </c>
      <c r="H52" s="10">
        <v>399</v>
      </c>
      <c r="I52" s="10">
        <v>4</v>
      </c>
      <c r="J52" s="10" t="s">
        <v>160</v>
      </c>
      <c r="K52" s="10" t="s">
        <v>161</v>
      </c>
      <c r="L52" s="10">
        <v>3</v>
      </c>
      <c r="M52" s="10" t="s">
        <v>161</v>
      </c>
      <c r="N52" s="10">
        <v>1</v>
      </c>
      <c r="O52" s="10">
        <v>2</v>
      </c>
      <c r="P52" s="10">
        <v>1</v>
      </c>
      <c r="Q52" s="10">
        <v>160</v>
      </c>
    </row>
    <row r="53" spans="2:17" s="7" customFormat="1" ht="12" customHeight="1">
      <c r="B53" s="5"/>
      <c r="C53" s="4" t="s">
        <v>37</v>
      </c>
      <c r="D53" s="45">
        <f t="shared" si="0"/>
        <v>275</v>
      </c>
      <c r="E53" s="10" t="s">
        <v>160</v>
      </c>
      <c r="F53" s="10" t="s">
        <v>161</v>
      </c>
      <c r="G53" s="10">
        <v>3</v>
      </c>
      <c r="H53" s="10">
        <v>239</v>
      </c>
      <c r="I53" s="10">
        <v>1</v>
      </c>
      <c r="J53" s="10">
        <v>2</v>
      </c>
      <c r="K53" s="10">
        <v>4</v>
      </c>
      <c r="L53" s="10">
        <v>11</v>
      </c>
      <c r="M53" s="10" t="s">
        <v>161</v>
      </c>
      <c r="N53" s="10">
        <v>1</v>
      </c>
      <c r="O53" s="10" t="s">
        <v>161</v>
      </c>
      <c r="P53" s="10" t="s">
        <v>161</v>
      </c>
      <c r="Q53" s="10">
        <v>14</v>
      </c>
    </row>
    <row r="54" spans="2:17" s="7" customFormat="1" ht="12" customHeight="1">
      <c r="B54" s="5"/>
      <c r="C54" s="4" t="s">
        <v>38</v>
      </c>
      <c r="D54" s="45">
        <f t="shared" si="0"/>
        <v>429</v>
      </c>
      <c r="E54" s="10" t="s">
        <v>160</v>
      </c>
      <c r="F54" s="10" t="s">
        <v>162</v>
      </c>
      <c r="G54" s="10">
        <v>3</v>
      </c>
      <c r="H54" s="10">
        <v>332</v>
      </c>
      <c r="I54" s="10">
        <v>1</v>
      </c>
      <c r="J54" s="10">
        <v>1</v>
      </c>
      <c r="K54" s="10">
        <v>1</v>
      </c>
      <c r="L54" s="10">
        <v>40</v>
      </c>
      <c r="M54" s="10" t="s">
        <v>162</v>
      </c>
      <c r="N54" s="10">
        <v>5</v>
      </c>
      <c r="O54" s="10" t="s">
        <v>161</v>
      </c>
      <c r="P54" s="10">
        <v>1</v>
      </c>
      <c r="Q54" s="10">
        <v>45</v>
      </c>
    </row>
    <row r="55" spans="2:17" s="7" customFormat="1" ht="12" customHeight="1">
      <c r="B55" s="5"/>
      <c r="C55" s="4"/>
      <c r="D55" s="4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 s="7" customFormat="1" ht="12" customHeight="1">
      <c r="B56" s="60" t="s">
        <v>39</v>
      </c>
      <c r="C56" s="61"/>
      <c r="D56" s="46">
        <f t="shared" si="0"/>
        <v>5026</v>
      </c>
      <c r="E56" s="11">
        <f>SUM(E57:E60)</f>
        <v>98</v>
      </c>
      <c r="F56" s="11">
        <f aca="true" t="shared" si="6" ref="F56:Q56">SUM(F57:F60)</f>
        <v>14</v>
      </c>
      <c r="G56" s="11">
        <f t="shared" si="6"/>
        <v>14</v>
      </c>
      <c r="H56" s="11">
        <f t="shared" si="6"/>
        <v>2472</v>
      </c>
      <c r="I56" s="11">
        <f t="shared" si="6"/>
        <v>20</v>
      </c>
      <c r="J56" s="11">
        <f t="shared" si="6"/>
        <v>25</v>
      </c>
      <c r="K56" s="11">
        <f t="shared" si="6"/>
        <v>26</v>
      </c>
      <c r="L56" s="11">
        <f t="shared" si="6"/>
        <v>40</v>
      </c>
      <c r="M56" s="11">
        <f t="shared" si="6"/>
        <v>115</v>
      </c>
      <c r="N56" s="11">
        <f t="shared" si="6"/>
        <v>35</v>
      </c>
      <c r="O56" s="11">
        <f t="shared" si="6"/>
        <v>12</v>
      </c>
      <c r="P56" s="11">
        <f t="shared" si="6"/>
        <v>12</v>
      </c>
      <c r="Q56" s="11">
        <f t="shared" si="6"/>
        <v>2143</v>
      </c>
    </row>
    <row r="57" spans="2:17" s="7" customFormat="1" ht="12" customHeight="1">
      <c r="B57" s="5"/>
      <c r="C57" s="4" t="s">
        <v>40</v>
      </c>
      <c r="D57" s="45">
        <f t="shared" si="0"/>
        <v>789</v>
      </c>
      <c r="E57" s="10">
        <v>57</v>
      </c>
      <c r="F57" s="10">
        <v>2</v>
      </c>
      <c r="G57" s="10">
        <v>2</v>
      </c>
      <c r="H57" s="10">
        <v>25</v>
      </c>
      <c r="I57" s="10" t="s">
        <v>162</v>
      </c>
      <c r="J57" s="10">
        <v>4</v>
      </c>
      <c r="K57" s="10">
        <v>3</v>
      </c>
      <c r="L57" s="10">
        <v>1</v>
      </c>
      <c r="M57" s="10">
        <v>14</v>
      </c>
      <c r="N57" s="10">
        <v>10</v>
      </c>
      <c r="O57" s="10">
        <v>3</v>
      </c>
      <c r="P57" s="10">
        <v>3</v>
      </c>
      <c r="Q57" s="10">
        <v>665</v>
      </c>
    </row>
    <row r="58" spans="2:17" s="7" customFormat="1" ht="12" customHeight="1">
      <c r="B58" s="5"/>
      <c r="C58" s="4" t="s">
        <v>41</v>
      </c>
      <c r="D58" s="45">
        <f t="shared" si="0"/>
        <v>1635</v>
      </c>
      <c r="E58" s="10">
        <v>5</v>
      </c>
      <c r="F58" s="10" t="s">
        <v>161</v>
      </c>
      <c r="G58" s="10">
        <v>6</v>
      </c>
      <c r="H58" s="10">
        <v>1255</v>
      </c>
      <c r="I58" s="10">
        <v>10</v>
      </c>
      <c r="J58" s="10">
        <v>10</v>
      </c>
      <c r="K58" s="10">
        <v>8</v>
      </c>
      <c r="L58" s="10">
        <v>30</v>
      </c>
      <c r="M58" s="10">
        <v>35</v>
      </c>
      <c r="N58" s="10">
        <v>11</v>
      </c>
      <c r="O58" s="10">
        <v>7</v>
      </c>
      <c r="P58" s="10">
        <v>3</v>
      </c>
      <c r="Q58" s="10">
        <v>255</v>
      </c>
    </row>
    <row r="59" spans="2:17" s="7" customFormat="1" ht="12" customHeight="1">
      <c r="B59" s="5"/>
      <c r="C59" s="4" t="s">
        <v>42</v>
      </c>
      <c r="D59" s="45">
        <f t="shared" si="0"/>
        <v>1044</v>
      </c>
      <c r="E59" s="10">
        <v>3</v>
      </c>
      <c r="F59" s="10" t="s">
        <v>161</v>
      </c>
      <c r="G59" s="10">
        <v>4</v>
      </c>
      <c r="H59" s="10">
        <v>961</v>
      </c>
      <c r="I59" s="10">
        <v>6</v>
      </c>
      <c r="J59" s="10">
        <v>1</v>
      </c>
      <c r="K59" s="10">
        <v>1</v>
      </c>
      <c r="L59" s="10">
        <v>2</v>
      </c>
      <c r="M59" s="10">
        <v>11</v>
      </c>
      <c r="N59" s="10">
        <v>1</v>
      </c>
      <c r="O59" s="10" t="s">
        <v>161</v>
      </c>
      <c r="P59" s="10">
        <v>1</v>
      </c>
      <c r="Q59" s="10">
        <v>53</v>
      </c>
    </row>
    <row r="60" spans="2:17" s="7" customFormat="1" ht="12" customHeight="1">
      <c r="B60" s="5"/>
      <c r="C60" s="4" t="s">
        <v>43</v>
      </c>
      <c r="D60" s="45">
        <f t="shared" si="0"/>
        <v>1558</v>
      </c>
      <c r="E60" s="10">
        <v>33</v>
      </c>
      <c r="F60" s="10">
        <v>12</v>
      </c>
      <c r="G60" s="10">
        <v>2</v>
      </c>
      <c r="H60" s="10">
        <v>231</v>
      </c>
      <c r="I60" s="10">
        <v>4</v>
      </c>
      <c r="J60" s="10">
        <v>10</v>
      </c>
      <c r="K60" s="10">
        <v>14</v>
      </c>
      <c r="L60" s="10">
        <v>7</v>
      </c>
      <c r="M60" s="10">
        <v>55</v>
      </c>
      <c r="N60" s="10">
        <v>13</v>
      </c>
      <c r="O60" s="10">
        <v>2</v>
      </c>
      <c r="P60" s="10">
        <v>5</v>
      </c>
      <c r="Q60" s="10">
        <v>1170</v>
      </c>
    </row>
    <row r="61" spans="2:17" s="7" customFormat="1" ht="12" customHeight="1">
      <c r="B61" s="5"/>
      <c r="C61" s="4"/>
      <c r="D61" s="4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s="7" customFormat="1" ht="12" customHeight="1">
      <c r="B62" s="60" t="s">
        <v>44</v>
      </c>
      <c r="C62" s="61"/>
      <c r="D62" s="46">
        <f t="shared" si="0"/>
        <v>1835</v>
      </c>
      <c r="E62" s="11">
        <f>SUM(E63)</f>
        <v>258</v>
      </c>
      <c r="F62" s="11">
        <f aca="true" t="shared" si="7" ref="F62:Q62">SUM(F63)</f>
        <v>42</v>
      </c>
      <c r="G62" s="11">
        <f t="shared" si="7"/>
        <v>3</v>
      </c>
      <c r="H62" s="11">
        <f t="shared" si="7"/>
        <v>120</v>
      </c>
      <c r="I62" s="11">
        <f t="shared" si="7"/>
        <v>1</v>
      </c>
      <c r="J62" s="11">
        <f t="shared" si="7"/>
        <v>31</v>
      </c>
      <c r="K62" s="11">
        <f t="shared" si="7"/>
        <v>199</v>
      </c>
      <c r="L62" s="11">
        <f t="shared" si="7"/>
        <v>47</v>
      </c>
      <c r="M62" s="11">
        <f t="shared" si="7"/>
        <v>32</v>
      </c>
      <c r="N62" s="11">
        <f t="shared" si="7"/>
        <v>23</v>
      </c>
      <c r="O62" s="11">
        <f t="shared" si="7"/>
        <v>8</v>
      </c>
      <c r="P62" s="11">
        <f t="shared" si="7"/>
        <v>11</v>
      </c>
      <c r="Q62" s="11">
        <f t="shared" si="7"/>
        <v>1060</v>
      </c>
    </row>
    <row r="63" spans="2:17" s="7" customFormat="1" ht="12" customHeight="1">
      <c r="B63" s="5"/>
      <c r="C63" s="4" t="s">
        <v>45</v>
      </c>
      <c r="D63" s="45">
        <f t="shared" si="0"/>
        <v>1835</v>
      </c>
      <c r="E63" s="10">
        <v>258</v>
      </c>
      <c r="F63" s="10">
        <v>42</v>
      </c>
      <c r="G63" s="10">
        <v>3</v>
      </c>
      <c r="H63" s="10">
        <v>120</v>
      </c>
      <c r="I63" s="10">
        <v>1</v>
      </c>
      <c r="J63" s="10">
        <v>31</v>
      </c>
      <c r="K63" s="10">
        <v>199</v>
      </c>
      <c r="L63" s="10">
        <v>47</v>
      </c>
      <c r="M63" s="10">
        <v>32</v>
      </c>
      <c r="N63" s="10">
        <v>23</v>
      </c>
      <c r="O63" s="10">
        <v>8</v>
      </c>
      <c r="P63" s="10">
        <v>11</v>
      </c>
      <c r="Q63" s="10">
        <v>1060</v>
      </c>
    </row>
    <row r="64" spans="2:17" s="7" customFormat="1" ht="12" customHeight="1">
      <c r="B64" s="5"/>
      <c r="C64" s="4"/>
      <c r="D64" s="45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 s="7" customFormat="1" ht="12" customHeight="1">
      <c r="B65" s="60" t="s">
        <v>46</v>
      </c>
      <c r="C65" s="61"/>
      <c r="D65" s="46">
        <f t="shared" si="0"/>
        <v>7627</v>
      </c>
      <c r="E65" s="11">
        <f>SUM(E66:E73)</f>
        <v>945</v>
      </c>
      <c r="F65" s="11">
        <f aca="true" t="shared" si="8" ref="F65:Q65">SUM(F66:F73)</f>
        <v>48</v>
      </c>
      <c r="G65" s="11">
        <f t="shared" si="8"/>
        <v>310</v>
      </c>
      <c r="H65" s="11">
        <f t="shared" si="8"/>
        <v>1670</v>
      </c>
      <c r="I65" s="11">
        <f t="shared" si="8"/>
        <v>19</v>
      </c>
      <c r="J65" s="11">
        <f t="shared" si="8"/>
        <v>1240</v>
      </c>
      <c r="K65" s="11">
        <f t="shared" si="8"/>
        <v>59</v>
      </c>
      <c r="L65" s="11">
        <f t="shared" si="8"/>
        <v>129</v>
      </c>
      <c r="M65" s="11">
        <f t="shared" si="8"/>
        <v>557</v>
      </c>
      <c r="N65" s="11">
        <f t="shared" si="8"/>
        <v>319</v>
      </c>
      <c r="O65" s="11">
        <f t="shared" si="8"/>
        <v>88</v>
      </c>
      <c r="P65" s="11">
        <f t="shared" si="8"/>
        <v>133</v>
      </c>
      <c r="Q65" s="11">
        <f t="shared" si="8"/>
        <v>2110</v>
      </c>
    </row>
    <row r="66" spans="2:17" s="7" customFormat="1" ht="12" customHeight="1">
      <c r="B66" s="5"/>
      <c r="C66" s="4" t="s">
        <v>47</v>
      </c>
      <c r="D66" s="45">
        <f t="shared" si="0"/>
        <v>1944</v>
      </c>
      <c r="E66" s="10">
        <v>481</v>
      </c>
      <c r="F66" s="10">
        <v>16</v>
      </c>
      <c r="G66" s="10">
        <v>18</v>
      </c>
      <c r="H66" s="10">
        <v>176</v>
      </c>
      <c r="I66" s="10">
        <v>6</v>
      </c>
      <c r="J66" s="10">
        <v>36</v>
      </c>
      <c r="K66" s="10">
        <v>23</v>
      </c>
      <c r="L66" s="10">
        <v>35</v>
      </c>
      <c r="M66" s="10">
        <v>87</v>
      </c>
      <c r="N66" s="10">
        <v>136</v>
      </c>
      <c r="O66" s="10">
        <v>17</v>
      </c>
      <c r="P66" s="10">
        <v>52</v>
      </c>
      <c r="Q66" s="10">
        <v>861</v>
      </c>
    </row>
    <row r="67" spans="2:17" s="7" customFormat="1" ht="12" customHeight="1">
      <c r="B67" s="5"/>
      <c r="C67" s="4" t="s">
        <v>21</v>
      </c>
      <c r="D67" s="45">
        <f t="shared" si="0"/>
        <v>391</v>
      </c>
      <c r="E67" s="10">
        <v>58</v>
      </c>
      <c r="F67" s="10">
        <v>12</v>
      </c>
      <c r="G67" s="10">
        <v>3</v>
      </c>
      <c r="H67" s="10">
        <v>71</v>
      </c>
      <c r="I67" s="10">
        <v>1</v>
      </c>
      <c r="J67" s="10">
        <v>7</v>
      </c>
      <c r="K67" s="10">
        <v>11</v>
      </c>
      <c r="L67" s="10">
        <v>3</v>
      </c>
      <c r="M67" s="10">
        <v>3</v>
      </c>
      <c r="N67" s="10">
        <v>37</v>
      </c>
      <c r="O67" s="10">
        <v>4</v>
      </c>
      <c r="P67" s="10">
        <v>2</v>
      </c>
      <c r="Q67" s="10">
        <v>179</v>
      </c>
    </row>
    <row r="68" spans="2:17" s="7" customFormat="1" ht="12" customHeight="1">
      <c r="B68" s="5"/>
      <c r="C68" s="4" t="s">
        <v>48</v>
      </c>
      <c r="D68" s="45">
        <f t="shared" si="0"/>
        <v>2281</v>
      </c>
      <c r="E68" s="10">
        <v>214</v>
      </c>
      <c r="F68" s="10">
        <v>6</v>
      </c>
      <c r="G68" s="10">
        <v>33</v>
      </c>
      <c r="H68" s="10">
        <v>1126</v>
      </c>
      <c r="I68" s="10">
        <v>9</v>
      </c>
      <c r="J68" s="10">
        <v>168</v>
      </c>
      <c r="K68" s="10">
        <v>17</v>
      </c>
      <c r="L68" s="10">
        <v>13</v>
      </c>
      <c r="M68" s="10">
        <v>131</v>
      </c>
      <c r="N68" s="10">
        <v>64</v>
      </c>
      <c r="O68" s="10">
        <v>35</v>
      </c>
      <c r="P68" s="10">
        <v>24</v>
      </c>
      <c r="Q68" s="10">
        <v>441</v>
      </c>
    </row>
    <row r="69" spans="2:17" s="7" customFormat="1" ht="12" customHeight="1">
      <c r="B69" s="5"/>
      <c r="C69" s="4" t="s">
        <v>49</v>
      </c>
      <c r="D69" s="45">
        <f t="shared" si="0"/>
        <v>734</v>
      </c>
      <c r="E69" s="10">
        <v>33</v>
      </c>
      <c r="F69" s="10">
        <v>7</v>
      </c>
      <c r="G69" s="10">
        <v>79</v>
      </c>
      <c r="H69" s="10">
        <v>34</v>
      </c>
      <c r="I69" s="10" t="s">
        <v>161</v>
      </c>
      <c r="J69" s="10">
        <v>212</v>
      </c>
      <c r="K69" s="10">
        <v>5</v>
      </c>
      <c r="L69" s="10">
        <v>10</v>
      </c>
      <c r="M69" s="10">
        <v>111</v>
      </c>
      <c r="N69" s="10">
        <v>5</v>
      </c>
      <c r="O69" s="10">
        <v>16</v>
      </c>
      <c r="P69" s="10">
        <v>8</v>
      </c>
      <c r="Q69" s="10">
        <v>214</v>
      </c>
    </row>
    <row r="70" spans="2:17" s="7" customFormat="1" ht="12" customHeight="1">
      <c r="B70" s="5"/>
      <c r="C70" s="4" t="s">
        <v>50</v>
      </c>
      <c r="D70" s="45">
        <f t="shared" si="0"/>
        <v>1186</v>
      </c>
      <c r="E70" s="10">
        <v>56</v>
      </c>
      <c r="F70" s="10">
        <v>2</v>
      </c>
      <c r="G70" s="10">
        <v>106</v>
      </c>
      <c r="H70" s="10">
        <v>19</v>
      </c>
      <c r="I70" s="10">
        <v>1</v>
      </c>
      <c r="J70" s="10">
        <v>742</v>
      </c>
      <c r="K70" s="10">
        <v>3</v>
      </c>
      <c r="L70" s="10">
        <v>14</v>
      </c>
      <c r="M70" s="10">
        <v>97</v>
      </c>
      <c r="N70" s="10" t="s">
        <v>161</v>
      </c>
      <c r="O70" s="10">
        <v>9</v>
      </c>
      <c r="P70" s="10">
        <v>3</v>
      </c>
      <c r="Q70" s="10">
        <v>134</v>
      </c>
    </row>
    <row r="71" spans="2:17" s="7" customFormat="1" ht="12" customHeight="1">
      <c r="B71" s="5"/>
      <c r="C71" s="4" t="s">
        <v>51</v>
      </c>
      <c r="D71" s="45">
        <f t="shared" si="0"/>
        <v>70</v>
      </c>
      <c r="E71" s="10" t="s">
        <v>160</v>
      </c>
      <c r="F71" s="10" t="s">
        <v>161</v>
      </c>
      <c r="G71" s="10">
        <v>30</v>
      </c>
      <c r="H71" s="10" t="s">
        <v>161</v>
      </c>
      <c r="I71" s="10" t="s">
        <v>161</v>
      </c>
      <c r="J71" s="10">
        <v>18</v>
      </c>
      <c r="K71" s="10" t="s">
        <v>160</v>
      </c>
      <c r="L71" s="10">
        <v>5</v>
      </c>
      <c r="M71" s="10">
        <v>16</v>
      </c>
      <c r="N71" s="10">
        <v>1</v>
      </c>
      <c r="O71" s="10" t="s">
        <v>161</v>
      </c>
      <c r="P71" s="10" t="s">
        <v>161</v>
      </c>
      <c r="Q71" s="10" t="s">
        <v>161</v>
      </c>
    </row>
    <row r="72" spans="2:17" s="7" customFormat="1" ht="12" customHeight="1">
      <c r="B72" s="5"/>
      <c r="C72" s="4" t="s">
        <v>52</v>
      </c>
      <c r="D72" s="45">
        <f t="shared" si="0"/>
        <v>329</v>
      </c>
      <c r="E72" s="10" t="s">
        <v>160</v>
      </c>
      <c r="F72" s="10">
        <v>2</v>
      </c>
      <c r="G72" s="10">
        <v>26</v>
      </c>
      <c r="H72" s="10">
        <v>22</v>
      </c>
      <c r="I72" s="10">
        <v>1</v>
      </c>
      <c r="J72" s="10">
        <v>46</v>
      </c>
      <c r="K72" s="10" t="s">
        <v>160</v>
      </c>
      <c r="L72" s="10">
        <v>38</v>
      </c>
      <c r="M72" s="10">
        <v>25</v>
      </c>
      <c r="N72" s="10" t="s">
        <v>161</v>
      </c>
      <c r="O72" s="10">
        <v>2</v>
      </c>
      <c r="P72" s="10">
        <v>25</v>
      </c>
      <c r="Q72" s="10">
        <v>142</v>
      </c>
    </row>
    <row r="73" spans="2:17" s="7" customFormat="1" ht="12" customHeight="1">
      <c r="B73" s="5"/>
      <c r="C73" s="4" t="s">
        <v>53</v>
      </c>
      <c r="D73" s="45">
        <f aca="true" t="shared" si="9" ref="D73:D105">SUM(E73:Q73)</f>
        <v>692</v>
      </c>
      <c r="E73" s="10">
        <v>103</v>
      </c>
      <c r="F73" s="10">
        <v>3</v>
      </c>
      <c r="G73" s="10">
        <v>15</v>
      </c>
      <c r="H73" s="10">
        <v>222</v>
      </c>
      <c r="I73" s="10">
        <v>1</v>
      </c>
      <c r="J73" s="10">
        <v>11</v>
      </c>
      <c r="K73" s="10" t="s">
        <v>161</v>
      </c>
      <c r="L73" s="10">
        <v>11</v>
      </c>
      <c r="M73" s="10">
        <v>87</v>
      </c>
      <c r="N73" s="10">
        <v>76</v>
      </c>
      <c r="O73" s="10">
        <v>5</v>
      </c>
      <c r="P73" s="10">
        <v>19</v>
      </c>
      <c r="Q73" s="10">
        <v>139</v>
      </c>
    </row>
    <row r="74" spans="2:17" s="7" customFormat="1" ht="12" customHeight="1">
      <c r="B74" s="5"/>
      <c r="C74" s="4"/>
      <c r="D74" s="45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 s="7" customFormat="1" ht="12" customHeight="1">
      <c r="B75" s="60" t="s">
        <v>54</v>
      </c>
      <c r="C75" s="61"/>
      <c r="D75" s="46">
        <f t="shared" si="9"/>
        <v>6439</v>
      </c>
      <c r="E75" s="11">
        <f>SUM(E76:E83)</f>
        <v>728</v>
      </c>
      <c r="F75" s="11">
        <f aca="true" t="shared" si="10" ref="F75:Q75">SUM(F76:F83)</f>
        <v>15</v>
      </c>
      <c r="G75" s="11">
        <f t="shared" si="10"/>
        <v>410</v>
      </c>
      <c r="H75" s="11">
        <f t="shared" si="10"/>
        <v>310</v>
      </c>
      <c r="I75" s="11">
        <f t="shared" si="10"/>
        <v>11</v>
      </c>
      <c r="J75" s="11">
        <f t="shared" si="10"/>
        <v>715</v>
      </c>
      <c r="K75" s="11">
        <f t="shared" si="10"/>
        <v>94</v>
      </c>
      <c r="L75" s="11">
        <f t="shared" si="10"/>
        <v>51</v>
      </c>
      <c r="M75" s="11">
        <f t="shared" si="10"/>
        <v>274</v>
      </c>
      <c r="N75" s="11">
        <f t="shared" si="10"/>
        <v>50</v>
      </c>
      <c r="O75" s="11">
        <f t="shared" si="10"/>
        <v>46</v>
      </c>
      <c r="P75" s="11">
        <f t="shared" si="10"/>
        <v>32</v>
      </c>
      <c r="Q75" s="11">
        <f t="shared" si="10"/>
        <v>3703</v>
      </c>
    </row>
    <row r="76" spans="2:17" s="7" customFormat="1" ht="12" customHeight="1">
      <c r="B76" s="5"/>
      <c r="C76" s="4" t="s">
        <v>55</v>
      </c>
      <c r="D76" s="45">
        <f t="shared" si="9"/>
        <v>441</v>
      </c>
      <c r="E76" s="10">
        <v>107</v>
      </c>
      <c r="F76" s="10" t="s">
        <v>162</v>
      </c>
      <c r="G76" s="10">
        <v>27</v>
      </c>
      <c r="H76" s="10">
        <v>30</v>
      </c>
      <c r="I76" s="10" t="s">
        <v>162</v>
      </c>
      <c r="J76" s="10">
        <v>22</v>
      </c>
      <c r="K76" s="10">
        <v>9</v>
      </c>
      <c r="L76" s="10">
        <v>3</v>
      </c>
      <c r="M76" s="10">
        <v>16</v>
      </c>
      <c r="N76" s="10">
        <v>1</v>
      </c>
      <c r="O76" s="10">
        <v>4</v>
      </c>
      <c r="P76" s="10">
        <v>1</v>
      </c>
      <c r="Q76" s="10">
        <v>221</v>
      </c>
    </row>
    <row r="77" spans="2:17" s="7" customFormat="1" ht="12" customHeight="1">
      <c r="B77" s="5"/>
      <c r="C77" s="4" t="s">
        <v>56</v>
      </c>
      <c r="D77" s="45">
        <f t="shared" si="9"/>
        <v>838</v>
      </c>
      <c r="E77" s="10">
        <v>61</v>
      </c>
      <c r="F77" s="10">
        <v>1</v>
      </c>
      <c r="G77" s="10">
        <v>116</v>
      </c>
      <c r="H77" s="10">
        <v>49</v>
      </c>
      <c r="I77" s="10">
        <v>3</v>
      </c>
      <c r="J77" s="10">
        <v>70</v>
      </c>
      <c r="K77" s="10">
        <v>12</v>
      </c>
      <c r="L77" s="10">
        <v>8</v>
      </c>
      <c r="M77" s="10">
        <v>55</v>
      </c>
      <c r="N77" s="10">
        <v>5</v>
      </c>
      <c r="O77" s="10">
        <v>4</v>
      </c>
      <c r="P77" s="10">
        <v>5</v>
      </c>
      <c r="Q77" s="10">
        <v>449</v>
      </c>
    </row>
    <row r="78" spans="2:17" s="7" customFormat="1" ht="12" customHeight="1">
      <c r="B78" s="5"/>
      <c r="C78" s="4" t="s">
        <v>57</v>
      </c>
      <c r="D78" s="45">
        <f t="shared" si="9"/>
        <v>735</v>
      </c>
      <c r="E78" s="10">
        <v>45</v>
      </c>
      <c r="F78" s="10" t="s">
        <v>161</v>
      </c>
      <c r="G78" s="10">
        <v>48</v>
      </c>
      <c r="H78" s="10">
        <v>12</v>
      </c>
      <c r="I78" s="10">
        <v>1</v>
      </c>
      <c r="J78" s="10">
        <v>68</v>
      </c>
      <c r="K78" s="10">
        <v>11</v>
      </c>
      <c r="L78" s="10">
        <v>4</v>
      </c>
      <c r="M78" s="10">
        <v>48</v>
      </c>
      <c r="N78" s="10">
        <v>8</v>
      </c>
      <c r="O78" s="10" t="s">
        <v>161</v>
      </c>
      <c r="P78" s="10">
        <v>1</v>
      </c>
      <c r="Q78" s="10">
        <v>489</v>
      </c>
    </row>
    <row r="79" spans="2:17" s="7" customFormat="1" ht="12" customHeight="1">
      <c r="B79" s="5"/>
      <c r="C79" s="4" t="s">
        <v>58</v>
      </c>
      <c r="D79" s="45">
        <f t="shared" si="9"/>
        <v>644</v>
      </c>
      <c r="E79" s="10">
        <v>122</v>
      </c>
      <c r="F79" s="10" t="s">
        <v>161</v>
      </c>
      <c r="G79" s="10">
        <v>11</v>
      </c>
      <c r="H79" s="10">
        <v>28</v>
      </c>
      <c r="I79" s="10" t="s">
        <v>161</v>
      </c>
      <c r="J79" s="10">
        <v>10</v>
      </c>
      <c r="K79" s="10">
        <v>6</v>
      </c>
      <c r="L79" s="10" t="s">
        <v>161</v>
      </c>
      <c r="M79" s="10">
        <v>27</v>
      </c>
      <c r="N79" s="10">
        <v>2</v>
      </c>
      <c r="O79" s="10">
        <v>3</v>
      </c>
      <c r="P79" s="10" t="s">
        <v>161</v>
      </c>
      <c r="Q79" s="10">
        <v>435</v>
      </c>
    </row>
    <row r="80" spans="2:17" s="7" customFormat="1" ht="12" customHeight="1">
      <c r="B80" s="5"/>
      <c r="C80" s="4" t="s">
        <v>59</v>
      </c>
      <c r="D80" s="45">
        <f t="shared" si="9"/>
        <v>1177</v>
      </c>
      <c r="E80" s="10">
        <v>180</v>
      </c>
      <c r="F80" s="10">
        <v>9</v>
      </c>
      <c r="G80" s="10">
        <v>31</v>
      </c>
      <c r="H80" s="10">
        <v>48</v>
      </c>
      <c r="I80" s="10" t="s">
        <v>161</v>
      </c>
      <c r="J80" s="10">
        <v>9</v>
      </c>
      <c r="K80" s="10">
        <v>28</v>
      </c>
      <c r="L80" s="10">
        <v>2</v>
      </c>
      <c r="M80" s="10">
        <v>32</v>
      </c>
      <c r="N80" s="10">
        <v>3</v>
      </c>
      <c r="O80" s="10">
        <v>25</v>
      </c>
      <c r="P80" s="10">
        <v>5</v>
      </c>
      <c r="Q80" s="10">
        <v>805</v>
      </c>
    </row>
    <row r="81" spans="2:17" s="7" customFormat="1" ht="12" customHeight="1">
      <c r="B81" s="5"/>
      <c r="C81" s="4" t="s">
        <v>60</v>
      </c>
      <c r="D81" s="45">
        <f t="shared" si="9"/>
        <v>293</v>
      </c>
      <c r="E81" s="10">
        <v>101</v>
      </c>
      <c r="F81" s="10" t="s">
        <v>161</v>
      </c>
      <c r="G81" s="10">
        <v>3</v>
      </c>
      <c r="H81" s="10">
        <v>5</v>
      </c>
      <c r="I81" s="10" t="s">
        <v>161</v>
      </c>
      <c r="J81" s="10">
        <v>9</v>
      </c>
      <c r="K81" s="10">
        <v>6</v>
      </c>
      <c r="L81" s="10">
        <v>29</v>
      </c>
      <c r="M81" s="10">
        <v>3</v>
      </c>
      <c r="N81" s="10">
        <v>9</v>
      </c>
      <c r="O81" s="10">
        <v>3</v>
      </c>
      <c r="P81" s="10">
        <v>2</v>
      </c>
      <c r="Q81" s="10">
        <v>123</v>
      </c>
    </row>
    <row r="82" spans="2:17" s="7" customFormat="1" ht="12" customHeight="1">
      <c r="B82" s="5"/>
      <c r="C82" s="4" t="s">
        <v>61</v>
      </c>
      <c r="D82" s="45">
        <f t="shared" si="9"/>
        <v>1013</v>
      </c>
      <c r="E82" s="10">
        <v>102</v>
      </c>
      <c r="F82" s="10">
        <v>1</v>
      </c>
      <c r="G82" s="10">
        <v>21</v>
      </c>
      <c r="H82" s="10">
        <v>63</v>
      </c>
      <c r="I82" s="10" t="s">
        <v>161</v>
      </c>
      <c r="J82" s="10">
        <v>45</v>
      </c>
      <c r="K82" s="10">
        <v>9</v>
      </c>
      <c r="L82" s="10">
        <v>3</v>
      </c>
      <c r="M82" s="10">
        <v>37</v>
      </c>
      <c r="N82" s="10">
        <v>13</v>
      </c>
      <c r="O82" s="10">
        <v>7</v>
      </c>
      <c r="P82" s="10">
        <v>13</v>
      </c>
      <c r="Q82" s="10">
        <v>699</v>
      </c>
    </row>
    <row r="83" spans="2:17" s="7" customFormat="1" ht="12" customHeight="1">
      <c r="B83" s="5"/>
      <c r="C83" s="4" t="s">
        <v>62</v>
      </c>
      <c r="D83" s="45">
        <f t="shared" si="9"/>
        <v>1298</v>
      </c>
      <c r="E83" s="10">
        <v>10</v>
      </c>
      <c r="F83" s="10">
        <v>4</v>
      </c>
      <c r="G83" s="10">
        <v>153</v>
      </c>
      <c r="H83" s="10">
        <v>75</v>
      </c>
      <c r="I83" s="10">
        <v>7</v>
      </c>
      <c r="J83" s="10">
        <v>482</v>
      </c>
      <c r="K83" s="10">
        <v>13</v>
      </c>
      <c r="L83" s="10">
        <v>2</v>
      </c>
      <c r="M83" s="10">
        <v>56</v>
      </c>
      <c r="N83" s="10">
        <v>9</v>
      </c>
      <c r="O83" s="10" t="s">
        <v>161</v>
      </c>
      <c r="P83" s="10">
        <v>5</v>
      </c>
      <c r="Q83" s="10">
        <v>482</v>
      </c>
    </row>
    <row r="84" spans="2:17" s="7" customFormat="1" ht="12" customHeight="1">
      <c r="B84" s="5"/>
      <c r="C84" s="4"/>
      <c r="D84" s="4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 s="7" customFormat="1" ht="12" customHeight="1">
      <c r="B85" s="60" t="s">
        <v>63</v>
      </c>
      <c r="C85" s="61"/>
      <c r="D85" s="46">
        <f t="shared" si="9"/>
        <v>6038</v>
      </c>
      <c r="E85" s="11">
        <f>SUM(E86:E89)</f>
        <v>1487</v>
      </c>
      <c r="F85" s="11">
        <f aca="true" t="shared" si="11" ref="F85:Q85">SUM(F86:F89)</f>
        <v>90</v>
      </c>
      <c r="G85" s="11">
        <f t="shared" si="11"/>
        <v>13</v>
      </c>
      <c r="H85" s="11">
        <f t="shared" si="11"/>
        <v>2</v>
      </c>
      <c r="I85" s="11">
        <f t="shared" si="11"/>
        <v>232</v>
      </c>
      <c r="J85" s="11">
        <f t="shared" si="11"/>
        <v>901</v>
      </c>
      <c r="K85" s="11">
        <f t="shared" si="11"/>
        <v>21</v>
      </c>
      <c r="L85" s="11">
        <f t="shared" si="11"/>
        <v>16</v>
      </c>
      <c r="M85" s="11">
        <f t="shared" si="11"/>
        <v>341</v>
      </c>
      <c r="N85" s="11">
        <f t="shared" si="11"/>
        <v>201</v>
      </c>
      <c r="O85" s="11">
        <f t="shared" si="11"/>
        <v>86</v>
      </c>
      <c r="P85" s="11">
        <f t="shared" si="11"/>
        <v>47</v>
      </c>
      <c r="Q85" s="11">
        <f t="shared" si="11"/>
        <v>2601</v>
      </c>
    </row>
    <row r="86" spans="2:17" s="7" customFormat="1" ht="12" customHeight="1">
      <c r="B86" s="5"/>
      <c r="C86" s="4" t="s">
        <v>146</v>
      </c>
      <c r="D86" s="45">
        <f t="shared" si="9"/>
        <v>1203</v>
      </c>
      <c r="E86" s="10">
        <v>113</v>
      </c>
      <c r="F86" s="10">
        <v>11</v>
      </c>
      <c r="G86" s="10">
        <v>3</v>
      </c>
      <c r="H86" s="10" t="s">
        <v>162</v>
      </c>
      <c r="I86" s="10">
        <v>28</v>
      </c>
      <c r="J86" s="10">
        <v>237</v>
      </c>
      <c r="K86" s="10">
        <v>6</v>
      </c>
      <c r="L86" s="10">
        <v>6</v>
      </c>
      <c r="M86" s="10">
        <v>67</v>
      </c>
      <c r="N86" s="10">
        <v>82</v>
      </c>
      <c r="O86" s="10">
        <v>24</v>
      </c>
      <c r="P86" s="10">
        <v>11</v>
      </c>
      <c r="Q86" s="10">
        <v>615</v>
      </c>
    </row>
    <row r="87" spans="2:17" s="7" customFormat="1" ht="12" customHeight="1">
      <c r="B87" s="5"/>
      <c r="C87" s="4" t="s">
        <v>21</v>
      </c>
      <c r="D87" s="45">
        <f t="shared" si="9"/>
        <v>1228</v>
      </c>
      <c r="E87" s="10">
        <v>132</v>
      </c>
      <c r="F87" s="10">
        <v>22</v>
      </c>
      <c r="G87" s="10">
        <v>6</v>
      </c>
      <c r="H87" s="10" t="s">
        <v>161</v>
      </c>
      <c r="I87" s="10">
        <v>47</v>
      </c>
      <c r="J87" s="10">
        <v>110</v>
      </c>
      <c r="K87" s="10">
        <v>6</v>
      </c>
      <c r="L87" s="10">
        <v>4</v>
      </c>
      <c r="M87" s="10">
        <v>126</v>
      </c>
      <c r="N87" s="10">
        <v>50</v>
      </c>
      <c r="O87" s="10">
        <v>12</v>
      </c>
      <c r="P87" s="10">
        <v>5</v>
      </c>
      <c r="Q87" s="10">
        <v>708</v>
      </c>
    </row>
    <row r="88" spans="2:17" s="7" customFormat="1" ht="12" customHeight="1">
      <c r="B88" s="5"/>
      <c r="C88" s="4" t="s">
        <v>64</v>
      </c>
      <c r="D88" s="45">
        <f t="shared" si="9"/>
        <v>2080</v>
      </c>
      <c r="E88" s="10">
        <v>269</v>
      </c>
      <c r="F88" s="10">
        <v>36</v>
      </c>
      <c r="G88" s="10">
        <v>4</v>
      </c>
      <c r="H88" s="10">
        <v>2</v>
      </c>
      <c r="I88" s="10">
        <v>141</v>
      </c>
      <c r="J88" s="10">
        <v>550</v>
      </c>
      <c r="K88" s="10">
        <v>7</v>
      </c>
      <c r="L88" s="10">
        <v>5</v>
      </c>
      <c r="M88" s="10">
        <v>101</v>
      </c>
      <c r="N88" s="10">
        <v>26</v>
      </c>
      <c r="O88" s="10">
        <v>34</v>
      </c>
      <c r="P88" s="10">
        <v>18</v>
      </c>
      <c r="Q88" s="10">
        <v>887</v>
      </c>
    </row>
    <row r="89" spans="2:17" s="7" customFormat="1" ht="12" customHeight="1">
      <c r="B89" s="5"/>
      <c r="C89" s="4" t="s">
        <v>65</v>
      </c>
      <c r="D89" s="45">
        <f t="shared" si="9"/>
        <v>1527</v>
      </c>
      <c r="E89" s="10">
        <v>973</v>
      </c>
      <c r="F89" s="10">
        <v>21</v>
      </c>
      <c r="G89" s="10" t="s">
        <v>162</v>
      </c>
      <c r="H89" s="10" t="s">
        <v>162</v>
      </c>
      <c r="I89" s="10">
        <v>16</v>
      </c>
      <c r="J89" s="10">
        <v>4</v>
      </c>
      <c r="K89" s="10">
        <v>2</v>
      </c>
      <c r="L89" s="10">
        <v>1</v>
      </c>
      <c r="M89" s="10">
        <v>47</v>
      </c>
      <c r="N89" s="10">
        <v>43</v>
      </c>
      <c r="O89" s="10">
        <v>16</v>
      </c>
      <c r="P89" s="10">
        <v>13</v>
      </c>
      <c r="Q89" s="10">
        <v>391</v>
      </c>
    </row>
    <row r="90" spans="2:17" s="7" customFormat="1" ht="12" customHeight="1">
      <c r="B90" s="5"/>
      <c r="C90" s="4"/>
      <c r="D90" s="45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 s="7" customFormat="1" ht="12" customHeight="1">
      <c r="B91" s="60" t="s">
        <v>66</v>
      </c>
      <c r="C91" s="61"/>
      <c r="D91" s="46">
        <f t="shared" si="9"/>
        <v>5595</v>
      </c>
      <c r="E91" s="11">
        <f>SUM(E92:E95)</f>
        <v>917</v>
      </c>
      <c r="F91" s="11">
        <f aca="true" t="shared" si="12" ref="F91:Q91">SUM(F92:F95)</f>
        <v>51</v>
      </c>
      <c r="G91" s="11">
        <f t="shared" si="12"/>
        <v>31</v>
      </c>
      <c r="H91" s="11">
        <f t="shared" si="12"/>
        <v>1</v>
      </c>
      <c r="I91" s="11">
        <f t="shared" si="12"/>
        <v>162</v>
      </c>
      <c r="J91" s="11">
        <f t="shared" si="12"/>
        <v>1426</v>
      </c>
      <c r="K91" s="11">
        <f t="shared" si="12"/>
        <v>29</v>
      </c>
      <c r="L91" s="11">
        <f t="shared" si="12"/>
        <v>15</v>
      </c>
      <c r="M91" s="11">
        <f t="shared" si="12"/>
        <v>260</v>
      </c>
      <c r="N91" s="11">
        <f t="shared" si="12"/>
        <v>111</v>
      </c>
      <c r="O91" s="11">
        <f t="shared" si="12"/>
        <v>111</v>
      </c>
      <c r="P91" s="11">
        <f t="shared" si="12"/>
        <v>11</v>
      </c>
      <c r="Q91" s="11">
        <f t="shared" si="12"/>
        <v>2470</v>
      </c>
    </row>
    <row r="92" spans="2:17" s="7" customFormat="1" ht="12" customHeight="1">
      <c r="B92" s="5"/>
      <c r="C92" s="4" t="s">
        <v>67</v>
      </c>
      <c r="D92" s="45">
        <f t="shared" si="9"/>
        <v>1298</v>
      </c>
      <c r="E92" s="10">
        <v>163</v>
      </c>
      <c r="F92" s="10">
        <v>17</v>
      </c>
      <c r="G92" s="10">
        <v>2</v>
      </c>
      <c r="H92" s="10" t="s">
        <v>162</v>
      </c>
      <c r="I92" s="10">
        <v>8</v>
      </c>
      <c r="J92" s="10">
        <v>721</v>
      </c>
      <c r="K92" s="10">
        <v>2</v>
      </c>
      <c r="L92" s="10">
        <v>1</v>
      </c>
      <c r="M92" s="10">
        <v>60</v>
      </c>
      <c r="N92" s="10">
        <v>18</v>
      </c>
      <c r="O92" s="10">
        <v>27</v>
      </c>
      <c r="P92" s="10">
        <v>6</v>
      </c>
      <c r="Q92" s="10">
        <v>273</v>
      </c>
    </row>
    <row r="93" spans="2:17" s="7" customFormat="1" ht="12" customHeight="1">
      <c r="B93" s="5"/>
      <c r="C93" s="4" t="s">
        <v>68</v>
      </c>
      <c r="D93" s="45">
        <f t="shared" si="9"/>
        <v>2390</v>
      </c>
      <c r="E93" s="10">
        <v>699</v>
      </c>
      <c r="F93" s="10">
        <v>15</v>
      </c>
      <c r="G93" s="10">
        <v>4</v>
      </c>
      <c r="H93" s="10" t="s">
        <v>161</v>
      </c>
      <c r="I93" s="10">
        <v>98</v>
      </c>
      <c r="J93" s="10">
        <v>166</v>
      </c>
      <c r="K93" s="10">
        <v>4</v>
      </c>
      <c r="L93" s="10">
        <v>3</v>
      </c>
      <c r="M93" s="10">
        <v>76</v>
      </c>
      <c r="N93" s="10">
        <v>49</v>
      </c>
      <c r="O93" s="10">
        <v>37</v>
      </c>
      <c r="P93" s="10">
        <v>1</v>
      </c>
      <c r="Q93" s="10">
        <v>1238</v>
      </c>
    </row>
    <row r="94" spans="2:17" s="7" customFormat="1" ht="12" customHeight="1">
      <c r="B94" s="5"/>
      <c r="C94" s="4" t="s">
        <v>69</v>
      </c>
      <c r="D94" s="45">
        <f t="shared" si="9"/>
        <v>1032</v>
      </c>
      <c r="E94" s="10">
        <v>14</v>
      </c>
      <c r="F94" s="10">
        <v>11</v>
      </c>
      <c r="G94" s="10">
        <v>18</v>
      </c>
      <c r="H94" s="10" t="s">
        <v>161</v>
      </c>
      <c r="I94" s="10">
        <v>8</v>
      </c>
      <c r="J94" s="10">
        <v>398</v>
      </c>
      <c r="K94" s="10">
        <v>5</v>
      </c>
      <c r="L94" s="10">
        <v>5</v>
      </c>
      <c r="M94" s="10">
        <v>85</v>
      </c>
      <c r="N94" s="10">
        <v>19</v>
      </c>
      <c r="O94" s="10">
        <v>24</v>
      </c>
      <c r="P94" s="10">
        <v>2</v>
      </c>
      <c r="Q94" s="10">
        <v>443</v>
      </c>
    </row>
    <row r="95" spans="2:17" s="7" customFormat="1" ht="12" customHeight="1">
      <c r="B95" s="5"/>
      <c r="C95" s="4" t="s">
        <v>147</v>
      </c>
      <c r="D95" s="45">
        <f t="shared" si="9"/>
        <v>875</v>
      </c>
      <c r="E95" s="10">
        <v>41</v>
      </c>
      <c r="F95" s="10">
        <v>8</v>
      </c>
      <c r="G95" s="10">
        <v>7</v>
      </c>
      <c r="H95" s="10">
        <v>1</v>
      </c>
      <c r="I95" s="10">
        <v>48</v>
      </c>
      <c r="J95" s="10">
        <v>141</v>
      </c>
      <c r="K95" s="10">
        <v>18</v>
      </c>
      <c r="L95" s="10">
        <v>6</v>
      </c>
      <c r="M95" s="10">
        <v>39</v>
      </c>
      <c r="N95" s="10">
        <v>25</v>
      </c>
      <c r="O95" s="10">
        <v>23</v>
      </c>
      <c r="P95" s="10">
        <v>2</v>
      </c>
      <c r="Q95" s="10">
        <v>516</v>
      </c>
    </row>
    <row r="96" spans="2:17" s="7" customFormat="1" ht="12" customHeight="1">
      <c r="B96" s="5"/>
      <c r="C96" s="4"/>
      <c r="D96" s="4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 s="7" customFormat="1" ht="12" customHeight="1">
      <c r="B97" s="60" t="s">
        <v>70</v>
      </c>
      <c r="C97" s="61"/>
      <c r="D97" s="46">
        <f t="shared" si="9"/>
        <v>649</v>
      </c>
      <c r="E97" s="11">
        <f>SUM(E98)</f>
        <v>110</v>
      </c>
      <c r="F97" s="11">
        <f aca="true" t="shared" si="13" ref="F97:Q97">SUM(F98)</f>
        <v>20</v>
      </c>
      <c r="G97" s="11">
        <f t="shared" si="13"/>
        <v>14</v>
      </c>
      <c r="H97" s="11" t="s">
        <v>161</v>
      </c>
      <c r="I97" s="11">
        <f t="shared" si="13"/>
        <v>8</v>
      </c>
      <c r="J97" s="11">
        <f t="shared" si="13"/>
        <v>96</v>
      </c>
      <c r="K97" s="11">
        <f t="shared" si="13"/>
        <v>5</v>
      </c>
      <c r="L97" s="11">
        <f t="shared" si="13"/>
        <v>6</v>
      </c>
      <c r="M97" s="11">
        <f t="shared" si="13"/>
        <v>76</v>
      </c>
      <c r="N97" s="11">
        <f t="shared" si="13"/>
        <v>32</v>
      </c>
      <c r="O97" s="11">
        <f t="shared" si="13"/>
        <v>9</v>
      </c>
      <c r="P97" s="11">
        <f t="shared" si="13"/>
        <v>4</v>
      </c>
      <c r="Q97" s="11">
        <f t="shared" si="13"/>
        <v>269</v>
      </c>
    </row>
    <row r="98" spans="2:17" s="7" customFormat="1" ht="12" customHeight="1">
      <c r="B98" s="5"/>
      <c r="C98" s="4" t="s">
        <v>71</v>
      </c>
      <c r="D98" s="45">
        <f t="shared" si="9"/>
        <v>649</v>
      </c>
      <c r="E98" s="10">
        <v>110</v>
      </c>
      <c r="F98" s="10">
        <v>20</v>
      </c>
      <c r="G98" s="10">
        <v>14</v>
      </c>
      <c r="H98" s="10" t="s">
        <v>162</v>
      </c>
      <c r="I98" s="10">
        <v>8</v>
      </c>
      <c r="J98" s="10">
        <v>96</v>
      </c>
      <c r="K98" s="10">
        <v>5</v>
      </c>
      <c r="L98" s="10">
        <v>6</v>
      </c>
      <c r="M98" s="10">
        <v>76</v>
      </c>
      <c r="N98" s="10">
        <v>32</v>
      </c>
      <c r="O98" s="10">
        <v>9</v>
      </c>
      <c r="P98" s="10">
        <v>4</v>
      </c>
      <c r="Q98" s="10">
        <v>269</v>
      </c>
    </row>
    <row r="99" spans="2:17" s="7" customFormat="1" ht="12" customHeight="1">
      <c r="B99" s="5"/>
      <c r="C99" s="4"/>
      <c r="D99" s="4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 s="7" customFormat="1" ht="12" customHeight="1">
      <c r="B100" s="60" t="s">
        <v>72</v>
      </c>
      <c r="C100" s="61"/>
      <c r="D100" s="46">
        <f t="shared" si="9"/>
        <v>7261</v>
      </c>
      <c r="E100" s="11">
        <f>SUM(E101:E105)</f>
        <v>6387</v>
      </c>
      <c r="F100" s="11">
        <f aca="true" t="shared" si="14" ref="F100:Q100">SUM(F101:F105)</f>
        <v>146</v>
      </c>
      <c r="G100" s="11">
        <f t="shared" si="14"/>
        <v>4</v>
      </c>
      <c r="H100" s="11">
        <f t="shared" si="14"/>
        <v>3</v>
      </c>
      <c r="I100" s="11">
        <f t="shared" si="14"/>
        <v>135</v>
      </c>
      <c r="J100" s="11">
        <f t="shared" si="14"/>
        <v>153</v>
      </c>
      <c r="K100" s="11">
        <f t="shared" si="14"/>
        <v>69</v>
      </c>
      <c r="L100" s="11">
        <f t="shared" si="14"/>
        <v>30</v>
      </c>
      <c r="M100" s="11">
        <f t="shared" si="14"/>
        <v>77</v>
      </c>
      <c r="N100" s="11">
        <f t="shared" si="14"/>
        <v>87</v>
      </c>
      <c r="O100" s="11">
        <f t="shared" si="14"/>
        <v>30</v>
      </c>
      <c r="P100" s="11">
        <f t="shared" si="14"/>
        <v>15</v>
      </c>
      <c r="Q100" s="11">
        <f t="shared" si="14"/>
        <v>125</v>
      </c>
    </row>
    <row r="101" spans="2:17" s="7" customFormat="1" ht="12" customHeight="1">
      <c r="B101" s="5"/>
      <c r="C101" s="4" t="s">
        <v>73</v>
      </c>
      <c r="D101" s="45">
        <f t="shared" si="9"/>
        <v>2266</v>
      </c>
      <c r="E101" s="10">
        <v>2042</v>
      </c>
      <c r="F101" s="10">
        <v>13</v>
      </c>
      <c r="G101" s="10">
        <v>1</v>
      </c>
      <c r="H101" s="10" t="s">
        <v>162</v>
      </c>
      <c r="I101" s="10">
        <v>104</v>
      </c>
      <c r="J101" s="10">
        <v>87</v>
      </c>
      <c r="K101" s="10" t="s">
        <v>162</v>
      </c>
      <c r="L101" s="10">
        <v>1</v>
      </c>
      <c r="M101" s="10">
        <v>4</v>
      </c>
      <c r="N101" s="10">
        <v>10</v>
      </c>
      <c r="O101" s="10">
        <v>3</v>
      </c>
      <c r="P101" s="10" t="s">
        <v>161</v>
      </c>
      <c r="Q101" s="10">
        <v>1</v>
      </c>
    </row>
    <row r="102" spans="2:17" s="7" customFormat="1" ht="12" customHeight="1">
      <c r="B102" s="5"/>
      <c r="C102" s="4" t="s">
        <v>74</v>
      </c>
      <c r="D102" s="45">
        <f t="shared" si="9"/>
        <v>1143</v>
      </c>
      <c r="E102" s="10">
        <v>963</v>
      </c>
      <c r="F102" s="10">
        <v>20</v>
      </c>
      <c r="G102" s="10" t="s">
        <v>161</v>
      </c>
      <c r="H102" s="10">
        <v>1</v>
      </c>
      <c r="I102" s="10">
        <v>25</v>
      </c>
      <c r="J102" s="10">
        <v>52</v>
      </c>
      <c r="K102" s="10">
        <v>61</v>
      </c>
      <c r="L102" s="10" t="s">
        <v>161</v>
      </c>
      <c r="M102" s="10">
        <v>5</v>
      </c>
      <c r="N102" s="10">
        <v>7</v>
      </c>
      <c r="O102" s="10">
        <v>4</v>
      </c>
      <c r="P102" s="10">
        <v>1</v>
      </c>
      <c r="Q102" s="10">
        <v>4</v>
      </c>
    </row>
    <row r="103" spans="2:17" s="7" customFormat="1" ht="12" customHeight="1">
      <c r="B103" s="5"/>
      <c r="C103" s="4" t="s">
        <v>75</v>
      </c>
      <c r="D103" s="45">
        <f t="shared" si="9"/>
        <v>1238</v>
      </c>
      <c r="E103" s="10">
        <v>1130</v>
      </c>
      <c r="F103" s="10">
        <v>28</v>
      </c>
      <c r="G103" s="10">
        <v>1</v>
      </c>
      <c r="H103" s="10" t="s">
        <v>161</v>
      </c>
      <c r="I103" s="10">
        <v>2</v>
      </c>
      <c r="J103" s="10" t="s">
        <v>160</v>
      </c>
      <c r="K103" s="10">
        <v>1</v>
      </c>
      <c r="L103" s="10">
        <v>22</v>
      </c>
      <c r="M103" s="10">
        <v>19</v>
      </c>
      <c r="N103" s="10">
        <v>15</v>
      </c>
      <c r="O103" s="10">
        <v>12</v>
      </c>
      <c r="P103" s="10">
        <v>5</v>
      </c>
      <c r="Q103" s="10">
        <v>3</v>
      </c>
    </row>
    <row r="104" spans="2:17" s="7" customFormat="1" ht="12" customHeight="1">
      <c r="B104" s="5"/>
      <c r="C104" s="4" t="s">
        <v>76</v>
      </c>
      <c r="D104" s="45">
        <f t="shared" si="9"/>
        <v>878</v>
      </c>
      <c r="E104" s="10">
        <v>655</v>
      </c>
      <c r="F104" s="10">
        <v>64</v>
      </c>
      <c r="G104" s="10">
        <v>2</v>
      </c>
      <c r="H104" s="10">
        <v>1</v>
      </c>
      <c r="I104" s="10">
        <v>2</v>
      </c>
      <c r="J104" s="10">
        <v>1</v>
      </c>
      <c r="K104" s="10">
        <v>1</v>
      </c>
      <c r="L104" s="10">
        <v>1</v>
      </c>
      <c r="M104" s="10">
        <v>9</v>
      </c>
      <c r="N104" s="10">
        <v>15</v>
      </c>
      <c r="O104" s="10">
        <v>6</v>
      </c>
      <c r="P104" s="10">
        <v>5</v>
      </c>
      <c r="Q104" s="10">
        <v>116</v>
      </c>
    </row>
    <row r="105" spans="2:17" s="7" customFormat="1" ht="12" customHeight="1">
      <c r="B105" s="5"/>
      <c r="C105" s="4" t="s">
        <v>77</v>
      </c>
      <c r="D105" s="45">
        <f t="shared" si="9"/>
        <v>1736</v>
      </c>
      <c r="E105" s="10">
        <v>1597</v>
      </c>
      <c r="F105" s="10">
        <v>21</v>
      </c>
      <c r="G105" s="10" t="s">
        <v>161</v>
      </c>
      <c r="H105" s="10">
        <v>1</v>
      </c>
      <c r="I105" s="10">
        <v>2</v>
      </c>
      <c r="J105" s="10">
        <v>13</v>
      </c>
      <c r="K105" s="10">
        <v>6</v>
      </c>
      <c r="L105" s="10">
        <v>6</v>
      </c>
      <c r="M105" s="10">
        <v>40</v>
      </c>
      <c r="N105" s="10">
        <v>40</v>
      </c>
      <c r="O105" s="10">
        <v>5</v>
      </c>
      <c r="P105" s="10">
        <v>4</v>
      </c>
      <c r="Q105" s="10">
        <v>1</v>
      </c>
    </row>
    <row r="106" s="7" customFormat="1" ht="12"/>
    <row r="107" s="7" customFormat="1" ht="12"/>
    <row r="108" s="7" customFormat="1" ht="12"/>
    <row r="109" s="7" customFormat="1" ht="12"/>
  </sheetData>
  <mergeCells count="29">
    <mergeCell ref="B3:C6"/>
    <mergeCell ref="H3:H6"/>
    <mergeCell ref="I3:I6"/>
    <mergeCell ref="J3:J6"/>
    <mergeCell ref="G3:G6"/>
    <mergeCell ref="D3:D6"/>
    <mergeCell ref="E3:E6"/>
    <mergeCell ref="F3:F6"/>
    <mergeCell ref="Q3:Q6"/>
    <mergeCell ref="K3:K6"/>
    <mergeCell ref="L3:L6"/>
    <mergeCell ref="M3:M6"/>
    <mergeCell ref="N3:N6"/>
    <mergeCell ref="O3:O6"/>
    <mergeCell ref="P3:P6"/>
    <mergeCell ref="B97:C97"/>
    <mergeCell ref="B100:C100"/>
    <mergeCell ref="B65:C65"/>
    <mergeCell ref="B75:C75"/>
    <mergeCell ref="B85:C85"/>
    <mergeCell ref="B91:C91"/>
    <mergeCell ref="B8:B10"/>
    <mergeCell ref="B62:C62"/>
    <mergeCell ref="B23:C23"/>
    <mergeCell ref="B35:C35"/>
    <mergeCell ref="B41:C41"/>
    <mergeCell ref="B48:C48"/>
    <mergeCell ref="B56:C5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システム担当者</cp:lastModifiedBy>
  <cp:lastPrinted>2004-02-05T04:22:15Z</cp:lastPrinted>
  <dcterms:created xsi:type="dcterms:W3CDTF">2002-01-31T07:36:36Z</dcterms:created>
  <dcterms:modified xsi:type="dcterms:W3CDTF">2007-01-24T01:37:39Z</dcterms:modified>
  <cp:category/>
  <cp:version/>
  <cp:contentType/>
  <cp:contentStatus/>
</cp:coreProperties>
</file>