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'Sheet1'!$A$1:$P$202</definedName>
  </definedNames>
  <calcPr fullCalcOnLoad="1"/>
</workbook>
</file>

<file path=xl/sharedStrings.xml><?xml version="1.0" encoding="utf-8"?>
<sst xmlns="http://schemas.openxmlformats.org/spreadsheetml/2006/main" count="310" uniqueCount="197">
  <si>
    <t>平成１７年度　群馬県狩猟実態調査集計表</t>
  </si>
  <si>
    <t>＊　回収率</t>
  </si>
  <si>
    <t>調査実施数（A）</t>
  </si>
  <si>
    <t>回答数（B）</t>
  </si>
  <si>
    <t>回答率（B/A）</t>
  </si>
  <si>
    <t>網・わな猟</t>
  </si>
  <si>
    <t>第一種銃猟</t>
  </si>
  <si>
    <t>第二種銃猟</t>
  </si>
  <si>
    <t>計</t>
  </si>
  <si>
    <t>１　年齢について</t>
  </si>
  <si>
    <t>45～49歳</t>
  </si>
  <si>
    <t>無回答</t>
  </si>
  <si>
    <t>２　性別について</t>
  </si>
  <si>
    <t>男性</t>
  </si>
  <si>
    <t>女性</t>
  </si>
  <si>
    <t>無回答</t>
  </si>
  <si>
    <t>５年以下</t>
  </si>
  <si>
    <t>6～10年</t>
  </si>
  <si>
    <t>11～15年</t>
  </si>
  <si>
    <t>16～20年</t>
  </si>
  <si>
    <t>21～25年</t>
  </si>
  <si>
    <t>26～30年</t>
  </si>
  <si>
    <t>31～35年</t>
  </si>
  <si>
    <t>36～40年</t>
  </si>
  <si>
    <t>41年以上</t>
  </si>
  <si>
    <t>４　今猟期中において群馬県内で狩猟をしたかどうかについて</t>
  </si>
  <si>
    <t>はい</t>
  </si>
  <si>
    <t>いいえ</t>
  </si>
  <si>
    <t>出猟なし</t>
  </si>
  <si>
    <t>１日</t>
  </si>
  <si>
    <t>２日</t>
  </si>
  <si>
    <t>３日</t>
  </si>
  <si>
    <t>４日</t>
  </si>
  <si>
    <t>５日以上</t>
  </si>
  <si>
    <t>平均出猟日数</t>
  </si>
  <si>
    <t>１１月</t>
  </si>
  <si>
    <t>１２月</t>
  </si>
  <si>
    <t>　１月</t>
  </si>
  <si>
    <t>　２月</t>
  </si>
  <si>
    <t>＊　平均出猟日数は出猟ありと回答した者について集計したものです。なお、便宜上５日以上は５日で計算しています。</t>
  </si>
  <si>
    <t>６　初猟日の行動</t>
  </si>
  <si>
    <t>①初猟日の狩猟</t>
  </si>
  <si>
    <t>②初猟日の獲物</t>
  </si>
  <si>
    <t>鳥類</t>
  </si>
  <si>
    <t>獣類</t>
  </si>
  <si>
    <t>③初猟日の入猟時間</t>
  </si>
  <si>
    <t>前日夜</t>
  </si>
  <si>
    <t>日の出前</t>
  </si>
  <si>
    <t>日の出直後</t>
  </si>
  <si>
    <t>午前</t>
  </si>
  <si>
    <t>昼頃</t>
  </si>
  <si>
    <t>午後</t>
  </si>
  <si>
    <t>その他</t>
  </si>
  <si>
    <t>１人</t>
  </si>
  <si>
    <t>２人</t>
  </si>
  <si>
    <t>３人</t>
  </si>
  <si>
    <t>４人</t>
  </si>
  <si>
    <t>５人</t>
  </si>
  <si>
    <t>６人以上</t>
  </si>
  <si>
    <t>８　銃猟のみ</t>
  </si>
  <si>
    <t>ある</t>
  </si>
  <si>
    <t>ない</t>
  </si>
  <si>
    <t>(1)猟野における銃弾の飛来</t>
  </si>
  <si>
    <t>(2)猟友等の水平撃ちによる危険</t>
  </si>
  <si>
    <t>(3)脱包を怠ったための暴発</t>
  </si>
  <si>
    <t>(4)樹木等による跳弾の危険</t>
  </si>
  <si>
    <t>(5)その他（下欄に事例を記入）</t>
  </si>
  <si>
    <t>計</t>
  </si>
  <si>
    <t>①有無</t>
  </si>
  <si>
    <t>②使用無毒性散弾</t>
  </si>
  <si>
    <t>スチール散弾</t>
  </si>
  <si>
    <t>ソフトスチール散弾</t>
  </si>
  <si>
    <t>ビスマス散弾</t>
  </si>
  <si>
    <t>スズ製散弾</t>
  </si>
  <si>
    <t>その他</t>
  </si>
  <si>
    <t>増加</t>
  </si>
  <si>
    <t>減少</t>
  </si>
  <si>
    <t>変化なし</t>
  </si>
  <si>
    <t>不明</t>
  </si>
  <si>
    <t>(11)ノウサギ</t>
  </si>
  <si>
    <t>(12)タイワンリス</t>
  </si>
  <si>
    <t>(14)アライグマ</t>
  </si>
  <si>
    <t>(5)スズメ類</t>
  </si>
  <si>
    <t>(15)タヌキ</t>
  </si>
  <si>
    <t>(6)カラス類</t>
  </si>
  <si>
    <t>(16)キツネ</t>
  </si>
  <si>
    <t>回答数</t>
  </si>
  <si>
    <t>割合</t>
  </si>
  <si>
    <t>(1)今までどおり</t>
  </si>
  <si>
    <t>(5)以前からやらない</t>
  </si>
  <si>
    <t>①群馬県内でシカ猟を行ったか否か</t>
  </si>
  <si>
    <t>②緩和地域（県南西部及び県北東部）でシカ猟を行ったか否か</t>
  </si>
  <si>
    <t>③シカ猟に対する考え方</t>
  </si>
  <si>
    <t>(1)オスジカ、メスジカの意識なし</t>
  </si>
  <si>
    <t>(2)オスジカを積極的に狩猟</t>
  </si>
  <si>
    <t>(3)オスジカのみ狩猟</t>
  </si>
  <si>
    <t>(4)メスジカを積極的に狩猟</t>
  </si>
  <si>
    <t>(5)メスジカのみ狩猟</t>
  </si>
  <si>
    <t>１３　今猟期中に群馬県以外の県で狩猟したか否か</t>
  </si>
  <si>
    <t>食用</t>
  </si>
  <si>
    <t>はく製</t>
  </si>
  <si>
    <t>毛皮</t>
  </si>
  <si>
    <t>販売</t>
  </si>
  <si>
    <t>贈呈</t>
  </si>
  <si>
    <t>鳥類</t>
  </si>
  <si>
    <t>（９）スズメ類</t>
  </si>
  <si>
    <t>（１０）カラス類</t>
  </si>
  <si>
    <t>獣類</t>
  </si>
  <si>
    <t>６～１０年</t>
  </si>
  <si>
    <t>１１～１５年</t>
  </si>
  <si>
    <t>１６～２０年</t>
  </si>
  <si>
    <t>２１～２５年</t>
  </si>
  <si>
    <t>２６～３０年</t>
  </si>
  <si>
    <t>３１～３５年</t>
  </si>
  <si>
    <t>３６～４０年</t>
  </si>
  <si>
    <t>４１年以上</t>
  </si>
  <si>
    <t>２０～２９歳</t>
  </si>
  <si>
    <t>３０～３９歳</t>
  </si>
  <si>
    <t>４０～４９歳</t>
  </si>
  <si>
    <t>５０～５９歳</t>
  </si>
  <si>
    <t>６０～６９歳</t>
  </si>
  <si>
    <t>７０歳以上</t>
  </si>
  <si>
    <t>小計</t>
  </si>
  <si>
    <t>　　計</t>
  </si>
  <si>
    <t>　　割合</t>
  </si>
  <si>
    <t>１６　放鳥獣猟区が設置された場合、利用するか否か</t>
  </si>
  <si>
    <t>キジ放鳥猟区</t>
  </si>
  <si>
    <t>ヤマドリ放鳥猟区</t>
  </si>
  <si>
    <t>イノシシ放獣猟区</t>
  </si>
  <si>
    <t>積極的利用</t>
  </si>
  <si>
    <t>時々利用</t>
  </si>
  <si>
    <t>利用しない</t>
  </si>
  <si>
    <t>20～24歳</t>
  </si>
  <si>
    <t>25～29歳</t>
  </si>
  <si>
    <t>30～34歳</t>
  </si>
  <si>
    <t>35～39歳</t>
  </si>
  <si>
    <t>40～44歳</t>
  </si>
  <si>
    <t>50～54歳</t>
  </si>
  <si>
    <t>55～59歳</t>
  </si>
  <si>
    <t>60～64歳</t>
  </si>
  <si>
    <t>65～69歳</t>
  </si>
  <si>
    <t>70歳以上</t>
  </si>
  <si>
    <t>計</t>
  </si>
  <si>
    <t>３　猟歴について</t>
  </si>
  <si>
    <t>７　出猟するときの人数について</t>
  </si>
  <si>
    <t>①危険を感じたことの有無について</t>
  </si>
  <si>
    <t>②「ある」と答えた者の危険の内容について</t>
  </si>
  <si>
    <t>９　鉛製以外の散弾の使用の有無について</t>
  </si>
  <si>
    <t>はい</t>
  </si>
  <si>
    <t>いいえ</t>
  </si>
  <si>
    <t>タングステン・マトリックス散弾</t>
  </si>
  <si>
    <t>計</t>
  </si>
  <si>
    <t>①鳥類</t>
  </si>
  <si>
    <t>(1)ウズラ</t>
  </si>
  <si>
    <t>②獣類</t>
  </si>
  <si>
    <t>(2)コジュケイ</t>
  </si>
  <si>
    <t>(3)ヤマドリ</t>
  </si>
  <si>
    <t>(13)ツキノワグマ</t>
  </si>
  <si>
    <t>(4)キジ</t>
  </si>
  <si>
    <t>(7)ヨシガモ</t>
  </si>
  <si>
    <t>(17)アナグマ</t>
  </si>
  <si>
    <t>(8)クロガモ</t>
  </si>
  <si>
    <t>(18)ハクビシン</t>
  </si>
  <si>
    <t>(9)ハシビロガモ</t>
  </si>
  <si>
    <t>(19)イノシシ</t>
  </si>
  <si>
    <t>(10)カワウ</t>
  </si>
  <si>
    <t>(20)オスジカ</t>
  </si>
  <si>
    <t>(21)メスジカ</t>
  </si>
  <si>
    <t>(22)ニホンザル</t>
  </si>
  <si>
    <t>(23)カモシカ</t>
  </si>
  <si>
    <t>１１　ツキノワグマの狩猟について</t>
  </si>
  <si>
    <t>(2)自粛する</t>
  </si>
  <si>
    <t>(3)やめる</t>
  </si>
  <si>
    <t>(4)なんともいえない</t>
  </si>
  <si>
    <t>１２　シカ猟について</t>
  </si>
  <si>
    <t>１４　捕獲した鳥獣名と利用方法</t>
  </si>
  <si>
    <t>（１）マガモ</t>
  </si>
  <si>
    <t>（２）カルガモ</t>
  </si>
  <si>
    <t>（３）ウズラ</t>
  </si>
  <si>
    <t>（４）コジュケイ</t>
  </si>
  <si>
    <t>（５）ヤマドリ</t>
  </si>
  <si>
    <t>（６）キジ</t>
  </si>
  <si>
    <t>（７）バン</t>
  </si>
  <si>
    <t>（８）キジバト</t>
  </si>
  <si>
    <t>（１１）ノウサギ</t>
  </si>
  <si>
    <t>（１２）タイワンリス</t>
  </si>
  <si>
    <t>（１３）ツキノワグマ</t>
  </si>
  <si>
    <t>（１７）テン</t>
  </si>
  <si>
    <t>(18)オスイタチ</t>
  </si>
  <si>
    <t>(19)アナグマ</t>
  </si>
  <si>
    <t>(20)ハクビシン</t>
  </si>
  <si>
    <t>(21)イノシシ</t>
  </si>
  <si>
    <t>(22)オスジカ</t>
  </si>
  <si>
    <t>(23)メスジカ</t>
  </si>
  <si>
    <t>１５　狩猟を続けたい年数について</t>
  </si>
  <si>
    <t>１０　群馬県内の種別の増減傾向について</t>
  </si>
  <si>
    <t>５「はい」と答えた者の出猟日数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</si>
</sst>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49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176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5" zoomScaleNormal="85" workbookViewId="0" topLeftCell="A1">
      <selection activeCell="A1" sqref="A1"/>
    </sheetView>
  </sheetViews>
  <sheetFormatPr defaultColWidth="9.00390625" defaultRowHeight="18" customHeight="1"/>
  <cols>
    <col min="1" max="1" width="2.50390625" style="1" customWidth="1"/>
    <col min="2" max="12" width="9.00390625" style="1" customWidth="1"/>
  </cols>
  <sheetData>
    <row r="1" spans="2:15" s="3" customFormat="1" ht="14.25" customHeight="1">
      <c r="B1" s="20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2" s="3" customFormat="1" ht="12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12" customHeight="1">
      <c r="A4" s="2"/>
      <c r="B4" s="22"/>
      <c r="C4" s="51" t="s">
        <v>2</v>
      </c>
      <c r="D4" s="51" t="s">
        <v>3</v>
      </c>
      <c r="E4" s="51" t="s">
        <v>4</v>
      </c>
      <c r="F4" s="2"/>
      <c r="G4" s="2"/>
      <c r="H4" s="2"/>
      <c r="I4" s="2"/>
      <c r="J4" s="2"/>
      <c r="K4" s="2"/>
      <c r="L4" s="2"/>
    </row>
    <row r="5" spans="1:12" s="3" customFormat="1" ht="12" customHeight="1">
      <c r="A5" s="2"/>
      <c r="B5" s="23" t="s">
        <v>5</v>
      </c>
      <c r="C5" s="4">
        <v>54</v>
      </c>
      <c r="D5" s="4">
        <v>37</v>
      </c>
      <c r="E5" s="5">
        <f>D5/C5</f>
        <v>0.6851851851851852</v>
      </c>
      <c r="F5" s="2"/>
      <c r="G5" s="2"/>
      <c r="H5" s="2"/>
      <c r="I5" s="2"/>
      <c r="J5" s="2"/>
      <c r="K5" s="2"/>
      <c r="L5" s="2"/>
    </row>
    <row r="6" spans="1:12" s="3" customFormat="1" ht="12" customHeight="1">
      <c r="A6" s="2"/>
      <c r="B6" s="23" t="s">
        <v>6</v>
      </c>
      <c r="C6" s="4">
        <v>515</v>
      </c>
      <c r="D6" s="4">
        <v>293</v>
      </c>
      <c r="E6" s="5">
        <f>D6/C6</f>
        <v>0.5689320388349515</v>
      </c>
      <c r="F6" s="2"/>
      <c r="G6" s="2"/>
      <c r="H6" s="2"/>
      <c r="I6" s="2"/>
      <c r="J6" s="2"/>
      <c r="K6" s="2"/>
      <c r="L6" s="2"/>
    </row>
    <row r="7" spans="1:12" s="3" customFormat="1" ht="12" customHeight="1">
      <c r="A7" s="2"/>
      <c r="B7" s="23" t="s">
        <v>7</v>
      </c>
      <c r="C7" s="4">
        <v>31</v>
      </c>
      <c r="D7" s="4">
        <v>20</v>
      </c>
      <c r="E7" s="5">
        <f>D7/C7</f>
        <v>0.6451612903225806</v>
      </c>
      <c r="F7" s="2"/>
      <c r="G7" s="2"/>
      <c r="H7" s="2"/>
      <c r="I7" s="2"/>
      <c r="J7" s="2"/>
      <c r="K7" s="2"/>
      <c r="L7" s="2"/>
    </row>
    <row r="8" spans="1:12" s="3" customFormat="1" ht="12" customHeight="1">
      <c r="A8" s="2"/>
      <c r="B8" s="22" t="s">
        <v>8</v>
      </c>
      <c r="C8" s="4">
        <f>SUM(C5:C7)</f>
        <v>600</v>
      </c>
      <c r="D8" s="4">
        <f>SUM(D5:D7)</f>
        <v>350</v>
      </c>
      <c r="E8" s="5">
        <f>D8/C8</f>
        <v>0.5833333333333334</v>
      </c>
      <c r="F8" s="2"/>
      <c r="G8" s="2"/>
      <c r="H8" s="2"/>
      <c r="I8" s="2"/>
      <c r="J8" s="2"/>
      <c r="K8" s="2"/>
      <c r="L8" s="2"/>
    </row>
    <row r="9" spans="1:12" s="3" customFormat="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s="3" customFormat="1" ht="12" customHeight="1">
      <c r="B10" s="2" t="s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5" s="3" customFormat="1" ht="12" customHeight="1">
      <c r="A11" s="2"/>
      <c r="B11" s="22"/>
      <c r="C11" s="50" t="s">
        <v>132</v>
      </c>
      <c r="D11" s="50" t="s">
        <v>133</v>
      </c>
      <c r="E11" s="50" t="s">
        <v>134</v>
      </c>
      <c r="F11" s="50" t="s">
        <v>135</v>
      </c>
      <c r="G11" s="50" t="s">
        <v>136</v>
      </c>
      <c r="H11" s="50" t="s">
        <v>10</v>
      </c>
      <c r="I11" s="50" t="s">
        <v>137</v>
      </c>
      <c r="J11" s="50" t="s">
        <v>138</v>
      </c>
      <c r="K11" s="50" t="s">
        <v>139</v>
      </c>
      <c r="L11" s="50" t="s">
        <v>140</v>
      </c>
      <c r="M11" s="50" t="s">
        <v>141</v>
      </c>
      <c r="N11" s="50" t="s">
        <v>11</v>
      </c>
      <c r="O11" s="50" t="s">
        <v>8</v>
      </c>
    </row>
    <row r="12" spans="1:15" s="3" customFormat="1" ht="12" customHeight="1">
      <c r="A12" s="2"/>
      <c r="B12" s="23" t="s">
        <v>5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3</v>
      </c>
      <c r="I12" s="4">
        <v>3</v>
      </c>
      <c r="J12" s="4">
        <v>11</v>
      </c>
      <c r="K12" s="4">
        <v>8</v>
      </c>
      <c r="L12" s="4">
        <v>5</v>
      </c>
      <c r="M12" s="4">
        <v>5</v>
      </c>
      <c r="N12" s="4">
        <v>1</v>
      </c>
      <c r="O12" s="4">
        <f>SUM(C12:N12)</f>
        <v>37</v>
      </c>
    </row>
    <row r="13" spans="1:15" s="3" customFormat="1" ht="12" customHeight="1">
      <c r="A13" s="2"/>
      <c r="B13" s="23" t="s">
        <v>6</v>
      </c>
      <c r="C13" s="4">
        <v>0</v>
      </c>
      <c r="D13" s="4">
        <v>2</v>
      </c>
      <c r="E13" s="4">
        <v>5</v>
      </c>
      <c r="F13" s="4">
        <v>6</v>
      </c>
      <c r="G13" s="4">
        <v>10</v>
      </c>
      <c r="H13" s="4">
        <v>16</v>
      </c>
      <c r="I13" s="4">
        <v>41</v>
      </c>
      <c r="J13" s="4">
        <v>64</v>
      </c>
      <c r="K13" s="4">
        <v>64</v>
      </c>
      <c r="L13" s="4">
        <v>49</v>
      </c>
      <c r="M13" s="4">
        <v>32</v>
      </c>
      <c r="N13" s="4">
        <v>4</v>
      </c>
      <c r="O13" s="4">
        <f>SUM(C13:N13)</f>
        <v>293</v>
      </c>
    </row>
    <row r="14" spans="1:15" s="3" customFormat="1" ht="12" customHeight="1">
      <c r="A14" s="2"/>
      <c r="B14" s="23" t="s">
        <v>7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4</v>
      </c>
      <c r="J14" s="4">
        <v>5</v>
      </c>
      <c r="K14" s="4">
        <v>4</v>
      </c>
      <c r="L14" s="4">
        <v>3</v>
      </c>
      <c r="M14" s="4">
        <v>3</v>
      </c>
      <c r="N14" s="4">
        <v>0</v>
      </c>
      <c r="O14" s="4">
        <f>SUM(C14:N14)</f>
        <v>20</v>
      </c>
    </row>
    <row r="15" spans="1:15" s="3" customFormat="1" ht="12" customHeight="1">
      <c r="A15" s="2"/>
      <c r="B15" s="22" t="s">
        <v>8</v>
      </c>
      <c r="C15" s="4">
        <f aca="true" t="shared" si="0" ref="C15:O15">SUM(C12:C14)</f>
        <v>0</v>
      </c>
      <c r="D15" s="4">
        <f>SUM(D12:D14)</f>
        <v>2</v>
      </c>
      <c r="E15" s="4">
        <f>SUM(E12:E14)</f>
        <v>5</v>
      </c>
      <c r="F15" s="4">
        <f t="shared" si="0"/>
        <v>7</v>
      </c>
      <c r="G15" s="4">
        <f t="shared" si="0"/>
        <v>11</v>
      </c>
      <c r="H15" s="4">
        <f t="shared" si="0"/>
        <v>19</v>
      </c>
      <c r="I15" s="4">
        <f t="shared" si="0"/>
        <v>48</v>
      </c>
      <c r="J15" s="4">
        <f t="shared" si="0"/>
        <v>80</v>
      </c>
      <c r="K15" s="4">
        <f t="shared" si="0"/>
        <v>76</v>
      </c>
      <c r="L15" s="4">
        <f t="shared" si="0"/>
        <v>57</v>
      </c>
      <c r="M15" s="4">
        <f t="shared" si="0"/>
        <v>40</v>
      </c>
      <c r="N15" s="4">
        <f t="shared" si="0"/>
        <v>5</v>
      </c>
      <c r="O15" s="4">
        <f t="shared" si="0"/>
        <v>350</v>
      </c>
    </row>
    <row r="16" spans="1:12" s="3" customFormat="1" ht="12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s="3" customFormat="1" ht="12" customHeight="1">
      <c r="B17" s="2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s="3" customFormat="1" ht="12" customHeight="1">
      <c r="A18" s="2"/>
      <c r="B18" s="22"/>
      <c r="C18" s="50" t="s">
        <v>13</v>
      </c>
      <c r="D18" s="50" t="s">
        <v>14</v>
      </c>
      <c r="E18" s="54" t="s">
        <v>15</v>
      </c>
      <c r="F18" s="50" t="s">
        <v>142</v>
      </c>
      <c r="G18" s="6"/>
      <c r="H18" s="6"/>
      <c r="I18" s="6"/>
      <c r="J18" s="6"/>
      <c r="K18" s="6"/>
      <c r="L18" s="6"/>
      <c r="M18" s="6"/>
      <c r="N18" s="6"/>
    </row>
    <row r="19" spans="1:14" s="3" customFormat="1" ht="12" customHeight="1">
      <c r="A19" s="2"/>
      <c r="B19" s="23" t="s">
        <v>5</v>
      </c>
      <c r="C19" s="4">
        <v>35</v>
      </c>
      <c r="D19" s="4">
        <v>0</v>
      </c>
      <c r="E19" s="4">
        <v>2</v>
      </c>
      <c r="F19" s="4">
        <f>+C19+D19+E19</f>
        <v>37</v>
      </c>
      <c r="G19" s="7"/>
      <c r="H19" s="7"/>
      <c r="I19" s="7"/>
      <c r="J19" s="7"/>
      <c r="K19" s="7"/>
      <c r="L19" s="7"/>
      <c r="M19" s="7"/>
      <c r="N19" s="7"/>
    </row>
    <row r="20" spans="1:14" s="3" customFormat="1" ht="12" customHeight="1">
      <c r="A20" s="2"/>
      <c r="B20" s="23" t="s">
        <v>6</v>
      </c>
      <c r="C20" s="4">
        <v>288</v>
      </c>
      <c r="D20" s="4">
        <v>0</v>
      </c>
      <c r="E20" s="4">
        <v>5</v>
      </c>
      <c r="F20" s="4">
        <f>+C20+D20+E20</f>
        <v>293</v>
      </c>
      <c r="G20" s="7"/>
      <c r="H20" s="7"/>
      <c r="I20" s="7"/>
      <c r="J20" s="7"/>
      <c r="K20" s="7"/>
      <c r="L20" s="7"/>
      <c r="M20" s="7"/>
      <c r="N20" s="7"/>
    </row>
    <row r="21" spans="1:14" s="3" customFormat="1" ht="12" customHeight="1">
      <c r="A21" s="2"/>
      <c r="B21" s="23" t="s">
        <v>7</v>
      </c>
      <c r="C21" s="4">
        <v>20</v>
      </c>
      <c r="D21" s="4">
        <v>0</v>
      </c>
      <c r="E21" s="4">
        <v>0</v>
      </c>
      <c r="F21" s="4">
        <f>+C21+D21+E21</f>
        <v>20</v>
      </c>
      <c r="G21" s="7"/>
      <c r="H21" s="7"/>
      <c r="I21" s="7"/>
      <c r="J21" s="7"/>
      <c r="K21" s="7"/>
      <c r="L21" s="7"/>
      <c r="M21" s="7"/>
      <c r="N21" s="7"/>
    </row>
    <row r="22" spans="1:14" s="3" customFormat="1" ht="12" customHeight="1">
      <c r="A22" s="2"/>
      <c r="B22" s="22" t="s">
        <v>8</v>
      </c>
      <c r="C22" s="4">
        <f>SUM(C19:C21)</f>
        <v>343</v>
      </c>
      <c r="D22" s="4">
        <f>SUM(D19:D21)</f>
        <v>0</v>
      </c>
      <c r="E22" s="4">
        <f>SUM(E19:E21)</f>
        <v>7</v>
      </c>
      <c r="F22" s="4">
        <f>SUM(F19:F21)</f>
        <v>350</v>
      </c>
      <c r="G22" s="7"/>
      <c r="H22" s="7"/>
      <c r="I22" s="7"/>
      <c r="J22" s="7"/>
      <c r="K22" s="7"/>
      <c r="L22" s="7"/>
      <c r="M22" s="7"/>
      <c r="N22" s="7"/>
    </row>
    <row r="23" spans="1:14" s="3" customFormat="1" ht="12" customHeight="1">
      <c r="A23" s="2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2" s="3" customFormat="1" ht="12" customHeight="1">
      <c r="B24" s="2" t="s">
        <v>143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3" s="3" customFormat="1" ht="12" customHeight="1">
      <c r="A25" s="2"/>
      <c r="B25" s="22"/>
      <c r="C25" s="50" t="s">
        <v>16</v>
      </c>
      <c r="D25" s="50" t="s">
        <v>17</v>
      </c>
      <c r="E25" s="50" t="s">
        <v>18</v>
      </c>
      <c r="F25" s="50" t="s">
        <v>19</v>
      </c>
      <c r="G25" s="50" t="s">
        <v>20</v>
      </c>
      <c r="H25" s="50" t="s">
        <v>21</v>
      </c>
      <c r="I25" s="50" t="s">
        <v>22</v>
      </c>
      <c r="J25" s="50" t="s">
        <v>23</v>
      </c>
      <c r="K25" s="50" t="s">
        <v>24</v>
      </c>
      <c r="L25" s="50" t="s">
        <v>11</v>
      </c>
      <c r="M25" s="50" t="s">
        <v>8</v>
      </c>
    </row>
    <row r="26" spans="1:13" s="3" customFormat="1" ht="12" customHeight="1">
      <c r="A26" s="2"/>
      <c r="B26" s="23" t="s">
        <v>5</v>
      </c>
      <c r="C26" s="4">
        <v>3</v>
      </c>
      <c r="D26" s="4">
        <v>5</v>
      </c>
      <c r="E26" s="4">
        <v>2</v>
      </c>
      <c r="F26" s="4">
        <v>4</v>
      </c>
      <c r="G26" s="4">
        <v>1</v>
      </c>
      <c r="H26" s="4">
        <v>3</v>
      </c>
      <c r="I26" s="4">
        <v>7</v>
      </c>
      <c r="J26" s="4">
        <v>6</v>
      </c>
      <c r="K26" s="4">
        <v>5</v>
      </c>
      <c r="L26" s="4">
        <v>1</v>
      </c>
      <c r="M26" s="4">
        <f>SUM(C26:L26)</f>
        <v>37</v>
      </c>
    </row>
    <row r="27" spans="1:13" s="3" customFormat="1" ht="12" customHeight="1">
      <c r="A27" s="2"/>
      <c r="B27" s="23" t="s">
        <v>6</v>
      </c>
      <c r="C27" s="4">
        <v>15</v>
      </c>
      <c r="D27" s="4">
        <v>10</v>
      </c>
      <c r="E27" s="4">
        <v>17</v>
      </c>
      <c r="F27" s="4">
        <v>23</v>
      </c>
      <c r="G27" s="4">
        <v>20</v>
      </c>
      <c r="H27" s="4">
        <v>50</v>
      </c>
      <c r="I27" s="4">
        <v>68</v>
      </c>
      <c r="J27" s="4">
        <v>52</v>
      </c>
      <c r="K27" s="4">
        <v>35</v>
      </c>
      <c r="L27" s="4">
        <v>3</v>
      </c>
      <c r="M27" s="4">
        <f>SUM(C27:L27)</f>
        <v>293</v>
      </c>
    </row>
    <row r="28" spans="1:13" s="3" customFormat="1" ht="12" customHeight="1">
      <c r="A28" s="2"/>
      <c r="B28" s="23" t="s">
        <v>7</v>
      </c>
      <c r="C28" s="4">
        <v>5</v>
      </c>
      <c r="D28" s="4">
        <v>4</v>
      </c>
      <c r="E28" s="4">
        <v>1</v>
      </c>
      <c r="F28" s="4">
        <v>0</v>
      </c>
      <c r="G28" s="4">
        <v>1</v>
      </c>
      <c r="H28" s="4">
        <v>2</v>
      </c>
      <c r="I28" s="4">
        <v>2</v>
      </c>
      <c r="J28" s="4">
        <v>2</v>
      </c>
      <c r="K28" s="4">
        <v>3</v>
      </c>
      <c r="L28" s="4">
        <v>0</v>
      </c>
      <c r="M28" s="4">
        <f>SUM(C28:L28)</f>
        <v>20</v>
      </c>
    </row>
    <row r="29" spans="1:13" s="3" customFormat="1" ht="12" customHeight="1">
      <c r="A29" s="2"/>
      <c r="B29" s="22" t="s">
        <v>8</v>
      </c>
      <c r="C29" s="4">
        <f aca="true" t="shared" si="1" ref="C29:M29">SUM(C26:C28)</f>
        <v>23</v>
      </c>
      <c r="D29" s="4">
        <f t="shared" si="1"/>
        <v>19</v>
      </c>
      <c r="E29" s="4">
        <f t="shared" si="1"/>
        <v>20</v>
      </c>
      <c r="F29" s="4">
        <f t="shared" si="1"/>
        <v>27</v>
      </c>
      <c r="G29" s="4">
        <f t="shared" si="1"/>
        <v>22</v>
      </c>
      <c r="H29" s="4">
        <f t="shared" si="1"/>
        <v>55</v>
      </c>
      <c r="I29" s="4">
        <f t="shared" si="1"/>
        <v>77</v>
      </c>
      <c r="J29" s="4">
        <f t="shared" si="1"/>
        <v>60</v>
      </c>
      <c r="K29" s="4">
        <f t="shared" si="1"/>
        <v>43</v>
      </c>
      <c r="L29" s="4">
        <f t="shared" si="1"/>
        <v>4</v>
      </c>
      <c r="M29" s="4">
        <f t="shared" si="1"/>
        <v>350</v>
      </c>
    </row>
    <row r="30" spans="1:12" s="3" customFormat="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s="3" customFormat="1" ht="12" customHeight="1">
      <c r="B31" s="2" t="s">
        <v>25</v>
      </c>
      <c r="C31" s="2"/>
      <c r="D31" s="2"/>
      <c r="E31" s="2"/>
      <c r="F31" s="2"/>
      <c r="G31" s="2"/>
      <c r="H31" s="2"/>
      <c r="I31" s="2"/>
      <c r="J31" s="8"/>
      <c r="K31" s="7"/>
      <c r="L31" s="2"/>
    </row>
    <row r="32" spans="1:12" s="3" customFormat="1" ht="12" customHeight="1">
      <c r="A32" s="2"/>
      <c r="B32" s="22"/>
      <c r="C32" s="50" t="s">
        <v>26</v>
      </c>
      <c r="D32" s="50" t="s">
        <v>27</v>
      </c>
      <c r="E32" s="50" t="s">
        <v>11</v>
      </c>
      <c r="F32" s="50" t="s">
        <v>8</v>
      </c>
      <c r="G32" s="2"/>
      <c r="H32" s="2"/>
      <c r="I32" s="2"/>
      <c r="J32" s="8"/>
      <c r="K32" s="7"/>
      <c r="L32" s="2"/>
    </row>
    <row r="33" spans="1:12" s="3" customFormat="1" ht="12" customHeight="1">
      <c r="A33" s="2"/>
      <c r="B33" s="23" t="s">
        <v>5</v>
      </c>
      <c r="C33" s="4">
        <v>35</v>
      </c>
      <c r="D33" s="4">
        <v>1</v>
      </c>
      <c r="E33" s="4">
        <v>1</v>
      </c>
      <c r="F33" s="4">
        <f>C33+D33+E33</f>
        <v>37</v>
      </c>
      <c r="G33" s="2"/>
      <c r="H33" s="2"/>
      <c r="I33" s="2"/>
      <c r="J33" s="8"/>
      <c r="K33" s="7"/>
      <c r="L33" s="2"/>
    </row>
    <row r="34" spans="1:12" s="3" customFormat="1" ht="12" customHeight="1">
      <c r="A34" s="2"/>
      <c r="B34" s="23" t="s">
        <v>6</v>
      </c>
      <c r="C34" s="4">
        <v>273</v>
      </c>
      <c r="D34" s="4">
        <v>17</v>
      </c>
      <c r="E34" s="4">
        <v>3</v>
      </c>
      <c r="F34" s="4">
        <f>C34+D34+E34</f>
        <v>293</v>
      </c>
      <c r="G34" s="2"/>
      <c r="H34" s="2"/>
      <c r="I34" s="2"/>
      <c r="J34" s="2"/>
      <c r="K34" s="2"/>
      <c r="L34" s="2"/>
    </row>
    <row r="35" spans="1:12" s="3" customFormat="1" ht="12" customHeight="1">
      <c r="A35" s="2"/>
      <c r="B35" s="23" t="s">
        <v>7</v>
      </c>
      <c r="C35" s="4">
        <v>19</v>
      </c>
      <c r="D35" s="4">
        <v>1</v>
      </c>
      <c r="E35" s="4">
        <v>0</v>
      </c>
      <c r="F35" s="4">
        <f>C35+D35+E35</f>
        <v>20</v>
      </c>
      <c r="G35" s="2"/>
      <c r="H35" s="2"/>
      <c r="I35" s="2"/>
      <c r="J35" s="2"/>
      <c r="K35" s="2"/>
      <c r="L35" s="2"/>
    </row>
    <row r="36" spans="1:12" s="3" customFormat="1" ht="12" customHeight="1">
      <c r="A36" s="2"/>
      <c r="B36" s="22" t="s">
        <v>8</v>
      </c>
      <c r="C36" s="4">
        <f>SUM(C33:C35)</f>
        <v>327</v>
      </c>
      <c r="D36" s="4">
        <f>SUM(D33:D35)</f>
        <v>19</v>
      </c>
      <c r="E36" s="4">
        <f>SUM(E33:E35)</f>
        <v>4</v>
      </c>
      <c r="F36" s="4">
        <f>SUM(F33:F35)</f>
        <v>350</v>
      </c>
      <c r="G36" s="2"/>
      <c r="H36" s="2"/>
      <c r="I36" s="2"/>
      <c r="J36" s="2"/>
      <c r="K36" s="2"/>
      <c r="L36" s="2"/>
    </row>
    <row r="37" spans="1:12" s="3" customFormat="1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s="3" customFormat="1" ht="12" customHeight="1">
      <c r="A38" s="9"/>
      <c r="B38" s="2" t="s">
        <v>196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s="3" customFormat="1" ht="12" customHeight="1">
      <c r="A39" s="2"/>
      <c r="B39" s="60"/>
      <c r="C39" s="60"/>
      <c r="D39" s="50" t="s">
        <v>28</v>
      </c>
      <c r="E39" s="50" t="s">
        <v>29</v>
      </c>
      <c r="F39" s="50" t="s">
        <v>30</v>
      </c>
      <c r="G39" s="50" t="s">
        <v>31</v>
      </c>
      <c r="H39" s="50" t="s">
        <v>32</v>
      </c>
      <c r="I39" s="50" t="s">
        <v>33</v>
      </c>
      <c r="J39" s="50" t="s">
        <v>8</v>
      </c>
      <c r="K39" s="51" t="s">
        <v>34</v>
      </c>
      <c r="L39" s="2"/>
    </row>
    <row r="40" spans="1:12" s="3" customFormat="1" ht="12" customHeight="1">
      <c r="A40" s="2"/>
      <c r="B40" s="60" t="s">
        <v>35</v>
      </c>
      <c r="C40" s="60"/>
      <c r="D40" s="4">
        <v>66</v>
      </c>
      <c r="E40" s="4">
        <v>33</v>
      </c>
      <c r="F40" s="4">
        <v>64</v>
      </c>
      <c r="G40" s="4">
        <v>46</v>
      </c>
      <c r="H40" s="4">
        <v>30</v>
      </c>
      <c r="I40" s="4">
        <v>98</v>
      </c>
      <c r="J40" s="4">
        <f>SUM(D40:I40)</f>
        <v>337</v>
      </c>
      <c r="K40" s="10">
        <f>(D40+E40+F40*2+G40*3+H40*4+I40*5)/SUM(D40:I40)</f>
        <v>2.893175074183976</v>
      </c>
      <c r="L40" s="2"/>
    </row>
    <row r="41" spans="1:12" s="3" customFormat="1" ht="12" customHeight="1">
      <c r="A41" s="2"/>
      <c r="B41" s="60" t="s">
        <v>36</v>
      </c>
      <c r="C41" s="60"/>
      <c r="D41" s="4">
        <v>61</v>
      </c>
      <c r="E41" s="4">
        <v>30</v>
      </c>
      <c r="F41" s="4">
        <v>42</v>
      </c>
      <c r="G41" s="4">
        <v>27</v>
      </c>
      <c r="H41" s="4">
        <v>32</v>
      </c>
      <c r="I41" s="4">
        <v>145</v>
      </c>
      <c r="J41" s="4">
        <f>SUM(D41:I41)</f>
        <v>337</v>
      </c>
      <c r="K41" s="10">
        <f>(D41+E41+F41*2+G41*3+H41*4+I41*5)/SUM(D41:I41)</f>
        <v>3.2908011869436202</v>
      </c>
      <c r="L41" s="2"/>
    </row>
    <row r="42" spans="1:12" s="3" customFormat="1" ht="12" customHeight="1">
      <c r="A42" s="2"/>
      <c r="B42" s="60" t="s">
        <v>37</v>
      </c>
      <c r="C42" s="60"/>
      <c r="D42" s="4">
        <v>68</v>
      </c>
      <c r="E42" s="4">
        <v>30</v>
      </c>
      <c r="F42" s="4">
        <v>35</v>
      </c>
      <c r="G42" s="4">
        <v>30</v>
      </c>
      <c r="H42" s="4">
        <v>31</v>
      </c>
      <c r="I42" s="4">
        <v>143</v>
      </c>
      <c r="J42" s="4">
        <f>SUM(D42:I42)</f>
        <v>337</v>
      </c>
      <c r="K42" s="10">
        <f>(D42+E42+F42*2+G42*3+H42*4+I42*5)/SUM(D42:I42)</f>
        <v>3.255192878338279</v>
      </c>
      <c r="L42" s="2"/>
    </row>
    <row r="43" spans="1:12" s="3" customFormat="1" ht="12" customHeight="1">
      <c r="A43" s="2"/>
      <c r="B43" s="60" t="s">
        <v>38</v>
      </c>
      <c r="C43" s="60"/>
      <c r="D43" s="4">
        <v>77</v>
      </c>
      <c r="E43" s="4">
        <v>25</v>
      </c>
      <c r="F43" s="4">
        <v>54</v>
      </c>
      <c r="G43" s="4">
        <v>40</v>
      </c>
      <c r="H43" s="4">
        <v>35</v>
      </c>
      <c r="I43" s="4">
        <v>106</v>
      </c>
      <c r="J43" s="4">
        <f>SUM(D43:I43)</f>
        <v>337</v>
      </c>
      <c r="K43" s="10">
        <f>(D43+E43+F43*2+G43*3+H43*4+I43*5)/SUM(D43:I43)</f>
        <v>2.9673590504451037</v>
      </c>
      <c r="L43" s="2"/>
    </row>
    <row r="44" spans="1:12" s="3" customFormat="1" ht="12" customHeight="1">
      <c r="A44" s="2"/>
      <c r="B44" s="72"/>
      <c r="C44" s="72"/>
      <c r="D44" s="7"/>
      <c r="E44" s="7"/>
      <c r="F44" s="7"/>
      <c r="G44" s="7"/>
      <c r="H44" s="7"/>
      <c r="I44" s="7"/>
      <c r="J44" s="7"/>
      <c r="K44" s="71"/>
      <c r="L44" s="2"/>
    </row>
    <row r="45" spans="2:12" s="3" customFormat="1" ht="12" customHeight="1">
      <c r="B45" s="21" t="s">
        <v>39</v>
      </c>
      <c r="C45" s="8"/>
      <c r="D45" s="7"/>
      <c r="E45" s="7"/>
      <c r="F45" s="7"/>
      <c r="G45" s="7"/>
      <c r="H45" s="7"/>
      <c r="I45" s="7"/>
      <c r="J45" s="7"/>
      <c r="K45" s="7"/>
      <c r="L45" s="2"/>
    </row>
    <row r="46" spans="1:12" s="3" customFormat="1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s="3" customFormat="1" ht="12" customHeight="1">
      <c r="B47" s="2" t="s">
        <v>40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s="3" customFormat="1" ht="12" customHeight="1">
      <c r="A48" s="2"/>
      <c r="B48" s="2" t="s">
        <v>41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s="3" customFormat="1" ht="12" customHeight="1">
      <c r="A49" s="2"/>
      <c r="B49" s="22"/>
      <c r="C49" s="50" t="s">
        <v>26</v>
      </c>
      <c r="D49" s="50" t="s">
        <v>27</v>
      </c>
      <c r="E49" s="54" t="s">
        <v>15</v>
      </c>
      <c r="F49" s="50" t="s">
        <v>8</v>
      </c>
      <c r="G49" s="2"/>
      <c r="H49" s="2"/>
      <c r="I49" s="2"/>
      <c r="J49" s="2"/>
      <c r="K49" s="2"/>
      <c r="L49" s="2"/>
    </row>
    <row r="50" spans="1:12" s="3" customFormat="1" ht="12" customHeight="1">
      <c r="A50" s="2"/>
      <c r="B50" s="23" t="s">
        <v>5</v>
      </c>
      <c r="C50" s="4">
        <v>25</v>
      </c>
      <c r="D50" s="4">
        <v>10</v>
      </c>
      <c r="E50" s="4">
        <v>2</v>
      </c>
      <c r="F50" s="4">
        <f>C50+D50+E50</f>
        <v>37</v>
      </c>
      <c r="G50" s="2"/>
      <c r="H50" s="2"/>
      <c r="I50" s="2"/>
      <c r="J50" s="2"/>
      <c r="K50" s="2"/>
      <c r="L50" s="2"/>
    </row>
    <row r="51" spans="1:12" s="3" customFormat="1" ht="12" customHeight="1">
      <c r="A51" s="2"/>
      <c r="B51" s="23" t="s">
        <v>6</v>
      </c>
      <c r="C51" s="4">
        <v>177</v>
      </c>
      <c r="D51" s="4">
        <v>101</v>
      </c>
      <c r="E51" s="4">
        <v>15</v>
      </c>
      <c r="F51" s="4">
        <f>C51+D51+E51</f>
        <v>293</v>
      </c>
      <c r="G51" s="2"/>
      <c r="H51" s="2"/>
      <c r="I51" s="2"/>
      <c r="J51" s="2"/>
      <c r="K51" s="2"/>
      <c r="L51" s="2"/>
    </row>
    <row r="52" spans="1:12" s="3" customFormat="1" ht="12" customHeight="1">
      <c r="A52" s="2"/>
      <c r="B52" s="23" t="s">
        <v>7</v>
      </c>
      <c r="C52" s="4">
        <v>3</v>
      </c>
      <c r="D52" s="4">
        <v>16</v>
      </c>
      <c r="E52" s="4">
        <v>1</v>
      </c>
      <c r="F52" s="4">
        <f>C52+D52+E52</f>
        <v>20</v>
      </c>
      <c r="G52" s="2"/>
      <c r="H52" s="2"/>
      <c r="I52" s="2"/>
      <c r="J52" s="2"/>
      <c r="K52" s="2"/>
      <c r="L52" s="2"/>
    </row>
    <row r="53" spans="1:12" s="3" customFormat="1" ht="12" customHeight="1">
      <c r="A53" s="2"/>
      <c r="B53" s="22" t="s">
        <v>8</v>
      </c>
      <c r="C53" s="4">
        <f>SUM(C50:C52)</f>
        <v>205</v>
      </c>
      <c r="D53" s="4">
        <f>SUM(D50:D52)</f>
        <v>127</v>
      </c>
      <c r="E53" s="4">
        <f>SUM(E50:E52)</f>
        <v>18</v>
      </c>
      <c r="F53" s="4">
        <f>SUM(F50:F52)</f>
        <v>350</v>
      </c>
      <c r="G53" s="2"/>
      <c r="H53" s="2"/>
      <c r="I53" s="2"/>
      <c r="J53" s="2"/>
      <c r="K53" s="2"/>
      <c r="L53" s="2"/>
    </row>
    <row r="54" spans="1:12" s="3" customFormat="1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s="3" customFormat="1" ht="12" customHeight="1">
      <c r="A55" s="2"/>
      <c r="B55" s="2" t="s">
        <v>42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s="3" customFormat="1" ht="12" customHeight="1">
      <c r="A56" s="2"/>
      <c r="B56" s="22"/>
      <c r="C56" s="50" t="s">
        <v>43</v>
      </c>
      <c r="D56" s="50" t="s">
        <v>44</v>
      </c>
      <c r="E56" s="50" t="s">
        <v>8</v>
      </c>
      <c r="F56" s="2"/>
      <c r="G56" s="2"/>
      <c r="H56" s="2"/>
      <c r="I56" s="2"/>
      <c r="J56" s="2"/>
      <c r="K56" s="2"/>
      <c r="L56" s="2"/>
    </row>
    <row r="57" spans="1:12" s="3" customFormat="1" ht="12" customHeight="1">
      <c r="A57" s="2"/>
      <c r="B57" s="23" t="s">
        <v>5</v>
      </c>
      <c r="C57" s="4">
        <v>12</v>
      </c>
      <c r="D57" s="4">
        <v>20</v>
      </c>
      <c r="E57" s="4">
        <f>C57+D57</f>
        <v>32</v>
      </c>
      <c r="F57" s="2"/>
      <c r="G57" s="2"/>
      <c r="H57" s="2"/>
      <c r="I57" s="2"/>
      <c r="J57" s="2"/>
      <c r="K57" s="2"/>
      <c r="L57" s="2"/>
    </row>
    <row r="58" spans="1:12" s="3" customFormat="1" ht="12" customHeight="1">
      <c r="A58" s="2"/>
      <c r="B58" s="23" t="s">
        <v>6</v>
      </c>
      <c r="C58" s="4">
        <v>101</v>
      </c>
      <c r="D58" s="4">
        <v>100</v>
      </c>
      <c r="E58" s="4">
        <f>C58+D58</f>
        <v>201</v>
      </c>
      <c r="F58" s="2"/>
      <c r="G58" s="2"/>
      <c r="H58" s="2"/>
      <c r="I58" s="2"/>
      <c r="J58" s="2"/>
      <c r="K58" s="2"/>
      <c r="L58" s="2"/>
    </row>
    <row r="59" spans="1:12" s="3" customFormat="1" ht="12" customHeight="1">
      <c r="A59" s="2"/>
      <c r="B59" s="23" t="s">
        <v>7</v>
      </c>
      <c r="C59" s="4">
        <v>3</v>
      </c>
      <c r="D59" s="4">
        <v>0</v>
      </c>
      <c r="E59" s="4">
        <f>C59+D59</f>
        <v>3</v>
      </c>
      <c r="F59" s="2"/>
      <c r="G59" s="2"/>
      <c r="H59" s="2"/>
      <c r="I59" s="2"/>
      <c r="J59" s="2"/>
      <c r="K59" s="2"/>
      <c r="L59" s="2"/>
    </row>
    <row r="60" spans="1:12" s="3" customFormat="1" ht="12" customHeight="1">
      <c r="A60" s="2"/>
      <c r="B60" s="22" t="s">
        <v>8</v>
      </c>
      <c r="C60" s="4">
        <f>SUM(C57:C59)</f>
        <v>116</v>
      </c>
      <c r="D60" s="4">
        <f>SUM(D57:D59)</f>
        <v>120</v>
      </c>
      <c r="E60" s="4">
        <f>SUM(E57:E59)</f>
        <v>236</v>
      </c>
      <c r="F60" s="2"/>
      <c r="G60" s="2"/>
      <c r="H60" s="2"/>
      <c r="I60" s="2"/>
      <c r="J60" s="2"/>
      <c r="K60" s="2"/>
      <c r="L60" s="2"/>
    </row>
    <row r="61" spans="1:12" s="3" customFormat="1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3" customFormat="1" ht="12" customHeight="1">
      <c r="A62" s="2"/>
      <c r="B62" s="2" t="s">
        <v>45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s="3" customFormat="1" ht="12" customHeight="1">
      <c r="A63" s="2"/>
      <c r="B63" s="22"/>
      <c r="C63" s="51" t="s">
        <v>46</v>
      </c>
      <c r="D63" s="51" t="s">
        <v>47</v>
      </c>
      <c r="E63" s="55" t="s">
        <v>48</v>
      </c>
      <c r="F63" s="51" t="s">
        <v>49</v>
      </c>
      <c r="G63" s="51" t="s">
        <v>50</v>
      </c>
      <c r="H63" s="51" t="s">
        <v>51</v>
      </c>
      <c r="I63" s="51" t="s">
        <v>52</v>
      </c>
      <c r="J63" s="51" t="s">
        <v>8</v>
      </c>
      <c r="K63" s="2"/>
      <c r="L63" s="2"/>
    </row>
    <row r="64" spans="1:13" s="3" customFormat="1" ht="12" customHeight="1">
      <c r="A64" s="2"/>
      <c r="B64" s="23" t="s">
        <v>5</v>
      </c>
      <c r="C64" s="4">
        <v>0</v>
      </c>
      <c r="D64" s="4">
        <v>4</v>
      </c>
      <c r="E64" s="4">
        <v>8</v>
      </c>
      <c r="F64" s="4">
        <v>12</v>
      </c>
      <c r="G64" s="4">
        <v>1</v>
      </c>
      <c r="H64" s="4">
        <v>2</v>
      </c>
      <c r="I64" s="4">
        <v>0</v>
      </c>
      <c r="J64" s="4">
        <f>SUM(C64:I64)</f>
        <v>27</v>
      </c>
      <c r="K64" s="2"/>
      <c r="L64" s="8"/>
      <c r="M64" s="7"/>
    </row>
    <row r="65" spans="1:13" s="3" customFormat="1" ht="12" customHeight="1">
      <c r="A65" s="2"/>
      <c r="B65" s="23" t="s">
        <v>6</v>
      </c>
      <c r="C65" s="4">
        <v>7</v>
      </c>
      <c r="D65" s="4">
        <v>44</v>
      </c>
      <c r="E65" s="4">
        <v>60</v>
      </c>
      <c r="F65" s="4">
        <v>62</v>
      </c>
      <c r="G65" s="4">
        <v>6</v>
      </c>
      <c r="H65" s="4">
        <v>5</v>
      </c>
      <c r="I65" s="4">
        <v>0</v>
      </c>
      <c r="J65" s="4">
        <f>SUM(C65:I65)</f>
        <v>184</v>
      </c>
      <c r="K65" s="2"/>
      <c r="L65" s="8"/>
      <c r="M65" s="7"/>
    </row>
    <row r="66" spans="1:13" s="3" customFormat="1" ht="12" customHeight="1">
      <c r="A66" s="2"/>
      <c r="B66" s="23" t="s">
        <v>7</v>
      </c>
      <c r="C66" s="4">
        <v>0</v>
      </c>
      <c r="D66" s="4">
        <v>0</v>
      </c>
      <c r="E66" s="4">
        <v>0</v>
      </c>
      <c r="F66" s="4">
        <v>3</v>
      </c>
      <c r="G66" s="4">
        <v>0</v>
      </c>
      <c r="H66" s="4">
        <v>0</v>
      </c>
      <c r="I66" s="4">
        <v>0</v>
      </c>
      <c r="J66" s="4">
        <f>SUM(C66:I66)</f>
        <v>3</v>
      </c>
      <c r="K66" s="2"/>
      <c r="L66" s="8"/>
      <c r="M66" s="7"/>
    </row>
    <row r="67" spans="1:13" s="3" customFormat="1" ht="12" customHeight="1">
      <c r="A67" s="2"/>
      <c r="B67" s="22" t="s">
        <v>8</v>
      </c>
      <c r="C67" s="4">
        <f aca="true" t="shared" si="2" ref="C67:J67">SUM(C64:C66)</f>
        <v>7</v>
      </c>
      <c r="D67" s="4">
        <f t="shared" si="2"/>
        <v>48</v>
      </c>
      <c r="E67" s="4">
        <f t="shared" si="2"/>
        <v>68</v>
      </c>
      <c r="F67" s="4">
        <f t="shared" si="2"/>
        <v>77</v>
      </c>
      <c r="G67" s="4">
        <f t="shared" si="2"/>
        <v>7</v>
      </c>
      <c r="H67" s="4">
        <f t="shared" si="2"/>
        <v>7</v>
      </c>
      <c r="I67" s="4">
        <f t="shared" si="2"/>
        <v>0</v>
      </c>
      <c r="J67" s="4">
        <f t="shared" si="2"/>
        <v>214</v>
      </c>
      <c r="K67" s="2"/>
      <c r="L67" s="8"/>
      <c r="M67" s="7"/>
    </row>
    <row r="68" spans="1:12" s="3" customFormat="1" ht="12" customHeight="1">
      <c r="A68" s="2"/>
      <c r="B68" s="6"/>
      <c r="C68" s="7"/>
      <c r="D68" s="7"/>
      <c r="E68" s="7"/>
      <c r="F68" s="7"/>
      <c r="G68" s="7"/>
      <c r="H68" s="7"/>
      <c r="I68" s="7"/>
      <c r="J68" s="7"/>
      <c r="K68" s="2"/>
      <c r="L68" s="2"/>
    </row>
    <row r="69" spans="2:12" s="3" customFormat="1" ht="12" customHeight="1">
      <c r="B69" s="7" t="s">
        <v>144</v>
      </c>
      <c r="C69" s="7"/>
      <c r="D69" s="7"/>
      <c r="E69" s="2"/>
      <c r="F69" s="2"/>
      <c r="G69" s="2"/>
      <c r="H69" s="2"/>
      <c r="I69" s="2"/>
      <c r="J69" s="2"/>
      <c r="K69" s="2"/>
      <c r="L69" s="2"/>
    </row>
    <row r="70" spans="1:12" s="3" customFormat="1" ht="12" customHeight="1">
      <c r="A70" s="2"/>
      <c r="B70" s="22"/>
      <c r="C70" s="50" t="s">
        <v>53</v>
      </c>
      <c r="D70" s="50" t="s">
        <v>54</v>
      </c>
      <c r="E70" s="53" t="s">
        <v>55</v>
      </c>
      <c r="F70" s="50" t="s">
        <v>56</v>
      </c>
      <c r="G70" s="50" t="s">
        <v>57</v>
      </c>
      <c r="H70" s="50" t="s">
        <v>58</v>
      </c>
      <c r="I70" s="50" t="s">
        <v>11</v>
      </c>
      <c r="J70" s="50" t="s">
        <v>8</v>
      </c>
      <c r="K70" s="2"/>
      <c r="L70" s="2"/>
    </row>
    <row r="71" spans="1:12" s="3" customFormat="1" ht="12" customHeight="1">
      <c r="A71" s="2"/>
      <c r="B71" s="23" t="s">
        <v>5</v>
      </c>
      <c r="C71" s="4">
        <v>15</v>
      </c>
      <c r="D71" s="4">
        <v>6</v>
      </c>
      <c r="E71" s="4">
        <v>5</v>
      </c>
      <c r="F71" s="4">
        <v>3</v>
      </c>
      <c r="G71" s="4">
        <v>2</v>
      </c>
      <c r="H71" s="4">
        <v>6</v>
      </c>
      <c r="I71" s="4">
        <v>0</v>
      </c>
      <c r="J71" s="4">
        <f>SUM(C71:I71)</f>
        <v>37</v>
      </c>
      <c r="K71" s="2"/>
      <c r="L71" s="2"/>
    </row>
    <row r="72" spans="1:12" s="3" customFormat="1" ht="12" customHeight="1">
      <c r="A72" s="2"/>
      <c r="B72" s="23" t="s">
        <v>6</v>
      </c>
      <c r="C72" s="4">
        <v>72</v>
      </c>
      <c r="D72" s="4">
        <v>66</v>
      </c>
      <c r="E72" s="4">
        <v>24</v>
      </c>
      <c r="F72" s="4">
        <v>14</v>
      </c>
      <c r="G72" s="4">
        <v>17</v>
      </c>
      <c r="H72" s="4">
        <v>84</v>
      </c>
      <c r="I72" s="4">
        <v>16</v>
      </c>
      <c r="J72" s="4">
        <f>SUM(C72:I72)</f>
        <v>293</v>
      </c>
      <c r="K72" s="2"/>
      <c r="L72" s="2"/>
    </row>
    <row r="73" spans="1:12" s="3" customFormat="1" ht="12" customHeight="1">
      <c r="A73" s="2"/>
      <c r="B73" s="23" t="s">
        <v>7</v>
      </c>
      <c r="C73" s="4">
        <v>15</v>
      </c>
      <c r="D73" s="4">
        <v>1</v>
      </c>
      <c r="E73" s="4">
        <v>1</v>
      </c>
      <c r="F73" s="4">
        <v>0</v>
      </c>
      <c r="G73" s="4">
        <v>0</v>
      </c>
      <c r="H73" s="4">
        <v>1</v>
      </c>
      <c r="I73" s="4">
        <v>2</v>
      </c>
      <c r="J73" s="4">
        <f>SUM(C73:I73)</f>
        <v>20</v>
      </c>
      <c r="K73" s="2"/>
      <c r="L73" s="2"/>
    </row>
    <row r="74" spans="1:12" s="3" customFormat="1" ht="12" customHeight="1">
      <c r="A74" s="2"/>
      <c r="B74" s="22" t="s">
        <v>8</v>
      </c>
      <c r="C74" s="4">
        <f aca="true" t="shared" si="3" ref="C74:J74">SUM(C71:C73)</f>
        <v>102</v>
      </c>
      <c r="D74" s="4">
        <f t="shared" si="3"/>
        <v>73</v>
      </c>
      <c r="E74" s="4">
        <f t="shared" si="3"/>
        <v>30</v>
      </c>
      <c r="F74" s="4">
        <f t="shared" si="3"/>
        <v>17</v>
      </c>
      <c r="G74" s="4">
        <f t="shared" si="3"/>
        <v>19</v>
      </c>
      <c r="H74" s="4">
        <f t="shared" si="3"/>
        <v>91</v>
      </c>
      <c r="I74" s="4">
        <f t="shared" si="3"/>
        <v>18</v>
      </c>
      <c r="J74" s="4">
        <f t="shared" si="3"/>
        <v>350</v>
      </c>
      <c r="K74" s="2"/>
      <c r="L74" s="2"/>
    </row>
    <row r="75" spans="1:12" s="3" customFormat="1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s="3" customFormat="1" ht="12" customHeight="1">
      <c r="B76" s="2" t="s">
        <v>59</v>
      </c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s="3" customFormat="1" ht="12" customHeight="1">
      <c r="A77" s="2"/>
      <c r="B77" s="2" t="s">
        <v>145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s="3" customFormat="1" ht="12" customHeight="1">
      <c r="A78" s="2"/>
      <c r="B78" s="22"/>
      <c r="C78" s="50" t="s">
        <v>60</v>
      </c>
      <c r="D78" s="50" t="s">
        <v>61</v>
      </c>
      <c r="E78" s="50" t="s">
        <v>11</v>
      </c>
      <c r="F78" s="50" t="s">
        <v>8</v>
      </c>
      <c r="G78" s="2"/>
      <c r="H78" s="2"/>
      <c r="I78" s="2"/>
      <c r="J78" s="2"/>
      <c r="K78" s="2"/>
      <c r="L78" s="2"/>
    </row>
    <row r="79" spans="1:12" s="3" customFormat="1" ht="12" customHeight="1">
      <c r="A79" s="2"/>
      <c r="B79" s="23" t="s">
        <v>6</v>
      </c>
      <c r="C79" s="4">
        <v>6</v>
      </c>
      <c r="D79" s="4">
        <v>255</v>
      </c>
      <c r="E79" s="4">
        <v>32</v>
      </c>
      <c r="F79" s="4">
        <f>C79+D79+E79</f>
        <v>293</v>
      </c>
      <c r="G79" s="2"/>
      <c r="H79" s="2"/>
      <c r="I79" s="2"/>
      <c r="J79" s="2"/>
      <c r="K79" s="2"/>
      <c r="L79" s="2"/>
    </row>
    <row r="80" spans="1:12" s="3" customFormat="1" ht="12" customHeight="1">
      <c r="A80" s="2"/>
      <c r="B80" s="23" t="s">
        <v>7</v>
      </c>
      <c r="C80" s="4">
        <v>1</v>
      </c>
      <c r="D80" s="4">
        <v>18</v>
      </c>
      <c r="E80" s="4">
        <v>1</v>
      </c>
      <c r="F80" s="4">
        <f>C80+D80+E80</f>
        <v>20</v>
      </c>
      <c r="G80" s="2"/>
      <c r="H80" s="2"/>
      <c r="I80" s="2"/>
      <c r="J80" s="2"/>
      <c r="K80" s="2"/>
      <c r="L80" s="2"/>
    </row>
    <row r="81" spans="1:12" s="3" customFormat="1" ht="12" customHeight="1">
      <c r="A81" s="2"/>
      <c r="B81" s="22" t="s">
        <v>8</v>
      </c>
      <c r="C81" s="4">
        <f>SUM(C79:C80)</f>
        <v>7</v>
      </c>
      <c r="D81" s="4">
        <f>SUM(D79:D80)</f>
        <v>273</v>
      </c>
      <c r="E81" s="4">
        <f>SUM(E79:E80)</f>
        <v>33</v>
      </c>
      <c r="F81" s="4">
        <f>SUM(F79:F80)</f>
        <v>313</v>
      </c>
      <c r="G81" s="2"/>
      <c r="H81" s="2"/>
      <c r="I81" s="2"/>
      <c r="J81" s="2"/>
      <c r="K81" s="2"/>
      <c r="L81" s="2"/>
    </row>
    <row r="82" spans="1:12" s="3" customFormat="1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s="3" customFormat="1" ht="12" customHeight="1">
      <c r="A83" s="2"/>
      <c r="B83" s="2" t="s">
        <v>146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s="3" customFormat="1" ht="12" customHeight="1">
      <c r="A84" s="2"/>
      <c r="B84" s="25"/>
      <c r="C84" s="26"/>
      <c r="D84" s="27"/>
      <c r="E84" s="51" t="s">
        <v>6</v>
      </c>
      <c r="F84" s="51" t="s">
        <v>7</v>
      </c>
      <c r="G84" s="50" t="s">
        <v>8</v>
      </c>
      <c r="H84" s="2"/>
      <c r="I84" s="2"/>
      <c r="J84" s="2"/>
      <c r="K84" s="2"/>
      <c r="L84" s="2"/>
    </row>
    <row r="85" spans="1:12" s="3" customFormat="1" ht="12" customHeight="1">
      <c r="A85" s="2"/>
      <c r="B85" s="60" t="s">
        <v>62</v>
      </c>
      <c r="C85" s="60"/>
      <c r="D85" s="60"/>
      <c r="E85" s="4">
        <v>1</v>
      </c>
      <c r="F85" s="4">
        <v>1</v>
      </c>
      <c r="G85" s="11">
        <f>SUM(E85:F85)</f>
        <v>2</v>
      </c>
      <c r="H85" s="2"/>
      <c r="I85" s="2"/>
      <c r="J85" s="2"/>
      <c r="K85" s="2"/>
      <c r="L85" s="2"/>
    </row>
    <row r="86" spans="1:12" s="3" customFormat="1" ht="12" customHeight="1">
      <c r="A86" s="2"/>
      <c r="B86" s="60" t="s">
        <v>63</v>
      </c>
      <c r="C86" s="60"/>
      <c r="D86" s="60"/>
      <c r="E86" s="4">
        <v>3</v>
      </c>
      <c r="F86" s="4">
        <v>0</v>
      </c>
      <c r="G86" s="4">
        <f>SUM(E86:F86)</f>
        <v>3</v>
      </c>
      <c r="H86" s="2"/>
      <c r="I86" s="2"/>
      <c r="J86" s="2"/>
      <c r="K86" s="2"/>
      <c r="L86" s="2"/>
    </row>
    <row r="87" spans="1:12" s="3" customFormat="1" ht="12" customHeight="1">
      <c r="A87" s="2"/>
      <c r="B87" s="60" t="s">
        <v>64</v>
      </c>
      <c r="C87" s="60"/>
      <c r="D87" s="60"/>
      <c r="E87" s="4">
        <v>1</v>
      </c>
      <c r="F87" s="4">
        <v>0</v>
      </c>
      <c r="G87" s="4">
        <f>SUM(E87:F87)</f>
        <v>1</v>
      </c>
      <c r="H87" s="2"/>
      <c r="I87" s="2"/>
      <c r="J87" s="2"/>
      <c r="K87" s="2"/>
      <c r="L87" s="2"/>
    </row>
    <row r="88" spans="1:12" s="3" customFormat="1" ht="12" customHeight="1">
      <c r="A88" s="2"/>
      <c r="B88" s="61" t="s">
        <v>65</v>
      </c>
      <c r="C88" s="61"/>
      <c r="D88" s="61"/>
      <c r="E88" s="4">
        <v>1</v>
      </c>
      <c r="F88" s="4">
        <v>0</v>
      </c>
      <c r="G88" s="4">
        <f>SUM(E88:F88)</f>
        <v>1</v>
      </c>
      <c r="H88" s="2"/>
      <c r="I88" s="2"/>
      <c r="J88" s="2"/>
      <c r="K88" s="2"/>
      <c r="L88" s="2"/>
    </row>
    <row r="89" spans="1:12" s="3" customFormat="1" ht="12" customHeight="1">
      <c r="A89" s="2"/>
      <c r="B89" s="60" t="s">
        <v>66</v>
      </c>
      <c r="C89" s="60"/>
      <c r="D89" s="60"/>
      <c r="E89" s="4">
        <v>2</v>
      </c>
      <c r="F89" s="4">
        <v>0</v>
      </c>
      <c r="G89" s="12">
        <f>SUM(E89:F89)</f>
        <v>2</v>
      </c>
      <c r="H89" s="2"/>
      <c r="I89" s="2"/>
      <c r="J89" s="2"/>
      <c r="K89" s="2"/>
      <c r="L89" s="2"/>
    </row>
    <row r="90" spans="1:12" s="3" customFormat="1" ht="12" customHeight="1">
      <c r="A90" s="2"/>
      <c r="B90" s="62" t="s">
        <v>67</v>
      </c>
      <c r="C90" s="63"/>
      <c r="D90" s="64"/>
      <c r="E90" s="4">
        <f>SUM(E85:E89)</f>
        <v>8</v>
      </c>
      <c r="F90" s="4">
        <f>SUM(F85:F89)</f>
        <v>1</v>
      </c>
      <c r="G90" s="4">
        <f>SUM(G85:G89)</f>
        <v>9</v>
      </c>
      <c r="H90" s="2"/>
      <c r="I90" s="2"/>
      <c r="J90" s="2"/>
      <c r="K90" s="2"/>
      <c r="L90" s="2"/>
    </row>
    <row r="91" spans="1:12" s="3" customFormat="1" ht="12" customHeight="1">
      <c r="A91" s="2"/>
      <c r="B91" s="13"/>
      <c r="C91" s="65"/>
      <c r="D91" s="65"/>
      <c r="E91" s="65"/>
      <c r="F91" s="65"/>
      <c r="G91" s="65"/>
      <c r="H91" s="65"/>
      <c r="I91" s="2"/>
      <c r="J91" s="2"/>
      <c r="K91" s="2"/>
      <c r="L91" s="2"/>
    </row>
    <row r="92" spans="2:12" s="3" customFormat="1" ht="12" customHeight="1">
      <c r="B92" s="2" t="s">
        <v>147</v>
      </c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s="3" customFormat="1" ht="12" customHeight="1">
      <c r="A93" s="2"/>
      <c r="B93" s="2" t="s">
        <v>68</v>
      </c>
      <c r="C93" s="2"/>
      <c r="D93" s="2"/>
      <c r="E93" s="2"/>
      <c r="F93" s="2" t="s">
        <v>69</v>
      </c>
      <c r="G93" s="2"/>
      <c r="H93" s="2"/>
      <c r="I93" s="2"/>
      <c r="J93" s="2"/>
      <c r="K93" s="2"/>
      <c r="L93" s="2"/>
    </row>
    <row r="94" spans="1:13" s="3" customFormat="1" ht="12" customHeight="1">
      <c r="A94" s="2"/>
      <c r="B94" s="54" t="s">
        <v>148</v>
      </c>
      <c r="C94" s="54" t="s">
        <v>149</v>
      </c>
      <c r="D94" s="54" t="s">
        <v>11</v>
      </c>
      <c r="E94" s="56" t="s">
        <v>8</v>
      </c>
      <c r="F94" s="57" t="s">
        <v>70</v>
      </c>
      <c r="G94" s="58" t="s">
        <v>71</v>
      </c>
      <c r="H94" s="58" t="s">
        <v>72</v>
      </c>
      <c r="I94" s="59" t="s">
        <v>150</v>
      </c>
      <c r="J94" s="58" t="s">
        <v>73</v>
      </c>
      <c r="K94" s="54" t="s">
        <v>74</v>
      </c>
      <c r="L94" s="50" t="s">
        <v>151</v>
      </c>
      <c r="M94" s="14"/>
    </row>
    <row r="95" spans="1:13" s="3" customFormat="1" ht="12" customHeight="1">
      <c r="A95" s="2"/>
      <c r="B95" s="4">
        <v>24</v>
      </c>
      <c r="C95" s="4">
        <v>269</v>
      </c>
      <c r="D95" s="4">
        <v>57</v>
      </c>
      <c r="E95" s="15">
        <f>SUM(B95:D95)</f>
        <v>350</v>
      </c>
      <c r="F95" s="4">
        <v>9</v>
      </c>
      <c r="G95" s="4">
        <v>3</v>
      </c>
      <c r="H95" s="4">
        <v>0</v>
      </c>
      <c r="I95" s="4">
        <v>1</v>
      </c>
      <c r="J95" s="4">
        <v>3</v>
      </c>
      <c r="K95" s="4">
        <v>6</v>
      </c>
      <c r="L95" s="4">
        <v>22</v>
      </c>
      <c r="M95" s="16"/>
    </row>
    <row r="96" spans="1:12" s="3" customFormat="1" ht="12" customHeight="1">
      <c r="A96" s="2"/>
      <c r="B96" s="2"/>
      <c r="C96" s="2"/>
      <c r="D96" s="2"/>
      <c r="E96" s="2"/>
      <c r="F96" s="2"/>
      <c r="G96" s="2"/>
      <c r="H96" s="2"/>
      <c r="I96" s="2"/>
      <c r="J96" s="17"/>
      <c r="K96" s="2"/>
      <c r="L96" s="2"/>
    </row>
    <row r="97" spans="2:12" s="3" customFormat="1" ht="12" customHeight="1">
      <c r="B97" s="2" t="s">
        <v>195</v>
      </c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6" s="3" customFormat="1" ht="12" customHeight="1">
      <c r="A98" s="2"/>
      <c r="B98" s="28"/>
      <c r="C98" s="26"/>
      <c r="D98" s="27"/>
      <c r="E98" s="55" t="s">
        <v>75</v>
      </c>
      <c r="F98" s="51" t="s">
        <v>76</v>
      </c>
      <c r="G98" s="50" t="s">
        <v>77</v>
      </c>
      <c r="H98" s="50" t="s">
        <v>78</v>
      </c>
      <c r="I98" s="2"/>
      <c r="J98" s="28"/>
      <c r="K98" s="26"/>
      <c r="L98" s="27"/>
      <c r="M98" s="55" t="s">
        <v>75</v>
      </c>
      <c r="N98" s="51" t="s">
        <v>76</v>
      </c>
      <c r="O98" s="50" t="s">
        <v>77</v>
      </c>
      <c r="P98" s="50" t="s">
        <v>78</v>
      </c>
    </row>
    <row r="99" spans="1:16" s="3" customFormat="1" ht="12" customHeight="1">
      <c r="A99" s="2"/>
      <c r="B99" s="29" t="s">
        <v>152</v>
      </c>
      <c r="C99" s="66" t="s">
        <v>153</v>
      </c>
      <c r="D99" s="66"/>
      <c r="E99" s="4">
        <v>0</v>
      </c>
      <c r="F99" s="4">
        <v>89</v>
      </c>
      <c r="G99" s="4">
        <v>13</v>
      </c>
      <c r="H99" s="4">
        <v>156</v>
      </c>
      <c r="I99" s="2"/>
      <c r="J99" s="29" t="s">
        <v>154</v>
      </c>
      <c r="K99" s="67" t="s">
        <v>79</v>
      </c>
      <c r="L99" s="68"/>
      <c r="M99" s="4">
        <v>35</v>
      </c>
      <c r="N99" s="4">
        <v>106</v>
      </c>
      <c r="O99" s="4">
        <v>59</v>
      </c>
      <c r="P99" s="4">
        <v>72</v>
      </c>
    </row>
    <row r="100" spans="1:16" s="3" customFormat="1" ht="12" customHeight="1">
      <c r="A100" s="2"/>
      <c r="B100" s="31"/>
      <c r="C100" s="66" t="s">
        <v>155</v>
      </c>
      <c r="D100" s="66"/>
      <c r="E100" s="4">
        <v>14</v>
      </c>
      <c r="F100" s="4">
        <v>177</v>
      </c>
      <c r="G100" s="4">
        <v>29</v>
      </c>
      <c r="H100" s="4">
        <v>56</v>
      </c>
      <c r="I100" s="2"/>
      <c r="J100" s="31"/>
      <c r="K100" s="67" t="s">
        <v>80</v>
      </c>
      <c r="L100" s="68"/>
      <c r="M100" s="4">
        <v>5</v>
      </c>
      <c r="N100" s="4">
        <v>26</v>
      </c>
      <c r="O100" s="4">
        <v>28</v>
      </c>
      <c r="P100" s="4">
        <v>181</v>
      </c>
    </row>
    <row r="101" spans="1:16" s="3" customFormat="1" ht="12" customHeight="1">
      <c r="A101" s="2"/>
      <c r="B101" s="31"/>
      <c r="C101" s="66" t="s">
        <v>156</v>
      </c>
      <c r="D101" s="66"/>
      <c r="E101" s="4">
        <v>34</v>
      </c>
      <c r="F101" s="4">
        <v>167</v>
      </c>
      <c r="G101" s="4">
        <v>50</v>
      </c>
      <c r="H101" s="4">
        <v>41</v>
      </c>
      <c r="I101" s="2"/>
      <c r="J101" s="31"/>
      <c r="K101" s="67" t="s">
        <v>157</v>
      </c>
      <c r="L101" s="68"/>
      <c r="M101" s="4">
        <v>16</v>
      </c>
      <c r="N101" s="4">
        <v>64</v>
      </c>
      <c r="O101" s="4">
        <v>69</v>
      </c>
      <c r="P101" s="4">
        <v>114</v>
      </c>
    </row>
    <row r="102" spans="1:16" s="3" customFormat="1" ht="12" customHeight="1">
      <c r="A102" s="2"/>
      <c r="B102" s="31"/>
      <c r="C102" s="66" t="s">
        <v>158</v>
      </c>
      <c r="D102" s="66"/>
      <c r="E102" s="4">
        <v>41</v>
      </c>
      <c r="F102" s="4">
        <v>148</v>
      </c>
      <c r="G102" s="4">
        <v>70</v>
      </c>
      <c r="H102" s="4">
        <v>35</v>
      </c>
      <c r="I102" s="2"/>
      <c r="J102" s="31"/>
      <c r="K102" s="67" t="s">
        <v>81</v>
      </c>
      <c r="L102" s="68"/>
      <c r="M102" s="4">
        <v>10</v>
      </c>
      <c r="N102" s="4">
        <v>11</v>
      </c>
      <c r="O102" s="4">
        <v>15</v>
      </c>
      <c r="P102" s="4">
        <v>207</v>
      </c>
    </row>
    <row r="103" spans="1:16" s="3" customFormat="1" ht="12" customHeight="1">
      <c r="A103" s="2"/>
      <c r="B103" s="31"/>
      <c r="C103" s="66" t="s">
        <v>82</v>
      </c>
      <c r="D103" s="66"/>
      <c r="E103" s="4">
        <v>81</v>
      </c>
      <c r="F103" s="4">
        <v>35</v>
      </c>
      <c r="G103" s="4">
        <v>90</v>
      </c>
      <c r="H103" s="4">
        <v>63</v>
      </c>
      <c r="I103" s="2"/>
      <c r="J103" s="31"/>
      <c r="K103" s="67" t="s">
        <v>83</v>
      </c>
      <c r="L103" s="68"/>
      <c r="M103" s="4">
        <v>83</v>
      </c>
      <c r="N103" s="4">
        <v>62</v>
      </c>
      <c r="O103" s="4">
        <v>42</v>
      </c>
      <c r="P103" s="4">
        <v>72</v>
      </c>
    </row>
    <row r="104" spans="1:16" s="3" customFormat="1" ht="12" customHeight="1">
      <c r="A104" s="2"/>
      <c r="B104" s="31"/>
      <c r="C104" s="66" t="s">
        <v>84</v>
      </c>
      <c r="D104" s="66"/>
      <c r="E104" s="4">
        <v>194</v>
      </c>
      <c r="F104" s="4">
        <v>5</v>
      </c>
      <c r="G104" s="4">
        <v>38</v>
      </c>
      <c r="H104" s="4">
        <v>34</v>
      </c>
      <c r="I104" s="2"/>
      <c r="J104" s="31"/>
      <c r="K104" s="67" t="s">
        <v>85</v>
      </c>
      <c r="L104" s="68"/>
      <c r="M104" s="4">
        <v>43</v>
      </c>
      <c r="N104" s="4">
        <v>70</v>
      </c>
      <c r="O104" s="4">
        <v>52</v>
      </c>
      <c r="P104" s="4">
        <v>95</v>
      </c>
    </row>
    <row r="105" spans="1:16" s="3" customFormat="1" ht="12" customHeight="1">
      <c r="A105" s="2"/>
      <c r="B105" s="31"/>
      <c r="C105" s="66" t="s">
        <v>159</v>
      </c>
      <c r="D105" s="66"/>
      <c r="E105" s="4">
        <v>4</v>
      </c>
      <c r="F105" s="4">
        <v>36</v>
      </c>
      <c r="G105" s="4">
        <v>24</v>
      </c>
      <c r="H105" s="4">
        <v>180</v>
      </c>
      <c r="I105" s="2"/>
      <c r="J105" s="31"/>
      <c r="K105" s="67" t="s">
        <v>160</v>
      </c>
      <c r="L105" s="68"/>
      <c r="M105" s="4">
        <v>10</v>
      </c>
      <c r="N105" s="4">
        <v>32</v>
      </c>
      <c r="O105" s="4">
        <v>31</v>
      </c>
      <c r="P105" s="4">
        <v>174</v>
      </c>
    </row>
    <row r="106" spans="1:16" s="3" customFormat="1" ht="12" customHeight="1">
      <c r="A106" s="2"/>
      <c r="B106" s="31"/>
      <c r="C106" s="66" t="s">
        <v>161</v>
      </c>
      <c r="D106" s="66"/>
      <c r="E106" s="4">
        <v>0</v>
      </c>
      <c r="F106" s="4">
        <v>32</v>
      </c>
      <c r="G106" s="4">
        <v>22</v>
      </c>
      <c r="H106" s="4">
        <v>187</v>
      </c>
      <c r="I106" s="2"/>
      <c r="J106" s="31"/>
      <c r="K106" s="67" t="s">
        <v>162</v>
      </c>
      <c r="L106" s="68"/>
      <c r="M106" s="4">
        <v>94</v>
      </c>
      <c r="N106" s="4">
        <v>6</v>
      </c>
      <c r="O106" s="4">
        <v>16</v>
      </c>
      <c r="P106" s="4">
        <v>139</v>
      </c>
    </row>
    <row r="107" spans="1:16" s="3" customFormat="1" ht="12" customHeight="1">
      <c r="A107" s="2"/>
      <c r="B107" s="31"/>
      <c r="C107" s="66" t="s">
        <v>163</v>
      </c>
      <c r="D107" s="66"/>
      <c r="E107" s="4">
        <v>5</v>
      </c>
      <c r="F107" s="4">
        <v>32</v>
      </c>
      <c r="G107" s="4">
        <v>21</v>
      </c>
      <c r="H107" s="4">
        <v>182</v>
      </c>
      <c r="I107" s="2"/>
      <c r="J107" s="31"/>
      <c r="K107" s="67" t="s">
        <v>164</v>
      </c>
      <c r="L107" s="68"/>
      <c r="M107" s="4">
        <v>166</v>
      </c>
      <c r="N107" s="4">
        <v>64</v>
      </c>
      <c r="O107" s="4">
        <v>19</v>
      </c>
      <c r="P107" s="4">
        <v>44</v>
      </c>
    </row>
    <row r="108" spans="1:16" s="3" customFormat="1" ht="12" customHeight="1">
      <c r="A108" s="2"/>
      <c r="B108" s="32"/>
      <c r="C108" s="66" t="s">
        <v>165</v>
      </c>
      <c r="D108" s="66"/>
      <c r="E108" s="4">
        <v>171</v>
      </c>
      <c r="F108" s="4">
        <v>8</v>
      </c>
      <c r="G108" s="4">
        <v>8</v>
      </c>
      <c r="H108" s="4">
        <v>73</v>
      </c>
      <c r="I108" s="2"/>
      <c r="J108" s="31"/>
      <c r="K108" s="67" t="s">
        <v>166</v>
      </c>
      <c r="L108" s="68"/>
      <c r="M108" s="4">
        <v>124</v>
      </c>
      <c r="N108" s="4">
        <v>35</v>
      </c>
      <c r="O108" s="4">
        <v>55</v>
      </c>
      <c r="P108" s="4">
        <v>68</v>
      </c>
    </row>
    <row r="109" spans="1:16" s="3" customFormat="1" ht="12" customHeight="1">
      <c r="A109" s="2"/>
      <c r="B109" s="2"/>
      <c r="C109" s="2"/>
      <c r="D109" s="2"/>
      <c r="E109" s="2"/>
      <c r="F109" s="2"/>
      <c r="G109" s="7"/>
      <c r="H109" s="2"/>
      <c r="I109" s="2"/>
      <c r="J109" s="31"/>
      <c r="K109" s="67" t="s">
        <v>167</v>
      </c>
      <c r="L109" s="68"/>
      <c r="M109" s="4">
        <v>129</v>
      </c>
      <c r="N109" s="4">
        <v>31</v>
      </c>
      <c r="O109" s="4">
        <v>51</v>
      </c>
      <c r="P109" s="4">
        <v>70</v>
      </c>
    </row>
    <row r="110" spans="1:16" s="3" customFormat="1" ht="12" customHeight="1">
      <c r="A110" s="2"/>
      <c r="B110" s="2"/>
      <c r="C110" s="2"/>
      <c r="D110" s="2"/>
      <c r="E110" s="2"/>
      <c r="F110" s="2"/>
      <c r="G110" s="7"/>
      <c r="H110" s="2"/>
      <c r="I110" s="2"/>
      <c r="J110" s="31"/>
      <c r="K110" s="67" t="s">
        <v>168</v>
      </c>
      <c r="L110" s="68"/>
      <c r="M110" s="4">
        <v>178</v>
      </c>
      <c r="N110" s="4">
        <v>2</v>
      </c>
      <c r="O110" s="4">
        <v>16</v>
      </c>
      <c r="P110" s="4">
        <v>72</v>
      </c>
    </row>
    <row r="111" spans="1:16" s="3" customFormat="1" ht="12" customHeight="1">
      <c r="A111" s="2"/>
      <c r="B111" s="2"/>
      <c r="C111" s="2"/>
      <c r="D111" s="2"/>
      <c r="E111" s="2"/>
      <c r="F111" s="2"/>
      <c r="G111" s="7"/>
      <c r="H111" s="2"/>
      <c r="I111" s="2"/>
      <c r="J111" s="32"/>
      <c r="K111" s="67" t="s">
        <v>169</v>
      </c>
      <c r="L111" s="68"/>
      <c r="M111" s="4">
        <v>182</v>
      </c>
      <c r="N111" s="4">
        <v>6</v>
      </c>
      <c r="O111" s="4">
        <v>32</v>
      </c>
      <c r="P111" s="4">
        <v>58</v>
      </c>
    </row>
    <row r="112" spans="1:12" s="3" customFormat="1" ht="12" customHeight="1">
      <c r="A112" s="2"/>
      <c r="B112" s="2"/>
      <c r="C112" s="2"/>
      <c r="D112" s="2"/>
      <c r="E112" s="2"/>
      <c r="F112" s="2"/>
      <c r="G112" s="7"/>
      <c r="H112" s="2"/>
      <c r="I112" s="2"/>
      <c r="J112" s="2"/>
      <c r="K112" s="2"/>
      <c r="L112" s="2"/>
    </row>
    <row r="113" spans="2:12" s="3" customFormat="1" ht="12" customHeight="1">
      <c r="B113" s="2" t="s">
        <v>170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s="3" customFormat="1" ht="12" customHeight="1">
      <c r="A114" s="2"/>
      <c r="B114" s="25"/>
      <c r="C114" s="27"/>
      <c r="D114" s="50" t="s">
        <v>86</v>
      </c>
      <c r="E114" s="50" t="s">
        <v>87</v>
      </c>
      <c r="F114" s="2"/>
      <c r="G114" s="2"/>
      <c r="H114" s="2"/>
      <c r="I114" s="2"/>
      <c r="J114" s="2"/>
      <c r="K114" s="2"/>
      <c r="L114" s="2"/>
    </row>
    <row r="115" spans="1:12" s="3" customFormat="1" ht="12" customHeight="1">
      <c r="A115" s="2"/>
      <c r="B115" s="69" t="s">
        <v>88</v>
      </c>
      <c r="C115" s="69"/>
      <c r="D115" s="4">
        <v>47</v>
      </c>
      <c r="E115" s="5">
        <f aca="true" t="shared" si="4" ref="E115:E121">D115/D$121</f>
        <v>0.13428571428571429</v>
      </c>
      <c r="F115" s="2"/>
      <c r="G115" s="2"/>
      <c r="H115" s="2"/>
      <c r="I115" s="2"/>
      <c r="J115" s="2"/>
      <c r="K115" s="2"/>
      <c r="L115" s="2"/>
    </row>
    <row r="116" spans="1:12" s="3" customFormat="1" ht="12" customHeight="1">
      <c r="A116" s="2"/>
      <c r="B116" s="34" t="s">
        <v>171</v>
      </c>
      <c r="C116" s="33"/>
      <c r="D116" s="4">
        <v>77</v>
      </c>
      <c r="E116" s="5">
        <f t="shared" si="4"/>
        <v>0.22</v>
      </c>
      <c r="F116" s="2"/>
      <c r="G116" s="2"/>
      <c r="H116" s="2"/>
      <c r="I116" s="2"/>
      <c r="J116" s="2"/>
      <c r="K116" s="2"/>
      <c r="L116" s="2"/>
    </row>
    <row r="117" spans="1:12" s="3" customFormat="1" ht="12" customHeight="1">
      <c r="A117" s="2"/>
      <c r="B117" s="60" t="s">
        <v>172</v>
      </c>
      <c r="C117" s="60"/>
      <c r="D117" s="4">
        <v>15</v>
      </c>
      <c r="E117" s="5">
        <f t="shared" si="4"/>
        <v>0.04285714285714286</v>
      </c>
      <c r="F117" s="2"/>
      <c r="G117" s="2"/>
      <c r="H117" s="2"/>
      <c r="I117" s="2"/>
      <c r="J117" s="2"/>
      <c r="K117" s="2"/>
      <c r="L117" s="2"/>
    </row>
    <row r="118" spans="1:12" s="3" customFormat="1" ht="12" customHeight="1">
      <c r="A118" s="2"/>
      <c r="B118" s="30" t="s">
        <v>173</v>
      </c>
      <c r="C118" s="24"/>
      <c r="D118" s="4">
        <v>62</v>
      </c>
      <c r="E118" s="5">
        <f t="shared" si="4"/>
        <v>0.17714285714285713</v>
      </c>
      <c r="F118" s="2"/>
      <c r="G118" s="2"/>
      <c r="H118" s="2"/>
      <c r="I118" s="2"/>
      <c r="J118" s="2"/>
      <c r="K118" s="2"/>
      <c r="L118" s="2"/>
    </row>
    <row r="119" spans="1:12" s="3" customFormat="1" ht="12" customHeight="1">
      <c r="A119" s="2"/>
      <c r="B119" s="60" t="s">
        <v>89</v>
      </c>
      <c r="C119" s="60"/>
      <c r="D119" s="4">
        <v>126</v>
      </c>
      <c r="E119" s="5">
        <f>D119/D$121</f>
        <v>0.36</v>
      </c>
      <c r="F119" s="2"/>
      <c r="G119" s="2"/>
      <c r="H119" s="2"/>
      <c r="I119" s="2"/>
      <c r="J119" s="2"/>
      <c r="K119" s="2"/>
      <c r="L119" s="2"/>
    </row>
    <row r="120" spans="1:12" s="3" customFormat="1" ht="12" customHeight="1">
      <c r="A120" s="2"/>
      <c r="B120" s="60" t="s">
        <v>11</v>
      </c>
      <c r="C120" s="60"/>
      <c r="D120" s="4">
        <v>23</v>
      </c>
      <c r="E120" s="5">
        <f>D120/D$121</f>
        <v>0.06571428571428571</v>
      </c>
      <c r="F120" s="2"/>
      <c r="G120" s="2"/>
      <c r="H120" s="2"/>
      <c r="I120" s="2"/>
      <c r="J120" s="2"/>
      <c r="K120" s="2"/>
      <c r="L120" s="2"/>
    </row>
    <row r="121" spans="1:12" s="3" customFormat="1" ht="12" customHeight="1">
      <c r="A121" s="2"/>
      <c r="B121" s="40" t="s">
        <v>8</v>
      </c>
      <c r="C121" s="40"/>
      <c r="D121" s="4">
        <f>SUM(D115:D120)</f>
        <v>350</v>
      </c>
      <c r="E121" s="5">
        <f t="shared" si="4"/>
        <v>1</v>
      </c>
      <c r="F121" s="2"/>
      <c r="G121" s="2"/>
      <c r="H121" s="2"/>
      <c r="I121" s="2"/>
      <c r="J121" s="2"/>
      <c r="K121" s="2"/>
      <c r="L121" s="2"/>
    </row>
    <row r="122" spans="1:12" s="3" customFormat="1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s="3" customFormat="1" ht="12" customHeight="1">
      <c r="B123" s="2" t="s">
        <v>174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s="3" customFormat="1" ht="12" customHeight="1">
      <c r="A124" s="2"/>
      <c r="B124" s="2" t="s">
        <v>90</v>
      </c>
      <c r="C124" s="2"/>
      <c r="D124" s="2"/>
      <c r="E124" s="2"/>
      <c r="F124" s="2"/>
      <c r="G124" s="2" t="s">
        <v>91</v>
      </c>
      <c r="H124" s="2"/>
      <c r="I124" s="2"/>
      <c r="J124" s="2"/>
      <c r="K124" s="2"/>
      <c r="L124" s="2"/>
    </row>
    <row r="125" spans="1:12" s="3" customFormat="1" ht="12" customHeight="1">
      <c r="A125" s="2"/>
      <c r="B125" s="50" t="s">
        <v>26</v>
      </c>
      <c r="C125" s="50" t="s">
        <v>27</v>
      </c>
      <c r="D125" s="54" t="s">
        <v>15</v>
      </c>
      <c r="E125" s="50" t="s">
        <v>8</v>
      </c>
      <c r="F125" s="2"/>
      <c r="G125" s="50" t="s">
        <v>26</v>
      </c>
      <c r="H125" s="50" t="s">
        <v>27</v>
      </c>
      <c r="I125" s="54" t="s">
        <v>15</v>
      </c>
      <c r="J125" s="50" t="s">
        <v>8</v>
      </c>
      <c r="K125" s="2"/>
      <c r="L125" s="2"/>
    </row>
    <row r="126" spans="1:12" s="3" customFormat="1" ht="12" customHeight="1">
      <c r="A126" s="2"/>
      <c r="B126" s="4">
        <v>169</v>
      </c>
      <c r="C126" s="4">
        <v>155</v>
      </c>
      <c r="D126" s="4">
        <v>26</v>
      </c>
      <c r="E126" s="4">
        <f>SUM(B126:D126)</f>
        <v>350</v>
      </c>
      <c r="F126" s="2"/>
      <c r="G126" s="4">
        <v>139</v>
      </c>
      <c r="H126" s="4">
        <v>47</v>
      </c>
      <c r="I126" s="4">
        <v>164</v>
      </c>
      <c r="J126" s="4">
        <f>SUM(G126:I126)</f>
        <v>350</v>
      </c>
      <c r="K126" s="2"/>
      <c r="L126" s="2"/>
    </row>
    <row r="127" spans="1:12" s="3" customFormat="1" ht="12" customHeight="1">
      <c r="A127" s="2"/>
      <c r="B127" s="6"/>
      <c r="C127" s="7"/>
      <c r="D127" s="7"/>
      <c r="E127" s="7"/>
      <c r="F127" s="7"/>
      <c r="G127" s="2"/>
      <c r="H127" s="2"/>
      <c r="I127" s="2"/>
      <c r="J127" s="2"/>
      <c r="K127" s="2"/>
      <c r="L127" s="2"/>
    </row>
    <row r="128" spans="1:12" s="3" customFormat="1" ht="12" customHeight="1">
      <c r="A128" s="2"/>
      <c r="B128" s="2" t="s">
        <v>92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s="3" customFormat="1" ht="12" customHeight="1">
      <c r="A129" s="2"/>
      <c r="B129" s="25"/>
      <c r="C129" s="26"/>
      <c r="D129" s="27"/>
      <c r="E129" s="51" t="s">
        <v>86</v>
      </c>
      <c r="F129" s="51" t="s">
        <v>87</v>
      </c>
      <c r="G129" s="2"/>
      <c r="H129" s="2"/>
      <c r="I129" s="2"/>
      <c r="J129" s="2"/>
      <c r="K129" s="2"/>
      <c r="L129" s="2"/>
    </row>
    <row r="130" spans="1:12" s="3" customFormat="1" ht="12" customHeight="1">
      <c r="A130" s="2"/>
      <c r="B130" s="66" t="s">
        <v>93</v>
      </c>
      <c r="C130" s="66"/>
      <c r="D130" s="66"/>
      <c r="E130" s="4">
        <v>61</v>
      </c>
      <c r="F130" s="5">
        <f aca="true" t="shared" si="5" ref="F130:F135">E130/E$135</f>
        <v>0.46923076923076923</v>
      </c>
      <c r="G130" s="2"/>
      <c r="H130" s="2"/>
      <c r="I130" s="2"/>
      <c r="J130" s="2"/>
      <c r="K130" s="2"/>
      <c r="L130" s="2"/>
    </row>
    <row r="131" spans="1:12" s="3" customFormat="1" ht="12" customHeight="1">
      <c r="A131" s="2"/>
      <c r="B131" s="66" t="s">
        <v>94</v>
      </c>
      <c r="C131" s="66"/>
      <c r="D131" s="66"/>
      <c r="E131" s="4">
        <v>40</v>
      </c>
      <c r="F131" s="5">
        <f t="shared" si="5"/>
        <v>0.3076923076923077</v>
      </c>
      <c r="G131" s="2"/>
      <c r="H131" s="2"/>
      <c r="I131" s="2"/>
      <c r="J131" s="2"/>
      <c r="K131" s="2"/>
      <c r="L131" s="2"/>
    </row>
    <row r="132" spans="1:12" s="3" customFormat="1" ht="12" customHeight="1">
      <c r="A132" s="2"/>
      <c r="B132" s="66" t="s">
        <v>95</v>
      </c>
      <c r="C132" s="66"/>
      <c r="D132" s="66"/>
      <c r="E132" s="4">
        <v>23</v>
      </c>
      <c r="F132" s="5">
        <f t="shared" si="5"/>
        <v>0.17692307692307693</v>
      </c>
      <c r="G132" s="2"/>
      <c r="H132" s="2"/>
      <c r="I132" s="2"/>
      <c r="J132" s="2"/>
      <c r="K132" s="2"/>
      <c r="L132" s="2"/>
    </row>
    <row r="133" spans="1:12" s="3" customFormat="1" ht="12" customHeight="1">
      <c r="A133" s="2"/>
      <c r="B133" s="66" t="s">
        <v>96</v>
      </c>
      <c r="C133" s="66"/>
      <c r="D133" s="66"/>
      <c r="E133" s="4">
        <v>4</v>
      </c>
      <c r="F133" s="5">
        <f t="shared" si="5"/>
        <v>0.03076923076923077</v>
      </c>
      <c r="G133" s="2"/>
      <c r="H133" s="2"/>
      <c r="I133" s="2"/>
      <c r="J133" s="2"/>
      <c r="K133" s="2"/>
      <c r="L133" s="2"/>
    </row>
    <row r="134" spans="1:12" s="3" customFormat="1" ht="12" customHeight="1">
      <c r="A134" s="2"/>
      <c r="B134" s="66" t="s">
        <v>97</v>
      </c>
      <c r="C134" s="66"/>
      <c r="D134" s="66"/>
      <c r="E134" s="4">
        <v>2</v>
      </c>
      <c r="F134" s="5">
        <f t="shared" si="5"/>
        <v>0.015384615384615385</v>
      </c>
      <c r="G134" s="2"/>
      <c r="H134" s="2"/>
      <c r="I134" s="2"/>
      <c r="J134" s="2"/>
      <c r="K134" s="2"/>
      <c r="L134" s="2"/>
    </row>
    <row r="135" spans="1:12" s="3" customFormat="1" ht="12" customHeight="1">
      <c r="A135" s="2"/>
      <c r="B135" s="25" t="s">
        <v>8</v>
      </c>
      <c r="C135" s="26"/>
      <c r="D135" s="27"/>
      <c r="E135" s="4">
        <f>SUM(E130:E134)</f>
        <v>130</v>
      </c>
      <c r="F135" s="5">
        <f t="shared" si="5"/>
        <v>1</v>
      </c>
      <c r="G135" s="2"/>
      <c r="H135" s="2"/>
      <c r="I135" s="2"/>
      <c r="J135" s="2"/>
      <c r="K135" s="2"/>
      <c r="L135" s="2"/>
    </row>
    <row r="136" spans="1:12" s="3" customFormat="1" ht="12" customHeight="1">
      <c r="A136" s="2"/>
      <c r="B136" s="7"/>
      <c r="C136" s="7"/>
      <c r="D136" s="7"/>
      <c r="E136" s="7"/>
      <c r="F136" s="7"/>
      <c r="G136" s="2"/>
      <c r="H136" s="2"/>
      <c r="I136" s="2"/>
      <c r="J136" s="2"/>
      <c r="K136" s="2"/>
      <c r="L136" s="2"/>
    </row>
    <row r="137" spans="2:12" s="3" customFormat="1" ht="12" customHeight="1">
      <c r="B137" s="2" t="s">
        <v>98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s="3" customFormat="1" ht="12" customHeight="1">
      <c r="A138" s="2"/>
      <c r="B138" s="50" t="s">
        <v>26</v>
      </c>
      <c r="C138" s="50" t="s">
        <v>27</v>
      </c>
      <c r="D138" s="54" t="s">
        <v>15</v>
      </c>
      <c r="E138" s="50" t="s">
        <v>8</v>
      </c>
      <c r="F138" s="2"/>
      <c r="G138" s="2"/>
      <c r="H138" s="2"/>
      <c r="I138" s="2"/>
      <c r="J138" s="2"/>
      <c r="K138" s="2"/>
      <c r="L138" s="2"/>
    </row>
    <row r="139" spans="1:12" s="3" customFormat="1" ht="12" customHeight="1">
      <c r="A139" s="2"/>
      <c r="B139" s="4">
        <v>60</v>
      </c>
      <c r="C139" s="4">
        <v>265</v>
      </c>
      <c r="D139" s="4">
        <v>25</v>
      </c>
      <c r="E139" s="4">
        <f>SUM(B139:D139)</f>
        <v>350</v>
      </c>
      <c r="F139" s="2"/>
      <c r="G139" s="2"/>
      <c r="H139" s="2"/>
      <c r="I139" s="2"/>
      <c r="J139" s="2"/>
      <c r="K139" s="2"/>
      <c r="L139" s="2"/>
    </row>
    <row r="140" spans="1:12" s="3" customFormat="1" ht="12" customHeight="1">
      <c r="A140" s="2"/>
      <c r="B140" s="7"/>
      <c r="C140" s="7"/>
      <c r="D140" s="7"/>
      <c r="E140" s="7"/>
      <c r="F140" s="7"/>
      <c r="G140" s="2"/>
      <c r="H140" s="2"/>
      <c r="I140" s="2"/>
      <c r="J140" s="2"/>
      <c r="K140" s="2"/>
      <c r="L140" s="2"/>
    </row>
    <row r="141" spans="2:12" s="3" customFormat="1" ht="12" customHeight="1">
      <c r="B141" s="2" t="s">
        <v>175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s="3" customFormat="1" ht="12" customHeight="1">
      <c r="A142" s="2"/>
      <c r="B142" s="25"/>
      <c r="C142" s="27"/>
      <c r="D142" s="53" t="s">
        <v>99</v>
      </c>
      <c r="E142" s="50" t="s">
        <v>100</v>
      </c>
      <c r="F142" s="50" t="s">
        <v>101</v>
      </c>
      <c r="G142" s="50" t="s">
        <v>102</v>
      </c>
      <c r="H142" s="50" t="s">
        <v>103</v>
      </c>
      <c r="I142" s="50" t="s">
        <v>74</v>
      </c>
      <c r="J142" s="50" t="s">
        <v>8</v>
      </c>
      <c r="K142" s="2"/>
      <c r="L142" s="2"/>
    </row>
    <row r="143" spans="1:12" s="3" customFormat="1" ht="12" customHeight="1">
      <c r="A143" s="2"/>
      <c r="B143" s="35" t="s">
        <v>104</v>
      </c>
      <c r="C143" s="33" t="s">
        <v>176</v>
      </c>
      <c r="D143" s="4">
        <v>34</v>
      </c>
      <c r="E143" s="4">
        <v>1</v>
      </c>
      <c r="F143" s="4">
        <v>0</v>
      </c>
      <c r="G143" s="4">
        <v>0</v>
      </c>
      <c r="H143" s="4">
        <v>11</v>
      </c>
      <c r="I143" s="4">
        <v>4</v>
      </c>
      <c r="J143" s="4">
        <f aca="true" t="shared" si="6" ref="J143:J165">SUM(D143:I143)</f>
        <v>50</v>
      </c>
      <c r="K143" s="2"/>
      <c r="L143" s="2"/>
    </row>
    <row r="144" spans="1:12" s="3" customFormat="1" ht="12" customHeight="1">
      <c r="A144" s="2"/>
      <c r="B144" s="35"/>
      <c r="C144" s="24" t="s">
        <v>177</v>
      </c>
      <c r="D144" s="4">
        <v>42</v>
      </c>
      <c r="E144" s="4">
        <v>1</v>
      </c>
      <c r="F144" s="4">
        <v>0</v>
      </c>
      <c r="G144" s="4">
        <v>0</v>
      </c>
      <c r="H144" s="4">
        <v>12</v>
      </c>
      <c r="I144" s="4">
        <v>4</v>
      </c>
      <c r="J144" s="4">
        <f t="shared" si="6"/>
        <v>59</v>
      </c>
      <c r="K144" s="2"/>
      <c r="L144" s="2"/>
    </row>
    <row r="145" spans="1:12" s="3" customFormat="1" ht="12" customHeight="1">
      <c r="A145" s="2"/>
      <c r="B145" s="35"/>
      <c r="C145" s="24" t="s">
        <v>178</v>
      </c>
      <c r="D145" s="4">
        <v>2</v>
      </c>
      <c r="E145" s="4">
        <v>1</v>
      </c>
      <c r="F145" s="4">
        <v>0</v>
      </c>
      <c r="G145" s="4">
        <v>0</v>
      </c>
      <c r="H145" s="4">
        <v>2</v>
      </c>
      <c r="I145" s="4">
        <v>2</v>
      </c>
      <c r="J145" s="4">
        <f t="shared" si="6"/>
        <v>7</v>
      </c>
      <c r="K145" s="2"/>
      <c r="L145" s="2"/>
    </row>
    <row r="146" spans="1:12" s="3" customFormat="1" ht="12" customHeight="1">
      <c r="A146" s="2"/>
      <c r="B146" s="35"/>
      <c r="C146" s="24" t="s">
        <v>179</v>
      </c>
      <c r="D146" s="4">
        <v>30</v>
      </c>
      <c r="E146" s="4">
        <v>1</v>
      </c>
      <c r="F146" s="4">
        <v>0</v>
      </c>
      <c r="G146" s="4">
        <v>0</v>
      </c>
      <c r="H146" s="4">
        <v>5</v>
      </c>
      <c r="I146" s="4">
        <v>2</v>
      </c>
      <c r="J146" s="4">
        <f t="shared" si="6"/>
        <v>38</v>
      </c>
      <c r="K146" s="2"/>
      <c r="L146" s="2"/>
    </row>
    <row r="147" spans="1:12" s="3" customFormat="1" ht="12" customHeight="1">
      <c r="A147" s="2"/>
      <c r="B147" s="35"/>
      <c r="C147" s="24" t="s">
        <v>180</v>
      </c>
      <c r="D147" s="4">
        <v>45</v>
      </c>
      <c r="E147" s="4">
        <v>24</v>
      </c>
      <c r="F147" s="4">
        <v>0</v>
      </c>
      <c r="G147" s="4">
        <v>0</v>
      </c>
      <c r="H147" s="4">
        <v>9</v>
      </c>
      <c r="I147" s="4">
        <v>2</v>
      </c>
      <c r="J147" s="4">
        <f t="shared" si="6"/>
        <v>80</v>
      </c>
      <c r="K147" s="2"/>
      <c r="L147" s="2"/>
    </row>
    <row r="148" spans="1:12" s="3" customFormat="1" ht="12" customHeight="1">
      <c r="A148" s="2"/>
      <c r="B148" s="35"/>
      <c r="C148" s="24" t="s">
        <v>181</v>
      </c>
      <c r="D148" s="4">
        <v>94</v>
      </c>
      <c r="E148" s="4">
        <v>22</v>
      </c>
      <c r="F148" s="4">
        <v>0</v>
      </c>
      <c r="G148" s="4">
        <v>0</v>
      </c>
      <c r="H148" s="4">
        <v>22</v>
      </c>
      <c r="I148" s="4">
        <v>4</v>
      </c>
      <c r="J148" s="4">
        <f t="shared" si="6"/>
        <v>142</v>
      </c>
      <c r="K148" s="2"/>
      <c r="L148" s="2"/>
    </row>
    <row r="149" spans="1:12" s="3" customFormat="1" ht="12" customHeight="1">
      <c r="A149" s="2"/>
      <c r="B149" s="35"/>
      <c r="C149" s="24" t="s">
        <v>182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2</v>
      </c>
      <c r="J149" s="4">
        <f t="shared" si="6"/>
        <v>2</v>
      </c>
      <c r="K149" s="2"/>
      <c r="L149" s="2"/>
    </row>
    <row r="150" spans="1:12" s="3" customFormat="1" ht="12" customHeight="1">
      <c r="A150" s="2"/>
      <c r="B150" s="35"/>
      <c r="C150" s="24" t="s">
        <v>183</v>
      </c>
      <c r="D150" s="4">
        <v>45</v>
      </c>
      <c r="E150" s="4">
        <v>0</v>
      </c>
      <c r="F150" s="4">
        <v>0</v>
      </c>
      <c r="G150" s="4">
        <v>0</v>
      </c>
      <c r="H150" s="4">
        <v>3</v>
      </c>
      <c r="I150" s="4">
        <v>10</v>
      </c>
      <c r="J150" s="4">
        <f t="shared" si="6"/>
        <v>58</v>
      </c>
      <c r="K150" s="2"/>
      <c r="L150" s="2"/>
    </row>
    <row r="151" spans="1:12" s="3" customFormat="1" ht="12" customHeight="1">
      <c r="A151" s="2"/>
      <c r="B151" s="35"/>
      <c r="C151" s="24" t="s">
        <v>105</v>
      </c>
      <c r="D151" s="4">
        <v>17</v>
      </c>
      <c r="E151" s="4">
        <v>0</v>
      </c>
      <c r="F151" s="4">
        <v>0</v>
      </c>
      <c r="G151" s="4">
        <v>0</v>
      </c>
      <c r="H151" s="4">
        <v>1</v>
      </c>
      <c r="I151" s="4">
        <v>10</v>
      </c>
      <c r="J151" s="4">
        <f t="shared" si="6"/>
        <v>28</v>
      </c>
      <c r="K151" s="2"/>
      <c r="L151" s="2"/>
    </row>
    <row r="152" spans="1:12" s="3" customFormat="1" ht="12" customHeight="1">
      <c r="A152" s="2"/>
      <c r="B152" s="35"/>
      <c r="C152" s="24" t="s">
        <v>106</v>
      </c>
      <c r="D152" s="4">
        <v>0</v>
      </c>
      <c r="E152" s="4">
        <v>0</v>
      </c>
      <c r="F152" s="4">
        <v>0</v>
      </c>
      <c r="G152" s="4">
        <v>0</v>
      </c>
      <c r="H152" s="4">
        <v>2</v>
      </c>
      <c r="I152" s="4">
        <v>24</v>
      </c>
      <c r="J152" s="4">
        <f t="shared" si="6"/>
        <v>26</v>
      </c>
      <c r="K152" s="2"/>
      <c r="L152" s="2"/>
    </row>
    <row r="153" spans="1:12" s="3" customFormat="1" ht="12" customHeight="1">
      <c r="A153" s="2"/>
      <c r="B153" s="36" t="s">
        <v>107</v>
      </c>
      <c r="C153" s="24" t="s">
        <v>184</v>
      </c>
      <c r="D153" s="4">
        <v>24</v>
      </c>
      <c r="E153" s="4">
        <v>0</v>
      </c>
      <c r="F153" s="4">
        <v>1</v>
      </c>
      <c r="G153" s="4">
        <v>0</v>
      </c>
      <c r="H153" s="4">
        <v>4</v>
      </c>
      <c r="I153" s="4">
        <v>3</v>
      </c>
      <c r="J153" s="4">
        <f t="shared" si="6"/>
        <v>32</v>
      </c>
      <c r="K153" s="2"/>
      <c r="L153" s="2"/>
    </row>
    <row r="154" spans="1:12" s="3" customFormat="1" ht="12" customHeight="1">
      <c r="A154" s="2"/>
      <c r="B154" s="35"/>
      <c r="C154" s="24" t="s">
        <v>185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2</v>
      </c>
      <c r="J154" s="4">
        <f t="shared" si="6"/>
        <v>2</v>
      </c>
      <c r="K154" s="2"/>
      <c r="L154" s="2"/>
    </row>
    <row r="155" spans="1:12" s="3" customFormat="1" ht="12" customHeight="1">
      <c r="A155" s="2"/>
      <c r="B155" s="35"/>
      <c r="C155" s="24" t="s">
        <v>186</v>
      </c>
      <c r="D155" s="4">
        <v>14</v>
      </c>
      <c r="E155" s="4">
        <v>1</v>
      </c>
      <c r="F155" s="4">
        <v>1</v>
      </c>
      <c r="G155" s="4">
        <v>0</v>
      </c>
      <c r="H155" s="4">
        <v>1</v>
      </c>
      <c r="I155" s="4">
        <v>4</v>
      </c>
      <c r="J155" s="4">
        <f t="shared" si="6"/>
        <v>21</v>
      </c>
      <c r="K155" s="2"/>
      <c r="L155" s="2"/>
    </row>
    <row r="156" spans="1:12" s="3" customFormat="1" ht="12" customHeight="1">
      <c r="A156" s="2"/>
      <c r="B156" s="35"/>
      <c r="C156" s="24" t="s">
        <v>81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2</v>
      </c>
      <c r="J156" s="4">
        <f t="shared" si="6"/>
        <v>2</v>
      </c>
      <c r="K156" s="2"/>
      <c r="L156" s="2"/>
    </row>
    <row r="157" spans="1:12" s="3" customFormat="1" ht="12" customHeight="1">
      <c r="A157" s="2"/>
      <c r="B157" s="35"/>
      <c r="C157" s="24" t="s">
        <v>83</v>
      </c>
      <c r="D157" s="4">
        <v>0</v>
      </c>
      <c r="E157" s="4">
        <v>0</v>
      </c>
      <c r="F157" s="4">
        <v>1</v>
      </c>
      <c r="G157" s="4">
        <v>0</v>
      </c>
      <c r="H157" s="4">
        <v>1</v>
      </c>
      <c r="I157" s="4">
        <v>7</v>
      </c>
      <c r="J157" s="4">
        <f t="shared" si="6"/>
        <v>9</v>
      </c>
      <c r="K157" s="2"/>
      <c r="L157" s="2"/>
    </row>
    <row r="158" spans="1:12" s="3" customFormat="1" ht="12" customHeight="1">
      <c r="A158" s="2"/>
      <c r="B158" s="35"/>
      <c r="C158" s="24" t="s">
        <v>85</v>
      </c>
      <c r="D158" s="4">
        <v>0</v>
      </c>
      <c r="E158" s="4">
        <v>0</v>
      </c>
      <c r="F158" s="4">
        <v>1</v>
      </c>
      <c r="G158" s="4">
        <v>0</v>
      </c>
      <c r="H158" s="4">
        <v>1</v>
      </c>
      <c r="I158" s="4">
        <v>5</v>
      </c>
      <c r="J158" s="4">
        <f t="shared" si="6"/>
        <v>7</v>
      </c>
      <c r="K158" s="2"/>
      <c r="L158" s="2"/>
    </row>
    <row r="159" spans="1:12" s="3" customFormat="1" ht="12" customHeight="1">
      <c r="A159" s="2"/>
      <c r="B159" s="35"/>
      <c r="C159" s="24" t="s">
        <v>187</v>
      </c>
      <c r="D159" s="4">
        <v>0</v>
      </c>
      <c r="E159" s="4">
        <v>1</v>
      </c>
      <c r="F159" s="4">
        <v>0</v>
      </c>
      <c r="G159" s="4">
        <v>0</v>
      </c>
      <c r="H159" s="4">
        <v>0</v>
      </c>
      <c r="I159" s="4">
        <v>3</v>
      </c>
      <c r="J159" s="4">
        <f t="shared" si="6"/>
        <v>4</v>
      </c>
      <c r="K159" s="2"/>
      <c r="L159" s="2"/>
    </row>
    <row r="160" spans="1:12" s="3" customFormat="1" ht="12" customHeight="1">
      <c r="A160" s="2"/>
      <c r="B160" s="35"/>
      <c r="C160" s="24" t="s">
        <v>188</v>
      </c>
      <c r="D160" s="4">
        <v>0</v>
      </c>
      <c r="E160" s="4">
        <v>1</v>
      </c>
      <c r="F160" s="4">
        <v>0</v>
      </c>
      <c r="G160" s="4">
        <v>0</v>
      </c>
      <c r="H160" s="4">
        <v>0</v>
      </c>
      <c r="I160" s="4">
        <v>3</v>
      </c>
      <c r="J160" s="4">
        <f t="shared" si="6"/>
        <v>4</v>
      </c>
      <c r="K160" s="2"/>
      <c r="L160" s="2"/>
    </row>
    <row r="161" spans="1:12" s="3" customFormat="1" ht="12" customHeight="1">
      <c r="A161" s="2"/>
      <c r="B161" s="35"/>
      <c r="C161" s="24" t="s">
        <v>189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2</v>
      </c>
      <c r="J161" s="4">
        <f t="shared" si="6"/>
        <v>2</v>
      </c>
      <c r="K161" s="2"/>
      <c r="L161" s="2"/>
    </row>
    <row r="162" spans="1:12" s="3" customFormat="1" ht="12" customHeight="1">
      <c r="A162" s="2"/>
      <c r="B162" s="35"/>
      <c r="C162" s="24" t="s">
        <v>190</v>
      </c>
      <c r="D162" s="4">
        <v>1</v>
      </c>
      <c r="E162" s="4">
        <v>1</v>
      </c>
      <c r="F162" s="4">
        <v>0</v>
      </c>
      <c r="G162" s="4">
        <v>0</v>
      </c>
      <c r="H162" s="4">
        <v>0</v>
      </c>
      <c r="I162" s="4">
        <v>5</v>
      </c>
      <c r="J162" s="4">
        <f t="shared" si="6"/>
        <v>7</v>
      </c>
      <c r="K162" s="2"/>
      <c r="L162" s="2"/>
    </row>
    <row r="163" spans="1:12" s="3" customFormat="1" ht="12" customHeight="1">
      <c r="A163" s="2"/>
      <c r="B163" s="35"/>
      <c r="C163" s="24" t="s">
        <v>191</v>
      </c>
      <c r="D163" s="4">
        <v>132</v>
      </c>
      <c r="E163" s="4">
        <v>1</v>
      </c>
      <c r="F163" s="4">
        <v>0</v>
      </c>
      <c r="G163" s="4">
        <v>2</v>
      </c>
      <c r="H163" s="4">
        <v>27</v>
      </c>
      <c r="I163" s="4">
        <v>5</v>
      </c>
      <c r="J163" s="4">
        <f t="shared" si="6"/>
        <v>167</v>
      </c>
      <c r="K163" s="2"/>
      <c r="L163" s="2"/>
    </row>
    <row r="164" spans="1:12" s="3" customFormat="1" ht="12" customHeight="1">
      <c r="A164" s="2"/>
      <c r="B164" s="35"/>
      <c r="C164" s="24" t="s">
        <v>192</v>
      </c>
      <c r="D164" s="4">
        <v>113</v>
      </c>
      <c r="E164" s="4">
        <v>12</v>
      </c>
      <c r="F164" s="4">
        <v>3</v>
      </c>
      <c r="G164" s="4">
        <v>2</v>
      </c>
      <c r="H164" s="4">
        <v>30</v>
      </c>
      <c r="I164" s="4">
        <v>6</v>
      </c>
      <c r="J164" s="4">
        <f t="shared" si="6"/>
        <v>166</v>
      </c>
      <c r="K164" s="2"/>
      <c r="L164" s="2"/>
    </row>
    <row r="165" spans="1:12" s="3" customFormat="1" ht="12" customHeight="1">
      <c r="A165" s="2"/>
      <c r="B165" s="35"/>
      <c r="C165" s="24" t="s">
        <v>193</v>
      </c>
      <c r="D165" s="4">
        <v>80</v>
      </c>
      <c r="E165" s="4">
        <v>1</v>
      </c>
      <c r="F165" s="4">
        <v>1</v>
      </c>
      <c r="G165" s="4">
        <v>3</v>
      </c>
      <c r="H165" s="4">
        <v>23</v>
      </c>
      <c r="I165" s="4">
        <v>4</v>
      </c>
      <c r="J165" s="4">
        <f t="shared" si="6"/>
        <v>112</v>
      </c>
      <c r="K165" s="2"/>
      <c r="L165" s="2"/>
    </row>
    <row r="166" spans="1:12" s="3" customFormat="1" ht="12" customHeight="1">
      <c r="A166" s="2"/>
      <c r="B166" s="25" t="s">
        <v>8</v>
      </c>
      <c r="C166" s="27"/>
      <c r="D166" s="4">
        <f aca="true" t="shared" si="7" ref="D166:J166">SUM(D143:D165)</f>
        <v>673</v>
      </c>
      <c r="E166" s="4">
        <f t="shared" si="7"/>
        <v>68</v>
      </c>
      <c r="F166" s="4">
        <f t="shared" si="7"/>
        <v>8</v>
      </c>
      <c r="G166" s="4">
        <f t="shared" si="7"/>
        <v>7</v>
      </c>
      <c r="H166" s="4">
        <f t="shared" si="7"/>
        <v>154</v>
      </c>
      <c r="I166" s="4">
        <f t="shared" si="7"/>
        <v>115</v>
      </c>
      <c r="J166" s="4">
        <f t="shared" si="7"/>
        <v>1025</v>
      </c>
      <c r="K166" s="2"/>
      <c r="L166" s="2"/>
    </row>
    <row r="167" spans="1:12" s="3" customFormat="1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3" customFormat="1" ht="12" customHeight="1">
      <c r="B168" s="2" t="s">
        <v>194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s="3" customFormat="1" ht="12" customHeight="1" thickBot="1">
      <c r="A169" s="2"/>
      <c r="B169" s="37"/>
      <c r="C169" s="38"/>
      <c r="D169" s="52" t="s">
        <v>16</v>
      </c>
      <c r="E169" s="52" t="s">
        <v>108</v>
      </c>
      <c r="F169" s="52" t="s">
        <v>109</v>
      </c>
      <c r="G169" s="52" t="s">
        <v>110</v>
      </c>
      <c r="H169" s="52" t="s">
        <v>111</v>
      </c>
      <c r="I169" s="52" t="s">
        <v>112</v>
      </c>
      <c r="J169" s="52" t="s">
        <v>113</v>
      </c>
      <c r="K169" s="52" t="s">
        <v>114</v>
      </c>
      <c r="L169" s="52" t="s">
        <v>115</v>
      </c>
    </row>
    <row r="170" spans="1:12" s="3" customFormat="1" ht="12" customHeight="1" thickTop="1">
      <c r="A170" s="2"/>
      <c r="B170" s="39"/>
      <c r="C170" s="43" t="s">
        <v>116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s="3" customFormat="1" ht="12" customHeight="1">
      <c r="A171" s="2"/>
      <c r="B171" s="44"/>
      <c r="C171" s="23" t="s">
        <v>117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s="3" customFormat="1" ht="12" customHeight="1">
      <c r="A172" s="2"/>
      <c r="B172" s="31" t="s">
        <v>5</v>
      </c>
      <c r="C172" s="23" t="s">
        <v>118</v>
      </c>
      <c r="D172" s="4">
        <v>0</v>
      </c>
      <c r="E172" s="4">
        <v>1</v>
      </c>
      <c r="F172" s="4">
        <v>0</v>
      </c>
      <c r="G172" s="4">
        <v>2</v>
      </c>
      <c r="H172" s="4">
        <v>0</v>
      </c>
      <c r="I172" s="4">
        <v>1</v>
      </c>
      <c r="J172" s="4">
        <v>0</v>
      </c>
      <c r="K172" s="4">
        <v>0</v>
      </c>
      <c r="L172" s="4">
        <v>0</v>
      </c>
    </row>
    <row r="173" spans="1:12" s="3" customFormat="1" ht="12" customHeight="1">
      <c r="A173" s="2"/>
      <c r="B173" s="31"/>
      <c r="C173" s="23" t="s">
        <v>119</v>
      </c>
      <c r="D173" s="4">
        <v>2</v>
      </c>
      <c r="E173" s="4">
        <v>4</v>
      </c>
      <c r="F173" s="4">
        <v>5</v>
      </c>
      <c r="G173" s="4">
        <v>3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s="3" customFormat="1" ht="12" customHeight="1">
      <c r="A174" s="2"/>
      <c r="B174" s="31"/>
      <c r="C174" s="23" t="s">
        <v>120</v>
      </c>
      <c r="D174" s="4">
        <v>7</v>
      </c>
      <c r="E174" s="4">
        <v>3</v>
      </c>
      <c r="F174" s="4">
        <v>2</v>
      </c>
      <c r="G174" s="4">
        <v>1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s="3" customFormat="1" ht="12" customHeight="1">
      <c r="A175" s="2"/>
      <c r="B175" s="31"/>
      <c r="C175" s="23" t="s">
        <v>121</v>
      </c>
      <c r="D175" s="4">
        <v>4</v>
      </c>
      <c r="E175" s="4">
        <v>1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s="3" customFormat="1" ht="12" customHeight="1">
      <c r="A176" s="2"/>
      <c r="B176" s="31"/>
      <c r="C176" s="23" t="s">
        <v>122</v>
      </c>
      <c r="D176" s="4">
        <f>SUM(D170:D175)</f>
        <v>13</v>
      </c>
      <c r="E176" s="4">
        <f aca="true" t="shared" si="8" ref="E176:L176">SUM(E170:E175)</f>
        <v>9</v>
      </c>
      <c r="F176" s="4">
        <f t="shared" si="8"/>
        <v>7</v>
      </c>
      <c r="G176" s="4">
        <f t="shared" si="8"/>
        <v>6</v>
      </c>
      <c r="H176" s="4">
        <f t="shared" si="8"/>
        <v>0</v>
      </c>
      <c r="I176" s="4">
        <f t="shared" si="8"/>
        <v>1</v>
      </c>
      <c r="J176" s="4">
        <f t="shared" si="8"/>
        <v>0</v>
      </c>
      <c r="K176" s="4">
        <f t="shared" si="8"/>
        <v>0</v>
      </c>
      <c r="L176" s="4">
        <f t="shared" si="8"/>
        <v>0</v>
      </c>
    </row>
    <row r="177" spans="1:12" s="3" customFormat="1" ht="12" customHeight="1" thickBot="1">
      <c r="A177" s="2"/>
      <c r="B177" s="45"/>
      <c r="C177" s="46" t="s">
        <v>87</v>
      </c>
      <c r="D177" s="18">
        <f>D176/SUM($D176:$L176)</f>
        <v>0.3611111111111111</v>
      </c>
      <c r="E177" s="18">
        <f aca="true" t="shared" si="9" ref="E177:L177">E176/SUM($D176:$L176)</f>
        <v>0.25</v>
      </c>
      <c r="F177" s="18">
        <f t="shared" si="9"/>
        <v>0.19444444444444445</v>
      </c>
      <c r="G177" s="18">
        <f t="shared" si="9"/>
        <v>0.16666666666666666</v>
      </c>
      <c r="H177" s="18">
        <f t="shared" si="9"/>
        <v>0</v>
      </c>
      <c r="I177" s="18">
        <f>I176/SUM($D176:$L176)</f>
        <v>0.027777777777777776</v>
      </c>
      <c r="J177" s="18">
        <f>J176/SUM($D176:$L176)</f>
        <v>0</v>
      </c>
      <c r="K177" s="18">
        <f>K176/SUM($D176:$L176)</f>
        <v>0</v>
      </c>
      <c r="L177" s="18">
        <f t="shared" si="9"/>
        <v>0</v>
      </c>
    </row>
    <row r="178" spans="1:12" s="3" customFormat="1" ht="12" customHeight="1" thickTop="1">
      <c r="A178" s="2"/>
      <c r="B178" s="31"/>
      <c r="C178" s="32" t="s">
        <v>116</v>
      </c>
      <c r="D178" s="4">
        <v>0</v>
      </c>
      <c r="E178" s="4">
        <v>2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s="3" customFormat="1" ht="12" customHeight="1">
      <c r="A179" s="2"/>
      <c r="B179" s="31"/>
      <c r="C179" s="23" t="s">
        <v>117</v>
      </c>
      <c r="D179" s="4">
        <v>0</v>
      </c>
      <c r="E179" s="4">
        <v>1</v>
      </c>
      <c r="F179" s="4">
        <v>0</v>
      </c>
      <c r="G179" s="4">
        <v>3</v>
      </c>
      <c r="H179" s="4">
        <v>0</v>
      </c>
      <c r="I179" s="4">
        <v>4</v>
      </c>
      <c r="J179" s="4">
        <v>0</v>
      </c>
      <c r="K179" s="4">
        <v>2</v>
      </c>
      <c r="L179" s="4">
        <v>0</v>
      </c>
    </row>
    <row r="180" spans="1:12" s="3" customFormat="1" ht="12" customHeight="1">
      <c r="A180" s="2"/>
      <c r="B180" s="31" t="s">
        <v>6</v>
      </c>
      <c r="C180" s="23" t="s">
        <v>118</v>
      </c>
      <c r="D180" s="4">
        <v>1</v>
      </c>
      <c r="E180" s="4">
        <v>5</v>
      </c>
      <c r="F180" s="4">
        <v>1</v>
      </c>
      <c r="G180" s="4">
        <v>12</v>
      </c>
      <c r="H180" s="4">
        <v>1</v>
      </c>
      <c r="I180" s="4">
        <v>3</v>
      </c>
      <c r="J180" s="4">
        <v>1</v>
      </c>
      <c r="K180" s="4">
        <v>2</v>
      </c>
      <c r="L180" s="4">
        <v>0</v>
      </c>
    </row>
    <row r="181" spans="1:12" s="3" customFormat="1" ht="12" customHeight="1">
      <c r="A181" s="2"/>
      <c r="B181" s="31"/>
      <c r="C181" s="23" t="s">
        <v>119</v>
      </c>
      <c r="D181" s="4">
        <v>13</v>
      </c>
      <c r="E181" s="4">
        <v>44</v>
      </c>
      <c r="F181" s="4">
        <v>22</v>
      </c>
      <c r="G181" s="4">
        <v>23</v>
      </c>
      <c r="H181" s="4">
        <v>2</v>
      </c>
      <c r="I181" s="4">
        <v>0</v>
      </c>
      <c r="J181" s="4">
        <v>0</v>
      </c>
      <c r="K181" s="4">
        <v>0</v>
      </c>
      <c r="L181" s="4">
        <v>1</v>
      </c>
    </row>
    <row r="182" spans="1:12" s="3" customFormat="1" ht="12" customHeight="1">
      <c r="A182" s="2"/>
      <c r="B182" s="31"/>
      <c r="C182" s="23" t="s">
        <v>120</v>
      </c>
      <c r="D182" s="4">
        <v>49</v>
      </c>
      <c r="E182" s="4">
        <v>54</v>
      </c>
      <c r="F182" s="4">
        <v>5</v>
      </c>
      <c r="G182" s="4">
        <v>2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s="3" customFormat="1" ht="12" customHeight="1">
      <c r="A183" s="2"/>
      <c r="B183" s="31"/>
      <c r="C183" s="23" t="s">
        <v>121</v>
      </c>
      <c r="D183" s="4">
        <v>25</v>
      </c>
      <c r="E183" s="4">
        <v>4</v>
      </c>
      <c r="F183" s="4">
        <v>2</v>
      </c>
      <c r="G183" s="4">
        <v>0</v>
      </c>
      <c r="H183" s="4">
        <v>0</v>
      </c>
      <c r="I183" s="4">
        <v>0</v>
      </c>
      <c r="J183" s="4">
        <v>0</v>
      </c>
      <c r="K183" s="4">
        <v>1</v>
      </c>
      <c r="L183" s="4">
        <v>0</v>
      </c>
    </row>
    <row r="184" spans="1:12" s="3" customFormat="1" ht="12" customHeight="1">
      <c r="A184" s="2"/>
      <c r="B184" s="31"/>
      <c r="C184" s="23" t="s">
        <v>122</v>
      </c>
      <c r="D184" s="4">
        <f>SUM(D178:D183)</f>
        <v>88</v>
      </c>
      <c r="E184" s="4">
        <f aca="true" t="shared" si="10" ref="E184:L184">SUM(E178:E183)</f>
        <v>110</v>
      </c>
      <c r="F184" s="4">
        <f t="shared" si="10"/>
        <v>30</v>
      </c>
      <c r="G184" s="4">
        <f t="shared" si="10"/>
        <v>40</v>
      </c>
      <c r="H184" s="4">
        <f t="shared" si="10"/>
        <v>3</v>
      </c>
      <c r="I184" s="4">
        <f t="shared" si="10"/>
        <v>7</v>
      </c>
      <c r="J184" s="4">
        <f t="shared" si="10"/>
        <v>1</v>
      </c>
      <c r="K184" s="4">
        <f t="shared" si="10"/>
        <v>5</v>
      </c>
      <c r="L184" s="4">
        <f t="shared" si="10"/>
        <v>1</v>
      </c>
    </row>
    <row r="185" spans="1:12" s="3" customFormat="1" ht="12" customHeight="1" thickBot="1">
      <c r="A185" s="2"/>
      <c r="B185" s="31"/>
      <c r="C185" s="29" t="s">
        <v>87</v>
      </c>
      <c r="D185" s="18">
        <f aca="true" t="shared" si="11" ref="D185:L185">D184/SUM($D184:$L184)</f>
        <v>0.3087719298245614</v>
      </c>
      <c r="E185" s="18">
        <f t="shared" si="11"/>
        <v>0.38596491228070173</v>
      </c>
      <c r="F185" s="18">
        <f t="shared" si="11"/>
        <v>0.10526315789473684</v>
      </c>
      <c r="G185" s="18">
        <f t="shared" si="11"/>
        <v>0.14035087719298245</v>
      </c>
      <c r="H185" s="18">
        <f t="shared" si="11"/>
        <v>0.010526315789473684</v>
      </c>
      <c r="I185" s="18">
        <f t="shared" si="11"/>
        <v>0.02456140350877193</v>
      </c>
      <c r="J185" s="18">
        <f t="shared" si="11"/>
        <v>0.0035087719298245615</v>
      </c>
      <c r="K185" s="18">
        <f t="shared" si="11"/>
        <v>0.017543859649122806</v>
      </c>
      <c r="L185" s="18">
        <f t="shared" si="11"/>
        <v>0.0035087719298245615</v>
      </c>
    </row>
    <row r="186" spans="1:12" s="3" customFormat="1" ht="12" customHeight="1" thickTop="1">
      <c r="A186" s="2"/>
      <c r="B186" s="47"/>
      <c r="C186" s="43" t="s">
        <v>116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s="3" customFormat="1" ht="12" customHeight="1">
      <c r="A187" s="2"/>
      <c r="B187" s="31"/>
      <c r="C187" s="23" t="s">
        <v>117</v>
      </c>
      <c r="D187" s="4">
        <v>0</v>
      </c>
      <c r="E187" s="4">
        <v>1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s="3" customFormat="1" ht="12" customHeight="1">
      <c r="A188" s="2"/>
      <c r="B188" s="31" t="s">
        <v>7</v>
      </c>
      <c r="C188" s="23" t="s">
        <v>118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s="3" customFormat="1" ht="12" customHeight="1">
      <c r="A189" s="2"/>
      <c r="B189" s="44"/>
      <c r="C189" s="23" t="s">
        <v>119</v>
      </c>
      <c r="D189" s="4">
        <v>0</v>
      </c>
      <c r="E189" s="4">
        <v>4</v>
      </c>
      <c r="F189" s="4">
        <v>2</v>
      </c>
      <c r="G189" s="4">
        <v>3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s="3" customFormat="1" ht="12" customHeight="1">
      <c r="A190" s="2"/>
      <c r="B190" s="44"/>
      <c r="C190" s="23" t="s">
        <v>120</v>
      </c>
      <c r="D190" s="4">
        <v>3</v>
      </c>
      <c r="E190" s="4">
        <v>3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s="3" customFormat="1" ht="12" customHeight="1">
      <c r="A191" s="2"/>
      <c r="B191" s="44"/>
      <c r="C191" s="23" t="s">
        <v>121</v>
      </c>
      <c r="D191" s="4">
        <v>3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1:12" s="3" customFormat="1" ht="12" customHeight="1">
      <c r="A192" s="2"/>
      <c r="B192" s="48"/>
      <c r="C192" s="23" t="s">
        <v>122</v>
      </c>
      <c r="D192" s="4">
        <f>SUM(D186:D191)</f>
        <v>6</v>
      </c>
      <c r="E192" s="4">
        <f aca="true" t="shared" si="12" ref="E192:L192">SUM(E186:E191)</f>
        <v>8</v>
      </c>
      <c r="F192" s="4">
        <f t="shared" si="12"/>
        <v>3</v>
      </c>
      <c r="G192" s="4">
        <f t="shared" si="12"/>
        <v>3</v>
      </c>
      <c r="H192" s="4">
        <f t="shared" si="12"/>
        <v>0</v>
      </c>
      <c r="I192" s="4">
        <f t="shared" si="12"/>
        <v>0</v>
      </c>
      <c r="J192" s="4">
        <f t="shared" si="12"/>
        <v>0</v>
      </c>
      <c r="K192" s="4">
        <f t="shared" si="12"/>
        <v>0</v>
      </c>
      <c r="L192" s="4">
        <f t="shared" si="12"/>
        <v>0</v>
      </c>
    </row>
    <row r="193" spans="1:12" s="3" customFormat="1" ht="12" customHeight="1" thickBot="1">
      <c r="A193" s="2"/>
      <c r="B193" s="49"/>
      <c r="C193" s="46" t="s">
        <v>87</v>
      </c>
      <c r="D193" s="18">
        <f>D192/SUM($D192:$L192)</f>
        <v>0.3</v>
      </c>
      <c r="E193" s="18">
        <f aca="true" t="shared" si="13" ref="E193:L193">E192/SUM($D192:$L192)</f>
        <v>0.4</v>
      </c>
      <c r="F193" s="18">
        <f t="shared" si="13"/>
        <v>0.15</v>
      </c>
      <c r="G193" s="18">
        <f t="shared" si="13"/>
        <v>0.15</v>
      </c>
      <c r="H193" s="18">
        <f t="shared" si="13"/>
        <v>0</v>
      </c>
      <c r="I193" s="18">
        <f t="shared" si="13"/>
        <v>0</v>
      </c>
      <c r="J193" s="18">
        <f t="shared" si="13"/>
        <v>0</v>
      </c>
      <c r="K193" s="18">
        <f t="shared" si="13"/>
        <v>0</v>
      </c>
      <c r="L193" s="18">
        <f t="shared" si="13"/>
        <v>0</v>
      </c>
    </row>
    <row r="194" spans="1:12" s="3" customFormat="1" ht="12" customHeight="1" thickTop="1">
      <c r="A194" s="2"/>
      <c r="B194" s="42" t="s">
        <v>123</v>
      </c>
      <c r="C194" s="70"/>
      <c r="D194" s="11">
        <f aca="true" t="shared" si="14" ref="D194:L194">D192+D184+D176</f>
        <v>107</v>
      </c>
      <c r="E194" s="11">
        <f t="shared" si="14"/>
        <v>127</v>
      </c>
      <c r="F194" s="11">
        <f t="shared" si="14"/>
        <v>40</v>
      </c>
      <c r="G194" s="11">
        <f t="shared" si="14"/>
        <v>49</v>
      </c>
      <c r="H194" s="11">
        <f t="shared" si="14"/>
        <v>3</v>
      </c>
      <c r="I194" s="11">
        <f t="shared" si="14"/>
        <v>8</v>
      </c>
      <c r="J194" s="11">
        <f t="shared" si="14"/>
        <v>1</v>
      </c>
      <c r="K194" s="11">
        <f t="shared" si="14"/>
        <v>5</v>
      </c>
      <c r="L194" s="11">
        <f t="shared" si="14"/>
        <v>1</v>
      </c>
    </row>
    <row r="195" spans="1:12" s="3" customFormat="1" ht="12" customHeight="1" thickBot="1">
      <c r="A195" s="2"/>
      <c r="B195" s="62" t="s">
        <v>124</v>
      </c>
      <c r="C195" s="64"/>
      <c r="D195" s="18">
        <f aca="true" t="shared" si="15" ref="D195:L195">D194/SUM($D194:$L194)</f>
        <v>0.31378299120234604</v>
      </c>
      <c r="E195" s="18">
        <f t="shared" si="15"/>
        <v>0.3724340175953079</v>
      </c>
      <c r="F195" s="18">
        <f t="shared" si="15"/>
        <v>0.11730205278592376</v>
      </c>
      <c r="G195" s="18">
        <f t="shared" si="15"/>
        <v>0.1436950146627566</v>
      </c>
      <c r="H195" s="18">
        <f t="shared" si="15"/>
        <v>0.008797653958944282</v>
      </c>
      <c r="I195" s="18">
        <f t="shared" si="15"/>
        <v>0.02346041055718475</v>
      </c>
      <c r="J195" s="18">
        <f t="shared" si="15"/>
        <v>0.002932551319648094</v>
      </c>
      <c r="K195" s="18">
        <f t="shared" si="15"/>
        <v>0.01466275659824047</v>
      </c>
      <c r="L195" s="18">
        <f t="shared" si="15"/>
        <v>0.002932551319648094</v>
      </c>
    </row>
    <row r="196" spans="1:12" s="3" customFormat="1" ht="12" customHeight="1" thickTop="1">
      <c r="A196" s="2"/>
      <c r="B196" s="6"/>
      <c r="C196" s="6"/>
      <c r="D196" s="7"/>
      <c r="E196" s="7"/>
      <c r="F196" s="7"/>
      <c r="G196" s="7"/>
      <c r="H196" s="7"/>
      <c r="I196" s="7"/>
      <c r="J196" s="7"/>
      <c r="K196" s="7"/>
      <c r="L196" s="7"/>
    </row>
    <row r="197" spans="2:12" s="3" customFormat="1" ht="12" customHeight="1">
      <c r="B197" s="2" t="s">
        <v>125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3" s="3" customFormat="1" ht="12" customHeight="1">
      <c r="A198" s="2"/>
      <c r="B198" s="41" t="s">
        <v>126</v>
      </c>
      <c r="C198" s="41"/>
      <c r="D198" s="41"/>
      <c r="E198" s="41"/>
      <c r="F198" s="41" t="s">
        <v>127</v>
      </c>
      <c r="G198" s="41"/>
      <c r="H198" s="41"/>
      <c r="I198" s="41"/>
      <c r="J198" s="41" t="s">
        <v>128</v>
      </c>
      <c r="K198" s="41"/>
      <c r="L198" s="41"/>
      <c r="M198" s="41"/>
    </row>
    <row r="199" spans="1:13" s="3" customFormat="1" ht="12" customHeight="1">
      <c r="A199" s="2"/>
      <c r="B199" s="51" t="s">
        <v>129</v>
      </c>
      <c r="C199" s="51" t="s">
        <v>130</v>
      </c>
      <c r="D199" s="51" t="s">
        <v>131</v>
      </c>
      <c r="E199" s="51" t="s">
        <v>8</v>
      </c>
      <c r="F199" s="51" t="s">
        <v>129</v>
      </c>
      <c r="G199" s="51" t="s">
        <v>130</v>
      </c>
      <c r="H199" s="51" t="s">
        <v>131</v>
      </c>
      <c r="I199" s="51" t="s">
        <v>8</v>
      </c>
      <c r="J199" s="51" t="s">
        <v>129</v>
      </c>
      <c r="K199" s="51" t="s">
        <v>130</v>
      </c>
      <c r="L199" s="51" t="s">
        <v>131</v>
      </c>
      <c r="M199" s="51" t="s">
        <v>8</v>
      </c>
    </row>
    <row r="200" spans="1:13" s="3" customFormat="1" ht="12" customHeight="1">
      <c r="A200" s="2"/>
      <c r="B200" s="4">
        <v>42</v>
      </c>
      <c r="C200" s="4">
        <v>74</v>
      </c>
      <c r="D200" s="4">
        <v>182</v>
      </c>
      <c r="E200" s="4">
        <f>SUM(B200:D200)</f>
        <v>298</v>
      </c>
      <c r="F200" s="4">
        <v>44</v>
      </c>
      <c r="G200" s="4">
        <v>84</v>
      </c>
      <c r="H200" s="4">
        <v>168</v>
      </c>
      <c r="I200" s="4">
        <f>SUM(F200:H200)</f>
        <v>296</v>
      </c>
      <c r="J200" s="4">
        <v>57</v>
      </c>
      <c r="K200" s="4">
        <v>54</v>
      </c>
      <c r="L200" s="4">
        <v>199</v>
      </c>
      <c r="M200" s="4">
        <f>SUM(J200:L200)</f>
        <v>310</v>
      </c>
    </row>
    <row r="201" spans="1:12" s="3" customFormat="1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s="3" customFormat="1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</sheetData>
  <mergeCells count="50">
    <mergeCell ref="F198:I198"/>
    <mergeCell ref="J198:M198"/>
    <mergeCell ref="B134:D134"/>
    <mergeCell ref="B194:C194"/>
    <mergeCell ref="B195:C195"/>
    <mergeCell ref="B198:E198"/>
    <mergeCell ref="B130:D130"/>
    <mergeCell ref="B131:D131"/>
    <mergeCell ref="B132:D132"/>
    <mergeCell ref="B133:D133"/>
    <mergeCell ref="B117:C117"/>
    <mergeCell ref="B119:C119"/>
    <mergeCell ref="B120:C120"/>
    <mergeCell ref="B121:C121"/>
    <mergeCell ref="K109:L109"/>
    <mergeCell ref="K110:L110"/>
    <mergeCell ref="K111:L111"/>
    <mergeCell ref="B115:C115"/>
    <mergeCell ref="C107:D107"/>
    <mergeCell ref="K107:L107"/>
    <mergeCell ref="C108:D108"/>
    <mergeCell ref="K108:L108"/>
    <mergeCell ref="C105:D105"/>
    <mergeCell ref="K105:L105"/>
    <mergeCell ref="C106:D106"/>
    <mergeCell ref="K106:L106"/>
    <mergeCell ref="C103:D103"/>
    <mergeCell ref="K103:L103"/>
    <mergeCell ref="C104:D104"/>
    <mergeCell ref="K104:L104"/>
    <mergeCell ref="C101:D101"/>
    <mergeCell ref="K101:L101"/>
    <mergeCell ref="C102:D102"/>
    <mergeCell ref="K102:L102"/>
    <mergeCell ref="C99:D99"/>
    <mergeCell ref="K99:L99"/>
    <mergeCell ref="C100:D100"/>
    <mergeCell ref="K100:L100"/>
    <mergeCell ref="B88:D88"/>
    <mergeCell ref="B89:D89"/>
    <mergeCell ref="B90:D90"/>
    <mergeCell ref="C91:H91"/>
    <mergeCell ref="B43:C43"/>
    <mergeCell ref="B85:D85"/>
    <mergeCell ref="B86:D86"/>
    <mergeCell ref="B87:D87"/>
    <mergeCell ref="B39:C39"/>
    <mergeCell ref="B40:C40"/>
    <mergeCell ref="B41:C41"/>
    <mergeCell ref="B42:C42"/>
  </mergeCells>
  <printOptions/>
  <pageMargins left="0.75" right="0.75" top="1" bottom="1" header="0.512" footer="0.512"/>
  <pageSetup fitToHeight="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2007-03-28T01:40:47Z</cp:lastPrinted>
  <dcterms:created xsi:type="dcterms:W3CDTF">2007-03-28T01:26:44Z</dcterms:created>
  <dcterms:modified xsi:type="dcterms:W3CDTF">2007-03-28T01:40:49Z</dcterms:modified>
  <cp:category/>
  <cp:version/>
  <cp:contentType/>
  <cp:contentStatus/>
</cp:coreProperties>
</file>