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5760" windowWidth="19125" windowHeight="6585" activeTab="0"/>
  </bookViews>
  <sheets>
    <sheet name="16鳥獣保護区一覧表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<sst xmlns="http://schemas.openxmlformats.org/spreadsheetml/2006/main" count="251" uniqueCount="179">
  <si>
    <t>計</t>
  </si>
  <si>
    <t>小計</t>
  </si>
  <si>
    <t>（１）国設の部</t>
  </si>
  <si>
    <t>名　　称</t>
  </si>
  <si>
    <t>所　　在　　地</t>
  </si>
  <si>
    <t>面　　積　（ha）</t>
  </si>
  <si>
    <t>期　　　間</t>
  </si>
  <si>
    <t>特別保護地区（ha）</t>
  </si>
  <si>
    <t>設定区分</t>
  </si>
  <si>
    <t>摘　要</t>
  </si>
  <si>
    <t>国有地</t>
  </si>
  <si>
    <t>公民有地</t>
  </si>
  <si>
    <t>水面</t>
  </si>
  <si>
    <t>伊香保</t>
  </si>
  <si>
    <t>森林鳥獣生息地</t>
  </si>
  <si>
    <t>草津</t>
  </si>
  <si>
    <t>梅田</t>
  </si>
  <si>
    <t>敷島</t>
  </si>
  <si>
    <t>前橋市</t>
  </si>
  <si>
    <t>身近な鳥獣生息地</t>
  </si>
  <si>
    <t>みかぼ森林公園</t>
  </si>
  <si>
    <t>藤岡市</t>
  </si>
  <si>
    <t>高崎市</t>
  </si>
  <si>
    <t>７箇所</t>
  </si>
  <si>
    <t>碓氷湖</t>
  </si>
  <si>
    <t>１箇所</t>
  </si>
  <si>
    <t>大規模生息地</t>
  </si>
  <si>
    <t>浅間</t>
  </si>
  <si>
    <t>吾妻郡長野原町、嬬恋村</t>
  </si>
  <si>
    <t>赤城山</t>
  </si>
  <si>
    <t>勢多郡富士見村</t>
  </si>
  <si>
    <t>白郷井子持</t>
  </si>
  <si>
    <t>小野上谷の口</t>
  </si>
  <si>
    <t>迦葉山</t>
  </si>
  <si>
    <t>沼田市</t>
  </si>
  <si>
    <t>丸沼菅沼</t>
  </si>
  <si>
    <t>利根郡片品村</t>
  </si>
  <si>
    <t>川場</t>
  </si>
  <si>
    <t>利根郡川場村</t>
  </si>
  <si>
    <t>大峰山</t>
  </si>
  <si>
    <t>谷川岳</t>
  </si>
  <si>
    <t>法師</t>
  </si>
  <si>
    <t>赤谷湖</t>
  </si>
  <si>
    <t>仙ノ倉山</t>
  </si>
  <si>
    <t>日野</t>
  </si>
  <si>
    <t>叶山</t>
  </si>
  <si>
    <t>北沢</t>
  </si>
  <si>
    <t>大桁山</t>
  </si>
  <si>
    <t>妙義</t>
  </si>
  <si>
    <t>神津</t>
  </si>
  <si>
    <t>甘楽郡下仁田町</t>
  </si>
  <si>
    <t>秋畑</t>
  </si>
  <si>
    <t>甘楽郡甘楽町</t>
  </si>
  <si>
    <t>少林山</t>
  </si>
  <si>
    <t>茶臼山</t>
  </si>
  <si>
    <t>安中市</t>
  </si>
  <si>
    <t>鼻曲山</t>
  </si>
  <si>
    <t>榛名山</t>
  </si>
  <si>
    <t>小根山</t>
  </si>
  <si>
    <t>吾妻郡草津町、嬬恋村</t>
  </si>
  <si>
    <t>野反</t>
  </si>
  <si>
    <t>吾妻郡六合村</t>
  </si>
  <si>
    <t>高山</t>
  </si>
  <si>
    <t>吾妻郡高山村</t>
  </si>
  <si>
    <t>金山</t>
  </si>
  <si>
    <t>太田市</t>
  </si>
  <si>
    <t>袈裟丸山</t>
  </si>
  <si>
    <t>３０箇所</t>
  </si>
  <si>
    <t>尾瀬</t>
  </si>
  <si>
    <t>三名湖</t>
  </si>
  <si>
    <t>神流湖</t>
  </si>
  <si>
    <t>大塩</t>
  </si>
  <si>
    <t>富岡市</t>
  </si>
  <si>
    <t>箕郷</t>
  </si>
  <si>
    <t>桐生市</t>
  </si>
  <si>
    <t>館林</t>
  </si>
  <si>
    <t>館林市</t>
  </si>
  <si>
    <t>草木</t>
  </si>
  <si>
    <t>岩鼻</t>
  </si>
  <si>
    <t>観音山</t>
  </si>
  <si>
    <t>吾妻山南面</t>
  </si>
  <si>
    <t>多々良</t>
  </si>
  <si>
    <t>館林市、邑楽郡邑楽町</t>
  </si>
  <si>
    <t>東大河原</t>
  </si>
  <si>
    <t>西みかぼ</t>
  </si>
  <si>
    <t>小坂</t>
  </si>
  <si>
    <t>南牧村自然公園</t>
  </si>
  <si>
    <t>甘楽郡南牧村</t>
  </si>
  <si>
    <t>黒滝山</t>
  </si>
  <si>
    <t>桐生自然観察の森</t>
  </si>
  <si>
    <t>花見ヶ原</t>
  </si>
  <si>
    <t>要害山</t>
  </si>
  <si>
    <t>１４箇所</t>
  </si>
  <si>
    <t>合計（県設）</t>
  </si>
  <si>
    <t>５２箇所</t>
  </si>
  <si>
    <t>合計（国設＋県設）</t>
  </si>
  <si>
    <t>５３箇所</t>
  </si>
  <si>
    <t>S59.11. 1～H16.10.31</t>
  </si>
  <si>
    <t>H 5.10. 5～H15.10.31</t>
  </si>
  <si>
    <t>H10.11. 1～H20.10.31</t>
  </si>
  <si>
    <t>S58.11. 1～H15.10.31</t>
  </si>
  <si>
    <t>H 6.10.15～H15.10.31</t>
  </si>
  <si>
    <t>H 2.11. 1～H22.10.31</t>
  </si>
  <si>
    <t>S59.10.15～H16.10.14</t>
  </si>
  <si>
    <t>H 5.11. 1～H15.10.31</t>
  </si>
  <si>
    <t>H 1.11. 1～H21.10.31</t>
  </si>
  <si>
    <t>森林生息地</t>
  </si>
  <si>
    <t>集団渡来地</t>
  </si>
  <si>
    <t>（２）県設の部</t>
  </si>
  <si>
    <t>H13.11. 1～H23.10.31</t>
  </si>
  <si>
    <t>H14.11. 1～H16.10.31</t>
  </si>
  <si>
    <t>〃</t>
  </si>
  <si>
    <t>〃</t>
  </si>
  <si>
    <t>H 9.11. 1～H19.10.31</t>
  </si>
  <si>
    <t>〃</t>
  </si>
  <si>
    <t>S60.10.15～H17.10.14</t>
  </si>
  <si>
    <t>H 2.11. 1～H22.10.31</t>
  </si>
  <si>
    <t>S59.11.1～H16.10.31</t>
  </si>
  <si>
    <t>H14.10.10～H33.10.31</t>
  </si>
  <si>
    <t>〃</t>
  </si>
  <si>
    <t>S59.11. 1～H16.10.31</t>
  </si>
  <si>
    <t>〃</t>
  </si>
  <si>
    <t>S62. 8.19～H18.10.31</t>
  </si>
  <si>
    <t>S60.10.15～H17.10.14</t>
  </si>
  <si>
    <t>〃</t>
  </si>
  <si>
    <t>S59.10.15～H16.10.14</t>
  </si>
  <si>
    <t>〃</t>
  </si>
  <si>
    <t>S58.11. 1～H15.10.31</t>
  </si>
  <si>
    <t>H14.11. 1～H34.10.31</t>
  </si>
  <si>
    <t>H 7.10.15～H17.10.31</t>
  </si>
  <si>
    <t>H14.11.1～H34.10.31</t>
  </si>
  <si>
    <t>〃</t>
  </si>
  <si>
    <t>〃</t>
  </si>
  <si>
    <t>H13.11.1～H23.10.31</t>
  </si>
  <si>
    <t>H14.11. 1～H34.10.31</t>
  </si>
  <si>
    <t>H14.11. 1～H34.10.31</t>
  </si>
  <si>
    <t>H 3.11. 1～H23.10.31</t>
  </si>
  <si>
    <t>H14.11. 1～H34.10.31</t>
  </si>
  <si>
    <t>H 11.11. 1～H18.10.31</t>
  </si>
  <si>
    <t>H 3.11. 1～H23.10.31</t>
  </si>
  <si>
    <t>S60.11. 1～H17.10.31</t>
  </si>
  <si>
    <t>H 1.11. 1～H21.10.31</t>
  </si>
  <si>
    <t>S62.11. 1～H19.10.31</t>
  </si>
  <si>
    <t>H 2.11. 1～H22.10.31</t>
  </si>
  <si>
    <t>鳥獣保護区一覧表（平成16年度）</t>
  </si>
  <si>
    <t>渋川市（旧子持村）</t>
  </si>
  <si>
    <t>渋川市（旧小野上村）</t>
  </si>
  <si>
    <t>渋川市（旧伊香保町）</t>
  </si>
  <si>
    <t>利根郡みなかみ町（旧水上町）</t>
  </si>
  <si>
    <t>利根郡みなかみ町（旧新治村）</t>
  </si>
  <si>
    <t>利根郡みなかみ町（旧新治村）</t>
  </si>
  <si>
    <t>多野郡神流町</t>
  </si>
  <si>
    <t>多野郡上野村</t>
  </si>
  <si>
    <t>富岡市（旧富岡市、旧妙義町）</t>
  </si>
  <si>
    <t>富岡市（旧妙義町）、甘楽郡下仁田町、安中市（旧松井田町）</t>
  </si>
  <si>
    <t>高崎市（旧倉渕村）</t>
  </si>
  <si>
    <t>高崎市（旧箕郷町）、群馬郡榛名町、東吾妻町（旧吾妻町、旧東村）、北群馬郡榛東村</t>
  </si>
  <si>
    <t>安中市（旧松井田町）</t>
  </si>
  <si>
    <t>みどり市（旧東村）</t>
  </si>
  <si>
    <t>藤岡市（旧鬼石町）、多野郡神流町</t>
  </si>
  <si>
    <t>高崎市（旧箕郷町）、群馬郡榛名町</t>
  </si>
  <si>
    <t>多野郡神流町</t>
  </si>
  <si>
    <t>桐生市（旧黒保根村）</t>
  </si>
  <si>
    <t>みどり市（旧大間々町）</t>
  </si>
  <si>
    <t>H 1. 7.31～H20.10.31</t>
  </si>
  <si>
    <t>〃</t>
  </si>
  <si>
    <t>S58.11. 1～H15.10.31</t>
  </si>
  <si>
    <t>S59.10.15～H16.10.14</t>
  </si>
  <si>
    <t>H 14.11. 1～H21.10.31</t>
  </si>
  <si>
    <t>H 5.11. 1～H15.10.31</t>
  </si>
  <si>
    <t>S59.11. 1～H16.10.31</t>
  </si>
  <si>
    <t>H 5.11. 1～H15.10.31</t>
  </si>
  <si>
    <t>S63.10. 5～H19.10.31</t>
  </si>
  <si>
    <t>S59.10.15～H16.10.14</t>
  </si>
  <si>
    <t>H 9.11.1～H19.10.31</t>
  </si>
  <si>
    <t>H 6.11. 1～H16.10.31</t>
  </si>
  <si>
    <t>S61.11.15～H18.11.14</t>
  </si>
  <si>
    <t>S62.11. 1～H19.10.31</t>
  </si>
  <si>
    <t>H14.11.1～H34.10.31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</si>
</sst>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#,##0_ "/>
    <numFmt numFmtId="179" formatCode="0.0_ "/>
    <numFmt numFmtId="180" formatCode="0_ "/>
  </numFmts>
  <fonts count="4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77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177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177" fontId="3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3" fillId="3" borderId="2" xfId="0" applyFont="1" applyFill="1" applyBorder="1" applyAlignment="1">
      <alignment vertical="center"/>
    </xf>
    <xf numFmtId="0" fontId="3" fillId="0" borderId="3" xfId="0" applyFont="1" applyBorder="1" applyAlignment="1">
      <alignment vertical="center" shrinkToFit="1"/>
    </xf>
    <xf numFmtId="177" fontId="3" fillId="0" borderId="3" xfId="0" applyNumberFormat="1" applyFont="1" applyBorder="1" applyAlignment="1">
      <alignment vertical="center"/>
    </xf>
    <xf numFmtId="0" fontId="3" fillId="0" borderId="4" xfId="0" applyFont="1" applyBorder="1" applyAlignment="1">
      <alignment/>
    </xf>
    <xf numFmtId="0" fontId="3" fillId="0" borderId="3" xfId="0" applyNumberFormat="1" applyFont="1" applyBorder="1" applyAlignment="1">
      <alignment horizontal="center" vertical="center" shrinkToFit="1"/>
    </xf>
    <xf numFmtId="177" fontId="3" fillId="0" borderId="3" xfId="0" applyNumberFormat="1" applyFont="1" applyBorder="1" applyAlignment="1">
      <alignment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177" fontId="3" fillId="0" borderId="5" xfId="0" applyNumberFormat="1" applyFont="1" applyBorder="1" applyAlignment="1">
      <alignment vertical="center"/>
    </xf>
    <xf numFmtId="0" fontId="3" fillId="0" borderId="5" xfId="0" applyFont="1" applyBorder="1" applyAlignment="1">
      <alignment/>
    </xf>
    <xf numFmtId="0" fontId="3" fillId="0" borderId="5" xfId="0" applyNumberFormat="1" applyFont="1" applyBorder="1" applyAlignment="1">
      <alignment horizontal="center" vertical="center" shrinkToFit="1"/>
    </xf>
    <xf numFmtId="177" fontId="3" fillId="0" borderId="5" xfId="0" applyNumberFormat="1" applyFont="1" applyBorder="1" applyAlignment="1">
      <alignment vertical="center" shrinkToFit="1"/>
    </xf>
    <xf numFmtId="0" fontId="3" fillId="0" borderId="5" xfId="0" applyFont="1" applyBorder="1" applyAlignment="1">
      <alignment vertical="center" shrinkToFi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177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NumberFormat="1" applyFont="1" applyBorder="1" applyAlignment="1">
      <alignment horizontal="center" vertical="center" shrinkToFit="1"/>
    </xf>
    <xf numFmtId="177" fontId="3" fillId="0" borderId="0" xfId="0" applyNumberFormat="1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1" xfId="0" applyFont="1" applyBorder="1" applyAlignment="1">
      <alignment vertical="center" shrinkToFit="1"/>
    </xf>
    <xf numFmtId="177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 horizontal="center" vertical="center" shrinkToFit="1"/>
    </xf>
    <xf numFmtId="177" fontId="3" fillId="0" borderId="1" xfId="0" applyNumberFormat="1" applyFont="1" applyBorder="1" applyAlignment="1">
      <alignment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shrinkToFit="1"/>
    </xf>
    <xf numFmtId="177" fontId="3" fillId="0" borderId="6" xfId="0" applyNumberFormat="1" applyFont="1" applyBorder="1" applyAlignment="1">
      <alignment vertical="center"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 horizontal="center" vertical="center" shrinkToFit="1"/>
    </xf>
    <xf numFmtId="177" fontId="3" fillId="0" borderId="6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vertical="center" shrinkToFit="1"/>
    </xf>
    <xf numFmtId="0" fontId="3" fillId="0" borderId="7" xfId="0" applyFont="1" applyBorder="1" applyAlignment="1">
      <alignment vertical="center" shrinkToFit="1"/>
    </xf>
    <xf numFmtId="177" fontId="3" fillId="0" borderId="7" xfId="0" applyNumberFormat="1" applyFont="1" applyBorder="1" applyAlignment="1">
      <alignment vertical="center"/>
    </xf>
    <xf numFmtId="0" fontId="3" fillId="0" borderId="8" xfId="0" applyFont="1" applyBorder="1" applyAlignment="1">
      <alignment/>
    </xf>
    <xf numFmtId="0" fontId="3" fillId="0" borderId="7" xfId="0" applyNumberFormat="1" applyFont="1" applyBorder="1" applyAlignment="1">
      <alignment horizontal="center" vertical="center" shrinkToFit="1"/>
    </xf>
    <xf numFmtId="0" fontId="3" fillId="0" borderId="7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shrinkToFit="1"/>
    </xf>
    <xf numFmtId="0" fontId="3" fillId="0" borderId="9" xfId="0" applyFont="1" applyBorder="1" applyAlignment="1">
      <alignment/>
    </xf>
    <xf numFmtId="0" fontId="3" fillId="0" borderId="6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vertical="center" shrinkToFit="1"/>
    </xf>
    <xf numFmtId="177" fontId="3" fillId="0" borderId="2" xfId="0" applyNumberFormat="1" applyFont="1" applyBorder="1" applyAlignment="1">
      <alignment vertical="center"/>
    </xf>
    <xf numFmtId="0" fontId="3" fillId="0" borderId="10" xfId="0" applyFont="1" applyBorder="1" applyAlignment="1">
      <alignment/>
    </xf>
    <xf numFmtId="0" fontId="3" fillId="0" borderId="2" xfId="0" applyNumberFormat="1" applyFont="1" applyBorder="1" applyAlignment="1">
      <alignment horizontal="center" vertical="center" shrinkToFit="1"/>
    </xf>
    <xf numFmtId="0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0" fontId="3" fillId="0" borderId="7" xfId="0" applyFont="1" applyBorder="1" applyAlignment="1">
      <alignment/>
    </xf>
    <xf numFmtId="177" fontId="3" fillId="0" borderId="11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 shrinkToFit="1"/>
    </xf>
    <xf numFmtId="177" fontId="3" fillId="0" borderId="10" xfId="0" applyNumberFormat="1" applyFont="1" applyBorder="1" applyAlignment="1">
      <alignment vertical="center"/>
    </xf>
    <xf numFmtId="0" fontId="3" fillId="0" borderId="10" xfId="0" applyNumberFormat="1" applyFont="1" applyBorder="1" applyAlignment="1">
      <alignment horizontal="center" vertical="center" shrinkToFit="1"/>
    </xf>
    <xf numFmtId="0" fontId="3" fillId="0" borderId="10" xfId="0" applyFont="1" applyBorder="1" applyAlignment="1">
      <alignment vertical="center" shrinkToFit="1"/>
    </xf>
    <xf numFmtId="0" fontId="3" fillId="3" borderId="3" xfId="0" applyFont="1" applyFill="1" applyBorder="1" applyAlignment="1">
      <alignment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 shrinkToFit="1"/>
    </xf>
    <xf numFmtId="0" fontId="3" fillId="3" borderId="7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 shrinkToFit="1"/>
    </xf>
    <xf numFmtId="177" fontId="3" fillId="2" borderId="3" xfId="0" applyNumberFormat="1" applyFont="1" applyFill="1" applyBorder="1" applyAlignment="1">
      <alignment horizontal="center" vertical="center" wrapText="1"/>
    </xf>
    <xf numFmtId="177" fontId="3" fillId="2" borderId="2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177" fontId="3" fillId="2" borderId="12" xfId="0" applyNumberFormat="1" applyFont="1" applyFill="1" applyBorder="1" applyAlignment="1">
      <alignment horizontal="center" vertical="center" wrapText="1"/>
    </xf>
    <xf numFmtId="177" fontId="3" fillId="2" borderId="13" xfId="0" applyNumberFormat="1" applyFont="1" applyFill="1" applyBorder="1" applyAlignment="1">
      <alignment horizontal="center" vertical="center" wrapText="1"/>
    </xf>
    <xf numFmtId="177" fontId="3" fillId="2" borderId="14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B1:K6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18.75390625" style="0" customWidth="1"/>
    <col min="3" max="3" width="28.875" style="0" customWidth="1"/>
    <col min="4" max="7" width="10.625" style="0" customWidth="1"/>
    <col min="8" max="8" width="24.875" style="0" customWidth="1"/>
    <col min="9" max="9" width="15.75390625" style="0" customWidth="1"/>
    <col min="10" max="10" width="15.25390625" style="0" customWidth="1"/>
  </cols>
  <sheetData>
    <row r="1" spans="2:11" ht="14.25">
      <c r="B1" s="6" t="s">
        <v>144</v>
      </c>
      <c r="C1" s="1"/>
      <c r="D1" s="7"/>
      <c r="E1" s="7"/>
      <c r="F1" s="7"/>
      <c r="G1" s="7"/>
      <c r="H1" s="8"/>
      <c r="I1" s="7"/>
      <c r="J1" s="4"/>
      <c r="K1" s="1"/>
    </row>
    <row r="2" spans="2:11" s="12" customFormat="1" ht="12" customHeight="1">
      <c r="B2" s="3" t="s">
        <v>2</v>
      </c>
      <c r="C2" s="2"/>
      <c r="D2" s="9"/>
      <c r="E2" s="9"/>
      <c r="F2" s="9"/>
      <c r="G2" s="9"/>
      <c r="H2" s="10"/>
      <c r="I2" s="9"/>
      <c r="J2" s="5"/>
      <c r="K2" s="2"/>
    </row>
    <row r="3" spans="2:11" s="12" customFormat="1" ht="12" customHeight="1">
      <c r="B3" s="81" t="s">
        <v>3</v>
      </c>
      <c r="C3" s="79" t="s">
        <v>4</v>
      </c>
      <c r="D3" s="83" t="s">
        <v>5</v>
      </c>
      <c r="E3" s="84"/>
      <c r="F3" s="84"/>
      <c r="G3" s="85"/>
      <c r="H3" s="86" t="s">
        <v>6</v>
      </c>
      <c r="I3" s="77" t="s">
        <v>7</v>
      </c>
      <c r="J3" s="79" t="s">
        <v>8</v>
      </c>
      <c r="K3" s="79" t="s">
        <v>9</v>
      </c>
    </row>
    <row r="4" spans="2:11" s="12" customFormat="1" ht="12" customHeight="1">
      <c r="B4" s="82"/>
      <c r="C4" s="80"/>
      <c r="D4" s="11" t="s">
        <v>10</v>
      </c>
      <c r="E4" s="11" t="s">
        <v>11</v>
      </c>
      <c r="F4" s="11" t="s">
        <v>12</v>
      </c>
      <c r="G4" s="11" t="s">
        <v>0</v>
      </c>
      <c r="H4" s="80"/>
      <c r="I4" s="78"/>
      <c r="J4" s="80"/>
      <c r="K4" s="80"/>
    </row>
    <row r="5" spans="2:11" s="12" customFormat="1" ht="12" customHeight="1" thickBot="1">
      <c r="B5" s="67" t="s">
        <v>27</v>
      </c>
      <c r="C5" s="14" t="s">
        <v>28</v>
      </c>
      <c r="D5" s="15">
        <v>1809</v>
      </c>
      <c r="E5" s="16">
        <v>10115</v>
      </c>
      <c r="F5" s="16"/>
      <c r="G5" s="15">
        <f>SUM(C5:F5)</f>
        <v>11924</v>
      </c>
      <c r="H5" s="17" t="s">
        <v>109</v>
      </c>
      <c r="I5" s="18">
        <v>947</v>
      </c>
      <c r="J5" s="19" t="s">
        <v>26</v>
      </c>
      <c r="K5" s="14"/>
    </row>
    <row r="6" spans="2:11" s="12" customFormat="1" ht="12" customHeight="1">
      <c r="B6" s="68" t="s">
        <v>0</v>
      </c>
      <c r="C6" s="20" t="s">
        <v>25</v>
      </c>
      <c r="D6" s="21">
        <f>SUM(D5)</f>
        <v>1809</v>
      </c>
      <c r="E6" s="22">
        <v>10115</v>
      </c>
      <c r="F6" s="22"/>
      <c r="G6" s="21">
        <f>SUM(C6:F6)</f>
        <v>11924</v>
      </c>
      <c r="H6" s="23"/>
      <c r="I6" s="24">
        <f>SUM(I5)</f>
        <v>947</v>
      </c>
      <c r="J6" s="20"/>
      <c r="K6" s="25"/>
    </row>
    <row r="7" spans="2:11" s="12" customFormat="1" ht="12" customHeight="1">
      <c r="B7" s="26"/>
      <c r="C7" s="27"/>
      <c r="D7" s="28"/>
      <c r="E7" s="29"/>
      <c r="F7" s="29"/>
      <c r="G7" s="28"/>
      <c r="H7" s="30"/>
      <c r="I7" s="31"/>
      <c r="J7" s="27"/>
      <c r="K7" s="32"/>
    </row>
    <row r="8" s="12" customFormat="1" ht="12" customHeight="1">
      <c r="B8" s="12" t="s">
        <v>108</v>
      </c>
    </row>
    <row r="9" spans="2:11" s="12" customFormat="1" ht="12" customHeight="1">
      <c r="B9" s="81" t="s">
        <v>3</v>
      </c>
      <c r="C9" s="79" t="s">
        <v>4</v>
      </c>
      <c r="D9" s="83" t="s">
        <v>5</v>
      </c>
      <c r="E9" s="84"/>
      <c r="F9" s="84"/>
      <c r="G9" s="85"/>
      <c r="H9" s="86" t="s">
        <v>6</v>
      </c>
      <c r="I9" s="77" t="s">
        <v>7</v>
      </c>
      <c r="J9" s="79" t="s">
        <v>8</v>
      </c>
      <c r="K9" s="79" t="s">
        <v>9</v>
      </c>
    </row>
    <row r="10" spans="2:11" s="12" customFormat="1" ht="12" customHeight="1">
      <c r="B10" s="82"/>
      <c r="C10" s="80"/>
      <c r="D10" s="11" t="s">
        <v>10</v>
      </c>
      <c r="E10" s="11" t="s">
        <v>11</v>
      </c>
      <c r="F10" s="11" t="s">
        <v>12</v>
      </c>
      <c r="G10" s="11" t="s">
        <v>0</v>
      </c>
      <c r="H10" s="80"/>
      <c r="I10" s="78"/>
      <c r="J10" s="80"/>
      <c r="K10" s="80"/>
    </row>
    <row r="11" spans="2:11" s="12" customFormat="1" ht="12" customHeight="1">
      <c r="B11" s="69" t="s">
        <v>29</v>
      </c>
      <c r="C11" s="33" t="s">
        <v>30</v>
      </c>
      <c r="D11" s="34">
        <v>902</v>
      </c>
      <c r="E11" s="35">
        <v>1658</v>
      </c>
      <c r="F11" s="34">
        <v>130</v>
      </c>
      <c r="G11" s="34">
        <f aca="true" t="shared" si="0" ref="G11:G43">SUM(C11:F11)</f>
        <v>2690</v>
      </c>
      <c r="H11" s="36" t="s">
        <v>110</v>
      </c>
      <c r="I11" s="37">
        <v>291</v>
      </c>
      <c r="J11" s="38" t="s">
        <v>14</v>
      </c>
      <c r="K11" s="33"/>
    </row>
    <row r="12" spans="2:11" s="12" customFormat="1" ht="12" customHeight="1">
      <c r="B12" s="69" t="s">
        <v>31</v>
      </c>
      <c r="C12" s="33" t="s">
        <v>145</v>
      </c>
      <c r="D12" s="34"/>
      <c r="E12" s="35">
        <v>330</v>
      </c>
      <c r="F12" s="34"/>
      <c r="G12" s="34">
        <f t="shared" si="0"/>
        <v>330</v>
      </c>
      <c r="H12" s="36" t="s">
        <v>164</v>
      </c>
      <c r="I12" s="37"/>
      <c r="J12" s="38" t="s">
        <v>165</v>
      </c>
      <c r="K12" s="33"/>
    </row>
    <row r="13" spans="2:11" s="12" customFormat="1" ht="12" customHeight="1">
      <c r="B13" s="69" t="s">
        <v>32</v>
      </c>
      <c r="C13" s="33" t="s">
        <v>146</v>
      </c>
      <c r="D13" s="34"/>
      <c r="E13" s="35">
        <v>370</v>
      </c>
      <c r="F13" s="34"/>
      <c r="G13" s="34">
        <f t="shared" si="0"/>
        <v>370</v>
      </c>
      <c r="H13" s="36" t="s">
        <v>164</v>
      </c>
      <c r="I13" s="37"/>
      <c r="J13" s="38" t="s">
        <v>165</v>
      </c>
      <c r="K13" s="33"/>
    </row>
    <row r="14" spans="2:11" s="12" customFormat="1" ht="12" customHeight="1">
      <c r="B14" s="69" t="s">
        <v>13</v>
      </c>
      <c r="C14" s="33" t="s">
        <v>147</v>
      </c>
      <c r="D14" s="34">
        <v>104</v>
      </c>
      <c r="E14" s="35">
        <v>1857</v>
      </c>
      <c r="F14" s="34"/>
      <c r="G14" s="34">
        <f t="shared" si="0"/>
        <v>1961</v>
      </c>
      <c r="H14" s="36" t="s">
        <v>166</v>
      </c>
      <c r="I14" s="37">
        <v>294</v>
      </c>
      <c r="J14" s="38" t="s">
        <v>165</v>
      </c>
      <c r="K14" s="33"/>
    </row>
    <row r="15" spans="2:11" s="12" customFormat="1" ht="12" customHeight="1">
      <c r="B15" s="69" t="s">
        <v>33</v>
      </c>
      <c r="C15" s="33" t="s">
        <v>34</v>
      </c>
      <c r="D15" s="34">
        <v>270</v>
      </c>
      <c r="E15" s="35">
        <v>146</v>
      </c>
      <c r="F15" s="34"/>
      <c r="G15" s="34">
        <f t="shared" si="0"/>
        <v>416</v>
      </c>
      <c r="H15" s="36" t="s">
        <v>97</v>
      </c>
      <c r="I15" s="37"/>
      <c r="J15" s="38" t="s">
        <v>112</v>
      </c>
      <c r="K15" s="33"/>
    </row>
    <row r="16" spans="2:11" s="12" customFormat="1" ht="12" customHeight="1">
      <c r="B16" s="69" t="s">
        <v>35</v>
      </c>
      <c r="C16" s="33" t="s">
        <v>36</v>
      </c>
      <c r="D16" s="34">
        <v>159</v>
      </c>
      <c r="E16" s="35">
        <v>3289</v>
      </c>
      <c r="F16" s="34">
        <v>122</v>
      </c>
      <c r="G16" s="34">
        <f t="shared" si="0"/>
        <v>3570</v>
      </c>
      <c r="H16" s="36" t="s">
        <v>113</v>
      </c>
      <c r="I16" s="37"/>
      <c r="J16" s="38" t="s">
        <v>114</v>
      </c>
      <c r="K16" s="33"/>
    </row>
    <row r="17" spans="2:11" s="12" customFormat="1" ht="12" customHeight="1">
      <c r="B17" s="69" t="s">
        <v>37</v>
      </c>
      <c r="C17" s="33" t="s">
        <v>38</v>
      </c>
      <c r="D17" s="34">
        <v>132</v>
      </c>
      <c r="E17" s="35">
        <v>305</v>
      </c>
      <c r="F17" s="34"/>
      <c r="G17" s="34">
        <f t="shared" si="0"/>
        <v>437</v>
      </c>
      <c r="H17" s="36" t="s">
        <v>115</v>
      </c>
      <c r="I17" s="37"/>
      <c r="J17" s="38" t="s">
        <v>114</v>
      </c>
      <c r="K17" s="33"/>
    </row>
    <row r="18" spans="2:11" s="12" customFormat="1" ht="12" customHeight="1">
      <c r="B18" s="69" t="s">
        <v>39</v>
      </c>
      <c r="C18" s="33" t="s">
        <v>36</v>
      </c>
      <c r="D18" s="34">
        <v>400</v>
      </c>
      <c r="E18" s="35"/>
      <c r="F18" s="34">
        <v>4</v>
      </c>
      <c r="G18" s="34">
        <f t="shared" si="0"/>
        <v>404</v>
      </c>
      <c r="H18" s="36" t="s">
        <v>116</v>
      </c>
      <c r="I18" s="37"/>
      <c r="J18" s="38" t="s">
        <v>114</v>
      </c>
      <c r="K18" s="33"/>
    </row>
    <row r="19" spans="2:11" s="12" customFormat="1" ht="12" customHeight="1">
      <c r="B19" s="69" t="s">
        <v>40</v>
      </c>
      <c r="C19" s="33" t="s">
        <v>148</v>
      </c>
      <c r="D19" s="34">
        <v>4039</v>
      </c>
      <c r="E19" s="35"/>
      <c r="F19" s="34"/>
      <c r="G19" s="34">
        <f t="shared" si="0"/>
        <v>4039</v>
      </c>
      <c r="H19" s="36" t="s">
        <v>117</v>
      </c>
      <c r="I19" s="37"/>
      <c r="J19" s="38" t="s">
        <v>114</v>
      </c>
      <c r="K19" s="33"/>
    </row>
    <row r="20" spans="2:11" s="12" customFormat="1" ht="12" customHeight="1">
      <c r="B20" s="69" t="s">
        <v>41</v>
      </c>
      <c r="C20" s="33" t="s">
        <v>149</v>
      </c>
      <c r="D20" s="34">
        <v>1849</v>
      </c>
      <c r="E20" s="35"/>
      <c r="F20" s="34"/>
      <c r="G20" s="34">
        <f t="shared" si="0"/>
        <v>1849</v>
      </c>
      <c r="H20" s="36" t="s">
        <v>117</v>
      </c>
      <c r="I20" s="37"/>
      <c r="J20" s="38" t="s">
        <v>114</v>
      </c>
      <c r="K20" s="33"/>
    </row>
    <row r="21" spans="2:11" s="12" customFormat="1" ht="12" customHeight="1">
      <c r="B21" s="69" t="s">
        <v>42</v>
      </c>
      <c r="C21" s="33" t="s">
        <v>150</v>
      </c>
      <c r="D21" s="34">
        <v>23</v>
      </c>
      <c r="E21" s="35">
        <v>319</v>
      </c>
      <c r="F21" s="34">
        <v>98</v>
      </c>
      <c r="G21" s="34">
        <f t="shared" si="0"/>
        <v>440</v>
      </c>
      <c r="H21" s="36" t="s">
        <v>167</v>
      </c>
      <c r="I21" s="37"/>
      <c r="J21" s="38" t="s">
        <v>126</v>
      </c>
      <c r="K21" s="33"/>
    </row>
    <row r="22" spans="2:11" s="12" customFormat="1" ht="12" customHeight="1">
      <c r="B22" s="69" t="s">
        <v>43</v>
      </c>
      <c r="C22" s="33" t="s">
        <v>150</v>
      </c>
      <c r="D22" s="34">
        <v>2664</v>
      </c>
      <c r="E22" s="35"/>
      <c r="F22" s="34"/>
      <c r="G22" s="34">
        <f t="shared" si="0"/>
        <v>2664</v>
      </c>
      <c r="H22" s="36" t="s">
        <v>168</v>
      </c>
      <c r="I22" s="37"/>
      <c r="J22" s="38" t="s">
        <v>132</v>
      </c>
      <c r="K22" s="33"/>
    </row>
    <row r="23" spans="2:11" s="12" customFormat="1" ht="12" customHeight="1">
      <c r="B23" s="69" t="s">
        <v>44</v>
      </c>
      <c r="C23" s="33" t="s">
        <v>21</v>
      </c>
      <c r="D23" s="34"/>
      <c r="E23" s="35">
        <v>871</v>
      </c>
      <c r="F23" s="34"/>
      <c r="G23" s="34">
        <f t="shared" si="0"/>
        <v>871</v>
      </c>
      <c r="H23" s="36" t="s">
        <v>118</v>
      </c>
      <c r="I23" s="37"/>
      <c r="J23" s="38" t="s">
        <v>119</v>
      </c>
      <c r="K23" s="33"/>
    </row>
    <row r="24" spans="2:11" s="12" customFormat="1" ht="12" customHeight="1">
      <c r="B24" s="69" t="s">
        <v>45</v>
      </c>
      <c r="C24" s="33" t="s">
        <v>151</v>
      </c>
      <c r="D24" s="34"/>
      <c r="E24" s="35">
        <v>380</v>
      </c>
      <c r="F24" s="34"/>
      <c r="G24" s="34">
        <f t="shared" si="0"/>
        <v>380</v>
      </c>
      <c r="H24" s="36" t="s">
        <v>120</v>
      </c>
      <c r="I24" s="37"/>
      <c r="J24" s="38" t="s">
        <v>121</v>
      </c>
      <c r="K24" s="33"/>
    </row>
    <row r="25" spans="2:11" s="12" customFormat="1" ht="12" customHeight="1">
      <c r="B25" s="69" t="s">
        <v>46</v>
      </c>
      <c r="C25" s="33" t="s">
        <v>152</v>
      </c>
      <c r="D25" s="34">
        <v>290</v>
      </c>
      <c r="E25" s="35">
        <v>1195</v>
      </c>
      <c r="F25" s="34"/>
      <c r="G25" s="34">
        <f t="shared" si="0"/>
        <v>1485</v>
      </c>
      <c r="H25" s="36" t="s">
        <v>169</v>
      </c>
      <c r="I25" s="37"/>
      <c r="J25" s="38" t="s">
        <v>121</v>
      </c>
      <c r="K25" s="33"/>
    </row>
    <row r="26" spans="2:11" s="12" customFormat="1" ht="12" customHeight="1">
      <c r="B26" s="69" t="s">
        <v>47</v>
      </c>
      <c r="C26" s="33" t="s">
        <v>153</v>
      </c>
      <c r="D26" s="34"/>
      <c r="E26" s="35">
        <v>431</v>
      </c>
      <c r="F26" s="34">
        <v>1</v>
      </c>
      <c r="G26" s="34">
        <f t="shared" si="0"/>
        <v>432</v>
      </c>
      <c r="H26" s="36" t="s">
        <v>122</v>
      </c>
      <c r="I26" s="37"/>
      <c r="J26" s="38" t="s">
        <v>114</v>
      </c>
      <c r="K26" s="33"/>
    </row>
    <row r="27" spans="2:11" s="12" customFormat="1" ht="12" customHeight="1">
      <c r="B27" s="69" t="s">
        <v>48</v>
      </c>
      <c r="C27" s="75" t="s">
        <v>154</v>
      </c>
      <c r="D27" s="34">
        <v>1749</v>
      </c>
      <c r="E27" s="35">
        <v>287</v>
      </c>
      <c r="F27" s="34">
        <v>15</v>
      </c>
      <c r="G27" s="34">
        <f t="shared" si="0"/>
        <v>2051</v>
      </c>
      <c r="H27" s="36" t="s">
        <v>170</v>
      </c>
      <c r="I27" s="37">
        <v>304</v>
      </c>
      <c r="J27" s="38" t="s">
        <v>114</v>
      </c>
      <c r="K27" s="33"/>
    </row>
    <row r="28" spans="2:11" s="12" customFormat="1" ht="12" customHeight="1">
      <c r="B28" s="69" t="s">
        <v>49</v>
      </c>
      <c r="C28" s="33" t="s">
        <v>50</v>
      </c>
      <c r="D28" s="34"/>
      <c r="E28" s="35">
        <v>895</v>
      </c>
      <c r="F28" s="34"/>
      <c r="G28" s="34">
        <f t="shared" si="0"/>
        <v>895</v>
      </c>
      <c r="H28" s="36" t="s">
        <v>123</v>
      </c>
      <c r="I28" s="37"/>
      <c r="J28" s="38" t="s">
        <v>124</v>
      </c>
      <c r="K28" s="33"/>
    </row>
    <row r="29" spans="2:11" s="12" customFormat="1" ht="12" customHeight="1">
      <c r="B29" s="69" t="s">
        <v>51</v>
      </c>
      <c r="C29" s="33" t="s">
        <v>52</v>
      </c>
      <c r="D29" s="34"/>
      <c r="E29" s="35">
        <v>675</v>
      </c>
      <c r="F29" s="34"/>
      <c r="G29" s="34">
        <f t="shared" si="0"/>
        <v>675</v>
      </c>
      <c r="H29" s="36" t="s">
        <v>125</v>
      </c>
      <c r="I29" s="37"/>
      <c r="J29" s="38" t="s">
        <v>124</v>
      </c>
      <c r="K29" s="33"/>
    </row>
    <row r="30" spans="2:11" s="12" customFormat="1" ht="12" customHeight="1">
      <c r="B30" s="69" t="s">
        <v>53</v>
      </c>
      <c r="C30" s="33" t="s">
        <v>22</v>
      </c>
      <c r="D30" s="34"/>
      <c r="E30" s="35">
        <v>234</v>
      </c>
      <c r="F30" s="34"/>
      <c r="G30" s="34">
        <f t="shared" si="0"/>
        <v>234</v>
      </c>
      <c r="H30" s="36" t="s">
        <v>98</v>
      </c>
      <c r="I30" s="37"/>
      <c r="J30" s="38" t="s">
        <v>121</v>
      </c>
      <c r="K30" s="33"/>
    </row>
    <row r="31" spans="2:11" s="12" customFormat="1" ht="12" customHeight="1">
      <c r="B31" s="69" t="s">
        <v>54</v>
      </c>
      <c r="C31" s="33" t="s">
        <v>55</v>
      </c>
      <c r="D31" s="34">
        <v>159</v>
      </c>
      <c r="E31" s="35">
        <v>806</v>
      </c>
      <c r="F31" s="34"/>
      <c r="G31" s="34">
        <f t="shared" si="0"/>
        <v>965</v>
      </c>
      <c r="H31" s="36" t="s">
        <v>99</v>
      </c>
      <c r="I31" s="37"/>
      <c r="J31" s="38" t="s">
        <v>126</v>
      </c>
      <c r="K31" s="33"/>
    </row>
    <row r="32" spans="2:11" s="12" customFormat="1" ht="12" customHeight="1">
      <c r="B32" s="69" t="s">
        <v>56</v>
      </c>
      <c r="C32" s="33" t="s">
        <v>155</v>
      </c>
      <c r="D32" s="34">
        <v>1107</v>
      </c>
      <c r="E32" s="35">
        <v>2631</v>
      </c>
      <c r="F32" s="34"/>
      <c r="G32" s="34">
        <f t="shared" si="0"/>
        <v>3738</v>
      </c>
      <c r="H32" s="36" t="s">
        <v>120</v>
      </c>
      <c r="I32" s="37"/>
      <c r="J32" s="38" t="s">
        <v>121</v>
      </c>
      <c r="K32" s="33"/>
    </row>
    <row r="33" spans="2:11" s="12" customFormat="1" ht="12" customHeight="1">
      <c r="B33" s="69" t="s">
        <v>57</v>
      </c>
      <c r="C33" s="76" t="s">
        <v>156</v>
      </c>
      <c r="D33" s="34">
        <v>226</v>
      </c>
      <c r="E33" s="35">
        <v>915</v>
      </c>
      <c r="F33" s="34">
        <v>149</v>
      </c>
      <c r="G33" s="34">
        <f t="shared" si="0"/>
        <v>1290</v>
      </c>
      <c r="H33" s="36" t="s">
        <v>120</v>
      </c>
      <c r="I33" s="37">
        <v>92</v>
      </c>
      <c r="J33" s="38" t="s">
        <v>121</v>
      </c>
      <c r="K33" s="33"/>
    </row>
    <row r="34" spans="2:11" s="12" customFormat="1" ht="12" customHeight="1">
      <c r="B34" s="69" t="s">
        <v>24</v>
      </c>
      <c r="C34" s="33" t="s">
        <v>157</v>
      </c>
      <c r="D34" s="34">
        <v>1368</v>
      </c>
      <c r="E34" s="35">
        <v>144</v>
      </c>
      <c r="F34" s="34">
        <v>8</v>
      </c>
      <c r="G34" s="34">
        <f t="shared" si="0"/>
        <v>1520</v>
      </c>
      <c r="H34" s="36" t="s">
        <v>171</v>
      </c>
      <c r="I34" s="37"/>
      <c r="J34" s="38" t="s">
        <v>126</v>
      </c>
      <c r="K34" s="33"/>
    </row>
    <row r="35" spans="2:11" s="12" customFormat="1" ht="12" customHeight="1">
      <c r="B35" s="69" t="s">
        <v>58</v>
      </c>
      <c r="C35" s="33" t="s">
        <v>157</v>
      </c>
      <c r="D35" s="34">
        <v>146</v>
      </c>
      <c r="E35" s="35">
        <v>652</v>
      </c>
      <c r="F35" s="34"/>
      <c r="G35" s="34">
        <f t="shared" si="0"/>
        <v>798</v>
      </c>
      <c r="H35" s="36" t="s">
        <v>172</v>
      </c>
      <c r="I35" s="37"/>
      <c r="J35" s="38" t="s">
        <v>126</v>
      </c>
      <c r="K35" s="33"/>
    </row>
    <row r="36" spans="2:11" s="12" customFormat="1" ht="12" customHeight="1">
      <c r="B36" s="69" t="s">
        <v>15</v>
      </c>
      <c r="C36" s="33" t="s">
        <v>59</v>
      </c>
      <c r="D36" s="34">
        <v>2711</v>
      </c>
      <c r="E36" s="35">
        <v>676</v>
      </c>
      <c r="F36" s="34"/>
      <c r="G36" s="34">
        <f t="shared" si="0"/>
        <v>3387</v>
      </c>
      <c r="H36" s="36" t="s">
        <v>127</v>
      </c>
      <c r="I36" s="37">
        <v>191</v>
      </c>
      <c r="J36" s="38" t="s">
        <v>126</v>
      </c>
      <c r="K36" s="33"/>
    </row>
    <row r="37" spans="2:11" s="12" customFormat="1" ht="12" customHeight="1">
      <c r="B37" s="69" t="s">
        <v>60</v>
      </c>
      <c r="C37" s="33" t="s">
        <v>61</v>
      </c>
      <c r="D37" s="34">
        <v>1236</v>
      </c>
      <c r="E37" s="35"/>
      <c r="F37" s="34">
        <v>129</v>
      </c>
      <c r="G37" s="34">
        <f t="shared" si="0"/>
        <v>1365</v>
      </c>
      <c r="H37" s="36" t="s">
        <v>128</v>
      </c>
      <c r="I37" s="39"/>
      <c r="J37" s="38" t="s">
        <v>106</v>
      </c>
      <c r="K37" s="33"/>
    </row>
    <row r="38" spans="2:11" s="12" customFormat="1" ht="12" customHeight="1">
      <c r="B38" s="69" t="s">
        <v>62</v>
      </c>
      <c r="C38" s="33" t="s">
        <v>63</v>
      </c>
      <c r="D38" s="34"/>
      <c r="E38" s="35">
        <v>705</v>
      </c>
      <c r="F38" s="34"/>
      <c r="G38" s="34">
        <f t="shared" si="0"/>
        <v>705</v>
      </c>
      <c r="H38" s="36" t="s">
        <v>129</v>
      </c>
      <c r="I38" s="39"/>
      <c r="J38" s="38" t="s">
        <v>126</v>
      </c>
      <c r="K38" s="33"/>
    </row>
    <row r="39" spans="2:11" s="12" customFormat="1" ht="12" customHeight="1">
      <c r="B39" s="69" t="s">
        <v>64</v>
      </c>
      <c r="C39" s="33" t="s">
        <v>65</v>
      </c>
      <c r="D39" s="34"/>
      <c r="E39" s="35">
        <v>645</v>
      </c>
      <c r="F39" s="34"/>
      <c r="G39" s="34">
        <f t="shared" si="0"/>
        <v>645</v>
      </c>
      <c r="H39" s="36" t="s">
        <v>130</v>
      </c>
      <c r="I39" s="39">
        <v>40</v>
      </c>
      <c r="J39" s="38" t="s">
        <v>131</v>
      </c>
      <c r="K39" s="33"/>
    </row>
    <row r="40" spans="2:11" s="12" customFormat="1" ht="12" customHeight="1" thickBot="1">
      <c r="B40" s="67" t="s">
        <v>66</v>
      </c>
      <c r="C40" s="14" t="s">
        <v>158</v>
      </c>
      <c r="D40" s="15"/>
      <c r="E40" s="16">
        <v>1302</v>
      </c>
      <c r="F40" s="15"/>
      <c r="G40" s="15">
        <f t="shared" si="0"/>
        <v>1302</v>
      </c>
      <c r="H40" s="17" t="s">
        <v>173</v>
      </c>
      <c r="I40" s="40"/>
      <c r="J40" s="38" t="s">
        <v>165</v>
      </c>
      <c r="K40" s="14"/>
    </row>
    <row r="41" spans="2:11" s="12" customFormat="1" ht="12" customHeight="1" thickBot="1">
      <c r="B41" s="70" t="s">
        <v>1</v>
      </c>
      <c r="C41" s="41" t="s">
        <v>67</v>
      </c>
      <c r="D41" s="42">
        <f>SUM(D7:D40)</f>
        <v>19534</v>
      </c>
      <c r="E41" s="43">
        <f>SUM(E11:E40)</f>
        <v>21718</v>
      </c>
      <c r="F41" s="42">
        <f>SUM(F7:F40)</f>
        <v>656</v>
      </c>
      <c r="G41" s="42">
        <f t="shared" si="0"/>
        <v>41908</v>
      </c>
      <c r="H41" s="44"/>
      <c r="I41" s="45">
        <f>SUM(I11:I40)</f>
        <v>1212</v>
      </c>
      <c r="J41" s="41"/>
      <c r="K41" s="46"/>
    </row>
    <row r="42" spans="2:11" s="12" customFormat="1" ht="12" customHeight="1" thickBot="1" thickTop="1">
      <c r="B42" s="71" t="s">
        <v>68</v>
      </c>
      <c r="C42" s="47" t="s">
        <v>36</v>
      </c>
      <c r="D42" s="48"/>
      <c r="E42" s="49">
        <v>10492</v>
      </c>
      <c r="F42" s="49">
        <v>98</v>
      </c>
      <c r="G42" s="48">
        <f t="shared" si="0"/>
        <v>10590</v>
      </c>
      <c r="H42" s="50" t="s">
        <v>133</v>
      </c>
      <c r="I42" s="51"/>
      <c r="J42" s="52" t="s">
        <v>26</v>
      </c>
      <c r="K42" s="47"/>
    </row>
    <row r="43" spans="2:11" s="12" customFormat="1" ht="12" customHeight="1" thickBot="1">
      <c r="B43" s="70" t="s">
        <v>1</v>
      </c>
      <c r="C43" s="41" t="s">
        <v>25</v>
      </c>
      <c r="D43" s="42">
        <f>SUM(D42)</f>
        <v>0</v>
      </c>
      <c r="E43" s="53">
        <v>10492</v>
      </c>
      <c r="F43" s="53">
        <v>98</v>
      </c>
      <c r="G43" s="42">
        <f t="shared" si="0"/>
        <v>10590</v>
      </c>
      <c r="H43" s="44"/>
      <c r="I43" s="54"/>
      <c r="J43" s="41"/>
      <c r="K43" s="46"/>
    </row>
    <row r="44" spans="2:11" s="12" customFormat="1" ht="12" customHeight="1" thickTop="1">
      <c r="B44" s="13" t="s">
        <v>69</v>
      </c>
      <c r="C44" s="55" t="s">
        <v>21</v>
      </c>
      <c r="D44" s="56"/>
      <c r="E44" s="57">
        <v>342</v>
      </c>
      <c r="F44" s="57">
        <v>28</v>
      </c>
      <c r="G44" s="56">
        <f aca="true" t="shared" si="1" ref="G44:G51">SUM(D44:F44)</f>
        <v>370</v>
      </c>
      <c r="H44" s="58" t="s">
        <v>134</v>
      </c>
      <c r="I44" s="59"/>
      <c r="J44" s="60" t="s">
        <v>107</v>
      </c>
      <c r="K44" s="55"/>
    </row>
    <row r="45" spans="2:11" s="12" customFormat="1" ht="12" customHeight="1">
      <c r="B45" s="69" t="s">
        <v>70</v>
      </c>
      <c r="C45" s="33" t="s">
        <v>159</v>
      </c>
      <c r="D45" s="34"/>
      <c r="E45" s="35">
        <v>151</v>
      </c>
      <c r="F45" s="35">
        <v>164</v>
      </c>
      <c r="G45" s="34">
        <f t="shared" si="1"/>
        <v>315</v>
      </c>
      <c r="H45" s="36" t="s">
        <v>174</v>
      </c>
      <c r="I45" s="39"/>
      <c r="J45" s="38" t="s">
        <v>119</v>
      </c>
      <c r="K45" s="33"/>
    </row>
    <row r="46" spans="2:11" s="12" customFormat="1" ht="12" customHeight="1">
      <c r="B46" s="69" t="s">
        <v>71</v>
      </c>
      <c r="C46" s="33" t="s">
        <v>72</v>
      </c>
      <c r="D46" s="34"/>
      <c r="E46" s="35">
        <v>564</v>
      </c>
      <c r="F46" s="35">
        <v>16</v>
      </c>
      <c r="G46" s="34">
        <f t="shared" si="1"/>
        <v>580</v>
      </c>
      <c r="H46" s="36" t="s">
        <v>135</v>
      </c>
      <c r="I46" s="39"/>
      <c r="J46" s="38" t="s">
        <v>114</v>
      </c>
      <c r="K46" s="33"/>
    </row>
    <row r="47" spans="2:11" s="12" customFormat="1" ht="12" customHeight="1">
      <c r="B47" s="69" t="s">
        <v>73</v>
      </c>
      <c r="C47" s="33" t="s">
        <v>160</v>
      </c>
      <c r="D47" s="34"/>
      <c r="E47" s="35">
        <v>1053</v>
      </c>
      <c r="F47" s="35">
        <v>17</v>
      </c>
      <c r="G47" s="34">
        <f t="shared" si="1"/>
        <v>1070</v>
      </c>
      <c r="H47" s="36" t="s">
        <v>175</v>
      </c>
      <c r="I47" s="39"/>
      <c r="J47" s="38" t="s">
        <v>121</v>
      </c>
      <c r="K47" s="33"/>
    </row>
    <row r="48" spans="2:11" s="12" customFormat="1" ht="12" customHeight="1">
      <c r="B48" s="69" t="s">
        <v>16</v>
      </c>
      <c r="C48" s="33" t="s">
        <v>74</v>
      </c>
      <c r="D48" s="34"/>
      <c r="E48" s="35">
        <v>18</v>
      </c>
      <c r="F48" s="35">
        <v>62</v>
      </c>
      <c r="G48" s="34">
        <f t="shared" si="1"/>
        <v>80</v>
      </c>
      <c r="H48" s="36" t="s">
        <v>100</v>
      </c>
      <c r="I48" s="39"/>
      <c r="J48" s="38" t="s">
        <v>111</v>
      </c>
      <c r="K48" s="33"/>
    </row>
    <row r="49" spans="2:11" s="12" customFormat="1" ht="12" customHeight="1">
      <c r="B49" s="69" t="s">
        <v>75</v>
      </c>
      <c r="C49" s="33" t="s">
        <v>76</v>
      </c>
      <c r="D49" s="34"/>
      <c r="E49" s="35">
        <v>432</v>
      </c>
      <c r="F49" s="35">
        <v>57</v>
      </c>
      <c r="G49" s="34">
        <f>SUM(C49:F49)</f>
        <v>489</v>
      </c>
      <c r="H49" s="36" t="s">
        <v>136</v>
      </c>
      <c r="I49" s="39"/>
      <c r="J49" s="38" t="s">
        <v>121</v>
      </c>
      <c r="K49" s="33"/>
    </row>
    <row r="50" spans="2:11" s="12" customFormat="1" ht="12" customHeight="1" thickBot="1">
      <c r="B50" s="67" t="s">
        <v>77</v>
      </c>
      <c r="C50" s="14" t="s">
        <v>158</v>
      </c>
      <c r="D50" s="15"/>
      <c r="E50" s="16">
        <v>90</v>
      </c>
      <c r="F50" s="16">
        <v>185</v>
      </c>
      <c r="G50" s="15">
        <f t="shared" si="1"/>
        <v>275</v>
      </c>
      <c r="H50" s="17" t="s">
        <v>176</v>
      </c>
      <c r="I50" s="40"/>
      <c r="J50" s="38" t="s">
        <v>165</v>
      </c>
      <c r="K50" s="14"/>
    </row>
    <row r="51" spans="2:11" s="12" customFormat="1" ht="12" customHeight="1" thickBot="1">
      <c r="B51" s="70" t="s">
        <v>1</v>
      </c>
      <c r="C51" s="41" t="s">
        <v>23</v>
      </c>
      <c r="D51" s="42">
        <v>0</v>
      </c>
      <c r="E51" s="61">
        <f>SUM(E44:E50)</f>
        <v>2650</v>
      </c>
      <c r="F51" s="61">
        <f>SUM(F44:F50)</f>
        <v>529</v>
      </c>
      <c r="G51" s="42">
        <f t="shared" si="1"/>
        <v>3179</v>
      </c>
      <c r="H51" s="44"/>
      <c r="I51" s="54"/>
      <c r="J51" s="41"/>
      <c r="K51" s="46"/>
    </row>
    <row r="52" spans="2:11" s="12" customFormat="1" ht="12" customHeight="1" thickTop="1">
      <c r="B52" s="13" t="s">
        <v>17</v>
      </c>
      <c r="C52" s="33" t="s">
        <v>18</v>
      </c>
      <c r="D52" s="56">
        <v>19.2</v>
      </c>
      <c r="E52" s="57">
        <v>84</v>
      </c>
      <c r="F52" s="57"/>
      <c r="G52" s="56">
        <f aca="true" t="shared" si="2" ref="G52:G65">SUM(C52:F52)</f>
        <v>103.2</v>
      </c>
      <c r="H52" s="58" t="s">
        <v>101</v>
      </c>
      <c r="I52" s="59"/>
      <c r="J52" s="60" t="s">
        <v>19</v>
      </c>
      <c r="K52" s="55"/>
    </row>
    <row r="53" spans="2:11" s="12" customFormat="1" ht="12" customHeight="1">
      <c r="B53" s="71" t="s">
        <v>78</v>
      </c>
      <c r="C53" s="47" t="s">
        <v>22</v>
      </c>
      <c r="D53" s="48">
        <v>18</v>
      </c>
      <c r="E53" s="35">
        <v>184</v>
      </c>
      <c r="F53" s="35">
        <v>7</v>
      </c>
      <c r="G53" s="48">
        <f>SUM(C53:F53)</f>
        <v>209</v>
      </c>
      <c r="H53" s="50" t="s">
        <v>137</v>
      </c>
      <c r="I53" s="51"/>
      <c r="J53" s="38" t="s">
        <v>121</v>
      </c>
      <c r="K53" s="47"/>
    </row>
    <row r="54" spans="2:11" s="12" customFormat="1" ht="12" customHeight="1">
      <c r="B54" s="69" t="s">
        <v>79</v>
      </c>
      <c r="C54" s="33" t="s">
        <v>22</v>
      </c>
      <c r="D54" s="34">
        <v>77</v>
      </c>
      <c r="E54" s="35">
        <v>348</v>
      </c>
      <c r="F54" s="35"/>
      <c r="G54" s="34">
        <f t="shared" si="2"/>
        <v>425</v>
      </c>
      <c r="H54" s="36" t="s">
        <v>102</v>
      </c>
      <c r="I54" s="39"/>
      <c r="J54" s="38" t="s">
        <v>121</v>
      </c>
      <c r="K54" s="33"/>
    </row>
    <row r="55" spans="2:11" s="12" customFormat="1" ht="12" customHeight="1">
      <c r="B55" s="69" t="s">
        <v>80</v>
      </c>
      <c r="C55" s="33" t="s">
        <v>74</v>
      </c>
      <c r="D55" s="34"/>
      <c r="E55" s="35">
        <v>640</v>
      </c>
      <c r="F55" s="35"/>
      <c r="G55" s="34">
        <f t="shared" si="2"/>
        <v>640</v>
      </c>
      <c r="H55" s="36" t="s">
        <v>103</v>
      </c>
      <c r="I55" s="39">
        <v>14</v>
      </c>
      <c r="J55" s="38" t="s">
        <v>111</v>
      </c>
      <c r="K55" s="33"/>
    </row>
    <row r="56" spans="2:11" s="12" customFormat="1" ht="12" customHeight="1">
      <c r="B56" s="69" t="s">
        <v>81</v>
      </c>
      <c r="C56" s="33" t="s">
        <v>82</v>
      </c>
      <c r="D56" s="34">
        <v>2.3</v>
      </c>
      <c r="E56" s="35">
        <v>193</v>
      </c>
      <c r="F56" s="35">
        <v>89</v>
      </c>
      <c r="G56" s="34">
        <f t="shared" si="2"/>
        <v>284.3</v>
      </c>
      <c r="H56" s="36" t="s">
        <v>138</v>
      </c>
      <c r="I56" s="39"/>
      <c r="J56" s="38" t="s">
        <v>121</v>
      </c>
      <c r="K56" s="33"/>
    </row>
    <row r="57" spans="2:11" s="12" customFormat="1" ht="12" customHeight="1">
      <c r="B57" s="69" t="s">
        <v>83</v>
      </c>
      <c r="C57" s="33" t="s">
        <v>30</v>
      </c>
      <c r="D57" s="34"/>
      <c r="E57" s="35">
        <v>225</v>
      </c>
      <c r="F57" s="35"/>
      <c r="G57" s="34">
        <f t="shared" si="2"/>
        <v>225</v>
      </c>
      <c r="H57" s="36" t="s">
        <v>139</v>
      </c>
      <c r="I57" s="39"/>
      <c r="J57" s="38" t="s">
        <v>132</v>
      </c>
      <c r="K57" s="33"/>
    </row>
    <row r="58" spans="2:11" s="12" customFormat="1" ht="12" customHeight="1">
      <c r="B58" s="72" t="s">
        <v>20</v>
      </c>
      <c r="C58" s="33" t="s">
        <v>21</v>
      </c>
      <c r="D58" s="34"/>
      <c r="E58" s="35">
        <v>255</v>
      </c>
      <c r="F58" s="35"/>
      <c r="G58" s="34">
        <f t="shared" si="2"/>
        <v>255</v>
      </c>
      <c r="H58" s="36" t="s">
        <v>104</v>
      </c>
      <c r="I58" s="39"/>
      <c r="J58" s="38" t="s">
        <v>119</v>
      </c>
      <c r="K58" s="33"/>
    </row>
    <row r="59" spans="2:11" s="12" customFormat="1" ht="12" customHeight="1">
      <c r="B59" s="69" t="s">
        <v>84</v>
      </c>
      <c r="C59" s="33" t="s">
        <v>161</v>
      </c>
      <c r="D59" s="34"/>
      <c r="E59" s="35">
        <v>45</v>
      </c>
      <c r="F59" s="35"/>
      <c r="G59" s="34">
        <f t="shared" si="2"/>
        <v>45</v>
      </c>
      <c r="H59" s="36" t="s">
        <v>140</v>
      </c>
      <c r="I59" s="39"/>
      <c r="J59" s="38" t="s">
        <v>121</v>
      </c>
      <c r="K59" s="33"/>
    </row>
    <row r="60" spans="2:11" s="12" customFormat="1" ht="12" customHeight="1">
      <c r="B60" s="69" t="s">
        <v>85</v>
      </c>
      <c r="C60" s="33" t="s">
        <v>50</v>
      </c>
      <c r="D60" s="34"/>
      <c r="E60" s="35">
        <v>21</v>
      </c>
      <c r="F60" s="35"/>
      <c r="G60" s="34">
        <f t="shared" si="2"/>
        <v>21</v>
      </c>
      <c r="H60" s="36" t="s">
        <v>141</v>
      </c>
      <c r="I60" s="39"/>
      <c r="J60" s="38" t="s">
        <v>124</v>
      </c>
      <c r="K60" s="33"/>
    </row>
    <row r="61" spans="2:11" s="12" customFormat="1" ht="12" customHeight="1">
      <c r="B61" s="72" t="s">
        <v>86</v>
      </c>
      <c r="C61" s="33" t="s">
        <v>87</v>
      </c>
      <c r="D61" s="34"/>
      <c r="E61" s="35">
        <v>34</v>
      </c>
      <c r="F61" s="35"/>
      <c r="G61" s="34">
        <f t="shared" si="2"/>
        <v>34</v>
      </c>
      <c r="H61" s="36" t="s">
        <v>142</v>
      </c>
      <c r="I61" s="39"/>
      <c r="J61" s="38" t="s">
        <v>124</v>
      </c>
      <c r="K61" s="33"/>
    </row>
    <row r="62" spans="2:11" s="12" customFormat="1" ht="12" customHeight="1">
      <c r="B62" s="69" t="s">
        <v>88</v>
      </c>
      <c r="C62" s="33" t="s">
        <v>87</v>
      </c>
      <c r="D62" s="34"/>
      <c r="E62" s="35">
        <v>47</v>
      </c>
      <c r="F62" s="35"/>
      <c r="G62" s="34">
        <f t="shared" si="2"/>
        <v>47</v>
      </c>
      <c r="H62" s="36" t="s">
        <v>143</v>
      </c>
      <c r="I62" s="39"/>
      <c r="J62" s="38" t="s">
        <v>124</v>
      </c>
      <c r="K62" s="33"/>
    </row>
    <row r="63" spans="2:11" s="12" customFormat="1" ht="12" customHeight="1">
      <c r="B63" s="72" t="s">
        <v>89</v>
      </c>
      <c r="C63" s="33" t="s">
        <v>74</v>
      </c>
      <c r="D63" s="34"/>
      <c r="E63" s="35">
        <v>43</v>
      </c>
      <c r="F63" s="35"/>
      <c r="G63" s="34">
        <f t="shared" si="2"/>
        <v>43</v>
      </c>
      <c r="H63" s="36" t="s">
        <v>105</v>
      </c>
      <c r="I63" s="39"/>
      <c r="J63" s="38" t="s">
        <v>111</v>
      </c>
      <c r="K63" s="33"/>
    </row>
    <row r="64" spans="2:11" s="12" customFormat="1" ht="12" customHeight="1">
      <c r="B64" s="69" t="s">
        <v>90</v>
      </c>
      <c r="C64" s="33" t="s">
        <v>162</v>
      </c>
      <c r="D64" s="34">
        <v>55</v>
      </c>
      <c r="E64" s="35"/>
      <c r="F64" s="35"/>
      <c r="G64" s="34">
        <f t="shared" si="2"/>
        <v>55</v>
      </c>
      <c r="H64" s="36" t="s">
        <v>177</v>
      </c>
      <c r="I64" s="39"/>
      <c r="J64" s="38" t="s">
        <v>111</v>
      </c>
      <c r="K64" s="33"/>
    </row>
    <row r="65" spans="2:11" s="12" customFormat="1" ht="12" customHeight="1" thickBot="1">
      <c r="B65" s="67" t="s">
        <v>91</v>
      </c>
      <c r="C65" s="14" t="s">
        <v>163</v>
      </c>
      <c r="D65" s="15"/>
      <c r="E65" s="16">
        <v>104</v>
      </c>
      <c r="F65" s="16">
        <v>16</v>
      </c>
      <c r="G65" s="15">
        <f t="shared" si="2"/>
        <v>120</v>
      </c>
      <c r="H65" s="17" t="s">
        <v>178</v>
      </c>
      <c r="I65" s="40"/>
      <c r="J65" s="38" t="s">
        <v>165</v>
      </c>
      <c r="K65" s="14"/>
    </row>
    <row r="66" spans="2:11" s="12" customFormat="1" ht="12" customHeight="1" thickBot="1">
      <c r="B66" s="70" t="s">
        <v>1</v>
      </c>
      <c r="C66" s="41" t="s">
        <v>92</v>
      </c>
      <c r="D66" s="42">
        <f>SUM(D52:D65)</f>
        <v>171.5</v>
      </c>
      <c r="E66" s="61">
        <f>SUM(E52:E65)</f>
        <v>2223</v>
      </c>
      <c r="F66" s="61">
        <f>SUM(F52:F65)</f>
        <v>112</v>
      </c>
      <c r="G66" s="42">
        <f>SUM(G52:G65)</f>
        <v>2506.5</v>
      </c>
      <c r="H66" s="44"/>
      <c r="I66" s="54">
        <f>SUM(I52:I65)</f>
        <v>14</v>
      </c>
      <c r="J66" s="41"/>
      <c r="K66" s="46"/>
    </row>
    <row r="67" spans="2:11" s="12" customFormat="1" ht="12" customHeight="1" thickBot="1" thickTop="1">
      <c r="B67" s="73" t="s">
        <v>93</v>
      </c>
      <c r="C67" s="52" t="s">
        <v>94</v>
      </c>
      <c r="D67" s="48">
        <f>D41+D43+D51+D66</f>
        <v>19705.5</v>
      </c>
      <c r="E67" s="62">
        <f>E41+E43+E51+E66</f>
        <v>37083</v>
      </c>
      <c r="F67" s="62">
        <f>F41+F43+F51+F66</f>
        <v>1395</v>
      </c>
      <c r="G67" s="48">
        <f>G41+G43+G51+G66</f>
        <v>58183.5</v>
      </c>
      <c r="H67" s="50"/>
      <c r="I67" s="48">
        <f>I41+I43+I51+I66</f>
        <v>1226</v>
      </c>
      <c r="J67" s="52"/>
      <c r="K67" s="47"/>
    </row>
    <row r="68" spans="2:11" s="12" customFormat="1" ht="12" customHeight="1" thickTop="1">
      <c r="B68" s="74" t="s">
        <v>95</v>
      </c>
      <c r="C68" s="63" t="s">
        <v>96</v>
      </c>
      <c r="D68" s="64">
        <f>D67+D6</f>
        <v>21514.5</v>
      </c>
      <c r="E68" s="64">
        <f>E67+E6</f>
        <v>47198</v>
      </c>
      <c r="F68" s="64">
        <f>F67+F6</f>
        <v>1395</v>
      </c>
      <c r="G68" s="64">
        <f>G67+G6</f>
        <v>70107.5</v>
      </c>
      <c r="H68" s="65"/>
      <c r="I68" s="64">
        <f>I67+I6</f>
        <v>2173</v>
      </c>
      <c r="J68" s="63"/>
      <c r="K68" s="66"/>
    </row>
  </sheetData>
  <mergeCells count="14">
    <mergeCell ref="B3:B4"/>
    <mergeCell ref="C3:C4"/>
    <mergeCell ref="D3:G3"/>
    <mergeCell ref="H3:H4"/>
    <mergeCell ref="I3:I4"/>
    <mergeCell ref="J3:J4"/>
    <mergeCell ref="K3:K4"/>
    <mergeCell ref="B9:B10"/>
    <mergeCell ref="C9:C10"/>
    <mergeCell ref="D9:G9"/>
    <mergeCell ref="H9:H10"/>
    <mergeCell ref="I9:I10"/>
    <mergeCell ref="J9:J10"/>
    <mergeCell ref="K9:K10"/>
  </mergeCells>
  <printOptions/>
  <pageMargins left="0.75" right="0.75" top="1" bottom="1" header="0.512" footer="0.51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2007-03-23T06:19:08Z</cp:lastPrinted>
  <dcterms:created xsi:type="dcterms:W3CDTF">1997-01-08T22:48:59Z</dcterms:created>
  <dcterms:modified xsi:type="dcterms:W3CDTF">2007-03-27T12:49:13Z</dcterms:modified>
  <cp:category/>
  <cp:version/>
  <cp:contentType/>
  <cp:contentStatus/>
</cp:coreProperties>
</file>