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135" windowWidth="7290" windowHeight="9405" tabRatio="809" activeTab="0"/>
  </bookViews>
  <sheets>
    <sheet name="表１" sheetId="1" r:id="rId1"/>
    <sheet name="表２" sheetId="2" r:id="rId2"/>
    <sheet name="表３" sheetId="3" r:id="rId3"/>
    <sheet name="表４" sheetId="4" r:id="rId4"/>
    <sheet name="表５ " sheetId="5" r:id="rId5"/>
    <sheet name="表６" sheetId="6" r:id="rId6"/>
    <sheet name="表７" sheetId="7" r:id="rId7"/>
    <sheet name="表８" sheetId="8" r:id="rId8"/>
    <sheet name="表９" sheetId="9" r:id="rId9"/>
    <sheet name="表１０,11" sheetId="10" r:id="rId10"/>
    <sheet name="別表１" sheetId="11" r:id="rId11"/>
    <sheet name="別表１－補" sheetId="12" r:id="rId12"/>
    <sheet name="別表２" sheetId="13" r:id="rId13"/>
    <sheet name="別表３" sheetId="14" r:id="rId14"/>
    <sheet name="別表４" sheetId="15" r:id="rId15"/>
    <sheet name="別表５" sheetId="16" r:id="rId16"/>
  </sheets>
  <definedNames>
    <definedName name="_xlnm.Print_Area" localSheetId="3">'表４'!$B$1:$K$49</definedName>
    <definedName name="_xlnm.Print_Area" localSheetId="5">'表６'!$B$1:$G$44</definedName>
    <definedName name="_xlnm.Print_Area" localSheetId="6">'表７'!$B$1:$G$49</definedName>
    <definedName name="_xlnm.Print_Area" localSheetId="12">'別表２'!$B$1:$L$59</definedName>
    <definedName name="_xlnm.Print_Area" localSheetId="14">'別表４'!$B$1:$K$135</definedName>
    <definedName name="_xlnm.Print_Area" localSheetId="15">'別表５'!$B$1:$K$148</definedName>
    <definedName name="Z_7BBD5FC0_0924_11D7_8419_00004C87BF06_.wvu.PrintArea" localSheetId="3" hidden="1">'表４'!$B$1:$K$49</definedName>
    <definedName name="Z_7BBD5FC0_0924_11D7_8419_00004C87BF06_.wvu.PrintArea" localSheetId="15" hidden="1">'別表５'!$B$1:$K$148</definedName>
  </definedNames>
  <calcPr fullCalcOnLoad="1"/>
</workbook>
</file>

<file path=xl/sharedStrings.xml><?xml version="1.0" encoding="utf-8"?>
<sst xmlns="http://schemas.openxmlformats.org/spreadsheetml/2006/main" count="1327" uniqueCount="615">
  <si>
    <t>中 之 条</t>
  </si>
  <si>
    <t>桐生</t>
  </si>
  <si>
    <t>桐　　生</t>
  </si>
  <si>
    <t>生産本数</t>
  </si>
  <si>
    <t>　</t>
  </si>
  <si>
    <t>表－５　　樹種区分別生産本数</t>
  </si>
  <si>
    <t>（別表－４による）</t>
  </si>
  <si>
    <t>構　成　比</t>
  </si>
  <si>
    <t>区　　　分</t>
  </si>
  <si>
    <t>（本）</t>
  </si>
  <si>
    <t>（％）</t>
  </si>
  <si>
    <t xml:space="preserve"> </t>
  </si>
  <si>
    <t>針　葉　樹</t>
  </si>
  <si>
    <t>常緑広葉樹</t>
  </si>
  <si>
    <t>落葉広葉樹</t>
  </si>
  <si>
    <t>低　　　木</t>
  </si>
  <si>
    <t>玉・株・特殊物</t>
  </si>
  <si>
    <t>計</t>
  </si>
  <si>
    <t>イチイ</t>
  </si>
  <si>
    <t>モミ</t>
  </si>
  <si>
    <t>アカマツ</t>
  </si>
  <si>
    <t>クロマツ</t>
  </si>
  <si>
    <t>トウヒ類</t>
  </si>
  <si>
    <t>1.0m未満</t>
  </si>
  <si>
    <t>1.0～3.0m</t>
  </si>
  <si>
    <t>3.0m以上</t>
  </si>
  <si>
    <t>合計</t>
  </si>
  <si>
    <t>合計</t>
  </si>
  <si>
    <t>公共用</t>
  </si>
  <si>
    <t>その他</t>
  </si>
  <si>
    <t>樹　種</t>
  </si>
  <si>
    <t>規　　格</t>
  </si>
  <si>
    <t>イヌツゲ</t>
  </si>
  <si>
    <t>サザンカ</t>
  </si>
  <si>
    <t>カナメモチ</t>
  </si>
  <si>
    <t>カシ類</t>
  </si>
  <si>
    <t>ツバキ類</t>
  </si>
  <si>
    <t>アメリカハナミズキ</t>
  </si>
  <si>
    <t>ケヤキ</t>
  </si>
  <si>
    <t>ナツツバキ</t>
  </si>
  <si>
    <t>カエデ類</t>
  </si>
  <si>
    <t>サクラ類</t>
  </si>
  <si>
    <t>サツキ類</t>
  </si>
  <si>
    <t>オオムラサキ</t>
  </si>
  <si>
    <t>ドウダンツツジ</t>
  </si>
  <si>
    <t>レンゲツツジ</t>
  </si>
  <si>
    <t>その他ツツジ</t>
  </si>
  <si>
    <t>0.5m未満</t>
  </si>
  <si>
    <t>0.5～1.0m</t>
  </si>
  <si>
    <t>1.0m以上</t>
  </si>
  <si>
    <t>イブキ玉</t>
  </si>
  <si>
    <t>キャラ玉</t>
  </si>
  <si>
    <t>サツキ玉</t>
  </si>
  <si>
    <t>ドウダンツツジ玉</t>
  </si>
  <si>
    <t>マメツゲ</t>
  </si>
  <si>
    <t>生産面積</t>
  </si>
  <si>
    <t>樹種</t>
  </si>
  <si>
    <t>　</t>
  </si>
  <si>
    <t>生産本数</t>
  </si>
  <si>
    <t>その他</t>
  </si>
  <si>
    <t>造園・植木業</t>
  </si>
  <si>
    <t>その他</t>
  </si>
  <si>
    <t>藤岡市</t>
  </si>
  <si>
    <t>高崎市</t>
  </si>
  <si>
    <t>伊勢崎市</t>
  </si>
  <si>
    <t>表－１　  緑化樹木生産状況          　　（別表－１による）</t>
  </si>
  <si>
    <t>（別表－２による）</t>
  </si>
  <si>
    <t>地　　区</t>
  </si>
  <si>
    <t>構成比</t>
  </si>
  <si>
    <t>面積</t>
  </si>
  <si>
    <t>本　数</t>
  </si>
  <si>
    <t>１ｱｰﾙ当り</t>
  </si>
  <si>
    <t>（人）</t>
  </si>
  <si>
    <t>（本／人）</t>
  </si>
  <si>
    <t>（本／ａ）</t>
  </si>
  <si>
    <t>渋　川</t>
  </si>
  <si>
    <t>沼　田</t>
  </si>
  <si>
    <t>藤　岡</t>
  </si>
  <si>
    <t>富　岡</t>
  </si>
  <si>
    <t>高　崎</t>
  </si>
  <si>
    <t>計</t>
  </si>
  <si>
    <t>生産者</t>
  </si>
  <si>
    <t>本　数</t>
  </si>
  <si>
    <t>計</t>
  </si>
  <si>
    <t>（別表－１による）</t>
  </si>
  <si>
    <t>生産者数</t>
  </si>
  <si>
    <t>生　産　面　積</t>
  </si>
  <si>
    <t>生　産　本　数</t>
  </si>
  <si>
    <t>生産者</t>
  </si>
  <si>
    <t>構成比</t>
  </si>
  <si>
    <t>面積</t>
  </si>
  <si>
    <t>一人当たり</t>
  </si>
  <si>
    <t>本　数</t>
  </si>
  <si>
    <t>生産本数</t>
  </si>
  <si>
    <t>（人）</t>
  </si>
  <si>
    <t>（％）</t>
  </si>
  <si>
    <t>（ａ）</t>
  </si>
  <si>
    <t>（a/人）</t>
  </si>
  <si>
    <t>（本）</t>
  </si>
  <si>
    <t>計</t>
  </si>
  <si>
    <t>落葉広葉樹</t>
  </si>
  <si>
    <t>低　　　木</t>
  </si>
  <si>
    <t>計</t>
  </si>
  <si>
    <t>（別表－４による）</t>
  </si>
  <si>
    <t>針　葉　樹</t>
  </si>
  <si>
    <t>常緑広葉樹</t>
  </si>
  <si>
    <t>順位</t>
  </si>
  <si>
    <t>（別表－３による）</t>
  </si>
  <si>
    <t>規　　格</t>
  </si>
  <si>
    <t>本　　数</t>
  </si>
  <si>
    <t>　針　葉　樹</t>
  </si>
  <si>
    <t>　1.0m未満</t>
  </si>
  <si>
    <t>　1.0m以上</t>
  </si>
  <si>
    <t>　3.0m未満</t>
  </si>
  <si>
    <t>　0.5m未満</t>
  </si>
  <si>
    <t>　1.0m未満</t>
  </si>
  <si>
    <t>（別表－５による）</t>
  </si>
  <si>
    <t>低　　木</t>
  </si>
  <si>
    <t>　 　民　　間　　用</t>
  </si>
  <si>
    <t>事務所</t>
  </si>
  <si>
    <t>生産株数</t>
  </si>
  <si>
    <t>５０ａ以上１００ａ未満</t>
  </si>
  <si>
    <t>１０ａ以上２０ａ未満</t>
  </si>
  <si>
    <t>構成比</t>
  </si>
  <si>
    <t>渋　　川</t>
  </si>
  <si>
    <t>沼　　田</t>
  </si>
  <si>
    <t>藤　　岡</t>
  </si>
  <si>
    <t>富　　岡</t>
  </si>
  <si>
    <t>高　　崎</t>
  </si>
  <si>
    <t>本　　　　　　数</t>
  </si>
  <si>
    <t>１０アール未満</t>
  </si>
  <si>
    <t>１００アール以上</t>
  </si>
  <si>
    <t>生産</t>
  </si>
  <si>
    <t>面積</t>
  </si>
  <si>
    <t>本数</t>
  </si>
  <si>
    <t>渋川</t>
  </si>
  <si>
    <t>会社</t>
  </si>
  <si>
    <t>藤岡</t>
  </si>
  <si>
    <t>富岡</t>
  </si>
  <si>
    <t>高崎</t>
  </si>
  <si>
    <t>合計</t>
  </si>
  <si>
    <t>管　　内</t>
  </si>
  <si>
    <t>市町村名</t>
  </si>
  <si>
    <t>生産者</t>
  </si>
  <si>
    <t>事務所</t>
  </si>
  <si>
    <t>鬼石町</t>
  </si>
  <si>
    <t>赤城村</t>
  </si>
  <si>
    <t>藤　　岡</t>
  </si>
  <si>
    <t>渋　　川</t>
  </si>
  <si>
    <t>小野上村</t>
  </si>
  <si>
    <t>上野村</t>
  </si>
  <si>
    <t>伊香保町</t>
  </si>
  <si>
    <t>計</t>
  </si>
  <si>
    <t>富岡市</t>
  </si>
  <si>
    <t>計</t>
  </si>
  <si>
    <t>富　　岡</t>
  </si>
  <si>
    <t>沼田市</t>
  </si>
  <si>
    <t>甘楽町</t>
  </si>
  <si>
    <t>利根村</t>
  </si>
  <si>
    <t>計</t>
  </si>
  <si>
    <t>沼　　田</t>
  </si>
  <si>
    <t>計</t>
  </si>
  <si>
    <t>太田市</t>
  </si>
  <si>
    <t>高　　崎</t>
  </si>
  <si>
    <t>箕郷町</t>
  </si>
  <si>
    <t>大胡町</t>
  </si>
  <si>
    <t>群馬町</t>
  </si>
  <si>
    <t>宮城村</t>
  </si>
  <si>
    <t>赤堀町</t>
  </si>
  <si>
    <t>吾妻町</t>
  </si>
  <si>
    <t>長野原町</t>
  </si>
  <si>
    <t>草津町</t>
  </si>
  <si>
    <t>尾島町</t>
  </si>
  <si>
    <t>六合村</t>
  </si>
  <si>
    <t>高山村</t>
  </si>
  <si>
    <t>計</t>
  </si>
  <si>
    <t>千代田町</t>
  </si>
  <si>
    <t>邑楽町</t>
  </si>
  <si>
    <t>計</t>
  </si>
  <si>
    <t>区     分</t>
  </si>
  <si>
    <t>渋　　川</t>
  </si>
  <si>
    <t>藤　　岡</t>
  </si>
  <si>
    <t>富　　岡</t>
  </si>
  <si>
    <t>高　　崎</t>
  </si>
  <si>
    <t>合　　計</t>
  </si>
  <si>
    <t>常緑広葉樹</t>
  </si>
  <si>
    <t>針葉樹</t>
  </si>
  <si>
    <t>小  計</t>
  </si>
  <si>
    <t>針葉樹</t>
  </si>
  <si>
    <t>1.0m以上</t>
  </si>
  <si>
    <t>3.0m未満</t>
  </si>
  <si>
    <t>低木</t>
  </si>
  <si>
    <t>小  計</t>
  </si>
  <si>
    <t>低木</t>
  </si>
  <si>
    <t>針葉樹</t>
  </si>
  <si>
    <t>常緑広葉樹</t>
  </si>
  <si>
    <t>低木</t>
  </si>
  <si>
    <t>合  計</t>
  </si>
  <si>
    <t>単位　：　本</t>
  </si>
  <si>
    <t>渋　　川</t>
  </si>
  <si>
    <t>藤　　岡</t>
  </si>
  <si>
    <t>富　　岡</t>
  </si>
  <si>
    <t>高　　崎</t>
  </si>
  <si>
    <t>合　　計</t>
  </si>
  <si>
    <t>樹　　種　　名</t>
  </si>
  <si>
    <t>樹　　　種</t>
  </si>
  <si>
    <t>合　　計</t>
  </si>
  <si>
    <t>そ　の　他</t>
  </si>
  <si>
    <t>生　　産</t>
  </si>
  <si>
    <t>株　　数</t>
  </si>
  <si>
    <t>人</t>
  </si>
  <si>
    <t>ｱｰﾙ</t>
  </si>
  <si>
    <t>本</t>
  </si>
  <si>
    <t>本</t>
  </si>
  <si>
    <t>生　産　者　数</t>
  </si>
  <si>
    <t>生　産　面　積</t>
  </si>
  <si>
    <t>生　産　本　数</t>
  </si>
  <si>
    <t>生産者</t>
  </si>
  <si>
    <t>構成比</t>
  </si>
  <si>
    <t>一人当り</t>
  </si>
  <si>
    <t>生産本数</t>
  </si>
  <si>
    <t>（％）</t>
  </si>
  <si>
    <t>（ａ）</t>
  </si>
  <si>
    <t>（本）</t>
  </si>
  <si>
    <t>（注）四捨五入の関係で総数と内数が一致しないことがある。次表以下同じ。</t>
  </si>
  <si>
    <t>生産者数</t>
  </si>
  <si>
    <t>経営形態　　</t>
  </si>
  <si>
    <t>一人当たり</t>
  </si>
  <si>
    <t>生産面積</t>
  </si>
  <si>
    <t>（a/人）</t>
  </si>
  <si>
    <t>会　　社</t>
  </si>
  <si>
    <t>その他</t>
  </si>
  <si>
    <t>区　　分</t>
  </si>
  <si>
    <t>一人当り</t>
  </si>
  <si>
    <t>1ｱｰﾙ当り</t>
  </si>
  <si>
    <t>（本／ａ）</t>
  </si>
  <si>
    <t>１０ａ未満</t>
  </si>
  <si>
    <t>１００ａ以上</t>
  </si>
  <si>
    <t>　</t>
  </si>
  <si>
    <t>（本）</t>
  </si>
  <si>
    <t>（％）</t>
  </si>
  <si>
    <t>針　葉　樹</t>
  </si>
  <si>
    <t>玉・株・特殊物</t>
  </si>
  <si>
    <t>常緑広葉樹</t>
  </si>
  <si>
    <t>明和町</t>
  </si>
  <si>
    <t>単位　：株</t>
  </si>
  <si>
    <t>単位：株</t>
  </si>
  <si>
    <t>そ の 他</t>
  </si>
  <si>
    <t>　　　前　　年　　度　　出　　荷　　株　　数　　実　　績</t>
  </si>
  <si>
    <t>カバープランツ</t>
  </si>
  <si>
    <t>業　者</t>
  </si>
  <si>
    <t>前年度出荷本数実績</t>
  </si>
  <si>
    <t>生　   産　   者  　 数</t>
  </si>
  <si>
    <t>生     産     面     積</t>
  </si>
  <si>
    <t>生     産     本     数</t>
  </si>
  <si>
    <t>表－２　　地区別緑化樹木生産の状況</t>
  </si>
  <si>
    <t>表－３　　経営形態別生産の状況</t>
  </si>
  <si>
    <t>（別表－１による）</t>
  </si>
  <si>
    <t>表－４　　規模別生産状況</t>
  </si>
  <si>
    <t>表－６　　生産本数の多い樹種</t>
  </si>
  <si>
    <t>表－７　　規格別生産本数</t>
  </si>
  <si>
    <t>表－８　　前年度出荷本数実績</t>
  </si>
  <si>
    <t>表－９　　生産株数及び前年度出荷株数実績</t>
  </si>
  <si>
    <t>（別表－５による）</t>
  </si>
  <si>
    <t>表－１０　　地区別生産株数　（別表－４による）</t>
  </si>
  <si>
    <t>単位：株</t>
  </si>
  <si>
    <t>表－１１　  生産株数の多いもの          　　</t>
  </si>
  <si>
    <t>単位：株</t>
  </si>
  <si>
    <t>別表－１　　事業主体別　・　規模別の生産者数、生産面積及び生産本数</t>
  </si>
  <si>
    <t>別表－２　　市町村別の生産者数、生産面積及び生産本数</t>
  </si>
  <si>
    <t>別表－３　　規格別生産量内訳</t>
  </si>
  <si>
    <t>別表－４　　各管内における樹種別の生産本数</t>
  </si>
  <si>
    <t>別表－５　　樹種別　・　規格別生産本数及び前年度出荷本数実績</t>
  </si>
  <si>
    <t xml:space="preserve"> 農 家 ・林 家　</t>
  </si>
  <si>
    <t>Ⅲ　別表</t>
  </si>
  <si>
    <t xml:space="preserve"> </t>
  </si>
  <si>
    <t>Ⅲ　別表</t>
  </si>
  <si>
    <t>別表－１　　事業主体別　・　規模別の生産者数、生産面積及び生産本数</t>
  </si>
  <si>
    <t>事務所</t>
  </si>
  <si>
    <t xml:space="preserve"> </t>
  </si>
  <si>
    <t>（アール）</t>
  </si>
  <si>
    <t>造園・植木業</t>
  </si>
  <si>
    <t>農家・林家</t>
  </si>
  <si>
    <t>（人）</t>
  </si>
  <si>
    <t>20ｱｰﾙ未満</t>
  </si>
  <si>
    <t>50ｱｰﾙ未満</t>
  </si>
  <si>
    <t>100ｱｰﾙ未満</t>
  </si>
  <si>
    <t>樹　種</t>
  </si>
  <si>
    <t>（図－１１）樹種区分別生産本数比の推移</t>
  </si>
  <si>
    <t>針葉樹</t>
  </si>
  <si>
    <t>常緑広葉樹</t>
  </si>
  <si>
    <t>落葉広葉樹</t>
  </si>
  <si>
    <t>低木･玉･特殊物</t>
  </si>
  <si>
    <t>元</t>
  </si>
  <si>
    <t>（図－１２）規格別生産本数比の推移</t>
  </si>
  <si>
    <t>1.0m以上3.0m未満</t>
  </si>
  <si>
    <t>元</t>
  </si>
  <si>
    <t>単位：株</t>
  </si>
  <si>
    <t>農林家以外</t>
  </si>
  <si>
    <t>（注）　</t>
  </si>
  <si>
    <t>１　農林家は、県苗組、農協などの組合員が含まれる。</t>
  </si>
  <si>
    <t>２　会社については、１会社１人と見なす。</t>
  </si>
  <si>
    <t>２０ａ以上５０ａ未満</t>
  </si>
  <si>
    <t>造 園・植木業</t>
  </si>
  <si>
    <t>樹　　種</t>
  </si>
  <si>
    <t>　常緑広葉樹</t>
  </si>
  <si>
    <t>　落葉広葉樹</t>
  </si>
  <si>
    <t>　3.0m以上</t>
  </si>
  <si>
    <t>　低　　木</t>
  </si>
  <si>
    <t>　0.5m以上</t>
  </si>
  <si>
    <t>　玉・株・特殊</t>
  </si>
  <si>
    <t>　1.0m以上</t>
  </si>
  <si>
    <t>単位：本</t>
  </si>
  <si>
    <t>民　　間　　用</t>
  </si>
  <si>
    <t>構成比</t>
  </si>
  <si>
    <t>樹　種</t>
  </si>
  <si>
    <t>個　　人</t>
  </si>
  <si>
    <t>業　　者</t>
  </si>
  <si>
    <t>公　共　用</t>
  </si>
  <si>
    <t>構成比（％）</t>
  </si>
  <si>
    <t>生産株数</t>
  </si>
  <si>
    <t>公共用</t>
  </si>
  <si>
    <t>その他</t>
  </si>
  <si>
    <t>合　計</t>
  </si>
  <si>
    <t>個　人</t>
  </si>
  <si>
    <t>順　　　位</t>
  </si>
  <si>
    <t>樹　　　　　　　　種</t>
  </si>
  <si>
    <t>１</t>
  </si>
  <si>
    <t>タマリュウ</t>
  </si>
  <si>
    <t>２</t>
  </si>
  <si>
    <t>３</t>
  </si>
  <si>
    <t>　（注）　「その他」　を除く</t>
  </si>
  <si>
    <t>10ｱｰﾙ以上20ｱｰﾙ未満</t>
  </si>
  <si>
    <t>20ｱｰﾙ以上50ｱｰﾙ未満</t>
  </si>
  <si>
    <t>50ｱｰﾙ以上100ｱｰﾙ未満</t>
  </si>
  <si>
    <t>事務所</t>
  </si>
  <si>
    <t>経営形態</t>
  </si>
  <si>
    <t>者数</t>
  </si>
  <si>
    <t>者数</t>
  </si>
  <si>
    <t xml:space="preserve"> </t>
  </si>
  <si>
    <t>（人）</t>
  </si>
  <si>
    <t>（アール）</t>
  </si>
  <si>
    <t>農家・林家</t>
  </si>
  <si>
    <t>　</t>
  </si>
  <si>
    <t>農家・林家</t>
  </si>
  <si>
    <t>沼田</t>
  </si>
  <si>
    <t>１０アール未満</t>
  </si>
  <si>
    <t>（人）</t>
  </si>
  <si>
    <t>生産面積</t>
  </si>
  <si>
    <t>市町村名</t>
  </si>
  <si>
    <t>（アール）</t>
  </si>
  <si>
    <t>渋川市</t>
  </si>
  <si>
    <t>新町</t>
  </si>
  <si>
    <t>北橘村</t>
  </si>
  <si>
    <t>吉井町</t>
  </si>
  <si>
    <t>富士見村</t>
  </si>
  <si>
    <t>子持村</t>
  </si>
  <si>
    <t>榛東村</t>
  </si>
  <si>
    <t>吉岡町</t>
  </si>
  <si>
    <t>妙義町</t>
  </si>
  <si>
    <t>下仁田町</t>
  </si>
  <si>
    <t>南牧村</t>
  </si>
  <si>
    <t>白沢村</t>
  </si>
  <si>
    <t>片品村</t>
  </si>
  <si>
    <t>川場村</t>
  </si>
  <si>
    <t>月夜野町</t>
  </si>
  <si>
    <t>水上町</t>
  </si>
  <si>
    <t>新治村</t>
  </si>
  <si>
    <t>昭和村</t>
  </si>
  <si>
    <t>市町村名</t>
  </si>
  <si>
    <t>桐生市</t>
  </si>
  <si>
    <t>安中市</t>
  </si>
  <si>
    <t>榛名町</t>
  </si>
  <si>
    <t>倉渕村</t>
  </si>
  <si>
    <t>館林市</t>
  </si>
  <si>
    <t>松井田町</t>
  </si>
  <si>
    <t>粕川村</t>
  </si>
  <si>
    <t>新里村</t>
  </si>
  <si>
    <t>黒保根村</t>
  </si>
  <si>
    <t>中之条町</t>
  </si>
  <si>
    <t>（勢）東村</t>
  </si>
  <si>
    <t>（吾）東村</t>
  </si>
  <si>
    <t>（佐）東村</t>
  </si>
  <si>
    <t>境町</t>
  </si>
  <si>
    <t>嬬恋村</t>
  </si>
  <si>
    <t>玉村町</t>
  </si>
  <si>
    <t>新田町</t>
  </si>
  <si>
    <t>藪塚本町</t>
  </si>
  <si>
    <t>笠懸町</t>
  </si>
  <si>
    <t>大間々町</t>
  </si>
  <si>
    <t>板倉町</t>
  </si>
  <si>
    <t>大泉町</t>
  </si>
  <si>
    <t>合　　計</t>
  </si>
  <si>
    <t>針葉樹</t>
  </si>
  <si>
    <t>1.0m未満</t>
  </si>
  <si>
    <t>落葉広葉樹</t>
  </si>
  <si>
    <t>常緑広葉樹</t>
  </si>
  <si>
    <t>落葉広葉樹</t>
  </si>
  <si>
    <t>落葉広葉樹</t>
  </si>
  <si>
    <t>3.0m以上</t>
  </si>
  <si>
    <t>0.5m未満</t>
  </si>
  <si>
    <t>0.5m以上</t>
  </si>
  <si>
    <t>1.0m以上</t>
  </si>
  <si>
    <t>樹　　種　　名</t>
  </si>
  <si>
    <t>　イチイ</t>
  </si>
  <si>
    <t>　カイズカイブキ</t>
  </si>
  <si>
    <t>　カヤノキ</t>
  </si>
  <si>
    <t>　コノテガシワ</t>
  </si>
  <si>
    <t>　スギ</t>
  </si>
  <si>
    <t>針</t>
  </si>
  <si>
    <t>　ヒマラヤスギ</t>
  </si>
  <si>
    <t>　ビャクシン</t>
  </si>
  <si>
    <t>　ヒノキ</t>
  </si>
  <si>
    <t>　モミ</t>
  </si>
  <si>
    <t>　アカマツ</t>
  </si>
  <si>
    <t>葉</t>
  </si>
  <si>
    <t>　クロマツ</t>
  </si>
  <si>
    <t>　ゴヨウマツ</t>
  </si>
  <si>
    <t>　その他マツ</t>
  </si>
  <si>
    <t>　トウヒ類</t>
  </si>
  <si>
    <t>　ヒバ類</t>
  </si>
  <si>
    <t>樹</t>
  </si>
  <si>
    <t>　マキ類</t>
  </si>
  <si>
    <t>　イチョウ</t>
  </si>
  <si>
    <t>　メタセコイア</t>
  </si>
  <si>
    <t>　ラクウショウ</t>
  </si>
  <si>
    <t>　その他針葉樹</t>
  </si>
  <si>
    <t>計</t>
  </si>
  <si>
    <t>樹　　種　　名</t>
  </si>
  <si>
    <t>　イヌツゲ</t>
  </si>
  <si>
    <t>　クスノキ</t>
  </si>
  <si>
    <t>　ゲッケイジュ</t>
  </si>
  <si>
    <t>　サカキ</t>
  </si>
  <si>
    <t>常</t>
  </si>
  <si>
    <t>　サザンカ</t>
  </si>
  <si>
    <t>　サンゴジュ</t>
  </si>
  <si>
    <t>　タイサンボク</t>
  </si>
  <si>
    <t>緑</t>
  </si>
  <si>
    <t>　マテバシイ</t>
  </si>
  <si>
    <t>　モクセイ</t>
  </si>
  <si>
    <t>　モッコク</t>
  </si>
  <si>
    <t>広</t>
  </si>
  <si>
    <t>　ヤマモモ</t>
  </si>
  <si>
    <t>　ユズリハ</t>
  </si>
  <si>
    <t>　モチノキ</t>
  </si>
  <si>
    <t>　ネズミモチ</t>
  </si>
  <si>
    <t>　</t>
  </si>
  <si>
    <t>　カナメモチ</t>
  </si>
  <si>
    <t>　その他モチ</t>
  </si>
  <si>
    <t>　カシ類</t>
  </si>
  <si>
    <t>　シイ類</t>
  </si>
  <si>
    <t>　</t>
  </si>
  <si>
    <t>　ツバキ類</t>
  </si>
  <si>
    <t>　その他</t>
  </si>
  <si>
    <t>　アカシア</t>
  </si>
  <si>
    <t>　アメリカハナミズキ</t>
  </si>
  <si>
    <t>　アメリカフウ</t>
  </si>
  <si>
    <t>　エンジュ</t>
  </si>
  <si>
    <t>落</t>
  </si>
  <si>
    <t>　ケヤキ</t>
  </si>
  <si>
    <t>　コブシ</t>
  </si>
  <si>
    <t>　サルスベリ</t>
  </si>
  <si>
    <t>　シラカバ</t>
  </si>
  <si>
    <t>　ナナカマド</t>
  </si>
  <si>
    <t>　ナツツバキ</t>
  </si>
  <si>
    <t>　プラタナス</t>
  </si>
  <si>
    <t>　ポプラ</t>
  </si>
  <si>
    <t>　ムクゲ</t>
  </si>
  <si>
    <t>　モクレン</t>
  </si>
  <si>
    <t>　ユリノキ</t>
  </si>
  <si>
    <t>　カエデ類</t>
  </si>
  <si>
    <t>　サクラ類</t>
  </si>
  <si>
    <t>　シデ類</t>
  </si>
  <si>
    <t>　ヤナギ類</t>
  </si>
  <si>
    <t>　アオキ</t>
  </si>
  <si>
    <t>　アセビ</t>
  </si>
  <si>
    <t>　キョウチクトウ</t>
  </si>
  <si>
    <t>　クチナシ</t>
  </si>
  <si>
    <t>　シャクナゲ</t>
  </si>
  <si>
    <t>　シャリンバイ</t>
  </si>
  <si>
    <t>低</t>
  </si>
  <si>
    <t>　ジンチョウゲ</t>
  </si>
  <si>
    <t>　トベラ</t>
  </si>
  <si>
    <t>　マサキ</t>
  </si>
  <si>
    <t>　サツキ類</t>
  </si>
  <si>
    <t>　アベリア</t>
  </si>
  <si>
    <t>　ユキヤナギ</t>
  </si>
  <si>
    <t>　レンギョウ</t>
  </si>
  <si>
    <t>　オオムラサキ</t>
  </si>
  <si>
    <t>木</t>
  </si>
  <si>
    <t>　ドウダンツツジ</t>
  </si>
  <si>
    <t>　レンゲツツジ</t>
  </si>
  <si>
    <t>　その他ツツジ</t>
  </si>
  <si>
    <t>　シモツケ類</t>
  </si>
  <si>
    <t>　ヒサカキ類</t>
  </si>
  <si>
    <t>　その他</t>
  </si>
  <si>
    <t>計</t>
  </si>
  <si>
    <t>　イブキ玉</t>
  </si>
  <si>
    <t>　キャラ玉</t>
  </si>
  <si>
    <t>玉</t>
  </si>
  <si>
    <t>　サツキ玉</t>
  </si>
  <si>
    <t>・</t>
  </si>
  <si>
    <t>　ドウダンツツジ玉</t>
  </si>
  <si>
    <t>株</t>
  </si>
  <si>
    <t>　マメツゲ</t>
  </si>
  <si>
    <t>　トウジュロ</t>
  </si>
  <si>
    <t>特</t>
  </si>
  <si>
    <t>　フジ</t>
  </si>
  <si>
    <t>殊</t>
  </si>
  <si>
    <t>　タケ類</t>
  </si>
  <si>
    <t>物</t>
  </si>
  <si>
    <t>　ユッカ類</t>
  </si>
  <si>
    <t>　その他玉・株等</t>
  </si>
  <si>
    <t>　ナツツゲ</t>
  </si>
  <si>
    <t>　その他ツタ類</t>
  </si>
  <si>
    <t>カ</t>
  </si>
  <si>
    <t>　コグマザサ</t>
  </si>
  <si>
    <t>バ</t>
  </si>
  <si>
    <t>　その他ササ類</t>
  </si>
  <si>
    <t>｜</t>
  </si>
  <si>
    <t>　タマリュウ</t>
  </si>
  <si>
    <t>プ</t>
  </si>
  <si>
    <t>　シバザクラ</t>
  </si>
  <si>
    <t>ラ</t>
  </si>
  <si>
    <t>　リュウノヒゲ</t>
  </si>
  <si>
    <t>ン</t>
  </si>
  <si>
    <t>　フッキソウ</t>
  </si>
  <si>
    <t>ツ</t>
  </si>
  <si>
    <t>　ヘリックス</t>
  </si>
  <si>
    <t>　その他ヘデラ類</t>
  </si>
  <si>
    <t>　その他</t>
  </si>
  <si>
    <t>計</t>
  </si>
  <si>
    <t>　　1　　針　葉　樹</t>
  </si>
  <si>
    <t>生　産　（在　畑）　本　数</t>
  </si>
  <si>
    <t>前　年　度　出　荷　本　数　実　績</t>
  </si>
  <si>
    <t xml:space="preserve"> </t>
  </si>
  <si>
    <t>民　　間　　用</t>
  </si>
  <si>
    <t>個　　人</t>
  </si>
  <si>
    <t>業　　者</t>
  </si>
  <si>
    <t>　ヒマラヤスギ</t>
  </si>
  <si>
    <t>　ビャクシン</t>
  </si>
  <si>
    <t>　ヒノキ</t>
  </si>
  <si>
    <t>　モミ</t>
  </si>
  <si>
    <t>　アカマツ</t>
  </si>
  <si>
    <t>　クロマツ</t>
  </si>
  <si>
    <t>　ゴヨウマツ</t>
  </si>
  <si>
    <t>　その他マツ</t>
  </si>
  <si>
    <t>　トウヒ類</t>
  </si>
  <si>
    <t>　ヒバ類</t>
  </si>
  <si>
    <t>　マキ類</t>
  </si>
  <si>
    <t>　イチョウ</t>
  </si>
  <si>
    <t>　メタセコイア</t>
  </si>
  <si>
    <t>　ラクウショウ</t>
  </si>
  <si>
    <t>　その他針葉樹</t>
  </si>
  <si>
    <t>　　２　　常　緑　広　葉　樹</t>
  </si>
  <si>
    <t>生　産　（在　畑）　本　数</t>
  </si>
  <si>
    <t>前　年　度　出　荷　本　数　実　績</t>
  </si>
  <si>
    <t>樹　　　種</t>
  </si>
  <si>
    <t>　ヤマモモ</t>
  </si>
  <si>
    <t>　ユズリハ</t>
  </si>
  <si>
    <t>　モチノキ</t>
  </si>
  <si>
    <t>　ネズミモチ</t>
  </si>
  <si>
    <t>　カナメモチ</t>
  </si>
  <si>
    <t>　その他モチ</t>
  </si>
  <si>
    <t>　カシ類</t>
  </si>
  <si>
    <t>　シイ類</t>
  </si>
  <si>
    <t>　ツバキ類</t>
  </si>
  <si>
    <t>　　３　　落　葉　広　葉　樹</t>
  </si>
  <si>
    <t>　ケヤキ</t>
  </si>
  <si>
    <t>　コブシ</t>
  </si>
  <si>
    <t>　サルスベリ</t>
  </si>
  <si>
    <t>　シラカバ</t>
  </si>
  <si>
    <t>　ナナカマド</t>
  </si>
  <si>
    <t>　ナツツバキ</t>
  </si>
  <si>
    <t>　プラタナス</t>
  </si>
  <si>
    <t>　ポプラ</t>
  </si>
  <si>
    <t>　ムクゲ</t>
  </si>
  <si>
    <t>　モクレン</t>
  </si>
  <si>
    <t>　ユリノキ</t>
  </si>
  <si>
    <t>　カエデ類</t>
  </si>
  <si>
    <t>　サクラ類</t>
  </si>
  <si>
    <t>　シデ類</t>
  </si>
  <si>
    <t>　ヤナギ類</t>
  </si>
  <si>
    <t>　　４　　低　　木</t>
  </si>
  <si>
    <t>　ジンチョウゲ</t>
  </si>
  <si>
    <t>　トベラ</t>
  </si>
  <si>
    <t>　マサキ</t>
  </si>
  <si>
    <t>　サツキ類</t>
  </si>
  <si>
    <t>　アベリア</t>
  </si>
  <si>
    <t>　ユキヤナギ</t>
  </si>
  <si>
    <t>　レンギョウ</t>
  </si>
  <si>
    <t>　オオムラサキ</t>
  </si>
  <si>
    <t>　ドウダンツツジ</t>
  </si>
  <si>
    <t>　レンゲツツジ</t>
  </si>
  <si>
    <t>　その他ツツジ</t>
  </si>
  <si>
    <t>　シモツケ類</t>
  </si>
  <si>
    <t>　ヒサカキ類</t>
  </si>
  <si>
    <t>　　５　　玉・株・特殊物</t>
  </si>
  <si>
    <t>　サツキ玉</t>
  </si>
  <si>
    <t>　ドウダンツツジ玉</t>
  </si>
  <si>
    <t>　マメツゲ</t>
  </si>
  <si>
    <t>　トウジュロ</t>
  </si>
  <si>
    <t>　フジ</t>
  </si>
  <si>
    <t>　タケ類</t>
  </si>
  <si>
    <t>　ユッカ類</t>
  </si>
  <si>
    <t>　その他玉・株等</t>
  </si>
  <si>
    <t>　　６　カバープランツ</t>
  </si>
  <si>
    <t>（在　　畑）</t>
  </si>
  <si>
    <t>前橋市</t>
  </si>
  <si>
    <t>中之条</t>
  </si>
  <si>
    <t>桐　生</t>
  </si>
  <si>
    <t>桐  　生</t>
  </si>
  <si>
    <t>神流町</t>
  </si>
  <si>
    <t>リュウノヒゲ</t>
  </si>
  <si>
    <t>ヘリックス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</si>
</sst>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"/>
    <numFmt numFmtId="178" formatCode="#,##0&quot;  &quot;"/>
    <numFmt numFmtId="179" formatCode="#,##0&quot; &quot;"/>
    <numFmt numFmtId="180" formatCode="0.0%"/>
    <numFmt numFmtId="181" formatCode="#,##0.000;[Red]\-#,##0.000"/>
    <numFmt numFmtId="182" formatCode="#,##0.0000;[Red]\-#,##0.0000"/>
    <numFmt numFmtId="183" formatCode="#,##0.00000;[Red]\-#,##0.00000"/>
    <numFmt numFmtId="184" formatCode="#,##0.000000;[Red]\-#,##0.000000"/>
    <numFmt numFmtId="185" formatCode="0.0"/>
    <numFmt numFmtId="186" formatCode="0.00000"/>
    <numFmt numFmtId="187" formatCode="0.0000"/>
    <numFmt numFmtId="188" formatCode="0.000"/>
    <numFmt numFmtId="189" formatCode="0.0000000"/>
    <numFmt numFmtId="190" formatCode="0.000000"/>
    <numFmt numFmtId="191" formatCode="#,##0_ ;[Red]\-#,##0\ "/>
    <numFmt numFmtId="192" formatCode="0;[Red]0"/>
    <numFmt numFmtId="193" formatCode="0.0_);[Red]\(0.0\)"/>
    <numFmt numFmtId="194" formatCode="0_);[Red]\(0\)"/>
    <numFmt numFmtId="195" formatCode="#,##0_ "/>
  </numFmts>
  <fonts count="29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ＪＳＰ明朝"/>
      <family val="1"/>
    </font>
    <font>
      <sz val="8.5"/>
      <name val="ＪＳＰ明朝"/>
      <family val="1"/>
    </font>
    <font>
      <sz val="8"/>
      <name val="ＭＳ Ｐゴシック"/>
      <family val="3"/>
    </font>
    <font>
      <sz val="16.75"/>
      <name val="ＭＳ Ｐゴシック"/>
      <family val="3"/>
    </font>
    <font>
      <sz val="16.5"/>
      <name val="ＭＳ Ｐゴシック"/>
      <family val="3"/>
    </font>
    <font>
      <sz val="12"/>
      <name val="ＭＳ Ｐゴシック"/>
      <family val="3"/>
    </font>
    <font>
      <sz val="10.25"/>
      <name val="ＭＳ Ｐゴシック"/>
      <family val="3"/>
    </font>
    <font>
      <sz val="14.75"/>
      <name val="ＭＳ Ｐゴシック"/>
      <family val="3"/>
    </font>
    <font>
      <sz val="10.5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.75"/>
      <name val="ＭＳ Ｐゴシック"/>
      <family val="3"/>
    </font>
    <font>
      <sz val="9.5"/>
      <name val="ＭＳ Ｐゴシック"/>
      <family val="3"/>
    </font>
    <font>
      <sz val="9.25"/>
      <name val="ＭＳ Ｐゴシック"/>
      <family val="3"/>
    </font>
    <font>
      <sz val="8.5"/>
      <name val="ＭＳ Ｐゴシック"/>
      <family val="3"/>
    </font>
    <font>
      <sz val="14.25"/>
      <name val="ＭＳ Ｐゴシック"/>
      <family val="3"/>
    </font>
    <font>
      <sz val="8.75"/>
      <name val="ＪＳＰゴシック"/>
      <family val="3"/>
    </font>
    <font>
      <sz val="8.5"/>
      <name val="ＪＳＰゴシック"/>
      <family val="3"/>
    </font>
    <font>
      <sz val="8"/>
      <name val="ＪＳＰゴシック"/>
      <family val="3"/>
    </font>
    <font>
      <sz val="5.75"/>
      <name val="ＭＳ Ｐゴシック"/>
      <family val="3"/>
    </font>
    <font>
      <sz val="6.2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38" fontId="3" fillId="0" borderId="1" xfId="0" applyNumberFormat="1" applyFont="1" applyBorder="1" applyAlignment="1">
      <alignment/>
    </xf>
    <xf numFmtId="38" fontId="3" fillId="0" borderId="1" xfId="16" applyFont="1" applyBorder="1" applyAlignment="1">
      <alignment/>
    </xf>
    <xf numFmtId="38" fontId="3" fillId="0" borderId="4" xfId="0" applyNumberFormat="1" applyFont="1" applyBorder="1" applyAlignment="1">
      <alignment/>
    </xf>
    <xf numFmtId="38" fontId="3" fillId="0" borderId="4" xfId="16" applyFont="1" applyBorder="1" applyAlignment="1">
      <alignment/>
    </xf>
    <xf numFmtId="38" fontId="3" fillId="0" borderId="5" xfId="16" applyFont="1" applyBorder="1" applyAlignment="1">
      <alignment/>
    </xf>
    <xf numFmtId="38" fontId="3" fillId="0" borderId="6" xfId="16" applyFont="1" applyBorder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7" xfId="16" applyFont="1" applyBorder="1" applyAlignment="1">
      <alignment/>
    </xf>
    <xf numFmtId="38" fontId="3" fillId="0" borderId="8" xfId="16" applyFont="1" applyBorder="1" applyAlignment="1">
      <alignment/>
    </xf>
    <xf numFmtId="38" fontId="3" fillId="0" borderId="0" xfId="16" applyFont="1" applyBorder="1" applyAlignment="1">
      <alignment/>
    </xf>
    <xf numFmtId="38" fontId="3" fillId="0" borderId="9" xfId="16" applyFont="1" applyBorder="1" applyAlignment="1">
      <alignment/>
    </xf>
    <xf numFmtId="38" fontId="3" fillId="0" borderId="10" xfId="16" applyFont="1" applyBorder="1" applyAlignment="1">
      <alignment/>
    </xf>
    <xf numFmtId="38" fontId="3" fillId="0" borderId="11" xfId="16" applyFont="1" applyBorder="1" applyAlignment="1">
      <alignment/>
    </xf>
    <xf numFmtId="38" fontId="3" fillId="0" borderId="12" xfId="16" applyFont="1" applyBorder="1" applyAlignment="1">
      <alignment/>
    </xf>
    <xf numFmtId="38" fontId="3" fillId="0" borderId="13" xfId="16" applyFont="1" applyBorder="1" applyAlignment="1">
      <alignment/>
    </xf>
    <xf numFmtId="38" fontId="3" fillId="0" borderId="14" xfId="16" applyFont="1" applyBorder="1" applyAlignment="1">
      <alignment/>
    </xf>
    <xf numFmtId="38" fontId="3" fillId="0" borderId="15" xfId="16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38" fontId="3" fillId="0" borderId="16" xfId="16" applyFont="1" applyBorder="1" applyAlignment="1">
      <alignment/>
    </xf>
    <xf numFmtId="38" fontId="3" fillId="0" borderId="17" xfId="16" applyFont="1" applyBorder="1" applyAlignment="1">
      <alignment/>
    </xf>
    <xf numFmtId="38" fontId="3" fillId="0" borderId="2" xfId="16" applyFont="1" applyBorder="1" applyAlignment="1">
      <alignment/>
    </xf>
    <xf numFmtId="38" fontId="3" fillId="0" borderId="18" xfId="16" applyFont="1" applyBorder="1" applyAlignment="1">
      <alignment/>
    </xf>
    <xf numFmtId="38" fontId="3" fillId="0" borderId="19" xfId="16" applyFont="1" applyBorder="1" applyAlignment="1">
      <alignment/>
    </xf>
    <xf numFmtId="38" fontId="3" fillId="0" borderId="3" xfId="16" applyFont="1" applyBorder="1" applyAlignment="1">
      <alignment/>
    </xf>
    <xf numFmtId="38" fontId="3" fillId="0" borderId="20" xfId="16" applyFont="1" applyBorder="1" applyAlignment="1">
      <alignment/>
    </xf>
    <xf numFmtId="38" fontId="3" fillId="0" borderId="21" xfId="16" applyFont="1" applyBorder="1" applyAlignment="1">
      <alignment/>
    </xf>
    <xf numFmtId="38" fontId="3" fillId="0" borderId="22" xfId="16" applyFont="1" applyBorder="1" applyAlignment="1">
      <alignment/>
    </xf>
    <xf numFmtId="38" fontId="3" fillId="0" borderId="23" xfId="16" applyFont="1" applyBorder="1" applyAlignment="1">
      <alignment/>
    </xf>
    <xf numFmtId="38" fontId="3" fillId="0" borderId="24" xfId="16" applyFont="1" applyBorder="1" applyAlignment="1">
      <alignment/>
    </xf>
    <xf numFmtId="38" fontId="3" fillId="0" borderId="25" xfId="16" applyFont="1" applyBorder="1" applyAlignment="1">
      <alignment/>
    </xf>
    <xf numFmtId="38" fontId="4" fillId="0" borderId="7" xfId="16" applyFont="1" applyBorder="1" applyAlignment="1">
      <alignment/>
    </xf>
    <xf numFmtId="38" fontId="4" fillId="0" borderId="26" xfId="16" applyFont="1" applyBorder="1" applyAlignment="1">
      <alignment/>
    </xf>
    <xf numFmtId="38" fontId="4" fillId="0" borderId="27" xfId="16" applyFont="1" applyBorder="1" applyAlignment="1">
      <alignment/>
    </xf>
    <xf numFmtId="38" fontId="4" fillId="0" borderId="12" xfId="16" applyFont="1" applyBorder="1" applyAlignment="1">
      <alignment horizontal="center"/>
    </xf>
    <xf numFmtId="38" fontId="4" fillId="0" borderId="28" xfId="16" applyFont="1" applyBorder="1" applyAlignment="1">
      <alignment horizontal="center"/>
    </xf>
    <xf numFmtId="38" fontId="4" fillId="0" borderId="29" xfId="16" applyFont="1" applyBorder="1" applyAlignment="1">
      <alignment horizontal="center"/>
    </xf>
    <xf numFmtId="38" fontId="4" fillId="0" borderId="30" xfId="16" applyFont="1" applyBorder="1" applyAlignment="1">
      <alignment horizontal="center"/>
    </xf>
    <xf numFmtId="38" fontId="4" fillId="0" borderId="14" xfId="16" applyFont="1" applyBorder="1" applyAlignment="1">
      <alignment horizontal="center"/>
    </xf>
    <xf numFmtId="38" fontId="4" fillId="0" borderId="31" xfId="16" applyFont="1" applyBorder="1" applyAlignment="1">
      <alignment horizontal="center"/>
    </xf>
    <xf numFmtId="38" fontId="4" fillId="0" borderId="2" xfId="16" applyFont="1" applyBorder="1" applyAlignment="1">
      <alignment/>
    </xf>
    <xf numFmtId="38" fontId="4" fillId="0" borderId="3" xfId="16" applyFont="1" applyBorder="1" applyAlignment="1">
      <alignment/>
    </xf>
    <xf numFmtId="38" fontId="4" fillId="0" borderId="12" xfId="16" applyFont="1" applyBorder="1" applyAlignment="1">
      <alignment/>
    </xf>
    <xf numFmtId="38" fontId="4" fillId="0" borderId="1" xfId="16" applyFont="1" applyBorder="1" applyAlignment="1">
      <alignment/>
    </xf>
    <xf numFmtId="38" fontId="4" fillId="0" borderId="25" xfId="16" applyFont="1" applyBorder="1" applyAlignment="1">
      <alignment/>
    </xf>
    <xf numFmtId="38" fontId="4" fillId="0" borderId="30" xfId="16" applyFont="1" applyBorder="1" applyAlignment="1">
      <alignment/>
    </xf>
    <xf numFmtId="38" fontId="4" fillId="0" borderId="4" xfId="16" applyFont="1" applyBorder="1" applyAlignment="1">
      <alignment horizontal="center"/>
    </xf>
    <xf numFmtId="38" fontId="4" fillId="0" borderId="4" xfId="16" applyFont="1" applyBorder="1" applyAlignment="1">
      <alignment/>
    </xf>
    <xf numFmtId="38" fontId="4" fillId="0" borderId="23" xfId="16" applyFont="1" applyBorder="1" applyAlignment="1">
      <alignment/>
    </xf>
    <xf numFmtId="38" fontId="4" fillId="0" borderId="0" xfId="16" applyFont="1" applyBorder="1" applyAlignment="1">
      <alignment/>
    </xf>
    <xf numFmtId="38" fontId="4" fillId="0" borderId="32" xfId="16" applyFont="1" applyBorder="1" applyAlignment="1">
      <alignment/>
    </xf>
    <xf numFmtId="38" fontId="4" fillId="0" borderId="33" xfId="16" applyFont="1" applyBorder="1" applyAlignment="1">
      <alignment/>
    </xf>
    <xf numFmtId="38" fontId="4" fillId="0" borderId="0" xfId="16" applyFont="1" applyBorder="1" applyAlignment="1">
      <alignment horizontal="center"/>
    </xf>
    <xf numFmtId="38" fontId="4" fillId="0" borderId="34" xfId="16" applyFont="1" applyBorder="1" applyAlignment="1">
      <alignment/>
    </xf>
    <xf numFmtId="38" fontId="4" fillId="0" borderId="35" xfId="16" applyFont="1" applyBorder="1" applyAlignment="1">
      <alignment/>
    </xf>
    <xf numFmtId="0" fontId="3" fillId="0" borderId="2" xfId="0" applyFont="1" applyBorder="1" applyAlignment="1">
      <alignment/>
    </xf>
    <xf numFmtId="38" fontId="3" fillId="0" borderId="2" xfId="0" applyNumberFormat="1" applyFont="1" applyBorder="1" applyAlignment="1">
      <alignment/>
    </xf>
    <xf numFmtId="38" fontId="3" fillId="0" borderId="3" xfId="0" applyNumberFormat="1" applyFont="1" applyBorder="1" applyAlignment="1">
      <alignment/>
    </xf>
    <xf numFmtId="38" fontId="3" fillId="0" borderId="25" xfId="0" applyNumberFormat="1" applyFont="1" applyBorder="1" applyAlignment="1">
      <alignment/>
    </xf>
    <xf numFmtId="38" fontId="3" fillId="0" borderId="23" xfId="0" applyNumberFormat="1" applyFont="1" applyBorder="1" applyAlignment="1">
      <alignment/>
    </xf>
    <xf numFmtId="38" fontId="3" fillId="0" borderId="36" xfId="16" applyFont="1" applyBorder="1" applyAlignment="1">
      <alignment/>
    </xf>
    <xf numFmtId="38" fontId="3" fillId="0" borderId="37" xfId="16" applyFont="1" applyBorder="1" applyAlignment="1">
      <alignment/>
    </xf>
    <xf numFmtId="38" fontId="3" fillId="0" borderId="38" xfId="16" applyFont="1" applyBorder="1" applyAlignment="1">
      <alignment/>
    </xf>
    <xf numFmtId="38" fontId="3" fillId="0" borderId="31" xfId="16" applyFont="1" applyBorder="1" applyAlignment="1">
      <alignment/>
    </xf>
    <xf numFmtId="38" fontId="3" fillId="0" borderId="39" xfId="16" applyFont="1" applyBorder="1" applyAlignment="1">
      <alignment/>
    </xf>
    <xf numFmtId="38" fontId="3" fillId="0" borderId="40" xfId="16" applyFont="1" applyBorder="1" applyAlignment="1">
      <alignment/>
    </xf>
    <xf numFmtId="38" fontId="3" fillId="0" borderId="41" xfId="16" applyFont="1" applyBorder="1" applyAlignment="1">
      <alignment/>
    </xf>
    <xf numFmtId="38" fontId="3" fillId="0" borderId="42" xfId="16" applyFont="1" applyBorder="1" applyAlignment="1">
      <alignment/>
    </xf>
    <xf numFmtId="38" fontId="3" fillId="0" borderId="43" xfId="16" applyFont="1" applyBorder="1" applyAlignment="1">
      <alignment/>
    </xf>
    <xf numFmtId="38" fontId="3" fillId="0" borderId="44" xfId="16" applyFont="1" applyBorder="1" applyAlignment="1">
      <alignment/>
    </xf>
    <xf numFmtId="38" fontId="3" fillId="0" borderId="45" xfId="16" applyFont="1" applyBorder="1" applyAlignment="1">
      <alignment/>
    </xf>
    <xf numFmtId="38" fontId="3" fillId="0" borderId="46" xfId="16" applyFont="1" applyBorder="1" applyAlignment="1">
      <alignment/>
    </xf>
    <xf numFmtId="38" fontId="3" fillId="0" borderId="47" xfId="16" applyFont="1" applyBorder="1" applyAlignment="1">
      <alignment/>
    </xf>
    <xf numFmtId="38" fontId="3" fillId="0" borderId="32" xfId="16" applyFont="1" applyBorder="1" applyAlignment="1">
      <alignment/>
    </xf>
    <xf numFmtId="38" fontId="3" fillId="0" borderId="33" xfId="16" applyFont="1" applyBorder="1" applyAlignment="1">
      <alignment/>
    </xf>
    <xf numFmtId="38" fontId="3" fillId="0" borderId="26" xfId="16" applyFont="1" applyBorder="1" applyAlignment="1">
      <alignment/>
    </xf>
    <xf numFmtId="38" fontId="3" fillId="0" borderId="48" xfId="16" applyFont="1" applyBorder="1" applyAlignment="1">
      <alignment/>
    </xf>
    <xf numFmtId="38" fontId="3" fillId="0" borderId="49" xfId="16" applyFont="1" applyBorder="1" applyAlignment="1">
      <alignment/>
    </xf>
    <xf numFmtId="38" fontId="3" fillId="0" borderId="50" xfId="16" applyFont="1" applyBorder="1" applyAlignment="1">
      <alignment/>
    </xf>
    <xf numFmtId="38" fontId="3" fillId="0" borderId="51" xfId="16" applyFont="1" applyBorder="1" applyAlignment="1">
      <alignment/>
    </xf>
    <xf numFmtId="38" fontId="3" fillId="0" borderId="52" xfId="16" applyFont="1" applyBorder="1" applyAlignment="1">
      <alignment/>
    </xf>
    <xf numFmtId="38" fontId="3" fillId="0" borderId="53" xfId="16" applyFont="1" applyBorder="1" applyAlignment="1">
      <alignment/>
    </xf>
    <xf numFmtId="38" fontId="3" fillId="0" borderId="54" xfId="16" applyFont="1" applyBorder="1" applyAlignment="1">
      <alignment/>
    </xf>
    <xf numFmtId="38" fontId="3" fillId="0" borderId="55" xfId="16" applyFont="1" applyBorder="1" applyAlignment="1">
      <alignment/>
    </xf>
    <xf numFmtId="38" fontId="3" fillId="0" borderId="56" xfId="16" applyFont="1" applyBorder="1" applyAlignment="1">
      <alignment/>
    </xf>
    <xf numFmtId="38" fontId="3" fillId="0" borderId="27" xfId="16" applyFont="1" applyBorder="1" applyAlignment="1">
      <alignment/>
    </xf>
    <xf numFmtId="38" fontId="3" fillId="0" borderId="57" xfId="16" applyFont="1" applyBorder="1" applyAlignment="1">
      <alignment/>
    </xf>
    <xf numFmtId="38" fontId="3" fillId="0" borderId="58" xfId="16" applyFont="1" applyBorder="1" applyAlignment="1">
      <alignment/>
    </xf>
    <xf numFmtId="38" fontId="3" fillId="0" borderId="59" xfId="16" applyFont="1" applyBorder="1" applyAlignment="1">
      <alignment/>
    </xf>
    <xf numFmtId="179" fontId="4" fillId="0" borderId="18" xfId="0" applyNumberFormat="1" applyFont="1" applyBorder="1" applyAlignment="1">
      <alignment horizontal="right" vertical="center"/>
    </xf>
    <xf numFmtId="0" fontId="4" fillId="0" borderId="56" xfId="0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179" fontId="4" fillId="0" borderId="21" xfId="0" applyNumberFormat="1" applyFont="1" applyBorder="1" applyAlignment="1">
      <alignment horizontal="right" vertical="center"/>
    </xf>
    <xf numFmtId="0" fontId="4" fillId="0" borderId="6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38" fontId="12" fillId="0" borderId="0" xfId="16" applyFont="1" applyAlignment="1">
      <alignment/>
    </xf>
    <xf numFmtId="38" fontId="0" fillId="0" borderId="0" xfId="16" applyFont="1" applyAlignment="1">
      <alignment/>
    </xf>
    <xf numFmtId="38" fontId="0" fillId="0" borderId="0" xfId="16" applyFont="1" applyAlignment="1">
      <alignment/>
    </xf>
    <xf numFmtId="0" fontId="0" fillId="0" borderId="0" xfId="0" applyFont="1" applyAlignment="1">
      <alignment horizontal="right"/>
    </xf>
    <xf numFmtId="38" fontId="16" fillId="0" borderId="0" xfId="16" applyFont="1" applyAlignment="1">
      <alignment/>
    </xf>
    <xf numFmtId="38" fontId="0" fillId="0" borderId="0" xfId="16" applyFont="1" applyAlignment="1">
      <alignment/>
    </xf>
    <xf numFmtId="38" fontId="17" fillId="0" borderId="0" xfId="16" applyFont="1" applyAlignment="1">
      <alignment/>
    </xf>
    <xf numFmtId="38" fontId="12" fillId="0" borderId="0" xfId="16" applyFont="1" applyBorder="1" applyAlignment="1">
      <alignment/>
    </xf>
    <xf numFmtId="38" fontId="3" fillId="0" borderId="1" xfId="0" applyNumberFormat="1" applyFont="1" applyBorder="1" applyAlignment="1">
      <alignment vertical="center"/>
    </xf>
    <xf numFmtId="180" fontId="3" fillId="0" borderId="1" xfId="15" applyNumberFormat="1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1" fontId="3" fillId="0" borderId="25" xfId="0" applyNumberFormat="1" applyFont="1" applyBorder="1" applyAlignment="1">
      <alignment vertical="center"/>
    </xf>
    <xf numFmtId="38" fontId="3" fillId="0" borderId="4" xfId="0" applyNumberFormat="1" applyFont="1" applyBorder="1" applyAlignment="1">
      <alignment vertical="center"/>
    </xf>
    <xf numFmtId="180" fontId="3" fillId="0" borderId="4" xfId="15" applyNumberFormat="1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1" fontId="3" fillId="0" borderId="23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61" xfId="0" applyNumberFormat="1" applyFont="1" applyBorder="1" applyAlignment="1">
      <alignment vertical="center"/>
    </xf>
    <xf numFmtId="180" fontId="3" fillId="0" borderId="28" xfId="15" applyNumberFormat="1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38" fontId="3" fillId="0" borderId="28" xfId="0" applyNumberFormat="1" applyFont="1" applyBorder="1" applyAlignment="1">
      <alignment vertical="center"/>
    </xf>
    <xf numFmtId="38" fontId="3" fillId="0" borderId="29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28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180" fontId="3" fillId="0" borderId="5" xfId="15" applyNumberFormat="1" applyFont="1" applyBorder="1" applyAlignment="1">
      <alignment vertical="center"/>
    </xf>
    <xf numFmtId="180" fontId="3" fillId="0" borderId="25" xfId="15" applyNumberFormat="1" applyFont="1" applyBorder="1" applyAlignment="1">
      <alignment vertical="center"/>
    </xf>
    <xf numFmtId="38" fontId="3" fillId="0" borderId="16" xfId="16" applyFont="1" applyBorder="1" applyAlignment="1">
      <alignment vertical="center"/>
    </xf>
    <xf numFmtId="180" fontId="3" fillId="0" borderId="38" xfId="15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8" fontId="3" fillId="0" borderId="62" xfId="0" applyNumberFormat="1" applyFont="1" applyBorder="1" applyAlignment="1">
      <alignment vertical="center"/>
    </xf>
    <xf numFmtId="38" fontId="3" fillId="0" borderId="31" xfId="0" applyNumberFormat="1" applyFont="1" applyBorder="1" applyAlignment="1">
      <alignment vertical="center"/>
    </xf>
    <xf numFmtId="179" fontId="3" fillId="0" borderId="1" xfId="0" applyNumberFormat="1" applyFont="1" applyBorder="1" applyAlignment="1">
      <alignment horizontal="right" vertical="center"/>
    </xf>
    <xf numFmtId="180" fontId="3" fillId="0" borderId="25" xfId="15" applyNumberFormat="1" applyFont="1" applyBorder="1" applyAlignment="1">
      <alignment horizontal="right" vertical="center"/>
    </xf>
    <xf numFmtId="179" fontId="3" fillId="0" borderId="4" xfId="0" applyNumberFormat="1" applyFont="1" applyBorder="1" applyAlignment="1">
      <alignment horizontal="right" vertical="center"/>
    </xf>
    <xf numFmtId="180" fontId="3" fillId="0" borderId="23" xfId="0" applyNumberFormat="1" applyFont="1" applyBorder="1" applyAlignment="1">
      <alignment horizontal="right" vertical="center"/>
    </xf>
    <xf numFmtId="179" fontId="3" fillId="0" borderId="20" xfId="0" applyNumberFormat="1" applyFont="1" applyBorder="1" applyAlignment="1">
      <alignment horizontal="center" vertical="center"/>
    </xf>
    <xf numFmtId="38" fontId="3" fillId="0" borderId="25" xfId="0" applyNumberFormat="1" applyFont="1" applyBorder="1" applyAlignment="1" quotePrefix="1">
      <alignment horizontal="center" vertical="center"/>
    </xf>
    <xf numFmtId="179" fontId="3" fillId="0" borderId="62" xfId="0" applyNumberFormat="1" applyFont="1" applyBorder="1" applyAlignment="1">
      <alignment horizontal="center" vertical="center"/>
    </xf>
    <xf numFmtId="38" fontId="3" fillId="0" borderId="31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/>
    </xf>
    <xf numFmtId="0" fontId="3" fillId="0" borderId="2" xfId="16" applyNumberFormat="1" applyFont="1" applyBorder="1" applyAlignment="1">
      <alignment/>
    </xf>
    <xf numFmtId="0" fontId="3" fillId="0" borderId="1" xfId="16" applyNumberFormat="1" applyFont="1" applyBorder="1" applyAlignment="1">
      <alignment/>
    </xf>
    <xf numFmtId="38" fontId="3" fillId="0" borderId="63" xfId="16" applyFont="1" applyBorder="1" applyAlignment="1">
      <alignment/>
    </xf>
    <xf numFmtId="0" fontId="3" fillId="0" borderId="9" xfId="16" applyNumberFormat="1" applyFont="1" applyBorder="1" applyAlignment="1">
      <alignment/>
    </xf>
    <xf numFmtId="38" fontId="3" fillId="0" borderId="64" xfId="16" applyFont="1" applyBorder="1" applyAlignment="1">
      <alignment/>
    </xf>
    <xf numFmtId="38" fontId="3" fillId="0" borderId="65" xfId="16" applyFont="1" applyBorder="1" applyAlignment="1">
      <alignment/>
    </xf>
    <xf numFmtId="38" fontId="3" fillId="0" borderId="66" xfId="16" applyFont="1" applyBorder="1" applyAlignment="1">
      <alignment/>
    </xf>
    <xf numFmtId="38" fontId="3" fillId="0" borderId="67" xfId="16" applyFont="1" applyBorder="1" applyAlignment="1">
      <alignment/>
    </xf>
    <xf numFmtId="38" fontId="3" fillId="0" borderId="20" xfId="0" applyNumberFormat="1" applyFont="1" applyBorder="1" applyAlignment="1">
      <alignment vertical="center"/>
    </xf>
    <xf numFmtId="38" fontId="3" fillId="0" borderId="68" xfId="0" applyNumberFormat="1" applyFont="1" applyBorder="1" applyAlignment="1">
      <alignment vertical="center"/>
    </xf>
    <xf numFmtId="1" fontId="3" fillId="0" borderId="68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38" fontId="3" fillId="0" borderId="25" xfId="16" applyFont="1" applyBorder="1" applyAlignment="1">
      <alignment vertical="center"/>
    </xf>
    <xf numFmtId="1" fontId="3" fillId="0" borderId="4" xfId="0" applyNumberFormat="1" applyFont="1" applyBorder="1" applyAlignment="1">
      <alignment vertical="center"/>
    </xf>
    <xf numFmtId="38" fontId="3" fillId="0" borderId="23" xfId="16" applyFont="1" applyBorder="1" applyAlignment="1">
      <alignment vertical="center"/>
    </xf>
    <xf numFmtId="180" fontId="3" fillId="0" borderId="0" xfId="15" applyNumberFormat="1" applyFont="1" applyBorder="1" applyAlignment="1">
      <alignment vertical="center"/>
    </xf>
    <xf numFmtId="38" fontId="3" fillId="0" borderId="1" xfId="16" applyFont="1" applyBorder="1" applyAlignment="1">
      <alignment horizontal="right" vertical="center"/>
    </xf>
    <xf numFmtId="180" fontId="3" fillId="0" borderId="1" xfId="15" applyNumberFormat="1" applyFont="1" applyBorder="1" applyAlignment="1">
      <alignment horizontal="right" vertical="center"/>
    </xf>
    <xf numFmtId="38" fontId="3" fillId="0" borderId="25" xfId="16" applyFont="1" applyBorder="1" applyAlignment="1">
      <alignment horizontal="right" vertical="center"/>
    </xf>
    <xf numFmtId="180" fontId="3" fillId="0" borderId="4" xfId="15" applyNumberFormat="1" applyFont="1" applyBorder="1" applyAlignment="1">
      <alignment horizontal="right" vertical="center"/>
    </xf>
    <xf numFmtId="38" fontId="3" fillId="0" borderId="4" xfId="16" applyFont="1" applyBorder="1" applyAlignment="1">
      <alignment horizontal="right" vertical="center"/>
    </xf>
    <xf numFmtId="38" fontId="3" fillId="0" borderId="23" xfId="16" applyFont="1" applyBorder="1" applyAlignment="1">
      <alignment horizontal="right" vertic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25" xfId="0" applyBorder="1" applyAlignment="1">
      <alignment horizontal="center"/>
    </xf>
    <xf numFmtId="38" fontId="3" fillId="0" borderId="61" xfId="16" applyFont="1" applyBorder="1" applyAlignment="1">
      <alignment vertical="center"/>
    </xf>
    <xf numFmtId="38" fontId="3" fillId="0" borderId="69" xfId="16" applyFont="1" applyBorder="1" applyAlignment="1">
      <alignment/>
    </xf>
    <xf numFmtId="38" fontId="3" fillId="0" borderId="15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right" vertical="center"/>
    </xf>
    <xf numFmtId="1" fontId="3" fillId="0" borderId="13" xfId="0" applyNumberFormat="1" applyFont="1" applyBorder="1" applyAlignment="1">
      <alignment horizontal="right" vertical="center"/>
    </xf>
    <xf numFmtId="0" fontId="3" fillId="0" borderId="3" xfId="16" applyNumberFormat="1" applyFont="1" applyBorder="1" applyAlignment="1">
      <alignment/>
    </xf>
    <xf numFmtId="0" fontId="3" fillId="0" borderId="25" xfId="16" applyNumberFormat="1" applyFont="1" applyBorder="1" applyAlignment="1">
      <alignment/>
    </xf>
    <xf numFmtId="38" fontId="4" fillId="0" borderId="1" xfId="16" applyFont="1" applyFill="1" applyBorder="1" applyAlignment="1">
      <alignment/>
    </xf>
    <xf numFmtId="38" fontId="4" fillId="0" borderId="25" xfId="16" applyFont="1" applyFill="1" applyBorder="1" applyAlignment="1">
      <alignment/>
    </xf>
    <xf numFmtId="38" fontId="4" fillId="0" borderId="2" xfId="16" applyFont="1" applyFill="1" applyBorder="1" applyAlignment="1">
      <alignment/>
    </xf>
    <xf numFmtId="38" fontId="4" fillId="0" borderId="3" xfId="16" applyFont="1" applyFill="1" applyBorder="1" applyAlignment="1">
      <alignment/>
    </xf>
    <xf numFmtId="38" fontId="4" fillId="0" borderId="46" xfId="16" applyFont="1" applyBorder="1" applyAlignment="1">
      <alignment/>
    </xf>
    <xf numFmtId="38" fontId="4" fillId="0" borderId="70" xfId="16" applyFont="1" applyBorder="1" applyAlignment="1">
      <alignment horizontal="center"/>
    </xf>
    <xf numFmtId="38" fontId="4" fillId="0" borderId="71" xfId="16" applyFont="1" applyBorder="1" applyAlignment="1">
      <alignment horizontal="center"/>
    </xf>
    <xf numFmtId="38" fontId="3" fillId="0" borderId="72" xfId="0" applyNumberFormat="1" applyFont="1" applyBorder="1" applyAlignment="1">
      <alignment horizontal="right" vertical="center"/>
    </xf>
    <xf numFmtId="38" fontId="3" fillId="0" borderId="14" xfId="0" applyNumberFormat="1" applyFont="1" applyBorder="1" applyAlignment="1">
      <alignment horizontal="right" vertical="center"/>
    </xf>
    <xf numFmtId="9" fontId="3" fillId="0" borderId="73" xfId="0" applyNumberFormat="1" applyFont="1" applyBorder="1" applyAlignment="1">
      <alignment horizontal="right" vertical="center"/>
    </xf>
    <xf numFmtId="9" fontId="3" fillId="0" borderId="31" xfId="0" applyNumberFormat="1" applyFont="1" applyBorder="1" applyAlignment="1">
      <alignment horizontal="right" vertical="center"/>
    </xf>
    <xf numFmtId="38" fontId="3" fillId="0" borderId="10" xfId="0" applyNumberFormat="1" applyFont="1" applyBorder="1" applyAlignment="1">
      <alignment horizontal="right" vertical="center"/>
    </xf>
    <xf numFmtId="38" fontId="3" fillId="0" borderId="9" xfId="0" applyNumberFormat="1" applyFont="1" applyBorder="1" applyAlignment="1">
      <alignment horizontal="right" vertical="center"/>
    </xf>
    <xf numFmtId="180" fontId="3" fillId="0" borderId="6" xfId="15" applyNumberFormat="1" applyFont="1" applyBorder="1" applyAlignment="1">
      <alignment horizontal="right" vertical="center"/>
    </xf>
    <xf numFmtId="180" fontId="3" fillId="0" borderId="5" xfId="15" applyNumberFormat="1" applyFont="1" applyBorder="1" applyAlignment="1">
      <alignment horizontal="right" vertical="center"/>
    </xf>
    <xf numFmtId="38" fontId="3" fillId="0" borderId="74" xfId="0" applyNumberFormat="1" applyFont="1" applyBorder="1" applyAlignment="1">
      <alignment horizontal="right" vertical="center"/>
    </xf>
    <xf numFmtId="180" fontId="3" fillId="0" borderId="75" xfId="15" applyNumberFormat="1" applyFont="1" applyBorder="1" applyAlignment="1">
      <alignment horizontal="right" vertical="center"/>
    </xf>
    <xf numFmtId="0" fontId="4" fillId="2" borderId="7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79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8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17" xfId="0" applyFont="1" applyFill="1" applyBorder="1" applyAlignment="1">
      <alignment vertical="center"/>
    </xf>
    <xf numFmtId="0" fontId="3" fillId="3" borderId="41" xfId="0" applyFont="1" applyFill="1" applyBorder="1" applyAlignment="1">
      <alignment vertical="center"/>
    </xf>
    <xf numFmtId="0" fontId="3" fillId="3" borderId="81" xfId="0" applyFont="1" applyFill="1" applyBorder="1" applyAlignment="1">
      <alignment vertical="center"/>
    </xf>
    <xf numFmtId="0" fontId="3" fillId="3" borderId="81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right" vertical="center"/>
    </xf>
    <xf numFmtId="0" fontId="3" fillId="3" borderId="29" xfId="0" applyFont="1" applyFill="1" applyBorder="1" applyAlignment="1">
      <alignment horizontal="right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0" xfId="0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8" fontId="3" fillId="3" borderId="7" xfId="16" applyFont="1" applyFill="1" applyBorder="1" applyAlignment="1">
      <alignment vertical="center"/>
    </xf>
    <xf numFmtId="38" fontId="3" fillId="3" borderId="18" xfId="16" applyFont="1" applyFill="1" applyBorder="1" applyAlignment="1">
      <alignment horizontal="center" vertical="center"/>
    </xf>
    <xf numFmtId="38" fontId="3" fillId="3" borderId="32" xfId="16" applyFont="1" applyFill="1" applyBorder="1" applyAlignment="1">
      <alignment horizontal="center" vertical="center"/>
    </xf>
    <xf numFmtId="38" fontId="3" fillId="3" borderId="79" xfId="16" applyFont="1" applyFill="1" applyBorder="1" applyAlignment="1">
      <alignment horizontal="center" vertical="center"/>
    </xf>
    <xf numFmtId="38" fontId="3" fillId="3" borderId="56" xfId="16" applyFont="1" applyFill="1" applyBorder="1" applyAlignment="1">
      <alignment horizontal="center" vertical="center"/>
    </xf>
    <xf numFmtId="38" fontId="3" fillId="3" borderId="12" xfId="16" applyFont="1" applyFill="1" applyBorder="1" applyAlignment="1">
      <alignment horizontal="center" vertical="center"/>
    </xf>
    <xf numFmtId="38" fontId="3" fillId="3" borderId="44" xfId="16" applyFont="1" applyFill="1" applyBorder="1" applyAlignment="1">
      <alignment horizontal="center" vertical="center"/>
    </xf>
    <xf numFmtId="38" fontId="3" fillId="3" borderId="10" xfId="16" applyFont="1" applyFill="1" applyBorder="1" applyAlignment="1">
      <alignment horizontal="center" vertical="center"/>
    </xf>
    <xf numFmtId="38" fontId="3" fillId="3" borderId="6" xfId="16" applyFont="1" applyFill="1" applyBorder="1" applyAlignment="1">
      <alignment horizontal="center" vertical="center"/>
    </xf>
    <xf numFmtId="38" fontId="3" fillId="3" borderId="8" xfId="16" applyFont="1" applyFill="1" applyBorder="1" applyAlignment="1">
      <alignment vertical="center"/>
    </xf>
    <xf numFmtId="38" fontId="3" fillId="3" borderId="28" xfId="16" applyFont="1" applyFill="1" applyBorder="1" applyAlignment="1">
      <alignment vertical="center"/>
    </xf>
    <xf numFmtId="38" fontId="3" fillId="3" borderId="28" xfId="16" applyFont="1" applyFill="1" applyBorder="1" applyAlignment="1">
      <alignment horizontal="center" vertical="center"/>
    </xf>
    <xf numFmtId="38" fontId="3" fillId="3" borderId="29" xfId="16" applyFont="1" applyFill="1" applyBorder="1" applyAlignment="1">
      <alignment horizontal="center" vertical="center"/>
    </xf>
    <xf numFmtId="38" fontId="3" fillId="3" borderId="8" xfId="16" applyFont="1" applyFill="1" applyBorder="1" applyAlignment="1">
      <alignment horizontal="right" vertical="center"/>
    </xf>
    <xf numFmtId="38" fontId="3" fillId="3" borderId="28" xfId="16" applyFont="1" applyFill="1" applyBorder="1" applyAlignment="1">
      <alignment horizontal="right" vertical="center"/>
    </xf>
    <xf numFmtId="38" fontId="3" fillId="3" borderId="29" xfId="16" applyFont="1" applyFill="1" applyBorder="1" applyAlignment="1">
      <alignment horizontal="right" vertical="center"/>
    </xf>
    <xf numFmtId="38" fontId="3" fillId="2" borderId="37" xfId="16" applyFont="1" applyFill="1" applyBorder="1" applyAlignment="1">
      <alignment horizontal="left" vertical="center"/>
    </xf>
    <xf numFmtId="38" fontId="3" fillId="2" borderId="37" xfId="16" applyFont="1" applyFill="1" applyBorder="1" applyAlignment="1">
      <alignment horizontal="center" vertical="center" wrapText="1"/>
    </xf>
    <xf numFmtId="38" fontId="6" fillId="2" borderId="37" xfId="16" applyFont="1" applyFill="1" applyBorder="1" applyAlignment="1">
      <alignment horizontal="center" vertical="center" wrapText="1"/>
    </xf>
    <xf numFmtId="38" fontId="3" fillId="2" borderId="78" xfId="16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38" fontId="3" fillId="3" borderId="10" xfId="16" applyFont="1" applyFill="1" applyBorder="1" applyAlignment="1">
      <alignment vertical="center"/>
    </xf>
    <xf numFmtId="38" fontId="3" fillId="3" borderId="9" xfId="16" applyFont="1" applyFill="1" applyBorder="1" applyAlignment="1">
      <alignment horizontal="center" vertical="center"/>
    </xf>
    <xf numFmtId="38" fontId="3" fillId="3" borderId="9" xfId="16" applyFont="1" applyFill="1" applyBorder="1" applyAlignment="1">
      <alignment horizontal="right" vertical="center"/>
    </xf>
    <xf numFmtId="38" fontId="3" fillId="2" borderId="69" xfId="16" applyFont="1" applyFill="1" applyBorder="1" applyAlignment="1">
      <alignment horizontal="center" vertical="center"/>
    </xf>
    <xf numFmtId="38" fontId="3" fillId="2" borderId="82" xfId="16" applyFont="1" applyFill="1" applyBorder="1" applyAlignment="1">
      <alignment vertical="center"/>
    </xf>
    <xf numFmtId="38" fontId="3" fillId="2" borderId="10" xfId="16" applyFont="1" applyFill="1" applyBorder="1" applyAlignment="1">
      <alignment horizontal="center" vertical="center"/>
    </xf>
    <xf numFmtId="38" fontId="3" fillId="2" borderId="9" xfId="16" applyFont="1" applyFill="1" applyBorder="1" applyAlignment="1">
      <alignment vertical="center"/>
    </xf>
    <xf numFmtId="38" fontId="3" fillId="2" borderId="9" xfId="16" applyFont="1" applyFill="1" applyBorder="1" applyAlignment="1">
      <alignment horizontal="center" vertical="center"/>
    </xf>
    <xf numFmtId="0" fontId="0" fillId="2" borderId="36" xfId="0" applyFill="1" applyBorder="1" applyAlignment="1">
      <alignment/>
    </xf>
    <xf numFmtId="0" fontId="0" fillId="2" borderId="2" xfId="0" applyFill="1" applyBorder="1" applyAlignment="1">
      <alignment/>
    </xf>
    <xf numFmtId="38" fontId="3" fillId="2" borderId="37" xfId="16" applyFont="1" applyFill="1" applyBorder="1" applyAlignment="1">
      <alignment/>
    </xf>
    <xf numFmtId="38" fontId="3" fillId="2" borderId="1" xfId="16" applyFont="1" applyFill="1" applyBorder="1" applyAlignment="1">
      <alignment/>
    </xf>
    <xf numFmtId="0" fontId="0" fillId="2" borderId="37" xfId="0" applyFill="1" applyBorder="1" applyAlignment="1">
      <alignment/>
    </xf>
    <xf numFmtId="0" fontId="0" fillId="2" borderId="1" xfId="0" applyFill="1" applyBorder="1" applyAlignment="1">
      <alignment/>
    </xf>
    <xf numFmtId="38" fontId="3" fillId="2" borderId="78" xfId="16" applyFont="1" applyFill="1" applyBorder="1" applyAlignment="1">
      <alignment/>
    </xf>
    <xf numFmtId="38" fontId="3" fillId="2" borderId="4" xfId="16" applyFont="1" applyFill="1" applyBorder="1" applyAlignment="1">
      <alignment/>
    </xf>
    <xf numFmtId="38" fontId="3" fillId="2" borderId="43" xfId="16" applyFont="1" applyFill="1" applyBorder="1" applyAlignment="1">
      <alignment/>
    </xf>
    <xf numFmtId="38" fontId="3" fillId="2" borderId="10" xfId="16" applyFont="1" applyFill="1" applyBorder="1" applyAlignment="1">
      <alignment/>
    </xf>
    <xf numFmtId="38" fontId="3" fillId="2" borderId="80" xfId="16" applyFont="1" applyFill="1" applyBorder="1" applyAlignment="1">
      <alignment/>
    </xf>
    <xf numFmtId="38" fontId="3" fillId="2" borderId="9" xfId="16" applyFont="1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83" xfId="0" applyFont="1" applyFill="1" applyBorder="1" applyAlignment="1">
      <alignment/>
    </xf>
    <xf numFmtId="0" fontId="3" fillId="3" borderId="28" xfId="0" applyFont="1" applyFill="1" applyBorder="1" applyAlignment="1">
      <alignment/>
    </xf>
    <xf numFmtId="0" fontId="3" fillId="3" borderId="8" xfId="0" applyFont="1" applyFill="1" applyBorder="1" applyAlignment="1">
      <alignment horizontal="right"/>
    </xf>
    <xf numFmtId="0" fontId="3" fillId="3" borderId="29" xfId="0" applyFont="1" applyFill="1" applyBorder="1" applyAlignment="1">
      <alignment horizontal="right"/>
    </xf>
    <xf numFmtId="0" fontId="3" fillId="2" borderId="49" xfId="0" applyFont="1" applyFill="1" applyBorder="1" applyAlignment="1">
      <alignment vertical="center"/>
    </xf>
    <xf numFmtId="0" fontId="3" fillId="2" borderId="81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84" xfId="0" applyFont="1" applyFill="1" applyBorder="1" applyAlignment="1">
      <alignment vertical="center"/>
    </xf>
    <xf numFmtId="0" fontId="3" fillId="2" borderId="8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38" fontId="3" fillId="3" borderId="26" xfId="16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vertical="center"/>
    </xf>
    <xf numFmtId="38" fontId="3" fillId="3" borderId="69" xfId="16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vertical="center"/>
    </xf>
    <xf numFmtId="0" fontId="3" fillId="2" borderId="87" xfId="0" applyFont="1" applyFill="1" applyBorder="1" applyAlignment="1">
      <alignment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85" xfId="0" applyFont="1" applyFill="1" applyBorder="1" applyAlignment="1">
      <alignment vertical="center"/>
    </xf>
    <xf numFmtId="0" fontId="3" fillId="3" borderId="3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3" borderId="79" xfId="0" applyFont="1" applyFill="1" applyBorder="1" applyAlignment="1">
      <alignment vertical="center"/>
    </xf>
    <xf numFmtId="0" fontId="3" fillId="3" borderId="56" xfId="0" applyFont="1" applyFill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0" fontId="3" fillId="3" borderId="68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88" xfId="0" applyFont="1" applyFill="1" applyBorder="1" applyAlignment="1">
      <alignment horizontal="center" vertical="center"/>
    </xf>
    <xf numFmtId="0" fontId="3" fillId="3" borderId="8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6" xfId="0" applyFont="1" applyFill="1" applyBorder="1" applyAlignment="1">
      <alignment horizontal="center" vertical="center"/>
    </xf>
    <xf numFmtId="179" fontId="3" fillId="3" borderId="18" xfId="0" applyNumberFormat="1" applyFont="1" applyFill="1" applyBorder="1" applyAlignment="1">
      <alignment horizontal="center" vertical="center"/>
    </xf>
    <xf numFmtId="0" fontId="3" fillId="2" borderId="47" xfId="0" applyFont="1" applyFill="1" applyBorder="1" applyAlignment="1" quotePrefix="1">
      <alignment horizontal="center" vertical="center"/>
    </xf>
    <xf numFmtId="0" fontId="3" fillId="2" borderId="77" xfId="0" applyFont="1" applyFill="1" applyBorder="1" applyAlignment="1" quotePrefix="1">
      <alignment horizontal="center" vertical="center"/>
    </xf>
    <xf numFmtId="38" fontId="3" fillId="3" borderId="17" xfId="16" applyFont="1" applyFill="1" applyBorder="1" applyAlignment="1">
      <alignment/>
    </xf>
    <xf numFmtId="38" fontId="3" fillId="3" borderId="89" xfId="16" applyFont="1" applyFill="1" applyBorder="1" applyAlignment="1">
      <alignment/>
    </xf>
    <xf numFmtId="38" fontId="3" fillId="3" borderId="18" xfId="16" applyFont="1" applyFill="1" applyBorder="1" applyAlignment="1">
      <alignment horizontal="center" shrinkToFit="1"/>
    </xf>
    <xf numFmtId="38" fontId="3" fillId="3" borderId="79" xfId="16" applyFont="1" applyFill="1" applyBorder="1" applyAlignment="1">
      <alignment horizontal="center" shrinkToFit="1"/>
    </xf>
    <xf numFmtId="38" fontId="3" fillId="3" borderId="32" xfId="16" applyFont="1" applyFill="1" applyBorder="1" applyAlignment="1">
      <alignment horizontal="center" shrinkToFit="1"/>
    </xf>
    <xf numFmtId="38" fontId="3" fillId="3" borderId="90" xfId="16" applyFont="1" applyFill="1" applyBorder="1" applyAlignment="1">
      <alignment horizontal="center" shrinkToFit="1"/>
    </xf>
    <xf numFmtId="38" fontId="3" fillId="3" borderId="91" xfId="16" applyFont="1" applyFill="1" applyBorder="1" applyAlignment="1">
      <alignment horizontal="center" shrinkToFit="1"/>
    </xf>
    <xf numFmtId="38" fontId="3" fillId="3" borderId="56" xfId="16" applyFont="1" applyFill="1" applyBorder="1" applyAlignment="1">
      <alignment horizontal="center" shrinkToFit="1"/>
    </xf>
    <xf numFmtId="38" fontId="5" fillId="3" borderId="81" xfId="16" applyFont="1" applyFill="1" applyBorder="1" applyAlignment="1">
      <alignment/>
    </xf>
    <xf numFmtId="38" fontId="3" fillId="3" borderId="61" xfId="16" applyFont="1" applyFill="1" applyBorder="1" applyAlignment="1">
      <alignment horizontal="center"/>
    </xf>
    <xf numFmtId="38" fontId="6" fillId="3" borderId="10" xfId="16" applyFont="1" applyFill="1" applyBorder="1" applyAlignment="1">
      <alignment horizontal="center"/>
    </xf>
    <xf numFmtId="38" fontId="6" fillId="3" borderId="69" xfId="16" applyFont="1" applyFill="1" applyBorder="1" applyAlignment="1">
      <alignment horizontal="center"/>
    </xf>
    <xf numFmtId="38" fontId="6" fillId="3" borderId="92" xfId="16" applyFont="1" applyFill="1" applyBorder="1" applyAlignment="1">
      <alignment horizontal="center"/>
    </xf>
    <xf numFmtId="38" fontId="6" fillId="3" borderId="6" xfId="16" applyFont="1" applyFill="1" applyBorder="1" applyAlignment="1">
      <alignment horizontal="center"/>
    </xf>
    <xf numFmtId="38" fontId="3" fillId="3" borderId="81" xfId="16" applyFont="1" applyFill="1" applyBorder="1" applyAlignment="1">
      <alignment/>
    </xf>
    <xf numFmtId="38" fontId="3" fillId="3" borderId="61" xfId="16" applyFont="1" applyFill="1" applyBorder="1" applyAlignment="1">
      <alignment/>
    </xf>
    <xf numFmtId="38" fontId="6" fillId="3" borderId="28" xfId="16" applyFont="1" applyFill="1" applyBorder="1" applyAlignment="1">
      <alignment horizontal="center"/>
    </xf>
    <xf numFmtId="38" fontId="6" fillId="3" borderId="61" xfId="16" applyFont="1" applyFill="1" applyBorder="1" applyAlignment="1">
      <alignment horizontal="center"/>
    </xf>
    <xf numFmtId="38" fontId="6" fillId="3" borderId="93" xfId="16" applyFont="1" applyFill="1" applyBorder="1" applyAlignment="1">
      <alignment horizontal="center"/>
    </xf>
    <xf numFmtId="38" fontId="6" fillId="3" borderId="29" xfId="16" applyFont="1" applyFill="1" applyBorder="1" applyAlignment="1">
      <alignment horizontal="center"/>
    </xf>
    <xf numFmtId="38" fontId="3" fillId="3" borderId="85" xfId="16" applyFont="1" applyFill="1" applyBorder="1" applyAlignment="1">
      <alignment/>
    </xf>
    <xf numFmtId="38" fontId="3" fillId="3" borderId="62" xfId="16" applyFont="1" applyFill="1" applyBorder="1" applyAlignment="1">
      <alignment/>
    </xf>
    <xf numFmtId="38" fontId="6" fillId="3" borderId="14" xfId="16" applyFont="1" applyFill="1" applyBorder="1" applyAlignment="1">
      <alignment horizontal="center"/>
    </xf>
    <xf numFmtId="38" fontId="5" fillId="3" borderId="14" xfId="16" applyFont="1" applyFill="1" applyBorder="1" applyAlignment="1">
      <alignment horizontal="center"/>
    </xf>
    <xf numFmtId="38" fontId="6" fillId="3" borderId="94" xfId="16" applyFont="1" applyFill="1" applyBorder="1" applyAlignment="1">
      <alignment horizontal="center"/>
    </xf>
    <xf numFmtId="38" fontId="6" fillId="3" borderId="95" xfId="16" applyFont="1" applyFill="1" applyBorder="1" applyAlignment="1">
      <alignment horizontal="center"/>
    </xf>
    <xf numFmtId="38" fontId="6" fillId="3" borderId="31" xfId="16" applyFont="1" applyFill="1" applyBorder="1" applyAlignment="1">
      <alignment horizontal="center"/>
    </xf>
    <xf numFmtId="38" fontId="3" fillId="2" borderId="7" xfId="16" applyFont="1" applyFill="1" applyBorder="1" applyAlignment="1">
      <alignment/>
    </xf>
    <xf numFmtId="38" fontId="3" fillId="2" borderId="2" xfId="16" applyFont="1" applyFill="1" applyBorder="1" applyAlignment="1">
      <alignment/>
    </xf>
    <xf numFmtId="38" fontId="3" fillId="2" borderId="12" xfId="16" applyFont="1" applyFill="1" applyBorder="1" applyAlignment="1">
      <alignment/>
    </xf>
    <xf numFmtId="38" fontId="3" fillId="2" borderId="30" xfId="16" applyFont="1" applyFill="1" applyBorder="1" applyAlignment="1">
      <alignment/>
    </xf>
    <xf numFmtId="38" fontId="3" fillId="2" borderId="4" xfId="16" applyFont="1" applyFill="1" applyBorder="1" applyAlignment="1">
      <alignment horizontal="center"/>
    </xf>
    <xf numFmtId="38" fontId="6" fillId="3" borderId="62" xfId="16" applyFont="1" applyFill="1" applyBorder="1" applyAlignment="1">
      <alignment horizontal="center"/>
    </xf>
    <xf numFmtId="38" fontId="3" fillId="2" borderId="12" xfId="16" applyFont="1" applyFill="1" applyBorder="1" applyAlignment="1">
      <alignment shrinkToFit="1"/>
    </xf>
    <xf numFmtId="38" fontId="4" fillId="3" borderId="7" xfId="16" applyFont="1" applyFill="1" applyBorder="1" applyAlignment="1">
      <alignment/>
    </xf>
    <xf numFmtId="38" fontId="4" fillId="3" borderId="26" xfId="16" applyFont="1" applyFill="1" applyBorder="1" applyAlignment="1">
      <alignment/>
    </xf>
    <xf numFmtId="38" fontId="4" fillId="3" borderId="27" xfId="16" applyFont="1" applyFill="1" applyBorder="1" applyAlignment="1">
      <alignment/>
    </xf>
    <xf numFmtId="38" fontId="4" fillId="3" borderId="12" xfId="16" applyFont="1" applyFill="1" applyBorder="1" applyAlignment="1">
      <alignment horizontal="center"/>
    </xf>
    <xf numFmtId="38" fontId="4" fillId="3" borderId="28" xfId="16" applyFont="1" applyFill="1" applyBorder="1" applyAlignment="1">
      <alignment horizontal="center"/>
    </xf>
    <xf numFmtId="38" fontId="4" fillId="3" borderId="29" xfId="16" applyFont="1" applyFill="1" applyBorder="1" applyAlignment="1">
      <alignment horizontal="center"/>
    </xf>
    <xf numFmtId="38" fontId="4" fillId="3" borderId="30" xfId="16" applyFont="1" applyFill="1" applyBorder="1" applyAlignment="1">
      <alignment horizontal="center"/>
    </xf>
    <xf numFmtId="38" fontId="4" fillId="3" borderId="14" xfId="16" applyFont="1" applyFill="1" applyBorder="1" applyAlignment="1">
      <alignment horizontal="center"/>
    </xf>
    <xf numFmtId="38" fontId="4" fillId="3" borderId="31" xfId="16" applyFont="1" applyFill="1" applyBorder="1" applyAlignment="1">
      <alignment horizontal="center"/>
    </xf>
    <xf numFmtId="38" fontId="4" fillId="2" borderId="7" xfId="16" applyFont="1" applyFill="1" applyBorder="1" applyAlignment="1">
      <alignment/>
    </xf>
    <xf numFmtId="38" fontId="4" fillId="2" borderId="2" xfId="16" applyFont="1" applyFill="1" applyBorder="1" applyAlignment="1">
      <alignment/>
    </xf>
    <xf numFmtId="38" fontId="4" fillId="2" borderId="12" xfId="16" applyFont="1" applyFill="1" applyBorder="1" applyAlignment="1">
      <alignment/>
    </xf>
    <xf numFmtId="38" fontId="4" fillId="2" borderId="1" xfId="16" applyFont="1" applyFill="1" applyBorder="1" applyAlignment="1">
      <alignment/>
    </xf>
    <xf numFmtId="38" fontId="4" fillId="2" borderId="12" xfId="16" applyFont="1" applyFill="1" applyBorder="1" applyAlignment="1">
      <alignment horizontal="center"/>
    </xf>
    <xf numFmtId="38" fontId="4" fillId="2" borderId="33" xfId="16" applyFont="1" applyFill="1" applyBorder="1" applyAlignment="1">
      <alignment/>
    </xf>
    <xf numFmtId="38" fontId="4" fillId="2" borderId="30" xfId="16" applyFont="1" applyFill="1" applyBorder="1" applyAlignment="1">
      <alignment/>
    </xf>
    <xf numFmtId="38" fontId="4" fillId="2" borderId="4" xfId="16" applyFont="1" applyFill="1" applyBorder="1" applyAlignment="1">
      <alignment horizontal="center"/>
    </xf>
    <xf numFmtId="38" fontId="4" fillId="2" borderId="17" xfId="16" applyFont="1" applyFill="1" applyBorder="1" applyAlignment="1">
      <alignment/>
    </xf>
    <xf numFmtId="38" fontId="4" fillId="2" borderId="81" xfId="16" applyFont="1" applyFill="1" applyBorder="1" applyAlignment="1">
      <alignment/>
    </xf>
    <xf numFmtId="38" fontId="4" fillId="2" borderId="81" xfId="16" applyFont="1" applyFill="1" applyBorder="1" applyAlignment="1">
      <alignment horizontal="center"/>
    </xf>
    <xf numFmtId="38" fontId="4" fillId="2" borderId="85" xfId="16" applyFont="1" applyFill="1" applyBorder="1" applyAlignment="1">
      <alignment/>
    </xf>
    <xf numFmtId="0" fontId="3" fillId="3" borderId="70" xfId="0" applyFont="1" applyFill="1" applyBorder="1" applyAlignment="1">
      <alignment horizontal="center"/>
    </xf>
    <xf numFmtId="0" fontId="3" fillId="3" borderId="96" xfId="0" applyFont="1" applyFill="1" applyBorder="1" applyAlignment="1">
      <alignment horizontal="center"/>
    </xf>
    <xf numFmtId="0" fontId="3" fillId="3" borderId="71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2" borderId="97" xfId="0" applyFont="1" applyFill="1" applyBorder="1" applyAlignment="1">
      <alignment/>
    </xf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0" fontId="3" fillId="2" borderId="30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8" xfId="0" applyFont="1" applyFill="1" applyBorder="1" applyAlignment="1">
      <alignment/>
    </xf>
    <xf numFmtId="0" fontId="3" fillId="2" borderId="4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97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36" xfId="0" applyFont="1" applyFill="1" applyBorder="1" applyAlignment="1">
      <alignment/>
    </xf>
    <xf numFmtId="0" fontId="3" fillId="2" borderId="81" xfId="0" applyFont="1" applyFill="1" applyBorder="1" applyAlignment="1">
      <alignment/>
    </xf>
    <xf numFmtId="0" fontId="3" fillId="2" borderId="37" xfId="0" applyFont="1" applyFill="1" applyBorder="1" applyAlignment="1">
      <alignment/>
    </xf>
    <xf numFmtId="0" fontId="3" fillId="2" borderId="8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5" fillId="2" borderId="37" xfId="0" applyFont="1" applyFill="1" applyBorder="1" applyAlignment="1">
      <alignment/>
    </xf>
    <xf numFmtId="0" fontId="3" fillId="2" borderId="85" xfId="0" applyFont="1" applyFill="1" applyBorder="1" applyAlignment="1">
      <alignment/>
    </xf>
    <xf numFmtId="0" fontId="3" fillId="2" borderId="99" xfId="0" applyFont="1" applyFill="1" applyBorder="1" applyAlignment="1">
      <alignment/>
    </xf>
    <xf numFmtId="0" fontId="3" fillId="2" borderId="78" xfId="0" applyFont="1" applyFill="1" applyBorder="1" applyAlignment="1">
      <alignment/>
    </xf>
    <xf numFmtId="38" fontId="3" fillId="3" borderId="70" xfId="16" applyFont="1" applyFill="1" applyBorder="1" applyAlignment="1">
      <alignment horizontal="left"/>
    </xf>
    <xf numFmtId="38" fontId="3" fillId="3" borderId="71" xfId="16" applyFont="1" applyFill="1" applyBorder="1" applyAlignment="1">
      <alignment horizontal="center"/>
    </xf>
    <xf numFmtId="38" fontId="3" fillId="3" borderId="34" xfId="16" applyFont="1" applyFill="1" applyBorder="1" applyAlignment="1">
      <alignment horizontal="center"/>
    </xf>
    <xf numFmtId="38" fontId="3" fillId="3" borderId="35" xfId="16" applyFont="1" applyFill="1" applyBorder="1" applyAlignment="1">
      <alignment horizontal="center"/>
    </xf>
    <xf numFmtId="38" fontId="3" fillId="2" borderId="97" xfId="16" applyFont="1" applyFill="1" applyBorder="1" applyAlignment="1">
      <alignment/>
    </xf>
    <xf numFmtId="38" fontId="3" fillId="2" borderId="36" xfId="16" applyFont="1" applyFill="1" applyBorder="1" applyAlignment="1">
      <alignment/>
    </xf>
    <xf numFmtId="38" fontId="6" fillId="2" borderId="37" xfId="16" applyFont="1" applyFill="1" applyBorder="1" applyAlignment="1">
      <alignment/>
    </xf>
    <xf numFmtId="38" fontId="3" fillId="2" borderId="97" xfId="16" applyFont="1" applyFill="1" applyBorder="1" applyAlignment="1">
      <alignment horizontal="center"/>
    </xf>
    <xf numFmtId="38" fontId="3" fillId="2" borderId="87" xfId="16" applyFont="1" applyFill="1" applyBorder="1" applyAlignment="1">
      <alignment/>
    </xf>
    <xf numFmtId="38" fontId="3" fillId="2" borderId="98" xfId="16" applyFont="1" applyFill="1" applyBorder="1" applyAlignment="1">
      <alignment/>
    </xf>
    <xf numFmtId="38" fontId="3" fillId="2" borderId="30" xfId="16" applyFont="1" applyFill="1" applyBorder="1" applyAlignment="1">
      <alignment horizontal="center"/>
    </xf>
    <xf numFmtId="38" fontId="5" fillId="2" borderId="37" xfId="16" applyFont="1" applyFill="1" applyBorder="1" applyAlignment="1">
      <alignment/>
    </xf>
    <xf numFmtId="38" fontId="3" fillId="2" borderId="40" xfId="16" applyFont="1" applyFill="1" applyBorder="1" applyAlignment="1">
      <alignment horizontal="center"/>
    </xf>
    <xf numFmtId="38" fontId="6" fillId="2" borderId="87" xfId="16" applyFont="1" applyFill="1" applyBorder="1" applyAlignment="1">
      <alignment/>
    </xf>
    <xf numFmtId="38" fontId="3" fillId="2" borderId="98" xfId="16" applyFont="1" applyFill="1" applyBorder="1" applyAlignment="1">
      <alignment horizontal="center"/>
    </xf>
    <xf numFmtId="38" fontId="3" fillId="0" borderId="0" xfId="16" applyFont="1" applyFill="1" applyAlignment="1">
      <alignment/>
    </xf>
    <xf numFmtId="38" fontId="3" fillId="3" borderId="41" xfId="16" applyFont="1" applyFill="1" applyBorder="1" applyAlignment="1">
      <alignment horizontal="center"/>
    </xf>
    <xf numFmtId="38" fontId="3" fillId="3" borderId="26" xfId="16" applyFont="1" applyFill="1" applyBorder="1" applyAlignment="1">
      <alignment horizontal="center"/>
    </xf>
    <xf numFmtId="38" fontId="3" fillId="3" borderId="27" xfId="16" applyFont="1" applyFill="1" applyBorder="1" applyAlignment="1">
      <alignment horizontal="center"/>
    </xf>
    <xf numFmtId="38" fontId="3" fillId="3" borderId="40" xfId="16" applyFont="1" applyFill="1" applyBorder="1" applyAlignment="1">
      <alignment/>
    </xf>
    <xf numFmtId="38" fontId="3" fillId="3" borderId="76" xfId="16" applyFont="1" applyFill="1" applyBorder="1" applyAlignment="1">
      <alignment horizontal="center"/>
    </xf>
    <xf numFmtId="38" fontId="3" fillId="3" borderId="79" xfId="16" applyFont="1" applyFill="1" applyBorder="1" applyAlignment="1">
      <alignment horizontal="center"/>
    </xf>
    <xf numFmtId="38" fontId="3" fillId="3" borderId="39" xfId="16" applyFont="1" applyFill="1" applyBorder="1" applyAlignment="1">
      <alignment/>
    </xf>
    <xf numFmtId="38" fontId="3" fillId="3" borderId="56" xfId="16" applyFont="1" applyFill="1" applyBorder="1" applyAlignment="1">
      <alignment horizontal="center"/>
    </xf>
    <xf numFmtId="38" fontId="3" fillId="3" borderId="97" xfId="16" applyFont="1" applyFill="1" applyBorder="1" applyAlignment="1">
      <alignment horizontal="center"/>
    </xf>
    <xf numFmtId="38" fontId="3" fillId="3" borderId="47" xfId="16" applyFont="1" applyFill="1" applyBorder="1" applyAlignment="1">
      <alignment horizontal="center"/>
    </xf>
    <xf numFmtId="38" fontId="3" fillId="3" borderId="68" xfId="16" applyFont="1" applyFill="1" applyBorder="1" applyAlignment="1">
      <alignment horizontal="center"/>
    </xf>
    <xf numFmtId="38" fontId="3" fillId="3" borderId="6" xfId="16" applyFont="1" applyFill="1" applyBorder="1" applyAlignment="1">
      <alignment horizontal="center"/>
    </xf>
    <xf numFmtId="38" fontId="3" fillId="3" borderId="33" xfId="16" applyFont="1" applyFill="1" applyBorder="1" applyAlignment="1">
      <alignment horizontal="center"/>
    </xf>
    <xf numFmtId="38" fontId="3" fillId="3" borderId="10" xfId="16" applyFont="1" applyFill="1" applyBorder="1" applyAlignment="1">
      <alignment horizontal="center"/>
    </xf>
    <xf numFmtId="38" fontId="3" fillId="3" borderId="98" xfId="16" applyFont="1" applyFill="1" applyBorder="1" applyAlignment="1">
      <alignment/>
    </xf>
    <xf numFmtId="38" fontId="3" fillId="3" borderId="78" xfId="16" applyFont="1" applyFill="1" applyBorder="1" applyAlignment="1">
      <alignment horizontal="center"/>
    </xf>
    <xf numFmtId="38" fontId="3" fillId="3" borderId="4" xfId="16" applyFont="1" applyFill="1" applyBorder="1" applyAlignment="1">
      <alignment horizontal="center"/>
    </xf>
    <xf numFmtId="38" fontId="3" fillId="3" borderId="21" xfId="16" applyFont="1" applyFill="1" applyBorder="1" applyAlignment="1">
      <alignment horizontal="center"/>
    </xf>
    <xf numFmtId="38" fontId="3" fillId="3" borderId="31" xfId="16" applyFont="1" applyFill="1" applyBorder="1" applyAlignment="1">
      <alignment horizontal="center"/>
    </xf>
    <xf numFmtId="38" fontId="3" fillId="3" borderId="64" xfId="16" applyFont="1" applyFill="1" applyBorder="1" applyAlignment="1">
      <alignment horizontal="center"/>
    </xf>
    <xf numFmtId="38" fontId="3" fillId="3" borderId="14" xfId="16" applyFont="1" applyFill="1" applyBorder="1" applyAlignment="1">
      <alignment horizontal="center"/>
    </xf>
    <xf numFmtId="38" fontId="3" fillId="3" borderId="17" xfId="16" applyFont="1" applyFill="1" applyBorder="1" applyAlignment="1">
      <alignment horizontal="left"/>
    </xf>
    <xf numFmtId="38" fontId="3" fillId="2" borderId="100" xfId="16" applyFont="1" applyFill="1" applyBorder="1" applyAlignment="1">
      <alignment/>
    </xf>
    <xf numFmtId="38" fontId="3" fillId="2" borderId="42" xfId="16" applyFont="1" applyFill="1" applyBorder="1" applyAlignment="1">
      <alignment/>
    </xf>
    <xf numFmtId="38" fontId="3" fillId="2" borderId="101" xfId="16" applyFont="1" applyFill="1" applyBorder="1" applyAlignment="1">
      <alignment/>
    </xf>
    <xf numFmtId="38" fontId="3" fillId="3" borderId="102" xfId="16" applyFont="1" applyFill="1" applyBorder="1" applyAlignment="1">
      <alignment/>
    </xf>
    <xf numFmtId="38" fontId="3" fillId="2" borderId="103" xfId="16" applyFont="1" applyFill="1" applyBorder="1" applyAlignment="1">
      <alignment/>
    </xf>
    <xf numFmtId="38" fontId="3" fillId="2" borderId="47" xfId="16" applyFont="1" applyFill="1" applyBorder="1" applyAlignment="1">
      <alignment/>
    </xf>
    <xf numFmtId="38" fontId="6" fillId="2" borderId="47" xfId="16" applyFont="1" applyFill="1" applyBorder="1" applyAlignment="1">
      <alignment/>
    </xf>
    <xf numFmtId="38" fontId="3" fillId="2" borderId="104" xfId="16" applyFont="1" applyFill="1" applyBorder="1" applyAlignment="1">
      <alignment/>
    </xf>
    <xf numFmtId="38" fontId="3" fillId="2" borderId="85" xfId="16" applyFont="1" applyFill="1" applyBorder="1" applyAlignment="1">
      <alignment horizontal="center"/>
    </xf>
    <xf numFmtId="38" fontId="3" fillId="3" borderId="81" xfId="16" applyFont="1" applyFill="1" applyBorder="1" applyAlignment="1">
      <alignment horizontal="center"/>
    </xf>
    <xf numFmtId="38" fontId="3" fillId="3" borderId="40" xfId="16" applyFont="1" applyFill="1" applyBorder="1" applyAlignment="1">
      <alignment horizontal="center"/>
    </xf>
    <xf numFmtId="38" fontId="3" fillId="3" borderId="46" xfId="16" applyFont="1" applyFill="1" applyBorder="1" applyAlignment="1">
      <alignment horizontal="center"/>
    </xf>
    <xf numFmtId="38" fontId="3" fillId="3" borderId="39" xfId="16" applyFont="1" applyFill="1" applyBorder="1" applyAlignment="1">
      <alignment horizontal="center"/>
    </xf>
    <xf numFmtId="38" fontId="3" fillId="3" borderId="76" xfId="16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図－１　地区別生産面積</a:t>
            </a:r>
          </a:p>
        </c:rich>
      </c:tx>
      <c:layout>
        <c:manualLayout>
          <c:xMode val="factor"/>
          <c:yMode val="factor"/>
          <c:x val="-0.293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9"/>
          <c:y val="0.2585"/>
          <c:w val="0.3895"/>
          <c:h val="0.63775"/>
        </c:manualLayout>
      </c:layout>
      <c:pieChart>
        <c:varyColors val="1"/>
        <c:ser>
          <c:idx val="0"/>
          <c:order val="0"/>
          <c:tx>
            <c:strRef>
              <c:f>'表２'!$F$28:$F$30</c:f>
              <c:strCache>
                <c:ptCount val="1"/>
                <c:pt idx="0">
                  <c:v>面積 （ａ）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'表２'!$C$31:$C$37</c:f>
              <c:strCache/>
            </c:strRef>
          </c:cat>
          <c:val>
            <c:numRef>
              <c:f>'表２'!$F$31:$F$37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図－１０　樹種区分別生産本数</a:t>
            </a:r>
          </a:p>
        </c:rich>
      </c:tx>
      <c:layout>
        <c:manualLayout>
          <c:xMode val="factor"/>
          <c:yMode val="factor"/>
          <c:x val="-0.248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625"/>
          <c:y val="0.18975"/>
          <c:w val="0.482"/>
          <c:h val="0.73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'表５ '!$D$35:$D$39</c:f>
              <c:strCache>
                <c:ptCount val="5"/>
                <c:pt idx="0">
                  <c:v>針　葉　樹</c:v>
                </c:pt>
                <c:pt idx="1">
                  <c:v>常緑広葉樹</c:v>
                </c:pt>
                <c:pt idx="2">
                  <c:v>落葉広葉樹</c:v>
                </c:pt>
                <c:pt idx="3">
                  <c:v>低　　　木</c:v>
                </c:pt>
                <c:pt idx="4">
                  <c:v>玉・株・特殊物</c:v>
                </c:pt>
              </c:strCache>
            </c:strRef>
          </c:cat>
          <c:val>
            <c:numRef>
              <c:f>'表５ '!$E$35:$E$39</c:f>
              <c:numCache>
                <c:ptCount val="5"/>
                <c:pt idx="0">
                  <c:v>74846</c:v>
                </c:pt>
                <c:pt idx="1">
                  <c:v>49000</c:v>
                </c:pt>
                <c:pt idx="2">
                  <c:v>65370</c:v>
                </c:pt>
                <c:pt idx="3">
                  <c:v>149742</c:v>
                </c:pt>
                <c:pt idx="4">
                  <c:v>7083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'表５ '!$D$35:$D$39</c:f>
              <c:strCache>
                <c:ptCount val="5"/>
                <c:pt idx="0">
                  <c:v>針　葉　樹</c:v>
                </c:pt>
                <c:pt idx="1">
                  <c:v>常緑広葉樹</c:v>
                </c:pt>
                <c:pt idx="2">
                  <c:v>落葉広葉樹</c:v>
                </c:pt>
                <c:pt idx="3">
                  <c:v>低　　　木</c:v>
                </c:pt>
                <c:pt idx="4">
                  <c:v>玉・株・特殊物</c:v>
                </c:pt>
              </c:strCache>
            </c:strRef>
          </c:cat>
          <c:val>
            <c:numRef>
              <c:f>'表５ '!$F$35:$F$39</c:f>
              <c:numCache>
                <c:ptCount val="5"/>
                <c:pt idx="0">
                  <c:v>0.21629228906401265</c:v>
                </c:pt>
                <c:pt idx="1">
                  <c:v>0.14160171771553082</c:v>
                </c:pt>
                <c:pt idx="2">
                  <c:v>0.18890825075641327</c:v>
                </c:pt>
                <c:pt idx="3">
                  <c:v>0.4327290696767146</c:v>
                </c:pt>
                <c:pt idx="4">
                  <c:v>0.020468672787328668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図－１１　樹種区分別生産本数比の推移</a:t>
            </a:r>
          </a:p>
        </c:rich>
      </c:tx>
      <c:layout>
        <c:manualLayout>
          <c:xMode val="factor"/>
          <c:yMode val="factor"/>
          <c:x val="0.001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5425"/>
          <c:w val="0.98575"/>
          <c:h val="0.65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'表６'!$J$32</c:f>
              <c:strCache>
                <c:ptCount val="1"/>
                <c:pt idx="0">
                  <c:v>針葉樹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'表６'!$I$33:$I$55</c:f>
              <c:strCache/>
            </c:strRef>
          </c:cat>
          <c:val>
            <c:numRef>
              <c:f>'表６'!$J$33:$J$55</c:f>
              <c:numCache/>
            </c:numRef>
          </c:val>
        </c:ser>
        <c:ser>
          <c:idx val="1"/>
          <c:order val="1"/>
          <c:tx>
            <c:strRef>
              <c:f>'表６'!$K$32</c:f>
              <c:strCache>
                <c:ptCount val="1"/>
                <c:pt idx="0">
                  <c:v>常緑広葉樹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'表６'!$I$33:$I$55</c:f>
              <c:strCache/>
            </c:strRef>
          </c:cat>
          <c:val>
            <c:numRef>
              <c:f>'表６'!$K$33:$K$55</c:f>
              <c:numCache/>
            </c:numRef>
          </c:val>
        </c:ser>
        <c:ser>
          <c:idx val="2"/>
          <c:order val="2"/>
          <c:tx>
            <c:strRef>
              <c:f>'表６'!$L$32</c:f>
              <c:strCache>
                <c:ptCount val="1"/>
                <c:pt idx="0">
                  <c:v>落葉広葉樹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'表６'!$I$33:$I$55</c:f>
              <c:strCache/>
            </c:strRef>
          </c:cat>
          <c:val>
            <c:numRef>
              <c:f>'表６'!$L$33:$L$55</c:f>
              <c:numCache/>
            </c:numRef>
          </c:val>
        </c:ser>
        <c:ser>
          <c:idx val="3"/>
          <c:order val="3"/>
          <c:tx>
            <c:strRef>
              <c:f>'表６'!$M$32</c:f>
              <c:strCache>
                <c:ptCount val="1"/>
                <c:pt idx="0">
                  <c:v>低木･玉･特殊物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'表６'!$I$33:$I$55</c:f>
              <c:strCache/>
            </c:strRef>
          </c:cat>
          <c:val>
            <c:numRef>
              <c:f>'表６'!$M$33:$M$55</c:f>
              <c:numCache/>
            </c:numRef>
          </c:val>
        </c:ser>
        <c:overlap val="100"/>
        <c:axId val="15833302"/>
        <c:axId val="8281991"/>
      </c:barChart>
      <c:catAx>
        <c:axId val="15833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2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81991"/>
        <c:crosses val="autoZero"/>
        <c:auto val="1"/>
        <c:lblOffset val="100"/>
        <c:noMultiLvlLbl val="0"/>
      </c:catAx>
      <c:valAx>
        <c:axId val="82819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33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"/>
          <c:y val="0.885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図－１２　規格別生産本数比の推移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2175"/>
          <c:w val="0.966"/>
          <c:h val="0.72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'表７'!$J$23</c:f>
              <c:strCache>
                <c:ptCount val="1"/>
                <c:pt idx="0">
                  <c:v>1.0m未満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'表７'!$I$24:$I$46</c:f>
              <c:strCache/>
            </c:strRef>
          </c:cat>
          <c:val>
            <c:numRef>
              <c:f>'表７'!$J$24:$J$46</c:f>
              <c:numCache/>
            </c:numRef>
          </c:val>
        </c:ser>
        <c:ser>
          <c:idx val="1"/>
          <c:order val="1"/>
          <c:tx>
            <c:strRef>
              <c:f>'表７'!$K$23</c:f>
              <c:strCache>
                <c:ptCount val="1"/>
                <c:pt idx="0">
                  <c:v>1.0m以上3.0m未満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'表７'!$I$24:$I$46</c:f>
              <c:strCache/>
            </c:strRef>
          </c:cat>
          <c:val>
            <c:numRef>
              <c:f>'表７'!$K$24:$K$46</c:f>
              <c:numCache/>
            </c:numRef>
          </c:val>
        </c:ser>
        <c:ser>
          <c:idx val="2"/>
          <c:order val="2"/>
          <c:tx>
            <c:strRef>
              <c:f>'表７'!$L$23</c:f>
              <c:strCache>
                <c:ptCount val="1"/>
                <c:pt idx="0">
                  <c:v>3.0m以上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'表７'!$I$24:$I$46</c:f>
              <c:strCache/>
            </c:strRef>
          </c:cat>
          <c:val>
            <c:numRef>
              <c:f>'表７'!$L$24:$L$46</c:f>
              <c:numCache/>
            </c:numRef>
          </c:val>
        </c:ser>
        <c:overlap val="100"/>
        <c:axId val="7429056"/>
        <c:axId val="66861505"/>
      </c:barChart>
      <c:catAx>
        <c:axId val="7429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861505"/>
        <c:crosses val="autoZero"/>
        <c:auto val="1"/>
        <c:lblOffset val="100"/>
        <c:noMultiLvlLbl val="0"/>
      </c:catAx>
      <c:valAx>
        <c:axId val="668615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4290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1"/>
          <c:y val="0.94625"/>
          <c:w val="0.5"/>
          <c:h val="0.03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図－１３　樹種別前年度出荷本数実績</a:t>
            </a:r>
          </a:p>
        </c:rich>
      </c:tx>
      <c:layout>
        <c:manualLayout>
          <c:xMode val="factor"/>
          <c:yMode val="factor"/>
          <c:x val="-0.244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"/>
          <c:y val="0.1735"/>
          <c:w val="0.5135"/>
          <c:h val="0.79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'表８'!$B$17:$B$21</c:f>
              <c:strCache/>
            </c:strRef>
          </c:cat>
          <c:val>
            <c:numRef>
              <c:f>'表８'!$G$17:$G$21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図－１４　出荷先別前年度出荷本数実績</a:t>
            </a:r>
          </a:p>
        </c:rich>
      </c:tx>
      <c:layout>
        <c:manualLayout>
          <c:xMode val="factor"/>
          <c:yMode val="factor"/>
          <c:x val="-0.23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475"/>
          <c:y val="0.19225"/>
          <c:w val="0.45475"/>
          <c:h val="0.62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'表８'!$C$16:$F$16</c:f>
              <c:strCache>
                <c:ptCount val="4"/>
                <c:pt idx="0">
                  <c:v>個　　人</c:v>
                </c:pt>
                <c:pt idx="1">
                  <c:v>業　　者</c:v>
                </c:pt>
                <c:pt idx="2">
                  <c:v>公　共　用</c:v>
                </c:pt>
                <c:pt idx="3">
                  <c:v>そ　の　他</c:v>
                </c:pt>
              </c:strCache>
            </c:strRef>
          </c:cat>
          <c:val>
            <c:numRef>
              <c:f>'表８'!$C$22:$F$22</c:f>
              <c:numCache>
                <c:ptCount val="4"/>
                <c:pt idx="0">
                  <c:v>31829</c:v>
                </c:pt>
                <c:pt idx="1">
                  <c:v>52077</c:v>
                </c:pt>
                <c:pt idx="2">
                  <c:v>83614</c:v>
                </c:pt>
                <c:pt idx="3">
                  <c:v>22051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図－２　地区別１アール当り 生産本数 </a:t>
            </a:r>
          </a:p>
        </c:rich>
      </c:tx>
      <c:layout>
        <c:manualLayout>
          <c:xMode val="factor"/>
          <c:yMode val="factor"/>
          <c:x val="-0.1865"/>
          <c:y val="-0.019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525"/>
          <c:w val="0.992"/>
          <c:h val="0.85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'表２'!$K$28:$K$30</c:f>
              <c:strCache>
                <c:ptCount val="1"/>
                <c:pt idx="0">
                  <c:v>１ｱｰﾙ当り 生産本数 （本／ａ）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CCFF"/>
              </a:solidFill>
            </c:spPr>
          </c:dPt>
          <c:dPt>
            <c:idx val="1"/>
            <c:invertIfNegative val="0"/>
            <c:spPr>
              <a:solidFill>
                <a:srgbClr val="CCCCFF"/>
              </a:solidFill>
            </c:spPr>
          </c:dPt>
          <c:dPt>
            <c:idx val="2"/>
            <c:invertIfNegative val="0"/>
            <c:spPr>
              <a:solidFill>
                <a:srgbClr val="CCCCFF"/>
              </a:solidFill>
            </c:spPr>
          </c:dPt>
          <c:dPt>
            <c:idx val="3"/>
            <c:invertIfNegative val="0"/>
            <c:spPr>
              <a:solidFill>
                <a:srgbClr val="CCCCFF"/>
              </a:solidFill>
            </c:spPr>
          </c:dPt>
          <c:dPt>
            <c:idx val="4"/>
            <c:invertIfNegative val="0"/>
            <c:spPr>
              <a:solidFill>
                <a:srgbClr val="CCCCFF"/>
              </a:solidFill>
            </c:spPr>
          </c:dPt>
          <c:dPt>
            <c:idx val="5"/>
            <c:invertIfNegative val="0"/>
            <c:spPr>
              <a:solidFill>
                <a:srgbClr val="CCCCFF"/>
              </a:solidFill>
            </c:spPr>
          </c:dPt>
          <c:dPt>
            <c:idx val="6"/>
            <c:invertIfNegative val="0"/>
            <c:spPr>
              <a:solidFill>
                <a:srgbClr val="CC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'表２'!$C$31:$C$37</c:f>
              <c:strCache/>
            </c:strRef>
          </c:cat>
          <c:val>
            <c:numRef>
              <c:f>'表２'!$K$31:$K$37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65156858"/>
        <c:axId val="49540811"/>
      </c:bar3DChart>
      <c:catAx>
        <c:axId val="65156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49540811"/>
        <c:crosses val="autoZero"/>
        <c:auto val="1"/>
        <c:lblOffset val="100"/>
        <c:noMultiLvlLbl val="0"/>
      </c:catAx>
      <c:valAx>
        <c:axId val="495408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本/ａ</a:t>
                </a:r>
              </a:p>
            </c:rich>
          </c:tx>
          <c:layout>
            <c:manualLayout>
              <c:xMode val="factor"/>
              <c:yMode val="factor"/>
              <c:x val="-0.0025"/>
              <c:y val="-0.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5156858"/>
        <c:crossesAt val="1"/>
        <c:crossBetween val="between"/>
        <c:dispUnits/>
        <c:majorUnit val="50"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図－３　地区別一人(団体）当り 生産本数 </a:t>
            </a:r>
          </a:p>
        </c:rich>
      </c:tx>
      <c:layout>
        <c:manualLayout>
          <c:xMode val="factor"/>
          <c:yMode val="factor"/>
          <c:x val="-0.1495"/>
          <c:y val="0.02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5"/>
          <c:y val="0.15875"/>
          <c:w val="0.977"/>
          <c:h val="0.83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'表２'!$J$28:$J$30</c:f>
              <c:strCache>
                <c:ptCount val="1"/>
                <c:pt idx="0">
                  <c:v>一人当り 生産本数 （本／人）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'表２'!$C$31:$C$37</c:f>
              <c:strCache/>
            </c:strRef>
          </c:cat>
          <c:val>
            <c:numRef>
              <c:f>'表２'!$J$31:$J$37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43214116"/>
        <c:axId val="53382725"/>
      </c:bar3DChart>
      <c:catAx>
        <c:axId val="43214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53382725"/>
        <c:crosses val="autoZero"/>
        <c:auto val="1"/>
        <c:lblOffset val="100"/>
        <c:noMultiLvlLbl val="0"/>
      </c:catAx>
      <c:valAx>
        <c:axId val="533827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本/人</a:t>
                </a:r>
              </a:p>
            </c:rich>
          </c:tx>
          <c:layout>
            <c:manualLayout>
              <c:xMode val="factor"/>
              <c:yMode val="factor"/>
              <c:x val="0.03125"/>
              <c:y val="-0.4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43214116"/>
        <c:crossesAt val="1"/>
        <c:crossBetween val="between"/>
        <c:dispUnits/>
        <c:majorUnit val="20000"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図－４　経営体別生産者比</a:t>
            </a:r>
          </a:p>
        </c:rich>
      </c:tx>
      <c:layout>
        <c:manualLayout>
          <c:xMode val="factor"/>
          <c:yMode val="factor"/>
          <c:x val="-0.223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075"/>
          <c:y val="0.23725"/>
          <c:w val="0.62325"/>
          <c:h val="0.68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造 園・植木業
１９．４%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'表３'!$C$23:$C$26</c:f>
              <c:strCache/>
            </c:strRef>
          </c:cat>
          <c:val>
            <c:numRef>
              <c:f>'表３'!$D$23:$D$26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図－５　経営体別一人当たり生産面積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425"/>
          <c:w val="0.92475"/>
          <c:h val="0.85125"/>
        </c:manualLayout>
      </c:layout>
      <c:bar3DChart>
        <c:barDir val="col"/>
        <c:grouping val="clustered"/>
        <c:varyColors val="0"/>
        <c:ser>
          <c:idx val="4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'表３'!$C$23:$C$26</c:f>
              <c:strCache/>
            </c:strRef>
          </c:cat>
          <c:val>
            <c:numRef>
              <c:f>'表３'!$H$23:$H$26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10682478"/>
        <c:axId val="29033439"/>
      </c:bar3DChart>
      <c:catAx>
        <c:axId val="10682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33439"/>
        <c:crosses val="autoZero"/>
        <c:auto val="1"/>
        <c:lblOffset val="100"/>
        <c:noMultiLvlLbl val="0"/>
      </c:catAx>
      <c:valAx>
        <c:axId val="29033439"/>
        <c:scaling>
          <c:orientation val="minMax"/>
          <c:max val="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ａ/人</a:t>
                </a:r>
              </a:p>
            </c:rich>
          </c:tx>
          <c:layout>
            <c:manualLayout>
              <c:xMode val="factor"/>
              <c:yMode val="factor"/>
              <c:x val="0.06"/>
              <c:y val="-0.43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82478"/>
        <c:crossesAt val="1"/>
        <c:crossBetween val="between"/>
        <c:dispUnits/>
        <c:majorUnit val="5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図－６　経営体別一人当たり生産本数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113"/>
          <c:w val="0.94025"/>
          <c:h val="0.882"/>
        </c:manualLayout>
      </c:layout>
      <c:bar3DChart>
        <c:barDir val="col"/>
        <c:grouping val="clustered"/>
        <c:varyColors val="0"/>
        <c:ser>
          <c:idx val="7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'表３'!$C$23:$C$26</c:f>
              <c:strCache/>
            </c:strRef>
          </c:cat>
          <c:val>
            <c:numRef>
              <c:f>'表３'!$K$23:$K$26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59974360"/>
        <c:axId val="2898329"/>
      </c:bar3DChart>
      <c:catAx>
        <c:axId val="599743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8329"/>
        <c:crossesAt val="0"/>
        <c:auto val="1"/>
        <c:lblOffset val="100"/>
        <c:noMultiLvlLbl val="0"/>
      </c:catAx>
      <c:valAx>
        <c:axId val="2898329"/>
        <c:scaling>
          <c:orientation val="minMax"/>
          <c:max val="1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本/人</a:t>
                </a:r>
              </a:p>
            </c:rich>
          </c:tx>
          <c:layout>
            <c:manualLayout>
              <c:xMode val="factor"/>
              <c:yMode val="factor"/>
              <c:x val="0.105"/>
              <c:y val="-0.41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74360"/>
        <c:crossesAt val="1"/>
        <c:crossBetween val="between"/>
        <c:dispUnits/>
        <c:majorUnit val="5000"/>
        <c:minorUnit val="1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図－７　規模別生産者数</a:t>
            </a:r>
          </a:p>
        </c:rich>
      </c:tx>
      <c:layout>
        <c:manualLayout>
          <c:xMode val="factor"/>
          <c:yMode val="factor"/>
          <c:x val="-0.264"/>
          <c:y val="0.05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7"/>
          <c:y val="0.269"/>
          <c:w val="0.426"/>
          <c:h val="0.61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'表４'!$B$22:$B$26</c:f>
              <c:strCache/>
            </c:strRef>
          </c:cat>
          <c:val>
            <c:numRef>
              <c:f>'表４'!$C$22:$C$26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図－８　規模別一人当たり生産本数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5"/>
          <c:y val="0.126"/>
          <c:w val="0.97525"/>
          <c:h val="0.8455"/>
        </c:manualLayout>
      </c:layout>
      <c:bar3DChart>
        <c:barDir val="col"/>
        <c:grouping val="clustered"/>
        <c:varyColors val="0"/>
        <c:ser>
          <c:idx val="6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'表４'!$B$22:$B$26</c:f>
              <c:strCache>
                <c:ptCount val="5"/>
                <c:pt idx="0">
                  <c:v>１０ａ未満</c:v>
                </c:pt>
                <c:pt idx="1">
                  <c:v>１０ａ以上２０ａ未満</c:v>
                </c:pt>
                <c:pt idx="2">
                  <c:v>２０ａ以上５０ａ未満</c:v>
                </c:pt>
                <c:pt idx="3">
                  <c:v>５０ａ以上１００ａ未満</c:v>
                </c:pt>
                <c:pt idx="4">
                  <c:v>１００ａ以上</c:v>
                </c:pt>
              </c:strCache>
            </c:strRef>
          </c:cat>
          <c:val>
            <c:numRef>
              <c:f>'表４'!$I$22:$I$26</c:f>
              <c:numCache>
                <c:ptCount val="5"/>
                <c:pt idx="0">
                  <c:v>979.625</c:v>
                </c:pt>
                <c:pt idx="1">
                  <c:v>581.6666666666666</c:v>
                </c:pt>
                <c:pt idx="2">
                  <c:v>2216.785714285714</c:v>
                </c:pt>
                <c:pt idx="3">
                  <c:v>1931.3076923076924</c:v>
                </c:pt>
                <c:pt idx="4">
                  <c:v>11679.875</c:v>
                </c:pt>
              </c:numCache>
            </c:numRef>
          </c:val>
          <c:shape val="box"/>
        </c:ser>
        <c:shape val="box"/>
        <c:axId val="26084962"/>
        <c:axId val="33438067"/>
      </c:bar3DChart>
      <c:catAx>
        <c:axId val="26084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38067"/>
        <c:crosses val="autoZero"/>
        <c:auto val="1"/>
        <c:lblOffset val="100"/>
        <c:noMultiLvlLbl val="0"/>
      </c:catAx>
      <c:valAx>
        <c:axId val="33438067"/>
        <c:scaling>
          <c:orientation val="minMax"/>
          <c:max val="1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rPr>
                  <a:t>本/人</a:t>
                </a:r>
              </a:p>
            </c:rich>
          </c:tx>
          <c:layout>
            <c:manualLayout>
              <c:xMode val="factor"/>
              <c:yMode val="factor"/>
              <c:x val="0.07525"/>
              <c:y val="-0.4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84962"/>
        <c:crossesAt val="1"/>
        <c:crossBetween val="between"/>
        <c:dispUnits/>
        <c:majorUnit val="5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図－９　規模別１アール当たり生産本数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865"/>
          <c:w val="0.94775"/>
          <c:h val="0.8085"/>
        </c:manualLayout>
      </c:layout>
      <c:bar3DChart>
        <c:barDir val="col"/>
        <c:grouping val="clustered"/>
        <c:varyColors val="0"/>
        <c:ser>
          <c:idx val="7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'表４'!$B$22:$B$26</c:f>
              <c:strCache>
                <c:ptCount val="5"/>
                <c:pt idx="0">
                  <c:v>１０ａ未満</c:v>
                </c:pt>
                <c:pt idx="1">
                  <c:v>１０ａ以上２０ａ未満</c:v>
                </c:pt>
                <c:pt idx="2">
                  <c:v>２０ａ以上５０ａ未満</c:v>
                </c:pt>
                <c:pt idx="3">
                  <c:v>５０ａ以上１００ａ未満</c:v>
                </c:pt>
                <c:pt idx="4">
                  <c:v>１００ａ以上</c:v>
                </c:pt>
              </c:strCache>
            </c:strRef>
          </c:cat>
          <c:val>
            <c:numRef>
              <c:f>'表４'!$J$22:$J$26</c:f>
              <c:numCache>
                <c:ptCount val="5"/>
                <c:pt idx="0">
                  <c:v>391.85</c:v>
                </c:pt>
                <c:pt idx="1">
                  <c:v>58.166666666666664</c:v>
                </c:pt>
                <c:pt idx="2">
                  <c:v>77.78195488721805</c:v>
                </c:pt>
                <c:pt idx="3">
                  <c:v>30.032296650717704</c:v>
                </c:pt>
                <c:pt idx="4">
                  <c:v>30.709574934268186</c:v>
                </c:pt>
              </c:numCache>
            </c:numRef>
          </c:val>
          <c:shape val="box"/>
        </c:ser>
        <c:shape val="box"/>
        <c:axId val="32507148"/>
        <c:axId val="24128877"/>
      </c:bar3DChart>
      <c:catAx>
        <c:axId val="32507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28877"/>
        <c:crosses val="autoZero"/>
        <c:auto val="1"/>
        <c:lblOffset val="100"/>
        <c:noMultiLvlLbl val="0"/>
      </c:catAx>
      <c:valAx>
        <c:axId val="241288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本/ａ</a:t>
                </a:r>
              </a:p>
            </c:rich>
          </c:tx>
          <c:layout>
            <c:manualLayout>
              <c:xMode val="factor"/>
              <c:yMode val="factor"/>
              <c:x val="0.062"/>
              <c:y val="-0.4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07148"/>
        <c:crossesAt val="1"/>
        <c:crossBetween val="between"/>
        <c:dispUnits/>
        <c:majorUnit val="2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</c:spPr>
      <c:thickness val="0"/>
    </c:sideWall>
    <c:backWall>
      <c:spPr>
        <a:solidFill>
          <a:srgbClr val="FFFFFF"/>
        </a:solidFill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51</xdr:row>
      <xdr:rowOff>66675</xdr:rowOff>
    </xdr:from>
    <xdr:to>
      <xdr:col>10</xdr:col>
      <xdr:colOff>123825</xdr:colOff>
      <xdr:row>67</xdr:row>
      <xdr:rowOff>142875</xdr:rowOff>
    </xdr:to>
    <xdr:graphicFrame>
      <xdr:nvGraphicFramePr>
        <xdr:cNvPr id="1" name="Chart 1"/>
        <xdr:cNvGraphicFramePr/>
      </xdr:nvGraphicFramePr>
      <xdr:xfrm>
        <a:off x="1104900" y="10144125"/>
        <a:ext cx="47625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333375</xdr:colOff>
      <xdr:row>68</xdr:row>
      <xdr:rowOff>38100</xdr:rowOff>
    </xdr:from>
    <xdr:to>
      <xdr:col>10</xdr:col>
      <xdr:colOff>38100</xdr:colOff>
      <xdr:row>87</xdr:row>
      <xdr:rowOff>57150</xdr:rowOff>
    </xdr:to>
    <xdr:graphicFrame>
      <xdr:nvGraphicFramePr>
        <xdr:cNvPr id="2" name="Chart 2"/>
        <xdr:cNvGraphicFramePr/>
      </xdr:nvGraphicFramePr>
      <xdr:xfrm>
        <a:off x="819150" y="13030200"/>
        <a:ext cx="49625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38100</xdr:colOff>
      <xdr:row>87</xdr:row>
      <xdr:rowOff>161925</xdr:rowOff>
    </xdr:from>
    <xdr:to>
      <xdr:col>10</xdr:col>
      <xdr:colOff>114300</xdr:colOff>
      <xdr:row>107</xdr:row>
      <xdr:rowOff>28575</xdr:rowOff>
    </xdr:to>
    <xdr:graphicFrame>
      <xdr:nvGraphicFramePr>
        <xdr:cNvPr id="3" name="Chart 3"/>
        <xdr:cNvGraphicFramePr/>
      </xdr:nvGraphicFramePr>
      <xdr:xfrm>
        <a:off x="523875" y="16411575"/>
        <a:ext cx="5334000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43</xdr:row>
      <xdr:rowOff>85725</xdr:rowOff>
    </xdr:from>
    <xdr:to>
      <xdr:col>10</xdr:col>
      <xdr:colOff>533400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609600" y="9705975"/>
        <a:ext cx="55911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</xdr:col>
      <xdr:colOff>114300</xdr:colOff>
      <xdr:row>62</xdr:row>
      <xdr:rowOff>152400</xdr:rowOff>
    </xdr:from>
    <xdr:to>
      <xdr:col>10</xdr:col>
      <xdr:colOff>533400</xdr:colOff>
      <xdr:row>80</xdr:row>
      <xdr:rowOff>133350</xdr:rowOff>
    </xdr:to>
    <xdr:graphicFrame>
      <xdr:nvGraphicFramePr>
        <xdr:cNvPr id="2" name="Chart 3"/>
        <xdr:cNvGraphicFramePr/>
      </xdr:nvGraphicFramePr>
      <xdr:xfrm>
        <a:off x="581025" y="13030200"/>
        <a:ext cx="56197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81</xdr:row>
      <xdr:rowOff>142875</xdr:rowOff>
    </xdr:from>
    <xdr:to>
      <xdr:col>10</xdr:col>
      <xdr:colOff>495300</xdr:colOff>
      <xdr:row>99</xdr:row>
      <xdr:rowOff>0</xdr:rowOff>
    </xdr:to>
    <xdr:graphicFrame>
      <xdr:nvGraphicFramePr>
        <xdr:cNvPr id="3" name="Chart 4"/>
        <xdr:cNvGraphicFramePr/>
      </xdr:nvGraphicFramePr>
      <xdr:xfrm>
        <a:off x="209550" y="16278225"/>
        <a:ext cx="5953125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27</xdr:row>
      <xdr:rowOff>66675</xdr:rowOff>
    </xdr:from>
    <xdr:to>
      <xdr:col>9</xdr:col>
      <xdr:colOff>314325</xdr:colOff>
      <xdr:row>48</xdr:row>
      <xdr:rowOff>114300</xdr:rowOff>
    </xdr:to>
    <xdr:graphicFrame>
      <xdr:nvGraphicFramePr>
        <xdr:cNvPr id="1" name="Chart 5"/>
        <xdr:cNvGraphicFramePr/>
      </xdr:nvGraphicFramePr>
      <xdr:xfrm>
        <a:off x="933450" y="6372225"/>
        <a:ext cx="53244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0</xdr:rowOff>
    </xdr:from>
    <xdr:to>
      <xdr:col>6</xdr:col>
      <xdr:colOff>695325</xdr:colOff>
      <xdr:row>11</xdr:row>
      <xdr:rowOff>180975</xdr:rowOff>
    </xdr:to>
    <xdr:graphicFrame>
      <xdr:nvGraphicFramePr>
        <xdr:cNvPr id="1" name="Chart 1"/>
        <xdr:cNvGraphicFramePr/>
      </xdr:nvGraphicFramePr>
      <xdr:xfrm>
        <a:off x="695325" y="0"/>
        <a:ext cx="53149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12</xdr:row>
      <xdr:rowOff>9525</xdr:rowOff>
    </xdr:from>
    <xdr:to>
      <xdr:col>6</xdr:col>
      <xdr:colOff>714375</xdr:colOff>
      <xdr:row>24</xdr:row>
      <xdr:rowOff>104775</xdr:rowOff>
    </xdr:to>
    <xdr:graphicFrame>
      <xdr:nvGraphicFramePr>
        <xdr:cNvPr id="2" name="Chart 2"/>
        <xdr:cNvGraphicFramePr/>
      </xdr:nvGraphicFramePr>
      <xdr:xfrm>
        <a:off x="552450" y="2752725"/>
        <a:ext cx="54768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6</xdr:col>
      <xdr:colOff>828675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228600" y="38100"/>
        <a:ext cx="59150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28</xdr:row>
      <xdr:rowOff>76200</xdr:rowOff>
    </xdr:from>
    <xdr:to>
      <xdr:col>6</xdr:col>
      <xdr:colOff>952500</xdr:colOff>
      <xdr:row>43</xdr:row>
      <xdr:rowOff>57150</xdr:rowOff>
    </xdr:to>
    <xdr:graphicFrame>
      <xdr:nvGraphicFramePr>
        <xdr:cNvPr id="2" name="Chart 2"/>
        <xdr:cNvGraphicFramePr/>
      </xdr:nvGraphicFramePr>
      <xdr:xfrm>
        <a:off x="200025" y="6057900"/>
        <a:ext cx="60674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9525</xdr:rowOff>
    </xdr:from>
    <xdr:to>
      <xdr:col>6</xdr:col>
      <xdr:colOff>581025</xdr:colOff>
      <xdr:row>45</xdr:row>
      <xdr:rowOff>0</xdr:rowOff>
    </xdr:to>
    <xdr:graphicFrame>
      <xdr:nvGraphicFramePr>
        <xdr:cNvPr id="1" name="Chart 3"/>
        <xdr:cNvGraphicFramePr/>
      </xdr:nvGraphicFramePr>
      <xdr:xfrm>
        <a:off x="200025" y="4581525"/>
        <a:ext cx="60293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24</xdr:row>
      <xdr:rowOff>66675</xdr:rowOff>
    </xdr:from>
    <xdr:to>
      <xdr:col>6</xdr:col>
      <xdr:colOff>771525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838200" y="5686425"/>
        <a:ext cx="47148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1</xdr:row>
      <xdr:rowOff>152400</xdr:rowOff>
    </xdr:from>
    <xdr:to>
      <xdr:col>7</xdr:col>
      <xdr:colOff>447675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914400" y="323850"/>
        <a:ext cx="4438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6:E21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1" width="2.625" style="5" customWidth="1"/>
    <col min="2" max="2" width="4.25390625" style="5" customWidth="1"/>
    <col min="3" max="3" width="25.625" style="5" customWidth="1"/>
    <col min="4" max="4" width="18.625" style="5" customWidth="1"/>
    <col min="5" max="5" width="11.25390625" style="5" customWidth="1"/>
    <col min="6" max="6" width="7.25390625" style="5" customWidth="1"/>
    <col min="7" max="16384" width="9.00390625" style="5" customWidth="1"/>
  </cols>
  <sheetData>
    <row r="16" spans="3:4" ht="30" customHeight="1">
      <c r="C16" s="103" t="s">
        <v>65</v>
      </c>
      <c r="D16" s="104"/>
    </row>
    <row r="17" ht="12" customHeight="1" thickBot="1">
      <c r="C17" s="4"/>
    </row>
    <row r="18" spans="3:5" ht="30" customHeight="1">
      <c r="C18" s="201" t="s">
        <v>252</v>
      </c>
      <c r="D18" s="97">
        <v>62</v>
      </c>
      <c r="E18" s="98" t="s">
        <v>210</v>
      </c>
    </row>
    <row r="19" spans="3:5" ht="30" customHeight="1">
      <c r="C19" s="202" t="s">
        <v>253</v>
      </c>
      <c r="D19" s="99">
        <v>10413</v>
      </c>
      <c r="E19" s="100" t="s">
        <v>211</v>
      </c>
    </row>
    <row r="20" spans="3:5" ht="30" customHeight="1">
      <c r="C20" s="202" t="s">
        <v>254</v>
      </c>
      <c r="D20" s="99">
        <v>346041</v>
      </c>
      <c r="E20" s="100" t="s">
        <v>212</v>
      </c>
    </row>
    <row r="21" spans="3:5" ht="30" customHeight="1" thickBot="1">
      <c r="C21" s="203" t="s">
        <v>251</v>
      </c>
      <c r="D21" s="101">
        <v>189571</v>
      </c>
      <c r="E21" s="102" t="s">
        <v>213</v>
      </c>
    </row>
  </sheetData>
  <printOptions/>
  <pageMargins left="0.5905511811023623" right="0.5905511811023623" top="1.4960629921259843" bottom="0.984251968503937" header="0.5118110236220472" footer="0.5118110236220472"/>
  <pageSetup horizontalDpi="600" verticalDpi="600" orientation="portrait" paperSize="9" scale="122" r:id="rId3"/>
  <legacyDrawing r:id="rId2"/>
  <oleObjects>
    <oleObject progId="JXW.Document.8" shapeId="39549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B1:F21"/>
  <sheetViews>
    <sheetView workbookViewId="0" topLeftCell="A1">
      <selection activeCell="A1" sqref="A1"/>
    </sheetView>
  </sheetViews>
  <sheetFormatPr defaultColWidth="9.00390625" defaultRowHeight="19.5" customHeight="1"/>
  <cols>
    <col min="1" max="1" width="2.625" style="5" customWidth="1"/>
    <col min="2" max="2" width="10.625" style="5" customWidth="1"/>
    <col min="3" max="3" width="18.625" style="5" customWidth="1"/>
    <col min="4" max="4" width="15.625" style="5" customWidth="1"/>
    <col min="5" max="16384" width="9.00390625" style="5" customWidth="1"/>
  </cols>
  <sheetData>
    <row r="1" spans="2:6" ht="19.5" customHeight="1">
      <c r="B1" s="104" t="s">
        <v>264</v>
      </c>
      <c r="C1" s="104"/>
      <c r="D1" s="110"/>
      <c r="E1" s="26"/>
      <c r="F1" s="26"/>
    </row>
    <row r="2" ht="18" customHeight="1" thickBot="1">
      <c r="D2" s="110" t="s">
        <v>265</v>
      </c>
    </row>
    <row r="3" spans="2:4" ht="19.5" customHeight="1">
      <c r="B3" s="326" t="s">
        <v>119</v>
      </c>
      <c r="C3" s="327" t="s">
        <v>120</v>
      </c>
      <c r="D3" s="328" t="s">
        <v>123</v>
      </c>
    </row>
    <row r="4" spans="2:4" ht="19.5" customHeight="1">
      <c r="B4" s="204" t="s">
        <v>124</v>
      </c>
      <c r="C4" s="142">
        <v>1750</v>
      </c>
      <c r="D4" s="143">
        <f>C4/C11</f>
        <v>0.007241429251236216</v>
      </c>
    </row>
    <row r="5" spans="2:4" ht="19.5" customHeight="1">
      <c r="B5" s="204" t="s">
        <v>125</v>
      </c>
      <c r="C5" s="142">
        <v>0</v>
      </c>
      <c r="D5" s="143">
        <f>C5/C11</f>
        <v>0</v>
      </c>
    </row>
    <row r="6" spans="2:4" ht="19.5" customHeight="1">
      <c r="B6" s="204" t="s">
        <v>126</v>
      </c>
      <c r="C6" s="142">
        <v>78300</v>
      </c>
      <c r="D6" s="143">
        <f>C6/C11</f>
        <v>0.32400223449816895</v>
      </c>
    </row>
    <row r="7" spans="2:4" ht="19.5" customHeight="1">
      <c r="B7" s="204" t="s">
        <v>127</v>
      </c>
      <c r="C7" s="142">
        <v>200</v>
      </c>
      <c r="D7" s="143">
        <f>C7/C11</f>
        <v>0.0008275919144269961</v>
      </c>
    </row>
    <row r="8" spans="2:4" ht="19.5" customHeight="1">
      <c r="B8" s="204" t="s">
        <v>128</v>
      </c>
      <c r="C8" s="142">
        <v>1385</v>
      </c>
      <c r="D8" s="143">
        <f>C8/C11</f>
        <v>0.0057310740074069475</v>
      </c>
    </row>
    <row r="9" spans="2:4" ht="19.5" customHeight="1">
      <c r="B9" s="204" t="s">
        <v>0</v>
      </c>
      <c r="C9" s="142">
        <v>0</v>
      </c>
      <c r="D9" s="143">
        <f>C9/C11</f>
        <v>0</v>
      </c>
    </row>
    <row r="10" spans="2:4" ht="19.5" customHeight="1">
      <c r="B10" s="204" t="s">
        <v>611</v>
      </c>
      <c r="C10" s="142">
        <v>160030</v>
      </c>
      <c r="D10" s="143">
        <f>C10/C11</f>
        <v>0.6621976703287609</v>
      </c>
    </row>
    <row r="11" spans="2:4" ht="19.5" customHeight="1" thickBot="1">
      <c r="B11" s="205" t="s">
        <v>80</v>
      </c>
      <c r="C11" s="144">
        <v>241665</v>
      </c>
      <c r="D11" s="145">
        <f>SUM(D4:D10)</f>
        <v>1</v>
      </c>
    </row>
    <row r="15" spans="2:4" ht="19.5" customHeight="1">
      <c r="B15" s="103" t="s">
        <v>266</v>
      </c>
      <c r="C15" s="104"/>
      <c r="D15" s="110" t="s">
        <v>267</v>
      </c>
    </row>
    <row r="16" ht="19.5" customHeight="1" thickBot="1">
      <c r="B16" s="4"/>
    </row>
    <row r="17" spans="2:4" ht="30" customHeight="1">
      <c r="B17" s="329" t="s">
        <v>325</v>
      </c>
      <c r="C17" s="330" t="s">
        <v>326</v>
      </c>
      <c r="D17" s="328" t="s">
        <v>129</v>
      </c>
    </row>
    <row r="18" spans="2:4" ht="30" customHeight="1">
      <c r="B18" s="331" t="s">
        <v>327</v>
      </c>
      <c r="C18" s="146" t="s">
        <v>328</v>
      </c>
      <c r="D18" s="147">
        <v>94870</v>
      </c>
    </row>
    <row r="19" spans="2:4" ht="30" customHeight="1">
      <c r="B19" s="331" t="s">
        <v>329</v>
      </c>
      <c r="C19" s="146" t="s">
        <v>613</v>
      </c>
      <c r="D19" s="147">
        <v>31810</v>
      </c>
    </row>
    <row r="20" spans="2:4" ht="30" customHeight="1" thickBot="1">
      <c r="B20" s="332" t="s">
        <v>330</v>
      </c>
      <c r="C20" s="148" t="s">
        <v>614</v>
      </c>
      <c r="D20" s="149">
        <v>20130</v>
      </c>
    </row>
    <row r="21" ht="19.5" customHeight="1">
      <c r="B21" s="5" t="s">
        <v>331</v>
      </c>
    </row>
  </sheetData>
  <printOptions/>
  <pageMargins left="1" right="0.98" top="1.36" bottom="1" header="0.512" footer="0.512"/>
  <pageSetup horizontalDpi="600" verticalDpi="600" orientation="portrait" paperSize="9" scale="13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U55"/>
  <sheetViews>
    <sheetView showZeros="0" zoomScale="75" zoomScaleNormal="75" workbookViewId="0" topLeftCell="A1">
      <selection activeCell="A1" sqref="A1"/>
    </sheetView>
  </sheetViews>
  <sheetFormatPr defaultColWidth="9.00390625" defaultRowHeight="18.75" customHeight="1"/>
  <cols>
    <col min="1" max="1" width="2.625" style="13" customWidth="1"/>
    <col min="2" max="2" width="5.25390625" style="13" customWidth="1"/>
    <col min="3" max="3" width="11.625" style="13" customWidth="1"/>
    <col min="4" max="4" width="4.625" style="13" customWidth="1"/>
    <col min="5" max="5" width="6.75390625" style="13" customWidth="1"/>
    <col min="6" max="6" width="9.00390625" style="13" customWidth="1"/>
    <col min="7" max="7" width="4.875" style="13" customWidth="1"/>
    <col min="8" max="8" width="6.75390625" style="13" customWidth="1"/>
    <col min="9" max="9" width="9.00390625" style="13" customWidth="1"/>
    <col min="10" max="10" width="4.875" style="13" customWidth="1"/>
    <col min="11" max="11" width="6.75390625" style="13" customWidth="1"/>
    <col min="12" max="12" width="9.00390625" style="13" customWidth="1"/>
    <col min="13" max="13" width="4.875" style="13" customWidth="1"/>
    <col min="14" max="14" width="6.75390625" style="13" customWidth="1"/>
    <col min="15" max="15" width="9.00390625" style="13" customWidth="1"/>
    <col min="16" max="16" width="4.875" style="13" customWidth="1"/>
    <col min="17" max="17" width="6.75390625" style="13" customWidth="1"/>
    <col min="18" max="18" width="9.00390625" style="13" customWidth="1"/>
    <col min="19" max="19" width="4.875" style="13" customWidth="1"/>
    <col min="20" max="20" width="6.75390625" style="13" customWidth="1"/>
    <col min="21" max="16384" width="9.00390625" style="13" customWidth="1"/>
  </cols>
  <sheetData>
    <row r="1" spans="2:3" ht="24.75" customHeight="1">
      <c r="B1" s="111" t="s">
        <v>274</v>
      </c>
      <c r="C1" s="112"/>
    </row>
    <row r="2" ht="13.5" customHeight="1"/>
    <row r="3" spans="2:10" ht="18.75" customHeight="1">
      <c r="B3" s="107" t="s">
        <v>268</v>
      </c>
      <c r="C3" s="108"/>
      <c r="D3" s="108"/>
      <c r="E3" s="108"/>
      <c r="F3" s="108"/>
      <c r="G3" s="108"/>
      <c r="H3" s="108"/>
      <c r="I3" s="108"/>
      <c r="J3" s="108"/>
    </row>
    <row r="4" ht="14.25" customHeight="1" thickBot="1"/>
    <row r="5" spans="2:21" ht="19.5" customHeight="1">
      <c r="B5" s="333"/>
      <c r="C5" s="334"/>
      <c r="D5" s="335" t="s">
        <v>130</v>
      </c>
      <c r="E5" s="336"/>
      <c r="F5" s="337"/>
      <c r="G5" s="335" t="s">
        <v>332</v>
      </c>
      <c r="H5" s="336"/>
      <c r="I5" s="337"/>
      <c r="J5" s="335" t="s">
        <v>333</v>
      </c>
      <c r="K5" s="336"/>
      <c r="L5" s="337"/>
      <c r="M5" s="335" t="s">
        <v>334</v>
      </c>
      <c r="N5" s="336"/>
      <c r="O5" s="337"/>
      <c r="P5" s="335" t="s">
        <v>131</v>
      </c>
      <c r="Q5" s="336"/>
      <c r="R5" s="338"/>
      <c r="S5" s="339" t="s">
        <v>99</v>
      </c>
      <c r="T5" s="336"/>
      <c r="U5" s="340"/>
    </row>
    <row r="6" spans="2:21" ht="15.75" customHeight="1">
      <c r="B6" s="341" t="s">
        <v>335</v>
      </c>
      <c r="C6" s="342" t="s">
        <v>336</v>
      </c>
      <c r="D6" s="343" t="s">
        <v>132</v>
      </c>
      <c r="E6" s="343" t="s">
        <v>132</v>
      </c>
      <c r="F6" s="343" t="s">
        <v>132</v>
      </c>
      <c r="G6" s="343" t="s">
        <v>132</v>
      </c>
      <c r="H6" s="343" t="s">
        <v>132</v>
      </c>
      <c r="I6" s="343" t="s">
        <v>132</v>
      </c>
      <c r="J6" s="343" t="s">
        <v>132</v>
      </c>
      <c r="K6" s="343" t="s">
        <v>132</v>
      </c>
      <c r="L6" s="343" t="s">
        <v>132</v>
      </c>
      <c r="M6" s="343" t="s">
        <v>132</v>
      </c>
      <c r="N6" s="343" t="s">
        <v>132</v>
      </c>
      <c r="O6" s="343" t="s">
        <v>132</v>
      </c>
      <c r="P6" s="343" t="s">
        <v>132</v>
      </c>
      <c r="Q6" s="343" t="s">
        <v>132</v>
      </c>
      <c r="R6" s="344" t="s">
        <v>132</v>
      </c>
      <c r="S6" s="345" t="s">
        <v>132</v>
      </c>
      <c r="T6" s="343" t="s">
        <v>132</v>
      </c>
      <c r="U6" s="346" t="s">
        <v>132</v>
      </c>
    </row>
    <row r="7" spans="2:21" ht="15.75" customHeight="1">
      <c r="B7" s="347"/>
      <c r="C7" s="348"/>
      <c r="D7" s="349" t="s">
        <v>337</v>
      </c>
      <c r="E7" s="349" t="s">
        <v>133</v>
      </c>
      <c r="F7" s="349" t="s">
        <v>134</v>
      </c>
      <c r="G7" s="349" t="s">
        <v>338</v>
      </c>
      <c r="H7" s="349" t="s">
        <v>133</v>
      </c>
      <c r="I7" s="349" t="s">
        <v>134</v>
      </c>
      <c r="J7" s="349" t="s">
        <v>338</v>
      </c>
      <c r="K7" s="349" t="s">
        <v>133</v>
      </c>
      <c r="L7" s="349" t="s">
        <v>134</v>
      </c>
      <c r="M7" s="349" t="s">
        <v>338</v>
      </c>
      <c r="N7" s="349" t="s">
        <v>133</v>
      </c>
      <c r="O7" s="349" t="s">
        <v>134</v>
      </c>
      <c r="P7" s="349" t="s">
        <v>338</v>
      </c>
      <c r="Q7" s="349" t="s">
        <v>133</v>
      </c>
      <c r="R7" s="350" t="s">
        <v>134</v>
      </c>
      <c r="S7" s="351" t="s">
        <v>338</v>
      </c>
      <c r="T7" s="349" t="s">
        <v>133</v>
      </c>
      <c r="U7" s="352" t="s">
        <v>134</v>
      </c>
    </row>
    <row r="8" spans="2:21" ht="15.75" customHeight="1" thickBot="1">
      <c r="B8" s="353"/>
      <c r="C8" s="354" t="s">
        <v>339</v>
      </c>
      <c r="D8" s="355" t="s">
        <v>340</v>
      </c>
      <c r="E8" s="356" t="s">
        <v>341</v>
      </c>
      <c r="F8" s="355" t="s">
        <v>223</v>
      </c>
      <c r="G8" s="355" t="s">
        <v>340</v>
      </c>
      <c r="H8" s="356" t="s">
        <v>341</v>
      </c>
      <c r="I8" s="355" t="s">
        <v>223</v>
      </c>
      <c r="J8" s="355" t="s">
        <v>340</v>
      </c>
      <c r="K8" s="356" t="s">
        <v>341</v>
      </c>
      <c r="L8" s="355" t="s">
        <v>223</v>
      </c>
      <c r="M8" s="355" t="s">
        <v>340</v>
      </c>
      <c r="N8" s="356" t="s">
        <v>341</v>
      </c>
      <c r="O8" s="355" t="s">
        <v>223</v>
      </c>
      <c r="P8" s="355" t="s">
        <v>340</v>
      </c>
      <c r="Q8" s="356" t="s">
        <v>341</v>
      </c>
      <c r="R8" s="357" t="s">
        <v>223</v>
      </c>
      <c r="S8" s="358" t="s">
        <v>340</v>
      </c>
      <c r="T8" s="356" t="s">
        <v>341</v>
      </c>
      <c r="U8" s="359" t="s">
        <v>223</v>
      </c>
    </row>
    <row r="9" spans="2:21" ht="19.5" customHeight="1">
      <c r="B9" s="360"/>
      <c r="C9" s="361" t="s">
        <v>342</v>
      </c>
      <c r="D9" s="154">
        <v>2</v>
      </c>
      <c r="E9" s="154">
        <v>6</v>
      </c>
      <c r="F9" s="154">
        <v>2400</v>
      </c>
      <c r="G9" s="17">
        <v>0</v>
      </c>
      <c r="H9" s="17">
        <v>0</v>
      </c>
      <c r="I9" s="17">
        <v>0</v>
      </c>
      <c r="J9" s="17">
        <v>2</v>
      </c>
      <c r="K9" s="17">
        <v>75</v>
      </c>
      <c r="L9" s="17">
        <v>5370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56">
        <v>0</v>
      </c>
      <c r="S9" s="81">
        <v>4</v>
      </c>
      <c r="T9" s="29">
        <v>81</v>
      </c>
      <c r="U9" s="32">
        <v>7770</v>
      </c>
    </row>
    <row r="10" spans="2:21" ht="19.5" customHeight="1">
      <c r="B10" s="362" t="s">
        <v>135</v>
      </c>
      <c r="C10" s="271" t="s">
        <v>136</v>
      </c>
      <c r="D10" s="152">
        <v>3</v>
      </c>
      <c r="E10" s="152">
        <v>7</v>
      </c>
      <c r="F10" s="152">
        <v>3611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3</v>
      </c>
      <c r="N10" s="7">
        <v>200</v>
      </c>
      <c r="O10" s="7">
        <v>5048</v>
      </c>
      <c r="P10" s="7">
        <v>2</v>
      </c>
      <c r="Q10" s="7">
        <v>660</v>
      </c>
      <c r="R10" s="157">
        <v>3994</v>
      </c>
      <c r="S10" s="153">
        <v>8</v>
      </c>
      <c r="T10" s="17">
        <v>867</v>
      </c>
      <c r="U10" s="10">
        <v>12653</v>
      </c>
    </row>
    <row r="11" spans="2:21" ht="19.5" customHeight="1">
      <c r="B11" s="362"/>
      <c r="C11" s="271" t="s">
        <v>60</v>
      </c>
      <c r="D11" s="152">
        <v>1</v>
      </c>
      <c r="E11" s="152">
        <v>2</v>
      </c>
      <c r="F11" s="152">
        <v>289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157">
        <v>0</v>
      </c>
      <c r="S11" s="153">
        <v>1</v>
      </c>
      <c r="T11" s="17">
        <v>2</v>
      </c>
      <c r="U11" s="10">
        <v>289</v>
      </c>
    </row>
    <row r="12" spans="2:21" ht="19.5" customHeight="1">
      <c r="B12" s="362"/>
      <c r="C12" s="271" t="s">
        <v>61</v>
      </c>
      <c r="D12" s="152">
        <v>0</v>
      </c>
      <c r="E12" s="152">
        <v>0</v>
      </c>
      <c r="F12" s="152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157">
        <v>0</v>
      </c>
      <c r="S12" s="153">
        <v>0</v>
      </c>
      <c r="T12" s="17">
        <v>0</v>
      </c>
      <c r="U12" s="10">
        <v>0</v>
      </c>
    </row>
    <row r="13" spans="2:21" ht="19.5" customHeight="1" thickBot="1">
      <c r="B13" s="363"/>
      <c r="C13" s="364" t="s">
        <v>83</v>
      </c>
      <c r="D13" s="9">
        <v>6</v>
      </c>
      <c r="E13" s="9">
        <v>15</v>
      </c>
      <c r="F13" s="9">
        <v>6300</v>
      </c>
      <c r="G13" s="9">
        <v>0</v>
      </c>
      <c r="H13" s="9">
        <v>0</v>
      </c>
      <c r="I13" s="9">
        <v>0</v>
      </c>
      <c r="J13" s="9">
        <v>2</v>
      </c>
      <c r="K13" s="9">
        <v>75</v>
      </c>
      <c r="L13" s="9">
        <v>5370</v>
      </c>
      <c r="M13" s="9">
        <v>3</v>
      </c>
      <c r="N13" s="9">
        <v>200</v>
      </c>
      <c r="O13" s="9">
        <v>5048</v>
      </c>
      <c r="P13" s="9">
        <v>2</v>
      </c>
      <c r="Q13" s="9">
        <v>660</v>
      </c>
      <c r="R13" s="158">
        <v>3994</v>
      </c>
      <c r="S13" s="155">
        <v>13</v>
      </c>
      <c r="T13" s="9">
        <v>950</v>
      </c>
      <c r="U13" s="36">
        <v>20712</v>
      </c>
    </row>
    <row r="14" spans="2:21" ht="19.5" customHeight="1">
      <c r="B14" s="360"/>
      <c r="C14" s="361" t="s">
        <v>344</v>
      </c>
      <c r="D14" s="154">
        <v>0</v>
      </c>
      <c r="E14" s="154">
        <v>0</v>
      </c>
      <c r="F14" s="154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31">
        <v>0</v>
      </c>
      <c r="T14" s="29">
        <v>0</v>
      </c>
      <c r="U14" s="32">
        <v>0</v>
      </c>
    </row>
    <row r="15" spans="2:21" ht="19.5" customHeight="1">
      <c r="B15" s="362" t="s">
        <v>345</v>
      </c>
      <c r="C15" s="271" t="s">
        <v>136</v>
      </c>
      <c r="D15" s="154">
        <v>0</v>
      </c>
      <c r="E15" s="154">
        <v>0</v>
      </c>
      <c r="F15" s="154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37">
        <v>0</v>
      </c>
      <c r="T15" s="7">
        <v>0</v>
      </c>
      <c r="U15" s="38">
        <v>0</v>
      </c>
    </row>
    <row r="16" spans="2:21" ht="19.5" customHeight="1">
      <c r="B16" s="362"/>
      <c r="C16" s="271" t="s">
        <v>60</v>
      </c>
      <c r="D16" s="154">
        <v>0</v>
      </c>
      <c r="E16" s="154">
        <v>0</v>
      </c>
      <c r="F16" s="154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1</v>
      </c>
      <c r="Q16" s="17">
        <v>100</v>
      </c>
      <c r="R16" s="17">
        <v>4178</v>
      </c>
      <c r="S16" s="37">
        <v>1</v>
      </c>
      <c r="T16" s="7">
        <v>100</v>
      </c>
      <c r="U16" s="38">
        <v>4178</v>
      </c>
    </row>
    <row r="17" spans="2:21" ht="19.5" customHeight="1">
      <c r="B17" s="362"/>
      <c r="C17" s="271" t="s">
        <v>231</v>
      </c>
      <c r="D17" s="154">
        <v>0</v>
      </c>
      <c r="E17" s="154">
        <v>0</v>
      </c>
      <c r="F17" s="154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37">
        <v>0</v>
      </c>
      <c r="T17" s="7">
        <v>0</v>
      </c>
      <c r="U17" s="38">
        <v>0</v>
      </c>
    </row>
    <row r="18" spans="2:21" ht="19.5" customHeight="1" thickBot="1">
      <c r="B18" s="363"/>
      <c r="C18" s="364" t="s">
        <v>83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1</v>
      </c>
      <c r="Q18" s="9">
        <v>100</v>
      </c>
      <c r="R18" s="34">
        <v>4178</v>
      </c>
      <c r="S18" s="35">
        <v>1</v>
      </c>
      <c r="T18" s="9">
        <v>100</v>
      </c>
      <c r="U18" s="36">
        <v>4178</v>
      </c>
    </row>
    <row r="19" spans="2:21" ht="19.5" customHeight="1">
      <c r="B19" s="360"/>
      <c r="C19" s="361" t="s">
        <v>344</v>
      </c>
      <c r="D19" s="154">
        <v>1</v>
      </c>
      <c r="E19" s="154">
        <v>3</v>
      </c>
      <c r="F19" s="154">
        <v>745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1</v>
      </c>
      <c r="Q19" s="17">
        <v>147</v>
      </c>
      <c r="R19" s="17">
        <v>10353</v>
      </c>
      <c r="S19" s="31">
        <v>2</v>
      </c>
      <c r="T19" s="29">
        <v>150</v>
      </c>
      <c r="U19" s="32">
        <v>11098</v>
      </c>
    </row>
    <row r="20" spans="2:21" ht="19.5" customHeight="1">
      <c r="B20" s="362" t="s">
        <v>137</v>
      </c>
      <c r="C20" s="271" t="s">
        <v>136</v>
      </c>
      <c r="D20" s="154">
        <v>0</v>
      </c>
      <c r="E20" s="154">
        <v>0</v>
      </c>
      <c r="F20" s="154">
        <v>0</v>
      </c>
      <c r="G20" s="17">
        <v>0</v>
      </c>
      <c r="H20" s="17">
        <v>0</v>
      </c>
      <c r="I20" s="17">
        <v>0</v>
      </c>
      <c r="J20" s="17">
        <v>1</v>
      </c>
      <c r="K20" s="17">
        <v>20</v>
      </c>
      <c r="L20" s="17">
        <v>1186</v>
      </c>
      <c r="M20" s="17">
        <v>1</v>
      </c>
      <c r="N20" s="17">
        <v>50</v>
      </c>
      <c r="O20" s="17">
        <v>650</v>
      </c>
      <c r="P20" s="17">
        <v>2</v>
      </c>
      <c r="Q20" s="17">
        <v>230</v>
      </c>
      <c r="R20" s="17">
        <v>3683</v>
      </c>
      <c r="S20" s="37">
        <v>4</v>
      </c>
      <c r="T20" s="7">
        <v>300</v>
      </c>
      <c r="U20" s="38">
        <v>5519</v>
      </c>
    </row>
    <row r="21" spans="2:21" ht="19.5" customHeight="1">
      <c r="B21" s="362"/>
      <c r="C21" s="271" t="s">
        <v>60</v>
      </c>
      <c r="D21" s="154">
        <v>0</v>
      </c>
      <c r="E21" s="154">
        <v>0</v>
      </c>
      <c r="F21" s="154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37">
        <v>0</v>
      </c>
      <c r="T21" s="7">
        <v>0</v>
      </c>
      <c r="U21" s="38">
        <v>0</v>
      </c>
    </row>
    <row r="22" spans="2:21" ht="19.5" customHeight="1">
      <c r="B22" s="362"/>
      <c r="C22" s="271" t="s">
        <v>231</v>
      </c>
      <c r="D22" s="154">
        <v>0</v>
      </c>
      <c r="E22" s="154">
        <v>0</v>
      </c>
      <c r="F22" s="154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37">
        <v>0</v>
      </c>
      <c r="T22" s="7">
        <v>0</v>
      </c>
      <c r="U22" s="38">
        <v>0</v>
      </c>
    </row>
    <row r="23" spans="2:21" ht="19.5" customHeight="1" thickBot="1">
      <c r="B23" s="363"/>
      <c r="C23" s="364" t="s">
        <v>83</v>
      </c>
      <c r="D23" s="9">
        <v>1</v>
      </c>
      <c r="E23" s="9">
        <v>3</v>
      </c>
      <c r="F23" s="9">
        <v>745</v>
      </c>
      <c r="G23" s="9">
        <v>0</v>
      </c>
      <c r="H23" s="9">
        <v>0</v>
      </c>
      <c r="I23" s="9">
        <v>0</v>
      </c>
      <c r="J23" s="9">
        <v>1</v>
      </c>
      <c r="K23" s="9">
        <v>20</v>
      </c>
      <c r="L23" s="9">
        <v>1186</v>
      </c>
      <c r="M23" s="9">
        <v>1</v>
      </c>
      <c r="N23" s="9">
        <v>50</v>
      </c>
      <c r="O23" s="9">
        <v>650</v>
      </c>
      <c r="P23" s="9">
        <v>3</v>
      </c>
      <c r="Q23" s="9">
        <v>377</v>
      </c>
      <c r="R23" s="34">
        <v>14036</v>
      </c>
      <c r="S23" s="35">
        <v>6</v>
      </c>
      <c r="T23" s="9">
        <v>450</v>
      </c>
      <c r="U23" s="36">
        <v>16617</v>
      </c>
    </row>
    <row r="24" spans="2:21" ht="19.5" customHeight="1">
      <c r="B24" s="360"/>
      <c r="C24" s="361" t="s">
        <v>344</v>
      </c>
      <c r="D24" s="154">
        <v>0</v>
      </c>
      <c r="E24" s="154">
        <v>0</v>
      </c>
      <c r="F24" s="154">
        <v>0</v>
      </c>
      <c r="G24" s="17">
        <v>0</v>
      </c>
      <c r="H24" s="17">
        <v>0</v>
      </c>
      <c r="I24" s="17">
        <v>0</v>
      </c>
      <c r="J24" s="17">
        <v>1</v>
      </c>
      <c r="K24" s="17">
        <v>20</v>
      </c>
      <c r="L24" s="17">
        <v>1970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31">
        <v>1</v>
      </c>
      <c r="T24" s="29">
        <v>20</v>
      </c>
      <c r="U24" s="32">
        <v>1970</v>
      </c>
    </row>
    <row r="25" spans="2:21" ht="19.5" customHeight="1">
      <c r="B25" s="362" t="s">
        <v>138</v>
      </c>
      <c r="C25" s="271" t="s">
        <v>136</v>
      </c>
      <c r="D25" s="154">
        <v>0</v>
      </c>
      <c r="E25" s="154">
        <v>0</v>
      </c>
      <c r="F25" s="154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1</v>
      </c>
      <c r="N25" s="17">
        <v>50</v>
      </c>
      <c r="O25" s="17">
        <v>3515</v>
      </c>
      <c r="P25" s="17">
        <v>0</v>
      </c>
      <c r="Q25" s="17">
        <v>0</v>
      </c>
      <c r="R25" s="17">
        <v>0</v>
      </c>
      <c r="S25" s="37">
        <v>1</v>
      </c>
      <c r="T25" s="7">
        <v>50</v>
      </c>
      <c r="U25" s="38">
        <v>3515</v>
      </c>
    </row>
    <row r="26" spans="2:21" ht="19.5" customHeight="1">
      <c r="B26" s="362"/>
      <c r="C26" s="271" t="s">
        <v>60</v>
      </c>
      <c r="D26" s="154">
        <v>0</v>
      </c>
      <c r="E26" s="154">
        <v>0</v>
      </c>
      <c r="F26" s="154">
        <v>0</v>
      </c>
      <c r="G26" s="17">
        <v>0</v>
      </c>
      <c r="H26" s="17">
        <v>0</v>
      </c>
      <c r="I26" s="17">
        <v>0</v>
      </c>
      <c r="J26" s="17">
        <v>2</v>
      </c>
      <c r="K26" s="17">
        <v>40</v>
      </c>
      <c r="L26" s="17">
        <v>3135</v>
      </c>
      <c r="M26" s="17">
        <v>0</v>
      </c>
      <c r="N26" s="17">
        <v>0</v>
      </c>
      <c r="O26" s="17">
        <v>0</v>
      </c>
      <c r="P26" s="17">
        <v>1</v>
      </c>
      <c r="Q26" s="17">
        <v>1200</v>
      </c>
      <c r="R26" s="17">
        <v>46700</v>
      </c>
      <c r="S26" s="37">
        <v>3</v>
      </c>
      <c r="T26" s="7">
        <v>1240</v>
      </c>
      <c r="U26" s="38">
        <v>49835</v>
      </c>
    </row>
    <row r="27" spans="2:21" ht="19.5" customHeight="1">
      <c r="B27" s="362"/>
      <c r="C27" s="271" t="s">
        <v>231</v>
      </c>
      <c r="D27" s="154">
        <v>0</v>
      </c>
      <c r="E27" s="154">
        <v>0</v>
      </c>
      <c r="F27" s="154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37">
        <v>0</v>
      </c>
      <c r="T27" s="7">
        <v>0</v>
      </c>
      <c r="U27" s="38">
        <v>0</v>
      </c>
    </row>
    <row r="28" spans="2:21" ht="19.5" customHeight="1" thickBot="1">
      <c r="B28" s="363"/>
      <c r="C28" s="364" t="s">
        <v>83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3</v>
      </c>
      <c r="K28" s="9">
        <v>60</v>
      </c>
      <c r="L28" s="9">
        <v>5105</v>
      </c>
      <c r="M28" s="9">
        <v>1</v>
      </c>
      <c r="N28" s="9">
        <v>50</v>
      </c>
      <c r="O28" s="9">
        <v>3515</v>
      </c>
      <c r="P28" s="9">
        <v>1</v>
      </c>
      <c r="Q28" s="9">
        <v>1200</v>
      </c>
      <c r="R28" s="34">
        <v>46700</v>
      </c>
      <c r="S28" s="35">
        <v>5</v>
      </c>
      <c r="T28" s="9">
        <v>1310</v>
      </c>
      <c r="U28" s="36">
        <v>55320</v>
      </c>
    </row>
    <row r="31" ht="18.75" customHeight="1" thickBot="1"/>
    <row r="32" spans="2:21" ht="19.5" customHeight="1">
      <c r="B32" s="333"/>
      <c r="C32" s="334"/>
      <c r="D32" s="335" t="s">
        <v>346</v>
      </c>
      <c r="E32" s="336"/>
      <c r="F32" s="337"/>
      <c r="G32" s="335" t="s">
        <v>332</v>
      </c>
      <c r="H32" s="336"/>
      <c r="I32" s="337"/>
      <c r="J32" s="335" t="s">
        <v>333</v>
      </c>
      <c r="K32" s="336"/>
      <c r="L32" s="337"/>
      <c r="M32" s="335" t="s">
        <v>334</v>
      </c>
      <c r="N32" s="336"/>
      <c r="O32" s="337"/>
      <c r="P32" s="335" t="s">
        <v>131</v>
      </c>
      <c r="Q32" s="336"/>
      <c r="R32" s="338"/>
      <c r="S32" s="339" t="s">
        <v>99</v>
      </c>
      <c r="T32" s="336"/>
      <c r="U32" s="340"/>
    </row>
    <row r="33" spans="2:21" ht="15.75" customHeight="1">
      <c r="B33" s="341" t="s">
        <v>335</v>
      </c>
      <c r="C33" s="342" t="s">
        <v>336</v>
      </c>
      <c r="D33" s="343" t="s">
        <v>132</v>
      </c>
      <c r="E33" s="343" t="s">
        <v>132</v>
      </c>
      <c r="F33" s="343" t="s">
        <v>132</v>
      </c>
      <c r="G33" s="343" t="s">
        <v>132</v>
      </c>
      <c r="H33" s="343" t="s">
        <v>132</v>
      </c>
      <c r="I33" s="343" t="s">
        <v>132</v>
      </c>
      <c r="J33" s="343" t="s">
        <v>132</v>
      </c>
      <c r="K33" s="343" t="s">
        <v>132</v>
      </c>
      <c r="L33" s="343" t="s">
        <v>132</v>
      </c>
      <c r="M33" s="343" t="s">
        <v>132</v>
      </c>
      <c r="N33" s="343" t="s">
        <v>132</v>
      </c>
      <c r="O33" s="343" t="s">
        <v>132</v>
      </c>
      <c r="P33" s="343" t="s">
        <v>132</v>
      </c>
      <c r="Q33" s="343" t="s">
        <v>132</v>
      </c>
      <c r="R33" s="344" t="s">
        <v>132</v>
      </c>
      <c r="S33" s="345" t="s">
        <v>132</v>
      </c>
      <c r="T33" s="343" t="s">
        <v>132</v>
      </c>
      <c r="U33" s="346" t="s">
        <v>132</v>
      </c>
    </row>
    <row r="34" spans="2:21" ht="15.75" customHeight="1">
      <c r="B34" s="347"/>
      <c r="C34" s="348"/>
      <c r="D34" s="349" t="s">
        <v>337</v>
      </c>
      <c r="E34" s="349" t="s">
        <v>133</v>
      </c>
      <c r="F34" s="349" t="s">
        <v>134</v>
      </c>
      <c r="G34" s="349" t="s">
        <v>338</v>
      </c>
      <c r="H34" s="349" t="s">
        <v>133</v>
      </c>
      <c r="I34" s="349" t="s">
        <v>134</v>
      </c>
      <c r="J34" s="349" t="s">
        <v>338</v>
      </c>
      <c r="K34" s="349" t="s">
        <v>133</v>
      </c>
      <c r="L34" s="349" t="s">
        <v>134</v>
      </c>
      <c r="M34" s="349" t="s">
        <v>338</v>
      </c>
      <c r="N34" s="349" t="s">
        <v>133</v>
      </c>
      <c r="O34" s="349" t="s">
        <v>134</v>
      </c>
      <c r="P34" s="349" t="s">
        <v>338</v>
      </c>
      <c r="Q34" s="349" t="s">
        <v>133</v>
      </c>
      <c r="R34" s="350" t="s">
        <v>134</v>
      </c>
      <c r="S34" s="351" t="s">
        <v>338</v>
      </c>
      <c r="T34" s="349" t="s">
        <v>133</v>
      </c>
      <c r="U34" s="352" t="s">
        <v>134</v>
      </c>
    </row>
    <row r="35" spans="2:21" ht="15.75" customHeight="1" thickBot="1">
      <c r="B35" s="353"/>
      <c r="C35" s="354"/>
      <c r="D35" s="355" t="s">
        <v>347</v>
      </c>
      <c r="E35" s="356" t="s">
        <v>341</v>
      </c>
      <c r="F35" s="355" t="s">
        <v>223</v>
      </c>
      <c r="G35" s="355" t="s">
        <v>340</v>
      </c>
      <c r="H35" s="356" t="s">
        <v>341</v>
      </c>
      <c r="I35" s="355" t="s">
        <v>223</v>
      </c>
      <c r="J35" s="355" t="s">
        <v>340</v>
      </c>
      <c r="K35" s="356" t="s">
        <v>341</v>
      </c>
      <c r="L35" s="355" t="s">
        <v>223</v>
      </c>
      <c r="M35" s="355" t="s">
        <v>340</v>
      </c>
      <c r="N35" s="356" t="s">
        <v>341</v>
      </c>
      <c r="O35" s="355" t="s">
        <v>223</v>
      </c>
      <c r="P35" s="355" t="s">
        <v>340</v>
      </c>
      <c r="Q35" s="356" t="s">
        <v>341</v>
      </c>
      <c r="R35" s="365" t="s">
        <v>223</v>
      </c>
      <c r="S35" s="358" t="s">
        <v>340</v>
      </c>
      <c r="T35" s="356" t="s">
        <v>341</v>
      </c>
      <c r="U35" s="359" t="s">
        <v>223</v>
      </c>
    </row>
    <row r="36" spans="2:21" ht="19.5" customHeight="1">
      <c r="B36" s="360"/>
      <c r="C36" s="361" t="s">
        <v>342</v>
      </c>
      <c r="D36" s="154">
        <v>0</v>
      </c>
      <c r="E36" s="154">
        <v>0</v>
      </c>
      <c r="F36" s="154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31">
        <v>0</v>
      </c>
      <c r="T36" s="29">
        <v>0</v>
      </c>
      <c r="U36" s="32">
        <v>0</v>
      </c>
    </row>
    <row r="37" spans="2:21" ht="19.5" customHeight="1">
      <c r="B37" s="362" t="s">
        <v>139</v>
      </c>
      <c r="C37" s="271" t="s">
        <v>136</v>
      </c>
      <c r="D37" s="154">
        <v>0</v>
      </c>
      <c r="E37" s="154">
        <v>0</v>
      </c>
      <c r="F37" s="154">
        <v>0</v>
      </c>
      <c r="G37" s="17">
        <v>0</v>
      </c>
      <c r="H37" s="17">
        <v>0</v>
      </c>
      <c r="I37" s="17">
        <v>0</v>
      </c>
      <c r="J37" s="17">
        <v>1</v>
      </c>
      <c r="K37" s="17">
        <v>40</v>
      </c>
      <c r="L37" s="17">
        <v>3345</v>
      </c>
      <c r="M37" s="17">
        <v>1</v>
      </c>
      <c r="N37" s="17">
        <v>50</v>
      </c>
      <c r="O37" s="17">
        <v>396</v>
      </c>
      <c r="P37" s="17">
        <v>2</v>
      </c>
      <c r="Q37" s="17">
        <v>400</v>
      </c>
      <c r="R37" s="17">
        <v>15169</v>
      </c>
      <c r="S37" s="37">
        <v>4</v>
      </c>
      <c r="T37" s="7">
        <v>490</v>
      </c>
      <c r="U37" s="38">
        <v>18910</v>
      </c>
    </row>
    <row r="38" spans="2:21" ht="19.5" customHeight="1">
      <c r="B38" s="362"/>
      <c r="C38" s="271" t="s">
        <v>60</v>
      </c>
      <c r="D38" s="154">
        <v>0</v>
      </c>
      <c r="E38" s="154">
        <v>0</v>
      </c>
      <c r="F38" s="154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37">
        <v>0</v>
      </c>
      <c r="T38" s="7">
        <v>0</v>
      </c>
      <c r="U38" s="38">
        <v>0</v>
      </c>
    </row>
    <row r="39" spans="2:21" ht="19.5" customHeight="1">
      <c r="B39" s="362"/>
      <c r="C39" s="271" t="s">
        <v>231</v>
      </c>
      <c r="D39" s="154">
        <v>0</v>
      </c>
      <c r="E39" s="154">
        <v>0</v>
      </c>
      <c r="F39" s="154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37">
        <v>0</v>
      </c>
      <c r="T39" s="7">
        <v>0</v>
      </c>
      <c r="U39" s="38">
        <v>0</v>
      </c>
    </row>
    <row r="40" spans="2:21" ht="19.5" customHeight="1" thickBot="1">
      <c r="B40" s="363"/>
      <c r="C40" s="364" t="s">
        <v>83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1</v>
      </c>
      <c r="K40" s="9">
        <v>40</v>
      </c>
      <c r="L40" s="9">
        <v>3345</v>
      </c>
      <c r="M40" s="9">
        <v>1</v>
      </c>
      <c r="N40" s="9">
        <v>50</v>
      </c>
      <c r="O40" s="9">
        <v>396</v>
      </c>
      <c r="P40" s="9">
        <v>2</v>
      </c>
      <c r="Q40" s="9">
        <v>400</v>
      </c>
      <c r="R40" s="34">
        <v>15169</v>
      </c>
      <c r="S40" s="35">
        <v>4</v>
      </c>
      <c r="T40" s="9">
        <v>490</v>
      </c>
      <c r="U40" s="36">
        <v>18910</v>
      </c>
    </row>
    <row r="41" spans="2:21" ht="19.5" customHeight="1">
      <c r="B41" s="360"/>
      <c r="C41" s="361" t="s">
        <v>344</v>
      </c>
      <c r="D41" s="154">
        <v>0</v>
      </c>
      <c r="E41" s="154">
        <v>0</v>
      </c>
      <c r="F41" s="154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31">
        <v>0</v>
      </c>
      <c r="T41" s="29">
        <v>0</v>
      </c>
      <c r="U41" s="32">
        <v>0</v>
      </c>
    </row>
    <row r="42" spans="2:21" ht="19.5" customHeight="1">
      <c r="B42" s="366" t="s">
        <v>609</v>
      </c>
      <c r="C42" s="271" t="s">
        <v>136</v>
      </c>
      <c r="D42" s="154">
        <v>0</v>
      </c>
      <c r="E42" s="154">
        <v>0</v>
      </c>
      <c r="F42" s="154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1</v>
      </c>
      <c r="Q42" s="17">
        <v>3500</v>
      </c>
      <c r="R42" s="17">
        <v>86960</v>
      </c>
      <c r="S42" s="37">
        <v>1</v>
      </c>
      <c r="T42" s="7">
        <v>3500</v>
      </c>
      <c r="U42" s="38">
        <v>86960</v>
      </c>
    </row>
    <row r="43" spans="2:21" ht="19.5" customHeight="1">
      <c r="B43" s="362"/>
      <c r="C43" s="271" t="s">
        <v>60</v>
      </c>
      <c r="D43" s="154">
        <v>0</v>
      </c>
      <c r="E43" s="154">
        <v>0</v>
      </c>
      <c r="F43" s="154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1</v>
      </c>
      <c r="N43" s="17">
        <v>50</v>
      </c>
      <c r="O43" s="17">
        <v>2660</v>
      </c>
      <c r="P43" s="17">
        <v>3</v>
      </c>
      <c r="Q43" s="17">
        <v>560</v>
      </c>
      <c r="R43" s="17">
        <v>27219</v>
      </c>
      <c r="S43" s="37">
        <v>4</v>
      </c>
      <c r="T43" s="7">
        <v>610</v>
      </c>
      <c r="U43" s="38">
        <v>29879</v>
      </c>
    </row>
    <row r="44" spans="2:21" ht="19.5" customHeight="1">
      <c r="B44" s="362"/>
      <c r="C44" s="271" t="s">
        <v>231</v>
      </c>
      <c r="D44" s="154">
        <v>0</v>
      </c>
      <c r="E44" s="154">
        <v>0</v>
      </c>
      <c r="F44" s="154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37">
        <v>0</v>
      </c>
      <c r="T44" s="7">
        <v>0</v>
      </c>
      <c r="U44" s="38">
        <v>0</v>
      </c>
    </row>
    <row r="45" spans="2:21" ht="19.5" customHeight="1" thickBot="1">
      <c r="B45" s="363"/>
      <c r="C45" s="364" t="s">
        <v>83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1</v>
      </c>
      <c r="N45" s="9">
        <v>50</v>
      </c>
      <c r="O45" s="9">
        <v>2660</v>
      </c>
      <c r="P45" s="9">
        <v>4</v>
      </c>
      <c r="Q45" s="9">
        <v>4060</v>
      </c>
      <c r="R45" s="34">
        <v>114179</v>
      </c>
      <c r="S45" s="35">
        <v>5</v>
      </c>
      <c r="T45" s="9">
        <v>4110</v>
      </c>
      <c r="U45" s="36">
        <v>116839</v>
      </c>
    </row>
    <row r="46" spans="2:21" ht="19.5" customHeight="1">
      <c r="B46" s="360"/>
      <c r="C46" s="361" t="s">
        <v>344</v>
      </c>
      <c r="D46" s="154">
        <v>0</v>
      </c>
      <c r="E46" s="154">
        <v>0</v>
      </c>
      <c r="F46" s="154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1</v>
      </c>
      <c r="Q46" s="17">
        <v>430</v>
      </c>
      <c r="R46" s="17">
        <v>19620</v>
      </c>
      <c r="S46" s="31">
        <v>1</v>
      </c>
      <c r="T46" s="29">
        <v>430</v>
      </c>
      <c r="U46" s="32">
        <v>19620</v>
      </c>
    </row>
    <row r="47" spans="2:21" ht="19.5" customHeight="1">
      <c r="B47" s="362" t="s">
        <v>1</v>
      </c>
      <c r="C47" s="271" t="s">
        <v>136</v>
      </c>
      <c r="D47" s="154">
        <v>1</v>
      </c>
      <c r="E47" s="154">
        <v>2</v>
      </c>
      <c r="F47" s="154">
        <v>792</v>
      </c>
      <c r="G47" s="17">
        <v>3</v>
      </c>
      <c r="H47" s="17">
        <v>30</v>
      </c>
      <c r="I47" s="17">
        <v>1745</v>
      </c>
      <c r="J47" s="17">
        <v>5</v>
      </c>
      <c r="K47" s="17">
        <v>142</v>
      </c>
      <c r="L47" s="17">
        <v>8851</v>
      </c>
      <c r="M47" s="17">
        <v>5</v>
      </c>
      <c r="N47" s="17">
        <v>341</v>
      </c>
      <c r="O47" s="17">
        <v>11563</v>
      </c>
      <c r="P47" s="17">
        <v>10</v>
      </c>
      <c r="Q47" s="17">
        <v>1901</v>
      </c>
      <c r="R47" s="17">
        <v>62441</v>
      </c>
      <c r="S47" s="37">
        <v>24</v>
      </c>
      <c r="T47" s="7">
        <v>2416</v>
      </c>
      <c r="U47" s="38">
        <v>85392</v>
      </c>
    </row>
    <row r="48" spans="2:21" ht="19.5" customHeight="1">
      <c r="B48" s="362"/>
      <c r="C48" s="271" t="s">
        <v>60</v>
      </c>
      <c r="D48" s="154">
        <v>0</v>
      </c>
      <c r="E48" s="154">
        <v>0</v>
      </c>
      <c r="F48" s="154">
        <v>0</v>
      </c>
      <c r="G48" s="17">
        <v>0</v>
      </c>
      <c r="H48" s="17">
        <v>0</v>
      </c>
      <c r="I48" s="17">
        <v>0</v>
      </c>
      <c r="J48" s="17">
        <v>2</v>
      </c>
      <c r="K48" s="17">
        <v>62</v>
      </c>
      <c r="L48" s="17">
        <v>7178</v>
      </c>
      <c r="M48" s="17">
        <v>1</v>
      </c>
      <c r="N48" s="17">
        <v>95</v>
      </c>
      <c r="O48" s="17">
        <v>1275</v>
      </c>
      <c r="P48" s="17">
        <v>0</v>
      </c>
      <c r="Q48" s="17">
        <v>0</v>
      </c>
      <c r="R48" s="17">
        <v>0</v>
      </c>
      <c r="S48" s="37">
        <v>3</v>
      </c>
      <c r="T48" s="7">
        <v>157</v>
      </c>
      <c r="U48" s="38">
        <v>8453</v>
      </c>
    </row>
    <row r="49" spans="2:21" ht="19.5" customHeight="1">
      <c r="B49" s="362"/>
      <c r="C49" s="271" t="s">
        <v>231</v>
      </c>
      <c r="D49" s="154">
        <v>0</v>
      </c>
      <c r="E49" s="154">
        <v>0</v>
      </c>
      <c r="F49" s="154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37">
        <v>0</v>
      </c>
      <c r="T49" s="7">
        <v>0</v>
      </c>
      <c r="U49" s="38">
        <v>0</v>
      </c>
    </row>
    <row r="50" spans="2:21" ht="19.5" customHeight="1" thickBot="1">
      <c r="B50" s="363"/>
      <c r="C50" s="364" t="s">
        <v>83</v>
      </c>
      <c r="D50" s="9">
        <v>1</v>
      </c>
      <c r="E50" s="9">
        <v>2</v>
      </c>
      <c r="F50" s="9">
        <v>792</v>
      </c>
      <c r="G50" s="9">
        <v>3</v>
      </c>
      <c r="H50" s="9">
        <v>30</v>
      </c>
      <c r="I50" s="9">
        <v>1745</v>
      </c>
      <c r="J50" s="9">
        <v>7</v>
      </c>
      <c r="K50" s="9">
        <v>204</v>
      </c>
      <c r="L50" s="9">
        <v>16029</v>
      </c>
      <c r="M50" s="9">
        <v>6</v>
      </c>
      <c r="N50" s="9">
        <v>436</v>
      </c>
      <c r="O50" s="9">
        <v>12838</v>
      </c>
      <c r="P50" s="9">
        <v>11</v>
      </c>
      <c r="Q50" s="9">
        <v>2331</v>
      </c>
      <c r="R50" s="34">
        <v>82061</v>
      </c>
      <c r="S50" s="35">
        <v>28</v>
      </c>
      <c r="T50" s="9">
        <v>3003</v>
      </c>
      <c r="U50" s="36">
        <v>113465</v>
      </c>
    </row>
    <row r="51" spans="2:21" ht="19.5" customHeight="1">
      <c r="B51" s="360"/>
      <c r="C51" s="361" t="s">
        <v>344</v>
      </c>
      <c r="D51" s="29">
        <v>3</v>
      </c>
      <c r="E51" s="29">
        <v>9</v>
      </c>
      <c r="F51" s="29">
        <v>3145</v>
      </c>
      <c r="G51" s="29">
        <v>0</v>
      </c>
      <c r="H51" s="29">
        <v>0</v>
      </c>
      <c r="I51" s="29">
        <v>0</v>
      </c>
      <c r="J51" s="29">
        <v>3</v>
      </c>
      <c r="K51" s="29">
        <v>95</v>
      </c>
      <c r="L51" s="29">
        <v>7340</v>
      </c>
      <c r="M51" s="29">
        <v>0</v>
      </c>
      <c r="N51" s="29">
        <v>0</v>
      </c>
      <c r="O51" s="29">
        <v>0</v>
      </c>
      <c r="P51" s="29">
        <v>2</v>
      </c>
      <c r="Q51" s="29">
        <v>577</v>
      </c>
      <c r="R51" s="30">
        <v>29973</v>
      </c>
      <c r="S51" s="31">
        <v>8</v>
      </c>
      <c r="T51" s="29">
        <v>681</v>
      </c>
      <c r="U51" s="32">
        <v>40458</v>
      </c>
    </row>
    <row r="52" spans="2:21" ht="19.5" customHeight="1">
      <c r="B52" s="362" t="s">
        <v>140</v>
      </c>
      <c r="C52" s="271" t="s">
        <v>136</v>
      </c>
      <c r="D52" s="7">
        <v>4</v>
      </c>
      <c r="E52" s="7">
        <v>9</v>
      </c>
      <c r="F52" s="7">
        <v>4403</v>
      </c>
      <c r="G52" s="7">
        <v>3</v>
      </c>
      <c r="H52" s="7">
        <v>30</v>
      </c>
      <c r="I52" s="7">
        <v>1745</v>
      </c>
      <c r="J52" s="7">
        <v>7</v>
      </c>
      <c r="K52" s="7">
        <v>202</v>
      </c>
      <c r="L52" s="7">
        <v>13382</v>
      </c>
      <c r="M52" s="7">
        <v>11</v>
      </c>
      <c r="N52" s="7">
        <v>691</v>
      </c>
      <c r="O52" s="7">
        <v>21172</v>
      </c>
      <c r="P52" s="7">
        <v>17</v>
      </c>
      <c r="Q52" s="7">
        <v>6691</v>
      </c>
      <c r="R52" s="33">
        <v>172247</v>
      </c>
      <c r="S52" s="37">
        <v>42</v>
      </c>
      <c r="T52" s="7">
        <v>7623</v>
      </c>
      <c r="U52" s="38">
        <v>212949</v>
      </c>
    </row>
    <row r="53" spans="2:21" ht="19.5" customHeight="1">
      <c r="B53" s="362"/>
      <c r="C53" s="271" t="s">
        <v>60</v>
      </c>
      <c r="D53" s="7">
        <v>1</v>
      </c>
      <c r="E53" s="7">
        <v>2</v>
      </c>
      <c r="F53" s="7">
        <v>289</v>
      </c>
      <c r="G53" s="7">
        <v>0</v>
      </c>
      <c r="H53" s="7">
        <v>0</v>
      </c>
      <c r="I53" s="7">
        <v>0</v>
      </c>
      <c r="J53" s="7">
        <v>4</v>
      </c>
      <c r="K53" s="7">
        <v>102</v>
      </c>
      <c r="L53" s="7">
        <v>10313</v>
      </c>
      <c r="M53" s="7">
        <v>2</v>
      </c>
      <c r="N53" s="7">
        <v>145</v>
      </c>
      <c r="O53" s="7">
        <v>3935</v>
      </c>
      <c r="P53" s="7">
        <v>5</v>
      </c>
      <c r="Q53" s="7">
        <v>1860</v>
      </c>
      <c r="R53" s="33">
        <v>78097</v>
      </c>
      <c r="S53" s="37">
        <v>12</v>
      </c>
      <c r="T53" s="7">
        <v>2109</v>
      </c>
      <c r="U53" s="38">
        <v>92634</v>
      </c>
    </row>
    <row r="54" spans="2:21" ht="19.5" customHeight="1">
      <c r="B54" s="362"/>
      <c r="C54" s="271" t="s">
        <v>231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33">
        <v>0</v>
      </c>
      <c r="S54" s="37">
        <v>0</v>
      </c>
      <c r="T54" s="7">
        <v>0</v>
      </c>
      <c r="U54" s="38">
        <v>0</v>
      </c>
    </row>
    <row r="55" spans="2:21" ht="19.5" customHeight="1" thickBot="1">
      <c r="B55" s="363"/>
      <c r="C55" s="364" t="s">
        <v>83</v>
      </c>
      <c r="D55" s="9">
        <v>8</v>
      </c>
      <c r="E55" s="9">
        <v>20</v>
      </c>
      <c r="F55" s="9">
        <v>7837</v>
      </c>
      <c r="G55" s="9">
        <v>3</v>
      </c>
      <c r="H55" s="9">
        <v>30</v>
      </c>
      <c r="I55" s="9">
        <v>1745</v>
      </c>
      <c r="J55" s="9">
        <v>14</v>
      </c>
      <c r="K55" s="9">
        <v>399</v>
      </c>
      <c r="L55" s="9">
        <v>31035</v>
      </c>
      <c r="M55" s="9">
        <v>13</v>
      </c>
      <c r="N55" s="9">
        <v>836</v>
      </c>
      <c r="O55" s="9">
        <v>25107</v>
      </c>
      <c r="P55" s="9">
        <v>24</v>
      </c>
      <c r="Q55" s="9">
        <v>9128</v>
      </c>
      <c r="R55" s="34">
        <v>280317</v>
      </c>
      <c r="S55" s="35">
        <v>62</v>
      </c>
      <c r="T55" s="9">
        <v>10413</v>
      </c>
      <c r="U55" s="36">
        <v>346041</v>
      </c>
    </row>
  </sheetData>
  <mergeCells count="12">
    <mergeCell ref="P5:R5"/>
    <mergeCell ref="S5:U5"/>
    <mergeCell ref="D32:F32"/>
    <mergeCell ref="G32:I32"/>
    <mergeCell ref="J32:L32"/>
    <mergeCell ref="M32:O32"/>
    <mergeCell ref="P32:R32"/>
    <mergeCell ref="S32:U32"/>
    <mergeCell ref="D5:F5"/>
    <mergeCell ref="G5:I5"/>
    <mergeCell ref="J5:L5"/>
    <mergeCell ref="M5:O5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R55"/>
  <sheetViews>
    <sheetView zoomScale="75" zoomScaleNormal="75" workbookViewId="0" topLeftCell="A1">
      <selection activeCell="A1" sqref="A1"/>
    </sheetView>
  </sheetViews>
  <sheetFormatPr defaultColWidth="9.00390625" defaultRowHeight="18.75" customHeight="1"/>
  <cols>
    <col min="1" max="1" width="2.625" style="13" customWidth="1"/>
    <col min="2" max="2" width="5.25390625" style="13" customWidth="1"/>
    <col min="3" max="3" width="11.625" style="13" customWidth="1"/>
    <col min="4" max="4" width="4.625" style="13" customWidth="1"/>
    <col min="5" max="5" width="6.75390625" style="13" customWidth="1"/>
    <col min="6" max="6" width="9.00390625" style="13" customWidth="1"/>
    <col min="7" max="7" width="4.875" style="13" customWidth="1"/>
    <col min="8" max="8" width="6.75390625" style="13" customWidth="1"/>
    <col min="9" max="9" width="9.00390625" style="13" customWidth="1"/>
    <col min="10" max="10" width="4.875" style="13" customWidth="1"/>
    <col min="11" max="11" width="6.75390625" style="13" customWidth="1"/>
    <col min="12" max="12" width="9.00390625" style="13" customWidth="1"/>
    <col min="13" max="13" width="4.875" style="13" customWidth="1"/>
    <col min="14" max="14" width="6.75390625" style="13" customWidth="1"/>
    <col min="15" max="15" width="9.00390625" style="13" customWidth="1"/>
    <col min="16" max="16" width="4.875" style="13" customWidth="1"/>
    <col min="17" max="17" width="6.75390625" style="13" customWidth="1"/>
    <col min="18" max="16384" width="9.00390625" style="13" customWidth="1"/>
  </cols>
  <sheetData>
    <row r="1" spans="2:3" ht="24.75" customHeight="1">
      <c r="B1" s="111" t="s">
        <v>276</v>
      </c>
      <c r="C1" s="109"/>
    </row>
    <row r="2" ht="13.5" customHeight="1"/>
    <row r="3" spans="2:10" ht="18.75" customHeight="1">
      <c r="B3" s="107" t="s">
        <v>277</v>
      </c>
      <c r="C3" s="109"/>
      <c r="D3" s="109"/>
      <c r="E3" s="109"/>
      <c r="F3" s="109"/>
      <c r="G3" s="109"/>
      <c r="H3" s="109"/>
      <c r="I3" s="109"/>
      <c r="J3" s="109"/>
    </row>
    <row r="4" ht="14.25" customHeight="1" thickBot="1"/>
    <row r="5" spans="2:18" ht="19.5" customHeight="1">
      <c r="B5" s="333"/>
      <c r="C5" s="334"/>
      <c r="D5" s="335" t="s">
        <v>130</v>
      </c>
      <c r="E5" s="336"/>
      <c r="F5" s="337"/>
      <c r="G5" s="335" t="s">
        <v>284</v>
      </c>
      <c r="H5" s="336"/>
      <c r="I5" s="337"/>
      <c r="J5" s="335" t="s">
        <v>285</v>
      </c>
      <c r="K5" s="336"/>
      <c r="L5" s="337"/>
      <c r="M5" s="335" t="s">
        <v>286</v>
      </c>
      <c r="N5" s="336"/>
      <c r="O5" s="337"/>
      <c r="P5" s="335" t="s">
        <v>131</v>
      </c>
      <c r="Q5" s="336"/>
      <c r="R5" s="340"/>
    </row>
    <row r="6" spans="2:18" ht="15.75" customHeight="1">
      <c r="B6" s="341" t="s">
        <v>278</v>
      </c>
      <c r="C6" s="342" t="s">
        <v>336</v>
      </c>
      <c r="D6" s="343" t="s">
        <v>132</v>
      </c>
      <c r="E6" s="343" t="s">
        <v>132</v>
      </c>
      <c r="F6" s="343" t="s">
        <v>132</v>
      </c>
      <c r="G6" s="343" t="s">
        <v>132</v>
      </c>
      <c r="H6" s="343" t="s">
        <v>132</v>
      </c>
      <c r="I6" s="343" t="s">
        <v>132</v>
      </c>
      <c r="J6" s="343" t="s">
        <v>132</v>
      </c>
      <c r="K6" s="343" t="s">
        <v>132</v>
      </c>
      <c r="L6" s="343" t="s">
        <v>132</v>
      </c>
      <c r="M6" s="343" t="s">
        <v>132</v>
      </c>
      <c r="N6" s="343" t="s">
        <v>132</v>
      </c>
      <c r="O6" s="343" t="s">
        <v>132</v>
      </c>
      <c r="P6" s="343" t="s">
        <v>132</v>
      </c>
      <c r="Q6" s="343" t="s">
        <v>132</v>
      </c>
      <c r="R6" s="346" t="s">
        <v>132</v>
      </c>
    </row>
    <row r="7" spans="2:18" ht="15.75" customHeight="1">
      <c r="B7" s="347"/>
      <c r="C7" s="348"/>
      <c r="D7" s="349" t="s">
        <v>337</v>
      </c>
      <c r="E7" s="349" t="s">
        <v>133</v>
      </c>
      <c r="F7" s="349" t="s">
        <v>134</v>
      </c>
      <c r="G7" s="349" t="s">
        <v>338</v>
      </c>
      <c r="H7" s="349" t="s">
        <v>133</v>
      </c>
      <c r="I7" s="349" t="s">
        <v>134</v>
      </c>
      <c r="J7" s="349" t="s">
        <v>338</v>
      </c>
      <c r="K7" s="349" t="s">
        <v>133</v>
      </c>
      <c r="L7" s="349" t="s">
        <v>134</v>
      </c>
      <c r="M7" s="349" t="s">
        <v>338</v>
      </c>
      <c r="N7" s="349" t="s">
        <v>133</v>
      </c>
      <c r="O7" s="349" t="s">
        <v>134</v>
      </c>
      <c r="P7" s="349" t="s">
        <v>338</v>
      </c>
      <c r="Q7" s="349" t="s">
        <v>133</v>
      </c>
      <c r="R7" s="352" t="s">
        <v>134</v>
      </c>
    </row>
    <row r="8" spans="2:18" ht="15.75" customHeight="1" thickBot="1">
      <c r="B8" s="353"/>
      <c r="C8" s="354" t="s">
        <v>279</v>
      </c>
      <c r="D8" s="355" t="s">
        <v>340</v>
      </c>
      <c r="E8" s="356" t="s">
        <v>280</v>
      </c>
      <c r="F8" s="355" t="s">
        <v>223</v>
      </c>
      <c r="G8" s="355" t="s">
        <v>340</v>
      </c>
      <c r="H8" s="356" t="s">
        <v>280</v>
      </c>
      <c r="I8" s="355" t="s">
        <v>223</v>
      </c>
      <c r="J8" s="355" t="s">
        <v>340</v>
      </c>
      <c r="K8" s="356" t="s">
        <v>280</v>
      </c>
      <c r="L8" s="355" t="s">
        <v>223</v>
      </c>
      <c r="M8" s="355" t="s">
        <v>340</v>
      </c>
      <c r="N8" s="356" t="s">
        <v>280</v>
      </c>
      <c r="O8" s="355" t="s">
        <v>223</v>
      </c>
      <c r="P8" s="355" t="s">
        <v>340</v>
      </c>
      <c r="Q8" s="356" t="s">
        <v>280</v>
      </c>
      <c r="R8" s="359" t="s">
        <v>223</v>
      </c>
    </row>
    <row r="9" spans="2:18" ht="19.5" customHeight="1">
      <c r="B9" s="360"/>
      <c r="C9" s="361" t="s">
        <v>342</v>
      </c>
      <c r="D9" s="151">
        <v>2</v>
      </c>
      <c r="E9" s="151">
        <v>6</v>
      </c>
      <c r="F9" s="151">
        <v>2400</v>
      </c>
      <c r="G9" s="151">
        <v>2</v>
      </c>
      <c r="H9" s="151">
        <v>6</v>
      </c>
      <c r="I9" s="151">
        <v>2400</v>
      </c>
      <c r="J9" s="151">
        <v>4</v>
      </c>
      <c r="K9" s="151">
        <v>81</v>
      </c>
      <c r="L9" s="151">
        <v>7770</v>
      </c>
      <c r="M9" s="151">
        <v>4</v>
      </c>
      <c r="N9" s="151">
        <v>81</v>
      </c>
      <c r="O9" s="151">
        <v>7770</v>
      </c>
      <c r="P9" s="151">
        <v>0</v>
      </c>
      <c r="Q9" s="151">
        <v>0</v>
      </c>
      <c r="R9" s="182">
        <v>0</v>
      </c>
    </row>
    <row r="10" spans="2:18" ht="19.5" customHeight="1">
      <c r="B10" s="362" t="s">
        <v>135</v>
      </c>
      <c r="C10" s="271" t="s">
        <v>136</v>
      </c>
      <c r="D10" s="152">
        <v>3</v>
      </c>
      <c r="E10" s="152">
        <v>7</v>
      </c>
      <c r="F10" s="7">
        <v>3611</v>
      </c>
      <c r="G10" s="152">
        <v>3</v>
      </c>
      <c r="H10" s="152">
        <v>7</v>
      </c>
      <c r="I10" s="152">
        <v>3611</v>
      </c>
      <c r="J10" s="152">
        <v>3</v>
      </c>
      <c r="K10" s="152">
        <v>7</v>
      </c>
      <c r="L10" s="152">
        <v>3611</v>
      </c>
      <c r="M10" s="152">
        <v>6</v>
      </c>
      <c r="N10" s="152">
        <v>207</v>
      </c>
      <c r="O10" s="152">
        <v>8659</v>
      </c>
      <c r="P10" s="152">
        <v>2</v>
      </c>
      <c r="Q10" s="152">
        <v>660</v>
      </c>
      <c r="R10" s="183">
        <v>3994</v>
      </c>
    </row>
    <row r="11" spans="2:18" ht="19.5" customHeight="1">
      <c r="B11" s="362"/>
      <c r="C11" s="271" t="s">
        <v>281</v>
      </c>
      <c r="D11" s="152">
        <v>1</v>
      </c>
      <c r="E11" s="152">
        <v>2</v>
      </c>
      <c r="F11" s="152">
        <v>289</v>
      </c>
      <c r="G11" s="152">
        <v>1</v>
      </c>
      <c r="H11" s="152">
        <v>2</v>
      </c>
      <c r="I11" s="152">
        <v>289</v>
      </c>
      <c r="J11" s="152">
        <v>1</v>
      </c>
      <c r="K11" s="152">
        <v>2</v>
      </c>
      <c r="L11" s="152">
        <v>289</v>
      </c>
      <c r="M11" s="152">
        <v>1</v>
      </c>
      <c r="N11" s="152">
        <v>2</v>
      </c>
      <c r="O11" s="152">
        <v>289</v>
      </c>
      <c r="P11" s="152">
        <v>0</v>
      </c>
      <c r="Q11" s="152">
        <v>0</v>
      </c>
      <c r="R11" s="183">
        <v>0</v>
      </c>
    </row>
    <row r="12" spans="2:18" ht="19.5" customHeight="1">
      <c r="B12" s="362"/>
      <c r="C12" s="271" t="s">
        <v>59</v>
      </c>
      <c r="D12" s="152">
        <v>0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52">
        <v>0</v>
      </c>
      <c r="Q12" s="152">
        <v>0</v>
      </c>
      <c r="R12" s="183">
        <v>0</v>
      </c>
    </row>
    <row r="13" spans="2:18" ht="19.5" customHeight="1" thickBot="1">
      <c r="B13" s="363"/>
      <c r="C13" s="364" t="s">
        <v>83</v>
      </c>
      <c r="D13" s="9">
        <v>6</v>
      </c>
      <c r="E13" s="9">
        <v>15</v>
      </c>
      <c r="F13" s="9">
        <v>6300</v>
      </c>
      <c r="G13" s="9">
        <v>6</v>
      </c>
      <c r="H13" s="9">
        <v>15</v>
      </c>
      <c r="I13" s="9">
        <v>6300</v>
      </c>
      <c r="J13" s="9">
        <v>8</v>
      </c>
      <c r="K13" s="9">
        <v>90</v>
      </c>
      <c r="L13" s="9">
        <v>11670</v>
      </c>
      <c r="M13" s="9">
        <v>11</v>
      </c>
      <c r="N13" s="9">
        <v>290</v>
      </c>
      <c r="O13" s="9">
        <v>16718</v>
      </c>
      <c r="P13" s="9">
        <v>2</v>
      </c>
      <c r="Q13" s="9">
        <v>660</v>
      </c>
      <c r="R13" s="36">
        <v>3994</v>
      </c>
    </row>
    <row r="14" spans="2:18" ht="19.5" customHeight="1">
      <c r="B14" s="360"/>
      <c r="C14" s="361" t="s">
        <v>282</v>
      </c>
      <c r="D14" s="151">
        <v>0</v>
      </c>
      <c r="E14" s="151">
        <v>0</v>
      </c>
      <c r="F14" s="151">
        <v>0</v>
      </c>
      <c r="G14" s="151">
        <v>0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  <c r="O14" s="151">
        <v>0</v>
      </c>
      <c r="P14" s="151">
        <v>0</v>
      </c>
      <c r="Q14" s="151">
        <v>0</v>
      </c>
      <c r="R14" s="182">
        <v>0</v>
      </c>
    </row>
    <row r="15" spans="2:18" ht="19.5" customHeight="1">
      <c r="B15" s="362" t="s">
        <v>345</v>
      </c>
      <c r="C15" s="271" t="s">
        <v>136</v>
      </c>
      <c r="D15" s="152">
        <v>0</v>
      </c>
      <c r="E15" s="152">
        <v>0</v>
      </c>
      <c r="F15" s="152">
        <v>0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2">
        <v>0</v>
      </c>
      <c r="Q15" s="152">
        <v>0</v>
      </c>
      <c r="R15" s="183">
        <v>0</v>
      </c>
    </row>
    <row r="16" spans="2:18" ht="19.5" customHeight="1">
      <c r="B16" s="362"/>
      <c r="C16" s="271" t="s">
        <v>281</v>
      </c>
      <c r="D16" s="152">
        <v>0</v>
      </c>
      <c r="E16" s="152">
        <v>0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2">
        <v>1</v>
      </c>
      <c r="Q16" s="152">
        <v>100</v>
      </c>
      <c r="R16" s="183">
        <v>4178</v>
      </c>
    </row>
    <row r="17" spans="2:18" ht="19.5" customHeight="1">
      <c r="B17" s="362"/>
      <c r="C17" s="271" t="s">
        <v>59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2">
        <v>0</v>
      </c>
      <c r="Q17" s="152">
        <v>0</v>
      </c>
      <c r="R17" s="183">
        <v>0</v>
      </c>
    </row>
    <row r="18" spans="2:18" ht="19.5" customHeight="1" thickBot="1">
      <c r="B18" s="363"/>
      <c r="C18" s="364" t="s">
        <v>83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1</v>
      </c>
      <c r="Q18" s="9">
        <v>100</v>
      </c>
      <c r="R18" s="36">
        <v>4178</v>
      </c>
    </row>
    <row r="19" spans="2:18" ht="19.5" customHeight="1">
      <c r="B19" s="360"/>
      <c r="C19" s="361" t="s">
        <v>282</v>
      </c>
      <c r="D19" s="151">
        <v>1</v>
      </c>
      <c r="E19" s="151">
        <v>3</v>
      </c>
      <c r="F19" s="151">
        <v>745</v>
      </c>
      <c r="G19" s="151">
        <v>1</v>
      </c>
      <c r="H19" s="151">
        <v>3</v>
      </c>
      <c r="I19" s="151">
        <v>745</v>
      </c>
      <c r="J19" s="151">
        <v>1</v>
      </c>
      <c r="K19" s="151">
        <v>3</v>
      </c>
      <c r="L19" s="151">
        <v>745</v>
      </c>
      <c r="M19" s="151">
        <v>1</v>
      </c>
      <c r="N19" s="151">
        <v>3</v>
      </c>
      <c r="O19" s="151">
        <v>745</v>
      </c>
      <c r="P19" s="151">
        <v>1</v>
      </c>
      <c r="Q19" s="151">
        <v>147</v>
      </c>
      <c r="R19" s="182">
        <v>10353</v>
      </c>
    </row>
    <row r="20" spans="2:18" ht="19.5" customHeight="1">
      <c r="B20" s="362" t="s">
        <v>137</v>
      </c>
      <c r="C20" s="271" t="s">
        <v>136</v>
      </c>
      <c r="D20" s="152">
        <v>0</v>
      </c>
      <c r="E20" s="152">
        <v>0</v>
      </c>
      <c r="F20" s="7">
        <v>0</v>
      </c>
      <c r="G20" s="152">
        <v>0</v>
      </c>
      <c r="H20" s="152">
        <v>0</v>
      </c>
      <c r="I20" s="152">
        <v>0</v>
      </c>
      <c r="J20" s="152">
        <v>1</v>
      </c>
      <c r="K20" s="152">
        <v>20</v>
      </c>
      <c r="L20" s="152">
        <v>1186</v>
      </c>
      <c r="M20" s="152">
        <v>2</v>
      </c>
      <c r="N20" s="152">
        <v>70</v>
      </c>
      <c r="O20" s="152">
        <v>1836</v>
      </c>
      <c r="P20" s="152">
        <v>2</v>
      </c>
      <c r="Q20" s="152">
        <v>230</v>
      </c>
      <c r="R20" s="183">
        <v>3683</v>
      </c>
    </row>
    <row r="21" spans="2:18" ht="19.5" customHeight="1">
      <c r="B21" s="362"/>
      <c r="C21" s="271" t="s">
        <v>281</v>
      </c>
      <c r="D21" s="152">
        <v>0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2">
        <v>0</v>
      </c>
      <c r="P21" s="152">
        <v>0</v>
      </c>
      <c r="Q21" s="152">
        <v>0</v>
      </c>
      <c r="R21" s="183">
        <v>0</v>
      </c>
    </row>
    <row r="22" spans="2:18" ht="19.5" customHeight="1">
      <c r="B22" s="362"/>
      <c r="C22" s="271" t="s">
        <v>59</v>
      </c>
      <c r="D22" s="152">
        <v>0</v>
      </c>
      <c r="E22" s="152">
        <v>0</v>
      </c>
      <c r="F22" s="152">
        <v>0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52">
        <v>0</v>
      </c>
      <c r="Q22" s="152">
        <v>0</v>
      </c>
      <c r="R22" s="183">
        <v>0</v>
      </c>
    </row>
    <row r="23" spans="2:18" ht="19.5" customHeight="1" thickBot="1">
      <c r="B23" s="363"/>
      <c r="C23" s="364" t="s">
        <v>83</v>
      </c>
      <c r="D23" s="9">
        <v>1</v>
      </c>
      <c r="E23" s="9">
        <v>3</v>
      </c>
      <c r="F23" s="9">
        <v>745</v>
      </c>
      <c r="G23" s="9">
        <v>1</v>
      </c>
      <c r="H23" s="9">
        <v>3</v>
      </c>
      <c r="I23" s="9">
        <v>745</v>
      </c>
      <c r="J23" s="9">
        <v>2</v>
      </c>
      <c r="K23" s="9">
        <v>23</v>
      </c>
      <c r="L23" s="9">
        <v>1931</v>
      </c>
      <c r="M23" s="9">
        <v>3</v>
      </c>
      <c r="N23" s="9">
        <v>73</v>
      </c>
      <c r="O23" s="9">
        <v>2581</v>
      </c>
      <c r="P23" s="9">
        <v>3</v>
      </c>
      <c r="Q23" s="9">
        <v>377</v>
      </c>
      <c r="R23" s="36">
        <v>14036</v>
      </c>
    </row>
    <row r="24" spans="2:18" ht="19.5" customHeight="1">
      <c r="B24" s="360"/>
      <c r="C24" s="361" t="s">
        <v>282</v>
      </c>
      <c r="D24" s="151">
        <v>0</v>
      </c>
      <c r="E24" s="151">
        <v>0</v>
      </c>
      <c r="F24" s="151">
        <v>0</v>
      </c>
      <c r="G24" s="151">
        <v>0</v>
      </c>
      <c r="H24" s="151">
        <v>0</v>
      </c>
      <c r="I24" s="151">
        <v>0</v>
      </c>
      <c r="J24" s="151">
        <v>1</v>
      </c>
      <c r="K24" s="151">
        <v>20</v>
      </c>
      <c r="L24" s="151">
        <v>1970</v>
      </c>
      <c r="M24" s="151">
        <v>1</v>
      </c>
      <c r="N24" s="151">
        <v>20</v>
      </c>
      <c r="O24" s="151">
        <v>1970</v>
      </c>
      <c r="P24" s="151">
        <v>0</v>
      </c>
      <c r="Q24" s="151">
        <v>0</v>
      </c>
      <c r="R24" s="182">
        <v>0</v>
      </c>
    </row>
    <row r="25" spans="2:18" ht="19.5" customHeight="1">
      <c r="B25" s="362" t="s">
        <v>138</v>
      </c>
      <c r="C25" s="271" t="s">
        <v>136</v>
      </c>
      <c r="D25" s="152">
        <v>0</v>
      </c>
      <c r="E25" s="152">
        <v>0</v>
      </c>
      <c r="F25" s="7">
        <v>0</v>
      </c>
      <c r="G25" s="152">
        <v>0</v>
      </c>
      <c r="H25" s="152">
        <v>0</v>
      </c>
      <c r="I25" s="152">
        <v>0</v>
      </c>
      <c r="J25" s="152">
        <v>0</v>
      </c>
      <c r="K25" s="152">
        <v>0</v>
      </c>
      <c r="L25" s="152">
        <v>0</v>
      </c>
      <c r="M25" s="152">
        <v>1</v>
      </c>
      <c r="N25" s="152">
        <v>50</v>
      </c>
      <c r="O25" s="152">
        <v>3515</v>
      </c>
      <c r="P25" s="152">
        <v>0</v>
      </c>
      <c r="Q25" s="152">
        <v>0</v>
      </c>
      <c r="R25" s="183">
        <v>0</v>
      </c>
    </row>
    <row r="26" spans="2:18" ht="19.5" customHeight="1">
      <c r="B26" s="362"/>
      <c r="C26" s="271" t="s">
        <v>281</v>
      </c>
      <c r="D26" s="152">
        <v>0</v>
      </c>
      <c r="E26" s="152">
        <v>0</v>
      </c>
      <c r="F26" s="152">
        <v>0</v>
      </c>
      <c r="G26" s="152">
        <v>0</v>
      </c>
      <c r="H26" s="152">
        <v>0</v>
      </c>
      <c r="I26" s="152">
        <v>0</v>
      </c>
      <c r="J26" s="152">
        <v>2</v>
      </c>
      <c r="K26" s="152">
        <v>40</v>
      </c>
      <c r="L26" s="152">
        <v>3135</v>
      </c>
      <c r="M26" s="152">
        <v>2</v>
      </c>
      <c r="N26" s="152">
        <v>40</v>
      </c>
      <c r="O26" s="152">
        <v>3135</v>
      </c>
      <c r="P26" s="152">
        <v>1</v>
      </c>
      <c r="Q26" s="152">
        <v>1200</v>
      </c>
      <c r="R26" s="183">
        <v>46700</v>
      </c>
    </row>
    <row r="27" spans="2:18" ht="19.5" customHeight="1">
      <c r="B27" s="362"/>
      <c r="C27" s="271" t="s">
        <v>59</v>
      </c>
      <c r="D27" s="152">
        <v>0</v>
      </c>
      <c r="E27" s="152">
        <v>0</v>
      </c>
      <c r="F27" s="152">
        <v>0</v>
      </c>
      <c r="G27" s="152">
        <v>0</v>
      </c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52">
        <v>0</v>
      </c>
      <c r="N27" s="152">
        <v>0</v>
      </c>
      <c r="O27" s="152">
        <v>0</v>
      </c>
      <c r="P27" s="152">
        <v>0</v>
      </c>
      <c r="Q27" s="152">
        <v>0</v>
      </c>
      <c r="R27" s="183">
        <v>0</v>
      </c>
    </row>
    <row r="28" spans="2:18" ht="19.5" customHeight="1" thickBot="1">
      <c r="B28" s="363"/>
      <c r="C28" s="364" t="s">
        <v>83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3</v>
      </c>
      <c r="K28" s="9">
        <v>60</v>
      </c>
      <c r="L28" s="9">
        <v>5105</v>
      </c>
      <c r="M28" s="9">
        <v>4</v>
      </c>
      <c r="N28" s="9">
        <v>110</v>
      </c>
      <c r="O28" s="9">
        <v>8620</v>
      </c>
      <c r="P28" s="9">
        <v>1</v>
      </c>
      <c r="Q28" s="9">
        <v>1200</v>
      </c>
      <c r="R28" s="36">
        <v>46700</v>
      </c>
    </row>
    <row r="31" ht="18.75" customHeight="1" thickBot="1"/>
    <row r="32" spans="2:18" ht="19.5" customHeight="1">
      <c r="B32" s="333"/>
      <c r="C32" s="334"/>
      <c r="D32" s="335" t="s">
        <v>346</v>
      </c>
      <c r="E32" s="336"/>
      <c r="F32" s="337"/>
      <c r="G32" s="335" t="s">
        <v>284</v>
      </c>
      <c r="H32" s="336"/>
      <c r="I32" s="337"/>
      <c r="J32" s="335" t="s">
        <v>285</v>
      </c>
      <c r="K32" s="336"/>
      <c r="L32" s="337"/>
      <c r="M32" s="335" t="s">
        <v>286</v>
      </c>
      <c r="N32" s="336"/>
      <c r="O32" s="337"/>
      <c r="P32" s="335" t="s">
        <v>131</v>
      </c>
      <c r="Q32" s="336"/>
      <c r="R32" s="340"/>
    </row>
    <row r="33" spans="2:18" ht="15.75" customHeight="1">
      <c r="B33" s="341" t="s">
        <v>278</v>
      </c>
      <c r="C33" s="342" t="s">
        <v>336</v>
      </c>
      <c r="D33" s="343" t="s">
        <v>132</v>
      </c>
      <c r="E33" s="343" t="s">
        <v>132</v>
      </c>
      <c r="F33" s="343" t="s">
        <v>132</v>
      </c>
      <c r="G33" s="343" t="s">
        <v>132</v>
      </c>
      <c r="H33" s="343" t="s">
        <v>132</v>
      </c>
      <c r="I33" s="343" t="s">
        <v>132</v>
      </c>
      <c r="J33" s="343" t="s">
        <v>132</v>
      </c>
      <c r="K33" s="343" t="s">
        <v>132</v>
      </c>
      <c r="L33" s="343" t="s">
        <v>132</v>
      </c>
      <c r="M33" s="343" t="s">
        <v>132</v>
      </c>
      <c r="N33" s="343" t="s">
        <v>132</v>
      </c>
      <c r="O33" s="343" t="s">
        <v>132</v>
      </c>
      <c r="P33" s="343" t="s">
        <v>132</v>
      </c>
      <c r="Q33" s="343" t="s">
        <v>132</v>
      </c>
      <c r="R33" s="346" t="s">
        <v>132</v>
      </c>
    </row>
    <row r="34" spans="2:18" ht="15.75" customHeight="1">
      <c r="B34" s="347"/>
      <c r="C34" s="348"/>
      <c r="D34" s="349" t="s">
        <v>337</v>
      </c>
      <c r="E34" s="349" t="s">
        <v>133</v>
      </c>
      <c r="F34" s="349" t="s">
        <v>134</v>
      </c>
      <c r="G34" s="349" t="s">
        <v>338</v>
      </c>
      <c r="H34" s="349" t="s">
        <v>133</v>
      </c>
      <c r="I34" s="349" t="s">
        <v>134</v>
      </c>
      <c r="J34" s="349" t="s">
        <v>338</v>
      </c>
      <c r="K34" s="349" t="s">
        <v>133</v>
      </c>
      <c r="L34" s="349" t="s">
        <v>134</v>
      </c>
      <c r="M34" s="349" t="s">
        <v>338</v>
      </c>
      <c r="N34" s="349" t="s">
        <v>133</v>
      </c>
      <c r="O34" s="349" t="s">
        <v>134</v>
      </c>
      <c r="P34" s="349" t="s">
        <v>338</v>
      </c>
      <c r="Q34" s="349" t="s">
        <v>133</v>
      </c>
      <c r="R34" s="352" t="s">
        <v>134</v>
      </c>
    </row>
    <row r="35" spans="2:18" ht="15.75" customHeight="1" thickBot="1">
      <c r="B35" s="353"/>
      <c r="C35" s="354"/>
      <c r="D35" s="355" t="s">
        <v>283</v>
      </c>
      <c r="E35" s="356" t="s">
        <v>280</v>
      </c>
      <c r="F35" s="355" t="s">
        <v>223</v>
      </c>
      <c r="G35" s="355" t="s">
        <v>340</v>
      </c>
      <c r="H35" s="356" t="s">
        <v>280</v>
      </c>
      <c r="I35" s="355" t="s">
        <v>223</v>
      </c>
      <c r="J35" s="355" t="s">
        <v>340</v>
      </c>
      <c r="K35" s="356" t="s">
        <v>280</v>
      </c>
      <c r="L35" s="355" t="s">
        <v>223</v>
      </c>
      <c r="M35" s="355" t="s">
        <v>340</v>
      </c>
      <c r="N35" s="356" t="s">
        <v>280</v>
      </c>
      <c r="O35" s="355" t="s">
        <v>223</v>
      </c>
      <c r="P35" s="355" t="s">
        <v>340</v>
      </c>
      <c r="Q35" s="356" t="s">
        <v>280</v>
      </c>
      <c r="R35" s="359" t="s">
        <v>223</v>
      </c>
    </row>
    <row r="36" spans="2:18" ht="19.5" customHeight="1">
      <c r="B36" s="360"/>
      <c r="C36" s="361" t="s">
        <v>342</v>
      </c>
      <c r="D36" s="151">
        <v>0</v>
      </c>
      <c r="E36" s="151">
        <v>0</v>
      </c>
      <c r="F36" s="151">
        <v>0</v>
      </c>
      <c r="G36" s="151">
        <v>0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0</v>
      </c>
      <c r="P36" s="151">
        <v>0</v>
      </c>
      <c r="Q36" s="151">
        <v>0</v>
      </c>
      <c r="R36" s="182">
        <v>0</v>
      </c>
    </row>
    <row r="37" spans="2:18" ht="19.5" customHeight="1">
      <c r="B37" s="362" t="s">
        <v>139</v>
      </c>
      <c r="C37" s="271" t="s">
        <v>136</v>
      </c>
      <c r="D37" s="152">
        <v>0</v>
      </c>
      <c r="E37" s="152">
        <v>0</v>
      </c>
      <c r="F37" s="7">
        <v>0</v>
      </c>
      <c r="G37" s="152">
        <v>0</v>
      </c>
      <c r="H37" s="152">
        <v>0</v>
      </c>
      <c r="I37" s="152">
        <v>0</v>
      </c>
      <c r="J37" s="152">
        <v>1</v>
      </c>
      <c r="K37" s="152">
        <v>40</v>
      </c>
      <c r="L37" s="152">
        <v>3345</v>
      </c>
      <c r="M37" s="152">
        <v>2</v>
      </c>
      <c r="N37" s="152">
        <v>90</v>
      </c>
      <c r="O37" s="152">
        <v>3741</v>
      </c>
      <c r="P37" s="152">
        <v>2</v>
      </c>
      <c r="Q37" s="152">
        <v>400</v>
      </c>
      <c r="R37" s="183">
        <v>15169</v>
      </c>
    </row>
    <row r="38" spans="2:18" ht="19.5" customHeight="1">
      <c r="B38" s="362"/>
      <c r="C38" s="271" t="s">
        <v>281</v>
      </c>
      <c r="D38" s="152">
        <v>0</v>
      </c>
      <c r="E38" s="152">
        <v>0</v>
      </c>
      <c r="F38" s="152">
        <v>0</v>
      </c>
      <c r="G38" s="152">
        <v>0</v>
      </c>
      <c r="H38" s="152">
        <v>0</v>
      </c>
      <c r="I38" s="152">
        <v>0</v>
      </c>
      <c r="J38" s="152">
        <v>0</v>
      </c>
      <c r="K38" s="152">
        <v>0</v>
      </c>
      <c r="L38" s="152">
        <v>0</v>
      </c>
      <c r="M38" s="152">
        <v>0</v>
      </c>
      <c r="N38" s="152">
        <v>0</v>
      </c>
      <c r="O38" s="152">
        <v>0</v>
      </c>
      <c r="P38" s="152">
        <v>0</v>
      </c>
      <c r="Q38" s="152">
        <v>0</v>
      </c>
      <c r="R38" s="183">
        <v>0</v>
      </c>
    </row>
    <row r="39" spans="2:18" ht="19.5" customHeight="1">
      <c r="B39" s="362"/>
      <c r="C39" s="271" t="s">
        <v>59</v>
      </c>
      <c r="D39" s="152">
        <v>0</v>
      </c>
      <c r="E39" s="152">
        <v>0</v>
      </c>
      <c r="F39" s="152">
        <v>0</v>
      </c>
      <c r="G39" s="152">
        <v>0</v>
      </c>
      <c r="H39" s="152">
        <v>0</v>
      </c>
      <c r="I39" s="152">
        <v>0</v>
      </c>
      <c r="J39" s="152">
        <v>0</v>
      </c>
      <c r="K39" s="152">
        <v>0</v>
      </c>
      <c r="L39" s="152">
        <v>0</v>
      </c>
      <c r="M39" s="152">
        <v>0</v>
      </c>
      <c r="N39" s="152">
        <v>0</v>
      </c>
      <c r="O39" s="152">
        <v>0</v>
      </c>
      <c r="P39" s="152">
        <v>0</v>
      </c>
      <c r="Q39" s="152">
        <v>0</v>
      </c>
      <c r="R39" s="183">
        <v>0</v>
      </c>
    </row>
    <row r="40" spans="2:18" ht="19.5" customHeight="1" thickBot="1">
      <c r="B40" s="363"/>
      <c r="C40" s="364" t="s">
        <v>83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1</v>
      </c>
      <c r="K40" s="9">
        <v>40</v>
      </c>
      <c r="L40" s="9">
        <v>3345</v>
      </c>
      <c r="M40" s="9">
        <v>2</v>
      </c>
      <c r="N40" s="9">
        <v>90</v>
      </c>
      <c r="O40" s="9">
        <v>3741</v>
      </c>
      <c r="P40" s="9">
        <v>2</v>
      </c>
      <c r="Q40" s="9">
        <v>400</v>
      </c>
      <c r="R40" s="36">
        <v>15169</v>
      </c>
    </row>
    <row r="41" spans="2:18" ht="19.5" customHeight="1">
      <c r="B41" s="360"/>
      <c r="C41" s="361" t="s">
        <v>282</v>
      </c>
      <c r="D41" s="151">
        <v>0</v>
      </c>
      <c r="E41" s="151">
        <v>0</v>
      </c>
      <c r="F41" s="151">
        <v>0</v>
      </c>
      <c r="G41" s="151">
        <v>0</v>
      </c>
      <c r="H41" s="151">
        <v>0</v>
      </c>
      <c r="I41" s="151">
        <v>0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0</v>
      </c>
      <c r="P41" s="151">
        <v>0</v>
      </c>
      <c r="Q41" s="151">
        <v>0</v>
      </c>
      <c r="R41" s="182">
        <v>0</v>
      </c>
    </row>
    <row r="42" spans="2:18" ht="19.5" customHeight="1">
      <c r="B42" s="366" t="s">
        <v>609</v>
      </c>
      <c r="C42" s="271" t="s">
        <v>136</v>
      </c>
      <c r="D42" s="152">
        <v>0</v>
      </c>
      <c r="E42" s="152">
        <v>0</v>
      </c>
      <c r="F42" s="7">
        <v>0</v>
      </c>
      <c r="G42" s="152">
        <v>0</v>
      </c>
      <c r="H42" s="152">
        <v>0</v>
      </c>
      <c r="I42" s="152">
        <v>0</v>
      </c>
      <c r="J42" s="152">
        <v>0</v>
      </c>
      <c r="K42" s="152">
        <v>0</v>
      </c>
      <c r="L42" s="152">
        <v>0</v>
      </c>
      <c r="M42" s="152">
        <v>0</v>
      </c>
      <c r="N42" s="152">
        <v>0</v>
      </c>
      <c r="O42" s="152">
        <v>0</v>
      </c>
      <c r="P42" s="152">
        <v>1</v>
      </c>
      <c r="Q42" s="152">
        <v>3500</v>
      </c>
      <c r="R42" s="183">
        <v>86960</v>
      </c>
    </row>
    <row r="43" spans="2:18" ht="19.5" customHeight="1">
      <c r="B43" s="362"/>
      <c r="C43" s="271" t="s">
        <v>281</v>
      </c>
      <c r="D43" s="152">
        <v>0</v>
      </c>
      <c r="E43" s="152">
        <v>0</v>
      </c>
      <c r="F43" s="152">
        <v>0</v>
      </c>
      <c r="G43" s="152">
        <v>0</v>
      </c>
      <c r="H43" s="152">
        <v>0</v>
      </c>
      <c r="I43" s="152">
        <v>0</v>
      </c>
      <c r="J43" s="152">
        <v>0</v>
      </c>
      <c r="K43" s="152">
        <v>0</v>
      </c>
      <c r="L43" s="152">
        <v>0</v>
      </c>
      <c r="M43" s="152">
        <v>1</v>
      </c>
      <c r="N43" s="152">
        <v>50</v>
      </c>
      <c r="O43" s="152">
        <v>2660</v>
      </c>
      <c r="P43" s="152">
        <v>3</v>
      </c>
      <c r="Q43" s="152">
        <v>560</v>
      </c>
      <c r="R43" s="183">
        <v>27219</v>
      </c>
    </row>
    <row r="44" spans="2:18" ht="19.5" customHeight="1">
      <c r="B44" s="362"/>
      <c r="C44" s="271" t="s">
        <v>59</v>
      </c>
      <c r="D44" s="152">
        <v>0</v>
      </c>
      <c r="E44" s="152">
        <v>0</v>
      </c>
      <c r="F44" s="152">
        <v>0</v>
      </c>
      <c r="G44" s="152">
        <v>0</v>
      </c>
      <c r="H44" s="152">
        <v>0</v>
      </c>
      <c r="I44" s="152">
        <v>0</v>
      </c>
      <c r="J44" s="152">
        <v>0</v>
      </c>
      <c r="K44" s="152">
        <v>0</v>
      </c>
      <c r="L44" s="152">
        <v>0</v>
      </c>
      <c r="M44" s="152">
        <v>0</v>
      </c>
      <c r="N44" s="152">
        <v>0</v>
      </c>
      <c r="O44" s="152">
        <v>0</v>
      </c>
      <c r="P44" s="152">
        <v>0</v>
      </c>
      <c r="Q44" s="152">
        <v>0</v>
      </c>
      <c r="R44" s="183">
        <v>0</v>
      </c>
    </row>
    <row r="45" spans="2:18" ht="19.5" customHeight="1" thickBot="1">
      <c r="B45" s="363"/>
      <c r="C45" s="364" t="s">
        <v>83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1</v>
      </c>
      <c r="N45" s="9">
        <v>50</v>
      </c>
      <c r="O45" s="9">
        <v>2660</v>
      </c>
      <c r="P45" s="9">
        <v>4</v>
      </c>
      <c r="Q45" s="9">
        <v>4060</v>
      </c>
      <c r="R45" s="36">
        <v>114179</v>
      </c>
    </row>
    <row r="46" spans="2:18" ht="19.5" customHeight="1">
      <c r="B46" s="360"/>
      <c r="C46" s="361" t="s">
        <v>282</v>
      </c>
      <c r="D46" s="151">
        <v>0</v>
      </c>
      <c r="E46" s="151">
        <v>0</v>
      </c>
      <c r="F46" s="151">
        <v>0</v>
      </c>
      <c r="G46" s="151">
        <v>0</v>
      </c>
      <c r="H46" s="151">
        <v>0</v>
      </c>
      <c r="I46" s="151">
        <v>0</v>
      </c>
      <c r="J46" s="151">
        <v>0</v>
      </c>
      <c r="K46" s="151">
        <v>0</v>
      </c>
      <c r="L46" s="151">
        <v>0</v>
      </c>
      <c r="M46" s="151">
        <v>0</v>
      </c>
      <c r="N46" s="151">
        <v>0</v>
      </c>
      <c r="O46" s="151">
        <v>0</v>
      </c>
      <c r="P46" s="151">
        <v>1</v>
      </c>
      <c r="Q46" s="151">
        <v>430</v>
      </c>
      <c r="R46" s="182">
        <v>19620</v>
      </c>
    </row>
    <row r="47" spans="2:18" ht="19.5" customHeight="1">
      <c r="B47" s="362" t="s">
        <v>1</v>
      </c>
      <c r="C47" s="271" t="s">
        <v>136</v>
      </c>
      <c r="D47" s="152">
        <v>1</v>
      </c>
      <c r="E47" s="152">
        <v>2</v>
      </c>
      <c r="F47" s="7">
        <v>792</v>
      </c>
      <c r="G47" s="152">
        <v>4</v>
      </c>
      <c r="H47" s="152">
        <v>32</v>
      </c>
      <c r="I47" s="152">
        <v>2537</v>
      </c>
      <c r="J47" s="152">
        <v>9</v>
      </c>
      <c r="K47" s="152">
        <v>174</v>
      </c>
      <c r="L47" s="152">
        <v>11388</v>
      </c>
      <c r="M47" s="152">
        <v>14</v>
      </c>
      <c r="N47" s="152">
        <v>515</v>
      </c>
      <c r="O47" s="152">
        <v>22951</v>
      </c>
      <c r="P47" s="152">
        <v>10</v>
      </c>
      <c r="Q47" s="152">
        <v>1901</v>
      </c>
      <c r="R47" s="183">
        <v>62441</v>
      </c>
    </row>
    <row r="48" spans="2:18" ht="19.5" customHeight="1">
      <c r="B48" s="362"/>
      <c r="C48" s="271" t="s">
        <v>281</v>
      </c>
      <c r="D48" s="152">
        <v>0</v>
      </c>
      <c r="E48" s="152">
        <v>0</v>
      </c>
      <c r="F48" s="152">
        <v>0</v>
      </c>
      <c r="G48" s="152">
        <v>0</v>
      </c>
      <c r="H48" s="152">
        <v>0</v>
      </c>
      <c r="I48" s="152">
        <v>0</v>
      </c>
      <c r="J48" s="152">
        <v>2</v>
      </c>
      <c r="K48" s="152">
        <v>62</v>
      </c>
      <c r="L48" s="152">
        <v>7178</v>
      </c>
      <c r="M48" s="152">
        <v>3</v>
      </c>
      <c r="N48" s="152">
        <v>157</v>
      </c>
      <c r="O48" s="152">
        <v>8453</v>
      </c>
      <c r="P48" s="152">
        <v>0</v>
      </c>
      <c r="Q48" s="152">
        <v>0</v>
      </c>
      <c r="R48" s="183">
        <v>0</v>
      </c>
    </row>
    <row r="49" spans="2:18" ht="19.5" customHeight="1">
      <c r="B49" s="362"/>
      <c r="C49" s="271" t="s">
        <v>59</v>
      </c>
      <c r="D49" s="152">
        <v>0</v>
      </c>
      <c r="E49" s="152">
        <v>0</v>
      </c>
      <c r="F49" s="152">
        <v>0</v>
      </c>
      <c r="G49" s="152">
        <v>0</v>
      </c>
      <c r="H49" s="152">
        <v>0</v>
      </c>
      <c r="I49" s="152">
        <v>0</v>
      </c>
      <c r="J49" s="152">
        <v>0</v>
      </c>
      <c r="K49" s="152">
        <v>0</v>
      </c>
      <c r="L49" s="152">
        <v>0</v>
      </c>
      <c r="M49" s="152">
        <v>0</v>
      </c>
      <c r="N49" s="152">
        <v>0</v>
      </c>
      <c r="O49" s="152">
        <v>0</v>
      </c>
      <c r="P49" s="152">
        <v>0</v>
      </c>
      <c r="Q49" s="152">
        <v>0</v>
      </c>
      <c r="R49" s="183">
        <v>0</v>
      </c>
    </row>
    <row r="50" spans="2:18" ht="19.5" customHeight="1" thickBot="1">
      <c r="B50" s="363"/>
      <c r="C50" s="364" t="s">
        <v>83</v>
      </c>
      <c r="D50" s="9">
        <v>1</v>
      </c>
      <c r="E50" s="9">
        <v>2</v>
      </c>
      <c r="F50" s="9">
        <v>792</v>
      </c>
      <c r="G50" s="9">
        <v>4</v>
      </c>
      <c r="H50" s="9">
        <v>32</v>
      </c>
      <c r="I50" s="9">
        <v>2537</v>
      </c>
      <c r="J50" s="9">
        <v>11</v>
      </c>
      <c r="K50" s="9">
        <v>236</v>
      </c>
      <c r="L50" s="9">
        <v>18566</v>
      </c>
      <c r="M50" s="9">
        <v>17</v>
      </c>
      <c r="N50" s="9">
        <v>672</v>
      </c>
      <c r="O50" s="9">
        <v>31404</v>
      </c>
      <c r="P50" s="9">
        <v>11</v>
      </c>
      <c r="Q50" s="9">
        <v>2331</v>
      </c>
      <c r="R50" s="36">
        <v>82061</v>
      </c>
    </row>
    <row r="51" spans="2:18" ht="19.5" customHeight="1">
      <c r="B51" s="360"/>
      <c r="C51" s="361" t="s">
        <v>282</v>
      </c>
      <c r="D51" s="29">
        <v>3</v>
      </c>
      <c r="E51" s="29">
        <v>9</v>
      </c>
      <c r="F51" s="29">
        <v>3145</v>
      </c>
      <c r="G51" s="29">
        <v>3</v>
      </c>
      <c r="H51" s="29">
        <v>9</v>
      </c>
      <c r="I51" s="29">
        <v>3145</v>
      </c>
      <c r="J51" s="29">
        <v>6</v>
      </c>
      <c r="K51" s="29">
        <v>104</v>
      </c>
      <c r="L51" s="29">
        <v>10485</v>
      </c>
      <c r="M51" s="29">
        <v>6</v>
      </c>
      <c r="N51" s="29">
        <v>104</v>
      </c>
      <c r="O51" s="29">
        <v>10485</v>
      </c>
      <c r="P51" s="29">
        <v>2</v>
      </c>
      <c r="Q51" s="29">
        <v>577</v>
      </c>
      <c r="R51" s="32">
        <v>29973</v>
      </c>
    </row>
    <row r="52" spans="2:18" ht="19.5" customHeight="1">
      <c r="B52" s="362" t="s">
        <v>140</v>
      </c>
      <c r="C52" s="271" t="s">
        <v>136</v>
      </c>
      <c r="D52" s="7">
        <v>4</v>
      </c>
      <c r="E52" s="7">
        <v>9</v>
      </c>
      <c r="F52" s="7">
        <v>4403</v>
      </c>
      <c r="G52" s="7">
        <v>7</v>
      </c>
      <c r="H52" s="7">
        <v>39</v>
      </c>
      <c r="I52" s="7">
        <v>6148</v>
      </c>
      <c r="J52" s="7">
        <v>14</v>
      </c>
      <c r="K52" s="7">
        <v>241</v>
      </c>
      <c r="L52" s="7">
        <v>19530</v>
      </c>
      <c r="M52" s="7">
        <v>25</v>
      </c>
      <c r="N52" s="7">
        <v>932</v>
      </c>
      <c r="O52" s="7">
        <v>40702</v>
      </c>
      <c r="P52" s="7">
        <v>17</v>
      </c>
      <c r="Q52" s="7">
        <v>6691</v>
      </c>
      <c r="R52" s="38">
        <v>172247</v>
      </c>
    </row>
    <row r="53" spans="2:18" ht="19.5" customHeight="1">
      <c r="B53" s="362"/>
      <c r="C53" s="271" t="s">
        <v>281</v>
      </c>
      <c r="D53" s="7">
        <v>1</v>
      </c>
      <c r="E53" s="7">
        <v>2</v>
      </c>
      <c r="F53" s="7">
        <v>289</v>
      </c>
      <c r="G53" s="7">
        <v>1</v>
      </c>
      <c r="H53" s="7">
        <v>2</v>
      </c>
      <c r="I53" s="7">
        <v>289</v>
      </c>
      <c r="J53" s="7">
        <v>5</v>
      </c>
      <c r="K53" s="7">
        <v>104</v>
      </c>
      <c r="L53" s="7">
        <v>10602</v>
      </c>
      <c r="M53" s="7">
        <v>7</v>
      </c>
      <c r="N53" s="7">
        <v>249</v>
      </c>
      <c r="O53" s="7">
        <v>14537</v>
      </c>
      <c r="P53" s="7">
        <v>5</v>
      </c>
      <c r="Q53" s="7">
        <v>1860</v>
      </c>
      <c r="R53" s="38">
        <v>78097</v>
      </c>
    </row>
    <row r="54" spans="2:18" ht="19.5" customHeight="1">
      <c r="B54" s="362"/>
      <c r="C54" s="271" t="s">
        <v>59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38">
        <v>0</v>
      </c>
    </row>
    <row r="55" spans="2:18" ht="19.5" customHeight="1" thickBot="1">
      <c r="B55" s="363"/>
      <c r="C55" s="364" t="s">
        <v>83</v>
      </c>
      <c r="D55" s="9">
        <v>8</v>
      </c>
      <c r="E55" s="9">
        <v>20</v>
      </c>
      <c r="F55" s="9">
        <v>7837</v>
      </c>
      <c r="G55" s="9">
        <v>11</v>
      </c>
      <c r="H55" s="9">
        <v>50</v>
      </c>
      <c r="I55" s="9">
        <v>9582</v>
      </c>
      <c r="J55" s="9">
        <v>25</v>
      </c>
      <c r="K55" s="9">
        <v>449</v>
      </c>
      <c r="L55" s="9">
        <v>40617</v>
      </c>
      <c r="M55" s="9">
        <v>38</v>
      </c>
      <c r="N55" s="9">
        <v>1285</v>
      </c>
      <c r="O55" s="9">
        <v>65724</v>
      </c>
      <c r="P55" s="9">
        <v>24</v>
      </c>
      <c r="Q55" s="9">
        <v>9128</v>
      </c>
      <c r="R55" s="36">
        <v>280317</v>
      </c>
    </row>
  </sheetData>
  <mergeCells count="10">
    <mergeCell ref="P5:R5"/>
    <mergeCell ref="D32:F32"/>
    <mergeCell ref="G32:I32"/>
    <mergeCell ref="J32:L32"/>
    <mergeCell ref="M32:O32"/>
    <mergeCell ref="P32:R32"/>
    <mergeCell ref="D5:F5"/>
    <mergeCell ref="G5:I5"/>
    <mergeCell ref="J5:L5"/>
    <mergeCell ref="M5:O5"/>
  </mergeCells>
  <printOptions/>
  <pageMargins left="0.75" right="0.7086614173228347" top="0.78" bottom="0.99" header="0.5118110236220472" footer="0.5118110236220472"/>
  <pageSetup horizontalDpi="300" verticalDpi="3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59"/>
  <sheetViews>
    <sheetView showZeros="0" zoomScale="75" zoomScaleNormal="75" workbookViewId="0" topLeftCell="A1">
      <selection activeCell="A1" sqref="A1"/>
    </sheetView>
  </sheetViews>
  <sheetFormatPr defaultColWidth="9.00390625" defaultRowHeight="18" customHeight="1"/>
  <cols>
    <col min="1" max="1" width="2.625" style="12" customWidth="1"/>
    <col min="2" max="2" width="10.50390625" style="12" customWidth="1"/>
    <col min="3" max="3" width="12.75390625" style="12" customWidth="1"/>
    <col min="4" max="4" width="10.75390625" style="12" customWidth="1"/>
    <col min="5" max="5" width="12.625" style="12" customWidth="1"/>
    <col min="6" max="6" width="13.375" style="12" customWidth="1"/>
    <col min="7" max="7" width="9.375" style="12" customWidth="1"/>
    <col min="8" max="8" width="10.50390625" style="12" customWidth="1"/>
    <col min="9" max="9" width="12.75390625" style="12" customWidth="1"/>
    <col min="10" max="10" width="10.75390625" style="12" customWidth="1"/>
    <col min="11" max="11" width="12.625" style="12" customWidth="1"/>
    <col min="12" max="12" width="13.375" style="12" customWidth="1"/>
    <col min="13" max="16384" width="9.00390625" style="12" customWidth="1"/>
  </cols>
  <sheetData>
    <row r="1" spans="2:6" ht="18" customHeight="1">
      <c r="B1" s="113" t="s">
        <v>269</v>
      </c>
      <c r="C1" s="107"/>
      <c r="D1" s="107"/>
      <c r="E1" s="107"/>
      <c r="F1" s="107"/>
    </row>
    <row r="2" ht="18" customHeight="1" thickBot="1"/>
    <row r="3" spans="2:12" ht="18" customHeight="1">
      <c r="B3" s="367"/>
      <c r="C3" s="368"/>
      <c r="D3" s="368"/>
      <c r="E3" s="368"/>
      <c r="F3" s="369"/>
      <c r="H3" s="367"/>
      <c r="I3" s="368"/>
      <c r="J3" s="368"/>
      <c r="K3" s="368"/>
      <c r="L3" s="369"/>
    </row>
    <row r="4" spans="2:12" ht="18" customHeight="1">
      <c r="B4" s="370" t="s">
        <v>141</v>
      </c>
      <c r="C4" s="371" t="s">
        <v>142</v>
      </c>
      <c r="D4" s="371" t="s">
        <v>143</v>
      </c>
      <c r="E4" s="371" t="s">
        <v>348</v>
      </c>
      <c r="F4" s="372" t="s">
        <v>58</v>
      </c>
      <c r="H4" s="370" t="s">
        <v>144</v>
      </c>
      <c r="I4" s="371" t="s">
        <v>349</v>
      </c>
      <c r="J4" s="371" t="s">
        <v>143</v>
      </c>
      <c r="K4" s="371" t="s">
        <v>348</v>
      </c>
      <c r="L4" s="372" t="s">
        <v>58</v>
      </c>
    </row>
    <row r="5" spans="2:12" ht="18" customHeight="1" thickBot="1">
      <c r="B5" s="373"/>
      <c r="C5" s="374"/>
      <c r="D5" s="374" t="s">
        <v>72</v>
      </c>
      <c r="E5" s="374" t="s">
        <v>350</v>
      </c>
      <c r="F5" s="375" t="s">
        <v>223</v>
      </c>
      <c r="H5" s="373"/>
      <c r="I5" s="374"/>
      <c r="J5" s="374" t="s">
        <v>340</v>
      </c>
      <c r="K5" s="374" t="s">
        <v>350</v>
      </c>
      <c r="L5" s="375" t="s">
        <v>223</v>
      </c>
    </row>
    <row r="6" spans="2:12" ht="18" customHeight="1">
      <c r="B6" s="376"/>
      <c r="C6" s="377" t="s">
        <v>608</v>
      </c>
      <c r="D6" s="184">
        <v>7</v>
      </c>
      <c r="E6" s="184">
        <v>863</v>
      </c>
      <c r="F6" s="185">
        <v>11285</v>
      </c>
      <c r="H6" s="376"/>
      <c r="I6" s="377" t="s">
        <v>62</v>
      </c>
      <c r="J6" s="51">
        <v>3</v>
      </c>
      <c r="K6" s="51">
        <v>280</v>
      </c>
      <c r="L6" s="52">
        <v>4333</v>
      </c>
    </row>
    <row r="7" spans="2:12" ht="18" customHeight="1">
      <c r="B7" s="378"/>
      <c r="C7" s="379" t="s">
        <v>351</v>
      </c>
      <c r="D7" s="184">
        <v>1</v>
      </c>
      <c r="E7" s="184">
        <v>3</v>
      </c>
      <c r="F7" s="185">
        <v>980</v>
      </c>
      <c r="H7" s="378"/>
      <c r="I7" s="379" t="s">
        <v>352</v>
      </c>
      <c r="J7" s="51">
        <v>0</v>
      </c>
      <c r="K7" s="51">
        <v>0</v>
      </c>
      <c r="L7" s="52">
        <v>0</v>
      </c>
    </row>
    <row r="8" spans="2:12" ht="18" customHeight="1">
      <c r="B8" s="378"/>
      <c r="C8" s="379" t="s">
        <v>353</v>
      </c>
      <c r="D8" s="51">
        <v>0</v>
      </c>
      <c r="E8" s="51">
        <v>0</v>
      </c>
      <c r="F8" s="52">
        <v>0</v>
      </c>
      <c r="H8" s="378"/>
      <c r="I8" s="379" t="s">
        <v>145</v>
      </c>
      <c r="J8" s="51">
        <v>0</v>
      </c>
      <c r="K8" s="51">
        <v>0</v>
      </c>
      <c r="L8" s="52">
        <v>0</v>
      </c>
    </row>
    <row r="9" spans="2:12" ht="18" customHeight="1">
      <c r="B9" s="378"/>
      <c r="C9" s="379" t="s">
        <v>146</v>
      </c>
      <c r="D9" s="51">
        <v>0</v>
      </c>
      <c r="E9" s="51">
        <v>0</v>
      </c>
      <c r="F9" s="52">
        <v>0</v>
      </c>
      <c r="H9" s="380" t="s">
        <v>147</v>
      </c>
      <c r="I9" s="379" t="s">
        <v>354</v>
      </c>
      <c r="J9" s="51">
        <v>3</v>
      </c>
      <c r="K9" s="51">
        <v>170</v>
      </c>
      <c r="L9" s="52">
        <v>12284</v>
      </c>
    </row>
    <row r="10" spans="2:12" ht="18" customHeight="1">
      <c r="B10" s="380" t="s">
        <v>148</v>
      </c>
      <c r="C10" s="379" t="s">
        <v>355</v>
      </c>
      <c r="D10" s="51">
        <v>0</v>
      </c>
      <c r="E10" s="51">
        <v>0</v>
      </c>
      <c r="F10" s="52">
        <v>0</v>
      </c>
      <c r="H10" s="378"/>
      <c r="I10" s="379" t="s">
        <v>612</v>
      </c>
      <c r="J10" s="51">
        <v>0</v>
      </c>
      <c r="K10" s="51">
        <v>0</v>
      </c>
      <c r="L10" s="52">
        <v>0</v>
      </c>
    </row>
    <row r="11" spans="2:12" ht="18" customHeight="1">
      <c r="B11" s="378"/>
      <c r="C11" s="379" t="s">
        <v>356</v>
      </c>
      <c r="D11" s="184">
        <v>2</v>
      </c>
      <c r="E11" s="184">
        <v>4</v>
      </c>
      <c r="F11" s="185">
        <v>1377</v>
      </c>
      <c r="H11" s="378"/>
      <c r="I11" s="379" t="s">
        <v>150</v>
      </c>
      <c r="J11" s="51">
        <v>0</v>
      </c>
      <c r="K11" s="51">
        <v>0</v>
      </c>
      <c r="L11" s="52">
        <v>0</v>
      </c>
    </row>
    <row r="12" spans="2:12" ht="18" customHeight="1" thickBot="1">
      <c r="B12" s="378"/>
      <c r="C12" s="379" t="s">
        <v>149</v>
      </c>
      <c r="D12" s="184">
        <v>0</v>
      </c>
      <c r="E12" s="184">
        <v>0</v>
      </c>
      <c r="F12" s="185">
        <v>0</v>
      </c>
      <c r="H12" s="382"/>
      <c r="I12" s="383" t="s">
        <v>152</v>
      </c>
      <c r="J12" s="55">
        <v>6</v>
      </c>
      <c r="K12" s="55">
        <v>450</v>
      </c>
      <c r="L12" s="56">
        <v>16617</v>
      </c>
    </row>
    <row r="13" spans="2:6" ht="18" customHeight="1" thickBot="1">
      <c r="B13" s="378"/>
      <c r="C13" s="379" t="s">
        <v>151</v>
      </c>
      <c r="D13" s="184">
        <v>0</v>
      </c>
      <c r="E13" s="184">
        <v>0</v>
      </c>
      <c r="F13" s="185">
        <v>0</v>
      </c>
    </row>
    <row r="14" spans="2:13" ht="18" customHeight="1">
      <c r="B14" s="378"/>
      <c r="C14" s="379" t="s">
        <v>357</v>
      </c>
      <c r="D14" s="184">
        <v>3</v>
      </c>
      <c r="E14" s="184">
        <v>80</v>
      </c>
      <c r="F14" s="185">
        <v>7070</v>
      </c>
      <c r="G14" s="57"/>
      <c r="H14" s="384"/>
      <c r="I14" s="377" t="s">
        <v>153</v>
      </c>
      <c r="J14" s="48">
        <v>2</v>
      </c>
      <c r="K14" s="48">
        <v>70</v>
      </c>
      <c r="L14" s="49">
        <v>6315</v>
      </c>
      <c r="M14" s="57"/>
    </row>
    <row r="15" spans="2:12" ht="18" customHeight="1">
      <c r="B15" s="378"/>
      <c r="C15" s="379" t="s">
        <v>358</v>
      </c>
      <c r="D15" s="184">
        <v>0</v>
      </c>
      <c r="E15" s="184">
        <v>0</v>
      </c>
      <c r="F15" s="185">
        <v>0</v>
      </c>
      <c r="H15" s="385"/>
      <c r="I15" s="379" t="s">
        <v>359</v>
      </c>
      <c r="J15" s="51">
        <v>0</v>
      </c>
      <c r="K15" s="51">
        <v>0</v>
      </c>
      <c r="L15" s="52">
        <v>0</v>
      </c>
    </row>
    <row r="16" spans="2:12" ht="18" customHeight="1">
      <c r="B16" s="378"/>
      <c r="C16" s="381" t="s">
        <v>165</v>
      </c>
      <c r="D16" s="51">
        <v>0</v>
      </c>
      <c r="E16" s="51">
        <v>0</v>
      </c>
      <c r="F16" s="52">
        <v>0</v>
      </c>
      <c r="H16" s="386" t="s">
        <v>155</v>
      </c>
      <c r="I16" s="379" t="s">
        <v>360</v>
      </c>
      <c r="J16" s="51">
        <v>2</v>
      </c>
      <c r="K16" s="51">
        <v>1220</v>
      </c>
      <c r="L16" s="52">
        <v>48670</v>
      </c>
    </row>
    <row r="17" spans="2:12" ht="18" customHeight="1">
      <c r="B17" s="378"/>
      <c r="C17" s="381" t="s">
        <v>167</v>
      </c>
      <c r="D17" s="51">
        <v>0</v>
      </c>
      <c r="E17" s="51">
        <v>0</v>
      </c>
      <c r="F17" s="52">
        <v>0</v>
      </c>
      <c r="H17" s="385"/>
      <c r="I17" s="379" t="s">
        <v>361</v>
      </c>
      <c r="J17" s="51">
        <v>0</v>
      </c>
      <c r="K17" s="51">
        <v>0</v>
      </c>
      <c r="L17" s="52">
        <v>0</v>
      </c>
    </row>
    <row r="18" spans="2:12" ht="18" customHeight="1">
      <c r="B18" s="378"/>
      <c r="C18" s="381" t="s">
        <v>376</v>
      </c>
      <c r="D18" s="51">
        <v>0</v>
      </c>
      <c r="E18" s="51">
        <v>0</v>
      </c>
      <c r="F18" s="52">
        <v>0</v>
      </c>
      <c r="H18" s="385"/>
      <c r="I18" s="379" t="s">
        <v>157</v>
      </c>
      <c r="J18" s="51">
        <v>1</v>
      </c>
      <c r="K18" s="51">
        <v>20</v>
      </c>
      <c r="L18" s="52">
        <v>335</v>
      </c>
    </row>
    <row r="19" spans="2:12" ht="18" customHeight="1" thickBot="1">
      <c r="B19" s="382"/>
      <c r="C19" s="383" t="s">
        <v>154</v>
      </c>
      <c r="D19" s="55">
        <v>13</v>
      </c>
      <c r="E19" s="55">
        <v>950</v>
      </c>
      <c r="F19" s="56">
        <v>20712</v>
      </c>
      <c r="H19" s="387"/>
      <c r="I19" s="383" t="s">
        <v>159</v>
      </c>
      <c r="J19" s="55">
        <v>5</v>
      </c>
      <c r="K19" s="55">
        <v>1310</v>
      </c>
      <c r="L19" s="56">
        <v>55320</v>
      </c>
    </row>
    <row r="20" spans="2:12" ht="18" customHeight="1" thickBot="1">
      <c r="B20" s="57"/>
      <c r="C20" s="57"/>
      <c r="D20" s="57"/>
      <c r="E20" s="57"/>
      <c r="F20" s="57"/>
      <c r="H20" s="188"/>
      <c r="I20" s="188"/>
      <c r="J20" s="188"/>
      <c r="K20" s="188"/>
      <c r="L20" s="188"/>
    </row>
    <row r="21" spans="2:12" ht="18" customHeight="1">
      <c r="B21" s="376"/>
      <c r="C21" s="377" t="s">
        <v>156</v>
      </c>
      <c r="D21" s="186">
        <v>1</v>
      </c>
      <c r="E21" s="186">
        <v>100</v>
      </c>
      <c r="F21" s="187">
        <v>4178</v>
      </c>
      <c r="H21" s="57"/>
      <c r="I21" s="57"/>
      <c r="J21" s="57"/>
      <c r="K21" s="57"/>
      <c r="L21" s="57"/>
    </row>
    <row r="22" spans="2:12" ht="18" customHeight="1">
      <c r="B22" s="378"/>
      <c r="C22" s="379" t="s">
        <v>362</v>
      </c>
      <c r="D22" s="51">
        <v>0</v>
      </c>
      <c r="E22" s="51">
        <v>0</v>
      </c>
      <c r="F22" s="52">
        <v>0</v>
      </c>
      <c r="H22" s="60"/>
      <c r="I22" s="57"/>
      <c r="J22" s="57"/>
      <c r="K22" s="57"/>
      <c r="L22" s="57"/>
    </row>
    <row r="23" spans="2:12" ht="18" customHeight="1">
      <c r="B23" s="378"/>
      <c r="C23" s="379" t="s">
        <v>158</v>
      </c>
      <c r="D23" s="51">
        <v>0</v>
      </c>
      <c r="E23" s="51">
        <v>0</v>
      </c>
      <c r="F23" s="52">
        <v>0</v>
      </c>
      <c r="H23" s="57"/>
      <c r="I23" s="57"/>
      <c r="J23" s="57"/>
      <c r="K23" s="57"/>
      <c r="L23" s="57"/>
    </row>
    <row r="24" spans="2:6" ht="18" customHeight="1">
      <c r="B24" s="378"/>
      <c r="C24" s="379" t="s">
        <v>363</v>
      </c>
      <c r="D24" s="51">
        <v>0</v>
      </c>
      <c r="E24" s="51">
        <v>0</v>
      </c>
      <c r="F24" s="52">
        <v>0</v>
      </c>
    </row>
    <row r="25" spans="2:6" ht="18" customHeight="1">
      <c r="B25" s="380" t="s">
        <v>160</v>
      </c>
      <c r="C25" s="379" t="s">
        <v>364</v>
      </c>
      <c r="D25" s="51">
        <v>0</v>
      </c>
      <c r="E25" s="51">
        <v>0</v>
      </c>
      <c r="F25" s="52">
        <v>0</v>
      </c>
    </row>
    <row r="26" spans="2:12" ht="18" customHeight="1">
      <c r="B26" s="378"/>
      <c r="C26" s="379" t="s">
        <v>365</v>
      </c>
      <c r="D26" s="51">
        <v>0</v>
      </c>
      <c r="E26" s="51">
        <v>0</v>
      </c>
      <c r="F26" s="52">
        <v>0</v>
      </c>
      <c r="H26" s="57"/>
      <c r="I26" s="57"/>
      <c r="J26" s="57"/>
      <c r="K26" s="57"/>
      <c r="L26" s="57"/>
    </row>
    <row r="27" spans="2:12" ht="18" customHeight="1">
      <c r="B27" s="378"/>
      <c r="C27" s="379" t="s">
        <v>366</v>
      </c>
      <c r="D27" s="51">
        <v>0</v>
      </c>
      <c r="E27" s="51">
        <v>0</v>
      </c>
      <c r="F27" s="52">
        <v>0</v>
      </c>
      <c r="H27" s="57"/>
      <c r="I27" s="57"/>
      <c r="J27" s="57"/>
      <c r="K27" s="57"/>
      <c r="L27" s="57"/>
    </row>
    <row r="28" spans="2:12" ht="18" customHeight="1">
      <c r="B28" s="378"/>
      <c r="C28" s="379" t="s">
        <v>367</v>
      </c>
      <c r="D28" s="51">
        <v>0</v>
      </c>
      <c r="E28" s="51">
        <v>0</v>
      </c>
      <c r="F28" s="52">
        <v>0</v>
      </c>
      <c r="H28" s="57"/>
      <c r="I28" s="57"/>
      <c r="J28" s="57"/>
      <c r="K28" s="57"/>
      <c r="L28" s="57"/>
    </row>
    <row r="29" spans="2:12" ht="18" customHeight="1">
      <c r="B29" s="378"/>
      <c r="C29" s="379" t="s">
        <v>368</v>
      </c>
      <c r="D29" s="51">
        <v>0</v>
      </c>
      <c r="E29" s="51">
        <v>0</v>
      </c>
      <c r="F29" s="52">
        <v>0</v>
      </c>
      <c r="H29" s="57"/>
      <c r="I29" s="57"/>
      <c r="J29" s="57"/>
      <c r="K29" s="57"/>
      <c r="L29" s="57"/>
    </row>
    <row r="30" spans="2:12" ht="18" customHeight="1" thickBot="1">
      <c r="B30" s="382"/>
      <c r="C30" s="383" t="s">
        <v>161</v>
      </c>
      <c r="D30" s="55">
        <v>1</v>
      </c>
      <c r="E30" s="55">
        <v>100</v>
      </c>
      <c r="F30" s="56">
        <v>4178</v>
      </c>
      <c r="H30" s="57"/>
      <c r="I30" s="57"/>
      <c r="J30" s="57"/>
      <c r="K30" s="57"/>
      <c r="L30" s="57"/>
    </row>
    <row r="31" spans="2:12" ht="18" customHeight="1">
      <c r="B31" s="57"/>
      <c r="C31" s="57"/>
      <c r="D31" s="57"/>
      <c r="E31" s="57"/>
      <c r="F31" s="57"/>
      <c r="H31" s="57"/>
      <c r="I31" s="57"/>
      <c r="J31" s="57"/>
      <c r="K31" s="57"/>
      <c r="L31" s="57"/>
    </row>
    <row r="32" spans="8:12" ht="18" customHeight="1">
      <c r="H32" s="57"/>
      <c r="I32" s="57"/>
      <c r="J32" s="57"/>
      <c r="K32" s="57"/>
      <c r="L32" s="57"/>
    </row>
    <row r="33" spans="8:12" ht="18" customHeight="1" thickBot="1">
      <c r="H33" s="57"/>
      <c r="I33" s="57"/>
      <c r="J33" s="57"/>
      <c r="K33" s="57"/>
      <c r="L33" s="57"/>
    </row>
    <row r="34" spans="2:12" ht="18" customHeight="1">
      <c r="B34" s="39"/>
      <c r="C34" s="40"/>
      <c r="D34" s="40"/>
      <c r="E34" s="40"/>
      <c r="F34" s="41"/>
      <c r="H34" s="39"/>
      <c r="I34" s="40"/>
      <c r="J34" s="40"/>
      <c r="K34" s="40"/>
      <c r="L34" s="41"/>
    </row>
    <row r="35" spans="2:12" ht="18" customHeight="1">
      <c r="B35" s="42" t="s">
        <v>335</v>
      </c>
      <c r="C35" s="43" t="s">
        <v>369</v>
      </c>
      <c r="D35" s="43" t="s">
        <v>143</v>
      </c>
      <c r="E35" s="43" t="s">
        <v>348</v>
      </c>
      <c r="F35" s="44" t="s">
        <v>58</v>
      </c>
      <c r="H35" s="42" t="s">
        <v>144</v>
      </c>
      <c r="I35" s="43" t="s">
        <v>349</v>
      </c>
      <c r="J35" s="43" t="s">
        <v>143</v>
      </c>
      <c r="K35" s="43" t="s">
        <v>348</v>
      </c>
      <c r="L35" s="44" t="s">
        <v>58</v>
      </c>
    </row>
    <row r="36" spans="2:12" ht="18" customHeight="1" thickBot="1">
      <c r="B36" s="45"/>
      <c r="C36" s="46"/>
      <c r="D36" s="46" t="s">
        <v>72</v>
      </c>
      <c r="E36" s="46" t="s">
        <v>350</v>
      </c>
      <c r="F36" s="47" t="s">
        <v>223</v>
      </c>
      <c r="H36" s="45"/>
      <c r="I36" s="46"/>
      <c r="J36" s="46" t="s">
        <v>340</v>
      </c>
      <c r="K36" s="46" t="s">
        <v>350</v>
      </c>
      <c r="L36" s="47" t="s">
        <v>223</v>
      </c>
    </row>
    <row r="37" spans="2:12" ht="18" customHeight="1">
      <c r="B37" s="39"/>
      <c r="C37" s="48" t="s">
        <v>63</v>
      </c>
      <c r="D37" s="51">
        <v>1</v>
      </c>
      <c r="E37" s="51">
        <v>40</v>
      </c>
      <c r="F37" s="52">
        <v>3345</v>
      </c>
      <c r="H37" s="39"/>
      <c r="I37" s="58" t="s">
        <v>370</v>
      </c>
      <c r="J37" s="51">
        <v>0</v>
      </c>
      <c r="K37" s="51">
        <v>0</v>
      </c>
      <c r="L37" s="52">
        <v>0</v>
      </c>
    </row>
    <row r="38" spans="2:12" ht="18" customHeight="1">
      <c r="B38" s="50"/>
      <c r="C38" s="51" t="s">
        <v>371</v>
      </c>
      <c r="D38" s="51">
        <v>3</v>
      </c>
      <c r="E38" s="51">
        <v>450</v>
      </c>
      <c r="F38" s="52">
        <v>15565</v>
      </c>
      <c r="H38" s="50"/>
      <c r="I38" s="59" t="s">
        <v>64</v>
      </c>
      <c r="J38" s="51">
        <v>2</v>
      </c>
      <c r="K38" s="51">
        <v>220</v>
      </c>
      <c r="L38" s="52">
        <v>2284</v>
      </c>
    </row>
    <row r="39" spans="2:12" ht="18" customHeight="1">
      <c r="B39" s="50"/>
      <c r="C39" s="51" t="s">
        <v>372</v>
      </c>
      <c r="D39" s="51">
        <v>0</v>
      </c>
      <c r="E39" s="51">
        <v>0</v>
      </c>
      <c r="F39" s="52">
        <v>0</v>
      </c>
      <c r="H39" s="50"/>
      <c r="I39" s="59" t="s">
        <v>162</v>
      </c>
      <c r="J39" s="51">
        <v>7</v>
      </c>
      <c r="K39" s="51">
        <v>566</v>
      </c>
      <c r="L39" s="52">
        <v>14614</v>
      </c>
    </row>
    <row r="40" spans="2:12" ht="18" customHeight="1">
      <c r="B40" s="42" t="s">
        <v>163</v>
      </c>
      <c r="C40" s="51" t="s">
        <v>373</v>
      </c>
      <c r="D40" s="51">
        <v>0</v>
      </c>
      <c r="E40" s="51">
        <v>0</v>
      </c>
      <c r="F40" s="52">
        <v>0</v>
      </c>
      <c r="H40" s="50"/>
      <c r="I40" s="59" t="s">
        <v>374</v>
      </c>
      <c r="J40" s="51">
        <v>8</v>
      </c>
      <c r="K40" s="51">
        <v>802</v>
      </c>
      <c r="L40" s="52">
        <v>37290</v>
      </c>
    </row>
    <row r="41" spans="2:12" ht="18" customHeight="1">
      <c r="B41" s="50"/>
      <c r="C41" s="51" t="s">
        <v>164</v>
      </c>
      <c r="D41" s="51">
        <v>0</v>
      </c>
      <c r="E41" s="51">
        <v>0</v>
      </c>
      <c r="F41" s="52">
        <v>0</v>
      </c>
      <c r="H41" s="50"/>
      <c r="I41" s="59" t="s">
        <v>377</v>
      </c>
      <c r="J41" s="51">
        <v>1</v>
      </c>
      <c r="K41" s="51">
        <v>70</v>
      </c>
      <c r="L41" s="52">
        <v>5600</v>
      </c>
    </row>
    <row r="42" spans="2:12" ht="18" customHeight="1">
      <c r="B42" s="50"/>
      <c r="C42" s="51" t="s">
        <v>166</v>
      </c>
      <c r="D42" s="51">
        <v>0</v>
      </c>
      <c r="E42" s="51">
        <v>0</v>
      </c>
      <c r="F42" s="52">
        <v>0</v>
      </c>
      <c r="H42" s="50"/>
      <c r="I42" s="59" t="s">
        <v>378</v>
      </c>
      <c r="J42" s="51">
        <v>0</v>
      </c>
      <c r="K42" s="51">
        <v>0</v>
      </c>
      <c r="L42" s="52">
        <v>0</v>
      </c>
    </row>
    <row r="43" spans="2:12" ht="18" customHeight="1">
      <c r="B43" s="50"/>
      <c r="C43" s="51" t="s">
        <v>375</v>
      </c>
      <c r="D43" s="51">
        <v>0</v>
      </c>
      <c r="E43" s="51">
        <v>0</v>
      </c>
      <c r="F43" s="52">
        <v>0</v>
      </c>
      <c r="H43" s="50"/>
      <c r="I43" s="59" t="s">
        <v>380</v>
      </c>
      <c r="J43" s="51">
        <v>0</v>
      </c>
      <c r="K43" s="51">
        <v>0</v>
      </c>
      <c r="L43" s="52">
        <v>0</v>
      </c>
    </row>
    <row r="44" spans="2:12" ht="18" customHeight="1" thickBot="1">
      <c r="B44" s="53"/>
      <c r="C44" s="54" t="s">
        <v>102</v>
      </c>
      <c r="D44" s="55">
        <v>4</v>
      </c>
      <c r="E44" s="55">
        <v>490</v>
      </c>
      <c r="F44" s="56">
        <v>18910</v>
      </c>
      <c r="H44" s="50"/>
      <c r="I44" s="59" t="s">
        <v>168</v>
      </c>
      <c r="J44" s="51">
        <v>0</v>
      </c>
      <c r="K44" s="51">
        <v>0</v>
      </c>
      <c r="L44" s="52">
        <v>0</v>
      </c>
    </row>
    <row r="45" spans="2:12" ht="18" customHeight="1" thickBot="1">
      <c r="B45" s="57"/>
      <c r="C45" s="60"/>
      <c r="D45" s="57"/>
      <c r="E45" s="57"/>
      <c r="F45" s="57"/>
      <c r="H45" s="50"/>
      <c r="I45" s="59" t="s">
        <v>382</v>
      </c>
      <c r="J45" s="51">
        <v>0</v>
      </c>
      <c r="K45" s="51">
        <v>0</v>
      </c>
      <c r="L45" s="52">
        <v>0</v>
      </c>
    </row>
    <row r="46" spans="2:12" ht="18" customHeight="1">
      <c r="B46" s="39"/>
      <c r="C46" s="48" t="s">
        <v>379</v>
      </c>
      <c r="D46" s="48">
        <v>1</v>
      </c>
      <c r="E46" s="48">
        <v>160</v>
      </c>
      <c r="F46" s="49">
        <v>3309</v>
      </c>
      <c r="H46" s="42" t="s">
        <v>2</v>
      </c>
      <c r="I46" s="59" t="s">
        <v>383</v>
      </c>
      <c r="J46" s="51">
        <v>0</v>
      </c>
      <c r="K46" s="51">
        <v>0</v>
      </c>
      <c r="L46" s="52">
        <v>0</v>
      </c>
    </row>
    <row r="47" spans="2:12" ht="18" customHeight="1">
      <c r="B47" s="50"/>
      <c r="C47" s="51" t="s">
        <v>381</v>
      </c>
      <c r="D47" s="51">
        <v>1</v>
      </c>
      <c r="E47" s="51">
        <v>100</v>
      </c>
      <c r="F47" s="52">
        <v>15910</v>
      </c>
      <c r="H47" s="50"/>
      <c r="I47" s="59" t="s">
        <v>385</v>
      </c>
      <c r="J47" s="51">
        <v>1</v>
      </c>
      <c r="K47" s="51">
        <v>20</v>
      </c>
      <c r="L47" s="52">
        <v>504</v>
      </c>
    </row>
    <row r="48" spans="2:12" ht="18" customHeight="1">
      <c r="B48" s="50"/>
      <c r="C48" s="51" t="s">
        <v>169</v>
      </c>
      <c r="D48" s="51">
        <v>0</v>
      </c>
      <c r="E48" s="51">
        <v>0</v>
      </c>
      <c r="F48" s="52">
        <v>0</v>
      </c>
      <c r="H48" s="50"/>
      <c r="I48" s="59" t="s">
        <v>172</v>
      </c>
      <c r="J48" s="51">
        <v>0</v>
      </c>
      <c r="K48" s="51">
        <v>0</v>
      </c>
      <c r="L48" s="52">
        <v>0</v>
      </c>
    </row>
    <row r="49" spans="2:12" ht="18" customHeight="1">
      <c r="B49" s="50"/>
      <c r="C49" s="51" t="s">
        <v>170</v>
      </c>
      <c r="D49" s="51">
        <v>1</v>
      </c>
      <c r="E49" s="51">
        <v>300</v>
      </c>
      <c r="F49" s="52">
        <v>8000</v>
      </c>
      <c r="H49" s="50"/>
      <c r="I49" s="59" t="s">
        <v>386</v>
      </c>
      <c r="J49" s="51">
        <v>0</v>
      </c>
      <c r="K49" s="51">
        <v>0</v>
      </c>
      <c r="L49" s="52">
        <v>0</v>
      </c>
    </row>
    <row r="50" spans="2:12" ht="18" customHeight="1">
      <c r="B50" s="42" t="s">
        <v>0</v>
      </c>
      <c r="C50" s="51" t="s">
        <v>384</v>
      </c>
      <c r="D50" s="51">
        <v>2</v>
      </c>
      <c r="E50" s="51">
        <v>3550</v>
      </c>
      <c r="F50" s="52">
        <v>89620</v>
      </c>
      <c r="H50" s="50"/>
      <c r="I50" s="59" t="s">
        <v>387</v>
      </c>
      <c r="J50" s="51">
        <v>1</v>
      </c>
      <c r="K50" s="51">
        <v>300</v>
      </c>
      <c r="L50" s="52">
        <v>2996</v>
      </c>
    </row>
    <row r="51" spans="2:12" ht="18" customHeight="1">
      <c r="B51" s="50"/>
      <c r="C51" s="51" t="s">
        <v>171</v>
      </c>
      <c r="D51" s="51">
        <v>0</v>
      </c>
      <c r="E51" s="51">
        <v>0</v>
      </c>
      <c r="F51" s="52">
        <v>0</v>
      </c>
      <c r="H51" s="50"/>
      <c r="I51" s="51" t="s">
        <v>388</v>
      </c>
      <c r="J51" s="51">
        <v>1</v>
      </c>
      <c r="K51" s="51">
        <v>95</v>
      </c>
      <c r="L51" s="52">
        <v>1275</v>
      </c>
    </row>
    <row r="52" spans="2:12" ht="18" customHeight="1">
      <c r="B52" s="50"/>
      <c r="C52" s="51" t="s">
        <v>173</v>
      </c>
      <c r="D52" s="51">
        <v>0</v>
      </c>
      <c r="E52" s="51">
        <v>0</v>
      </c>
      <c r="F52" s="52">
        <v>0</v>
      </c>
      <c r="H52" s="50"/>
      <c r="I52" s="51" t="s">
        <v>389</v>
      </c>
      <c r="J52" s="51">
        <v>0</v>
      </c>
      <c r="K52" s="51">
        <v>0</v>
      </c>
      <c r="L52" s="52">
        <v>0</v>
      </c>
    </row>
    <row r="53" spans="2:12" ht="18" customHeight="1">
      <c r="B53" s="50"/>
      <c r="C53" s="51" t="s">
        <v>174</v>
      </c>
      <c r="D53" s="51">
        <v>0</v>
      </c>
      <c r="E53" s="51">
        <v>0</v>
      </c>
      <c r="F53" s="52">
        <v>0</v>
      </c>
      <c r="H53" s="50"/>
      <c r="I53" s="51" t="s">
        <v>390</v>
      </c>
      <c r="J53" s="51">
        <v>0</v>
      </c>
      <c r="K53" s="51">
        <v>0</v>
      </c>
      <c r="L53" s="52">
        <v>0</v>
      </c>
    </row>
    <row r="54" spans="2:12" ht="18" customHeight="1" thickBot="1">
      <c r="B54" s="53"/>
      <c r="C54" s="54" t="s">
        <v>175</v>
      </c>
      <c r="D54" s="55">
        <v>5</v>
      </c>
      <c r="E54" s="55">
        <v>4110</v>
      </c>
      <c r="F54" s="56">
        <v>116839</v>
      </c>
      <c r="H54" s="50"/>
      <c r="I54" s="51" t="s">
        <v>244</v>
      </c>
      <c r="J54" s="51">
        <v>1</v>
      </c>
      <c r="K54" s="51">
        <v>32</v>
      </c>
      <c r="L54" s="52">
        <v>351</v>
      </c>
    </row>
    <row r="55" spans="8:12" ht="18" customHeight="1">
      <c r="H55" s="50"/>
      <c r="I55" s="51" t="s">
        <v>176</v>
      </c>
      <c r="J55" s="51">
        <v>6</v>
      </c>
      <c r="K55" s="51">
        <v>898</v>
      </c>
      <c r="L55" s="52">
        <v>48551</v>
      </c>
    </row>
    <row r="56" spans="8:12" ht="18" customHeight="1">
      <c r="H56" s="50"/>
      <c r="I56" s="51" t="s">
        <v>391</v>
      </c>
      <c r="J56" s="51">
        <v>0</v>
      </c>
      <c r="K56" s="51">
        <v>0</v>
      </c>
      <c r="L56" s="52">
        <v>0</v>
      </c>
    </row>
    <row r="57" spans="8:12" ht="18" customHeight="1">
      <c r="H57" s="50"/>
      <c r="I57" s="51" t="s">
        <v>177</v>
      </c>
      <c r="J57" s="51">
        <v>0</v>
      </c>
      <c r="K57" s="51">
        <v>0</v>
      </c>
      <c r="L57" s="52">
        <v>0</v>
      </c>
    </row>
    <row r="58" spans="8:12" ht="18" customHeight="1" thickBot="1">
      <c r="H58" s="53"/>
      <c r="I58" s="54" t="s">
        <v>178</v>
      </c>
      <c r="J58" s="55">
        <v>28</v>
      </c>
      <c r="K58" s="55">
        <v>3003</v>
      </c>
      <c r="L58" s="56">
        <v>113465</v>
      </c>
    </row>
    <row r="59" spans="8:12" ht="18" customHeight="1" thickBot="1">
      <c r="H59" s="189" t="s">
        <v>392</v>
      </c>
      <c r="I59" s="190"/>
      <c r="J59" s="61">
        <v>62</v>
      </c>
      <c r="K59" s="61">
        <v>10413</v>
      </c>
      <c r="L59" s="62">
        <v>346041</v>
      </c>
    </row>
    <row r="62" ht="24" customHeight="1"/>
  </sheetData>
  <printOptions/>
  <pageMargins left="0.9448818897637796" right="0.7874015748031497" top="0.72" bottom="0.6299212598425197" header="0.5118110236220472" footer="0.5118110236220472"/>
  <pageSetup horizontalDpi="600" verticalDpi="600" orientation="landscape" paperSize="9" scale="98" r:id="rId1"/>
  <rowBreaks count="3" manualBreakCount="3">
    <brk id="31" min="1" max="11" man="1"/>
    <brk id="62" max="255" man="1"/>
    <brk id="9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L30"/>
  <sheetViews>
    <sheetView showZeros="0" zoomScale="75" zoomScaleNormal="75" workbookViewId="0" topLeftCell="A1">
      <selection activeCell="A1" sqref="A1"/>
    </sheetView>
  </sheetViews>
  <sheetFormatPr defaultColWidth="9.00390625" defaultRowHeight="15.75" customHeight="1"/>
  <cols>
    <col min="1" max="1" width="2.625" style="5" customWidth="1"/>
    <col min="2" max="2" width="11.50390625" style="5" customWidth="1"/>
    <col min="3" max="3" width="11.125" style="5" customWidth="1"/>
    <col min="4" max="4" width="12.375" style="5" customWidth="1"/>
    <col min="5" max="12" width="12.125" style="5" customWidth="1"/>
    <col min="13" max="16384" width="9.00390625" style="5" customWidth="1"/>
  </cols>
  <sheetData>
    <row r="1" spans="2:4" ht="15.75" customHeight="1">
      <c r="B1" s="105" t="s">
        <v>270</v>
      </c>
      <c r="C1" s="106"/>
      <c r="D1" s="106"/>
    </row>
    <row r="2" ht="15.75" customHeight="1" thickBot="1"/>
    <row r="3" spans="2:12" ht="18.75" customHeight="1" thickBot="1">
      <c r="B3" s="388" t="s">
        <v>179</v>
      </c>
      <c r="C3" s="389"/>
      <c r="D3" s="390"/>
      <c r="E3" s="391" t="s">
        <v>180</v>
      </c>
      <c r="F3" s="391" t="s">
        <v>125</v>
      </c>
      <c r="G3" s="391" t="s">
        <v>181</v>
      </c>
      <c r="H3" s="391" t="s">
        <v>182</v>
      </c>
      <c r="I3" s="391" t="s">
        <v>183</v>
      </c>
      <c r="J3" s="391" t="s">
        <v>0</v>
      </c>
      <c r="K3" s="391" t="s">
        <v>2</v>
      </c>
      <c r="L3" s="392" t="s">
        <v>184</v>
      </c>
    </row>
    <row r="4" spans="2:12" ht="15.75" customHeight="1">
      <c r="B4" s="403"/>
      <c r="C4" s="398"/>
      <c r="D4" s="399" t="s">
        <v>393</v>
      </c>
      <c r="E4" s="64">
        <v>300</v>
      </c>
      <c r="F4" s="63">
        <v>360</v>
      </c>
      <c r="G4" s="64">
        <v>81</v>
      </c>
      <c r="H4" s="63">
        <v>5000</v>
      </c>
      <c r="I4" s="63">
        <v>1618</v>
      </c>
      <c r="J4" s="64">
        <v>16750</v>
      </c>
      <c r="K4" s="63">
        <v>324</v>
      </c>
      <c r="L4" s="65">
        <v>24433</v>
      </c>
    </row>
    <row r="5" spans="2:12" ht="15.75" customHeight="1">
      <c r="B5" s="393"/>
      <c r="C5" s="394" t="s">
        <v>394</v>
      </c>
      <c r="D5" s="303" t="s">
        <v>185</v>
      </c>
      <c r="E5" s="6">
        <v>730</v>
      </c>
      <c r="F5" s="24">
        <v>440</v>
      </c>
      <c r="G5" s="6">
        <v>1400</v>
      </c>
      <c r="H5" s="24">
        <v>1570</v>
      </c>
      <c r="I5" s="24">
        <v>620</v>
      </c>
      <c r="J5" s="6">
        <v>0</v>
      </c>
      <c r="K5" s="24">
        <v>14484</v>
      </c>
      <c r="L5" s="66">
        <v>19244</v>
      </c>
    </row>
    <row r="6" spans="2:12" ht="15.75" customHeight="1">
      <c r="B6" s="393" t="s">
        <v>186</v>
      </c>
      <c r="C6" s="395"/>
      <c r="D6" s="303" t="s">
        <v>395</v>
      </c>
      <c r="E6" s="6">
        <v>1385</v>
      </c>
      <c r="F6" s="24">
        <v>150</v>
      </c>
      <c r="G6" s="6">
        <v>490</v>
      </c>
      <c r="H6" s="24">
        <v>1000</v>
      </c>
      <c r="I6" s="24">
        <v>3420</v>
      </c>
      <c r="J6" s="6">
        <v>7750</v>
      </c>
      <c r="K6" s="24">
        <v>569</v>
      </c>
      <c r="L6" s="66">
        <v>14764</v>
      </c>
    </row>
    <row r="7" spans="2:12" ht="15.75" customHeight="1" thickBot="1">
      <c r="B7" s="393"/>
      <c r="C7" s="396"/>
      <c r="D7" s="397" t="s">
        <v>187</v>
      </c>
      <c r="E7" s="8">
        <v>2415</v>
      </c>
      <c r="F7" s="8">
        <v>950</v>
      </c>
      <c r="G7" s="8">
        <v>1971</v>
      </c>
      <c r="H7" s="8">
        <v>7570</v>
      </c>
      <c r="I7" s="8">
        <v>5658</v>
      </c>
      <c r="J7" s="8">
        <v>24500</v>
      </c>
      <c r="K7" s="8">
        <v>15377</v>
      </c>
      <c r="L7" s="67">
        <v>58441</v>
      </c>
    </row>
    <row r="8" spans="2:12" ht="15.75" customHeight="1">
      <c r="B8" s="393"/>
      <c r="C8" s="398"/>
      <c r="D8" s="399" t="s">
        <v>188</v>
      </c>
      <c r="E8" s="64">
        <v>435</v>
      </c>
      <c r="F8" s="63">
        <v>80</v>
      </c>
      <c r="G8" s="64">
        <v>83</v>
      </c>
      <c r="H8" s="63">
        <v>2700</v>
      </c>
      <c r="I8" s="63">
        <v>595</v>
      </c>
      <c r="J8" s="64">
        <v>23320</v>
      </c>
      <c r="K8" s="63">
        <v>1612</v>
      </c>
      <c r="L8" s="65">
        <v>28825</v>
      </c>
    </row>
    <row r="9" spans="2:12" ht="15.75" customHeight="1">
      <c r="B9" s="393" t="s">
        <v>396</v>
      </c>
      <c r="C9" s="394" t="s">
        <v>189</v>
      </c>
      <c r="D9" s="303" t="s">
        <v>105</v>
      </c>
      <c r="E9" s="6">
        <v>2496</v>
      </c>
      <c r="F9" s="24">
        <v>110</v>
      </c>
      <c r="G9" s="6">
        <v>2099</v>
      </c>
      <c r="H9" s="24">
        <v>2245</v>
      </c>
      <c r="I9" s="24">
        <v>556</v>
      </c>
      <c r="J9" s="6">
        <v>280</v>
      </c>
      <c r="K9" s="24">
        <v>14470</v>
      </c>
      <c r="L9" s="66">
        <v>22256</v>
      </c>
    </row>
    <row r="10" spans="2:12" ht="15.75" customHeight="1">
      <c r="B10" s="393"/>
      <c r="C10" s="394" t="s">
        <v>190</v>
      </c>
      <c r="D10" s="303" t="s">
        <v>397</v>
      </c>
      <c r="E10" s="6">
        <v>3177</v>
      </c>
      <c r="F10" s="24">
        <v>1100</v>
      </c>
      <c r="G10" s="6">
        <v>1404</v>
      </c>
      <c r="H10" s="24">
        <v>3243</v>
      </c>
      <c r="I10" s="24">
        <v>1667</v>
      </c>
      <c r="J10" s="6">
        <v>10640</v>
      </c>
      <c r="K10" s="24">
        <v>4047</v>
      </c>
      <c r="L10" s="66">
        <v>25278</v>
      </c>
    </row>
    <row r="11" spans="2:12" ht="15.75" customHeight="1" thickBot="1">
      <c r="B11" s="393"/>
      <c r="C11" s="400"/>
      <c r="D11" s="397" t="s">
        <v>187</v>
      </c>
      <c r="E11" s="8">
        <v>6108</v>
      </c>
      <c r="F11" s="8">
        <v>1290</v>
      </c>
      <c r="G11" s="8">
        <v>3586</v>
      </c>
      <c r="H11" s="8">
        <v>8188</v>
      </c>
      <c r="I11" s="8">
        <v>2818</v>
      </c>
      <c r="J11" s="8">
        <v>34240</v>
      </c>
      <c r="K11" s="8">
        <v>20129</v>
      </c>
      <c r="L11" s="67">
        <v>76359</v>
      </c>
    </row>
    <row r="12" spans="2:12" ht="15.75" customHeight="1">
      <c r="B12" s="393" t="s">
        <v>398</v>
      </c>
      <c r="C12" s="401"/>
      <c r="D12" s="399" t="s">
        <v>188</v>
      </c>
      <c r="E12" s="64">
        <v>1416</v>
      </c>
      <c r="F12" s="63">
        <v>50</v>
      </c>
      <c r="G12" s="64">
        <v>212</v>
      </c>
      <c r="H12" s="63">
        <v>1058</v>
      </c>
      <c r="I12" s="63">
        <v>505</v>
      </c>
      <c r="J12" s="64">
        <v>17010</v>
      </c>
      <c r="K12" s="63">
        <v>1337</v>
      </c>
      <c r="L12" s="65">
        <v>21588</v>
      </c>
    </row>
    <row r="13" spans="2:12" ht="15.75" customHeight="1">
      <c r="B13" s="393"/>
      <c r="C13" s="394" t="s">
        <v>399</v>
      </c>
      <c r="D13" s="303" t="s">
        <v>105</v>
      </c>
      <c r="E13" s="6">
        <v>314</v>
      </c>
      <c r="F13" s="24">
        <v>75</v>
      </c>
      <c r="G13" s="6">
        <v>651</v>
      </c>
      <c r="H13" s="24">
        <v>586</v>
      </c>
      <c r="I13" s="24">
        <v>603</v>
      </c>
      <c r="J13" s="6">
        <v>619</v>
      </c>
      <c r="K13" s="24">
        <v>4652</v>
      </c>
      <c r="L13" s="66">
        <v>7500</v>
      </c>
    </row>
    <row r="14" spans="2:12" ht="15.75" customHeight="1">
      <c r="B14" s="393"/>
      <c r="C14" s="394"/>
      <c r="D14" s="303" t="s">
        <v>100</v>
      </c>
      <c r="E14" s="6">
        <v>1337</v>
      </c>
      <c r="F14" s="24">
        <v>450</v>
      </c>
      <c r="G14" s="6">
        <v>967</v>
      </c>
      <c r="H14" s="24">
        <v>2818</v>
      </c>
      <c r="I14" s="24">
        <v>824</v>
      </c>
      <c r="J14" s="6">
        <v>13190</v>
      </c>
      <c r="K14" s="24">
        <v>5742</v>
      </c>
      <c r="L14" s="66">
        <v>25328</v>
      </c>
    </row>
    <row r="15" spans="2:12" ht="15.75" customHeight="1" thickBot="1">
      <c r="B15" s="402"/>
      <c r="C15" s="400"/>
      <c r="D15" s="397" t="s">
        <v>187</v>
      </c>
      <c r="E15" s="8">
        <v>3067</v>
      </c>
      <c r="F15" s="8">
        <v>575</v>
      </c>
      <c r="G15" s="8">
        <v>1830</v>
      </c>
      <c r="H15" s="8">
        <v>4462</v>
      </c>
      <c r="I15" s="8">
        <v>1932</v>
      </c>
      <c r="J15" s="8">
        <v>30819</v>
      </c>
      <c r="K15" s="8">
        <v>11731</v>
      </c>
      <c r="L15" s="67">
        <v>54416</v>
      </c>
    </row>
    <row r="16" spans="2:12" ht="15.75" customHeight="1">
      <c r="B16" s="403"/>
      <c r="C16" s="401"/>
      <c r="D16" s="399" t="s">
        <v>191</v>
      </c>
      <c r="E16" s="64">
        <v>3521</v>
      </c>
      <c r="F16" s="63">
        <v>750</v>
      </c>
      <c r="G16" s="64">
        <v>4417</v>
      </c>
      <c r="H16" s="63">
        <v>11400</v>
      </c>
      <c r="I16" s="63">
        <v>3752</v>
      </c>
      <c r="J16" s="64">
        <v>10150</v>
      </c>
      <c r="K16" s="63">
        <v>34747</v>
      </c>
      <c r="L16" s="65">
        <v>68737</v>
      </c>
    </row>
    <row r="17" spans="2:12" ht="15.75" customHeight="1">
      <c r="B17" s="393"/>
      <c r="C17" s="394" t="s">
        <v>400</v>
      </c>
      <c r="D17" s="404" t="s">
        <v>242</v>
      </c>
      <c r="E17" s="6">
        <v>23</v>
      </c>
      <c r="F17" s="24">
        <v>200</v>
      </c>
      <c r="G17" s="6">
        <v>17</v>
      </c>
      <c r="H17" s="24">
        <v>0</v>
      </c>
      <c r="I17" s="24">
        <v>27</v>
      </c>
      <c r="J17" s="6">
        <v>50</v>
      </c>
      <c r="K17" s="24">
        <v>2023</v>
      </c>
      <c r="L17" s="66">
        <v>2340</v>
      </c>
    </row>
    <row r="18" spans="2:12" ht="15.75" customHeight="1" thickBot="1">
      <c r="B18" s="393"/>
      <c r="C18" s="400"/>
      <c r="D18" s="397" t="s">
        <v>192</v>
      </c>
      <c r="E18" s="8">
        <v>3544</v>
      </c>
      <c r="F18" s="8">
        <v>950</v>
      </c>
      <c r="G18" s="8">
        <v>4434</v>
      </c>
      <c r="H18" s="8">
        <v>11400</v>
      </c>
      <c r="I18" s="8">
        <v>3779</v>
      </c>
      <c r="J18" s="8">
        <v>10200</v>
      </c>
      <c r="K18" s="8">
        <v>36770</v>
      </c>
      <c r="L18" s="67">
        <v>71077</v>
      </c>
    </row>
    <row r="19" spans="2:12" ht="15.75" customHeight="1">
      <c r="B19" s="393" t="s">
        <v>191</v>
      </c>
      <c r="C19" s="401" t="s">
        <v>401</v>
      </c>
      <c r="D19" s="399" t="s">
        <v>193</v>
      </c>
      <c r="E19" s="64">
        <v>4104</v>
      </c>
      <c r="F19" s="63">
        <v>230</v>
      </c>
      <c r="G19" s="64">
        <v>2834</v>
      </c>
      <c r="H19" s="63">
        <v>15990</v>
      </c>
      <c r="I19" s="63">
        <v>4110</v>
      </c>
      <c r="J19" s="64">
        <v>9010</v>
      </c>
      <c r="K19" s="63">
        <v>21116</v>
      </c>
      <c r="L19" s="65">
        <v>57394</v>
      </c>
    </row>
    <row r="20" spans="2:12" ht="15.75" customHeight="1">
      <c r="B20" s="393"/>
      <c r="C20" s="394" t="s">
        <v>394</v>
      </c>
      <c r="D20" s="404" t="s">
        <v>242</v>
      </c>
      <c r="E20" s="6">
        <v>422</v>
      </c>
      <c r="F20" s="24">
        <v>80</v>
      </c>
      <c r="G20" s="6">
        <v>184</v>
      </c>
      <c r="H20" s="24">
        <v>250</v>
      </c>
      <c r="I20" s="24">
        <v>175</v>
      </c>
      <c r="J20" s="6">
        <v>50</v>
      </c>
      <c r="K20" s="24">
        <v>2074</v>
      </c>
      <c r="L20" s="66">
        <v>3235</v>
      </c>
    </row>
    <row r="21" spans="2:12" ht="15.75" customHeight="1" thickBot="1">
      <c r="B21" s="405" t="s">
        <v>242</v>
      </c>
      <c r="C21" s="400"/>
      <c r="D21" s="397" t="s">
        <v>192</v>
      </c>
      <c r="E21" s="8">
        <v>4526</v>
      </c>
      <c r="F21" s="8">
        <v>310</v>
      </c>
      <c r="G21" s="8">
        <v>3018</v>
      </c>
      <c r="H21" s="8">
        <v>16240</v>
      </c>
      <c r="I21" s="8">
        <v>4285</v>
      </c>
      <c r="J21" s="8">
        <v>9060</v>
      </c>
      <c r="K21" s="8">
        <v>23190</v>
      </c>
      <c r="L21" s="67">
        <v>60629</v>
      </c>
    </row>
    <row r="22" spans="2:12" ht="15.75" customHeight="1">
      <c r="B22" s="393"/>
      <c r="C22" s="401"/>
      <c r="D22" s="399" t="s">
        <v>191</v>
      </c>
      <c r="E22" s="64">
        <v>979</v>
      </c>
      <c r="F22" s="63">
        <v>70</v>
      </c>
      <c r="G22" s="64">
        <v>1567</v>
      </c>
      <c r="H22" s="63">
        <v>7260</v>
      </c>
      <c r="I22" s="63">
        <v>235</v>
      </c>
      <c r="J22" s="64">
        <v>7950</v>
      </c>
      <c r="K22" s="63">
        <v>5550</v>
      </c>
      <c r="L22" s="65">
        <v>23611</v>
      </c>
    </row>
    <row r="23" spans="2:12" ht="15.75" customHeight="1">
      <c r="B23" s="393"/>
      <c r="C23" s="394" t="s">
        <v>402</v>
      </c>
      <c r="D23" s="404" t="s">
        <v>242</v>
      </c>
      <c r="E23" s="6">
        <v>73</v>
      </c>
      <c r="F23" s="24">
        <v>33</v>
      </c>
      <c r="G23" s="6">
        <v>211</v>
      </c>
      <c r="H23" s="24">
        <v>200</v>
      </c>
      <c r="I23" s="24">
        <v>203</v>
      </c>
      <c r="J23" s="6">
        <v>70</v>
      </c>
      <c r="K23" s="24">
        <v>718</v>
      </c>
      <c r="L23" s="66">
        <v>1508</v>
      </c>
    </row>
    <row r="24" spans="2:12" ht="15.75" customHeight="1" thickBot="1">
      <c r="B24" s="393"/>
      <c r="C24" s="396"/>
      <c r="D24" s="397" t="s">
        <v>192</v>
      </c>
      <c r="E24" s="8">
        <v>1052</v>
      </c>
      <c r="F24" s="8">
        <v>103</v>
      </c>
      <c r="G24" s="8">
        <v>1778</v>
      </c>
      <c r="H24" s="8">
        <v>7460</v>
      </c>
      <c r="I24" s="8">
        <v>438</v>
      </c>
      <c r="J24" s="8">
        <v>8020</v>
      </c>
      <c r="K24" s="8">
        <v>6268</v>
      </c>
      <c r="L24" s="67">
        <v>25119</v>
      </c>
    </row>
    <row r="25" spans="2:12" ht="15.75" customHeight="1">
      <c r="B25" s="406"/>
      <c r="C25" s="407"/>
      <c r="D25" s="408" t="s">
        <v>194</v>
      </c>
      <c r="E25" s="64">
        <v>2151</v>
      </c>
      <c r="F25" s="64">
        <v>490</v>
      </c>
      <c r="G25" s="64">
        <v>376</v>
      </c>
      <c r="H25" s="64">
        <v>8758</v>
      </c>
      <c r="I25" s="64">
        <v>2718</v>
      </c>
      <c r="J25" s="64">
        <v>57080</v>
      </c>
      <c r="K25" s="64">
        <v>3273</v>
      </c>
      <c r="L25" s="65">
        <v>74846</v>
      </c>
    </row>
    <row r="26" spans="2:12" ht="15.75" customHeight="1">
      <c r="B26" s="409"/>
      <c r="C26" s="407"/>
      <c r="D26" s="410" t="s">
        <v>195</v>
      </c>
      <c r="E26" s="6">
        <v>3540</v>
      </c>
      <c r="F26" s="6">
        <v>625</v>
      </c>
      <c r="G26" s="6">
        <v>4150</v>
      </c>
      <c r="H26" s="6">
        <v>4401</v>
      </c>
      <c r="I26" s="6">
        <v>1779</v>
      </c>
      <c r="J26" s="6">
        <v>899</v>
      </c>
      <c r="K26" s="6">
        <v>33606</v>
      </c>
      <c r="L26" s="66">
        <v>49000</v>
      </c>
    </row>
    <row r="27" spans="2:12" ht="15.75" customHeight="1">
      <c r="B27" s="411" t="s">
        <v>161</v>
      </c>
      <c r="C27" s="412"/>
      <c r="D27" s="410" t="s">
        <v>100</v>
      </c>
      <c r="E27" s="6">
        <v>5899</v>
      </c>
      <c r="F27" s="6">
        <v>1700</v>
      </c>
      <c r="G27" s="6">
        <v>2861</v>
      </c>
      <c r="H27" s="6">
        <v>7061</v>
      </c>
      <c r="I27" s="6">
        <v>5911</v>
      </c>
      <c r="J27" s="6">
        <v>31580</v>
      </c>
      <c r="K27" s="6">
        <v>10358</v>
      </c>
      <c r="L27" s="66">
        <v>65370</v>
      </c>
    </row>
    <row r="28" spans="2:12" ht="15.75" customHeight="1">
      <c r="B28" s="409"/>
      <c r="C28" s="407"/>
      <c r="D28" s="410" t="s">
        <v>196</v>
      </c>
      <c r="E28" s="6">
        <v>8604</v>
      </c>
      <c r="F28" s="6">
        <v>1050</v>
      </c>
      <c r="G28" s="6">
        <v>8818</v>
      </c>
      <c r="H28" s="6">
        <v>34650</v>
      </c>
      <c r="I28" s="6">
        <v>8097</v>
      </c>
      <c r="J28" s="6">
        <v>27110</v>
      </c>
      <c r="K28" s="6">
        <v>61413</v>
      </c>
      <c r="L28" s="66">
        <v>149742</v>
      </c>
    </row>
    <row r="29" spans="2:12" ht="15.75" customHeight="1">
      <c r="B29" s="409"/>
      <c r="C29" s="407"/>
      <c r="D29" s="413" t="s">
        <v>242</v>
      </c>
      <c r="E29" s="6">
        <v>518</v>
      </c>
      <c r="F29" s="6">
        <v>313</v>
      </c>
      <c r="G29" s="6">
        <v>412</v>
      </c>
      <c r="H29" s="6">
        <v>450</v>
      </c>
      <c r="I29" s="6">
        <v>405</v>
      </c>
      <c r="J29" s="6">
        <v>170</v>
      </c>
      <c r="K29" s="6">
        <v>4815</v>
      </c>
      <c r="L29" s="66">
        <v>7083</v>
      </c>
    </row>
    <row r="30" spans="2:12" ht="15.75" customHeight="1" thickBot="1">
      <c r="B30" s="414"/>
      <c r="C30" s="415"/>
      <c r="D30" s="416" t="s">
        <v>197</v>
      </c>
      <c r="E30" s="8">
        <v>20712</v>
      </c>
      <c r="F30" s="8">
        <v>4178</v>
      </c>
      <c r="G30" s="8">
        <v>16617</v>
      </c>
      <c r="H30" s="8">
        <v>55320</v>
      </c>
      <c r="I30" s="8">
        <v>18910</v>
      </c>
      <c r="J30" s="8">
        <v>116839</v>
      </c>
      <c r="K30" s="8">
        <v>113465</v>
      </c>
      <c r="L30" s="67">
        <v>346041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N135"/>
  <sheetViews>
    <sheetView showZeros="0" zoomScale="75" zoomScaleNormal="75" workbookViewId="0" topLeftCell="A1">
      <selection activeCell="A1" sqref="A1"/>
    </sheetView>
  </sheetViews>
  <sheetFormatPr defaultColWidth="9.00390625" defaultRowHeight="18" customHeight="1"/>
  <cols>
    <col min="1" max="1" width="2.625" style="13" customWidth="1"/>
    <col min="2" max="2" width="6.125" style="13" customWidth="1"/>
    <col min="3" max="3" width="16.375" style="13" customWidth="1"/>
    <col min="4" max="11" width="13.625" style="13" customWidth="1"/>
    <col min="12" max="13" width="9.00390625" style="13" customWidth="1"/>
    <col min="14" max="14" width="14.625" style="13" customWidth="1"/>
    <col min="15" max="16384" width="9.00390625" style="13" customWidth="1"/>
  </cols>
  <sheetData>
    <row r="1" spans="2:5" ht="18" customHeight="1">
      <c r="B1" s="107" t="s">
        <v>271</v>
      </c>
      <c r="C1" s="108"/>
      <c r="D1" s="108"/>
      <c r="E1" s="108"/>
    </row>
    <row r="2" ht="18" customHeight="1" thickBot="1">
      <c r="K2" s="13" t="s">
        <v>198</v>
      </c>
    </row>
    <row r="3" spans="2:11" ht="18" customHeight="1" thickBot="1">
      <c r="B3" s="417" t="s">
        <v>403</v>
      </c>
      <c r="C3" s="418"/>
      <c r="D3" s="419" t="s">
        <v>199</v>
      </c>
      <c r="E3" s="419" t="s">
        <v>125</v>
      </c>
      <c r="F3" s="419" t="s">
        <v>200</v>
      </c>
      <c r="G3" s="419" t="s">
        <v>201</v>
      </c>
      <c r="H3" s="419" t="s">
        <v>202</v>
      </c>
      <c r="I3" s="419" t="s">
        <v>0</v>
      </c>
      <c r="J3" s="419" t="s">
        <v>2</v>
      </c>
      <c r="K3" s="420" t="s">
        <v>203</v>
      </c>
    </row>
    <row r="4" spans="2:11" ht="18" customHeight="1">
      <c r="B4" s="421"/>
      <c r="C4" s="422" t="s">
        <v>404</v>
      </c>
      <c r="D4" s="29">
        <v>437</v>
      </c>
      <c r="E4" s="83">
        <v>350</v>
      </c>
      <c r="F4" s="29">
        <v>63</v>
      </c>
      <c r="G4" s="29">
        <v>5070</v>
      </c>
      <c r="H4" s="29">
        <v>145</v>
      </c>
      <c r="I4" s="29">
        <v>7660</v>
      </c>
      <c r="J4" s="29">
        <v>101</v>
      </c>
      <c r="K4" s="32">
        <v>13826</v>
      </c>
    </row>
    <row r="5" spans="2:11" ht="18" customHeight="1">
      <c r="B5" s="421"/>
      <c r="C5" s="423" t="s">
        <v>405</v>
      </c>
      <c r="D5" s="7">
        <v>34</v>
      </c>
      <c r="E5" s="7">
        <v>50</v>
      </c>
      <c r="F5" s="7">
        <v>30</v>
      </c>
      <c r="G5" s="7">
        <v>0</v>
      </c>
      <c r="H5" s="7">
        <v>0</v>
      </c>
      <c r="I5" s="7">
        <v>0</v>
      </c>
      <c r="J5" s="7">
        <v>609</v>
      </c>
      <c r="K5" s="38">
        <v>723</v>
      </c>
    </row>
    <row r="6" spans="2:11" ht="18" customHeight="1">
      <c r="B6" s="421"/>
      <c r="C6" s="270" t="s">
        <v>406</v>
      </c>
      <c r="D6" s="7">
        <v>12</v>
      </c>
      <c r="E6" s="7">
        <v>0</v>
      </c>
      <c r="F6" s="7">
        <v>0</v>
      </c>
      <c r="G6" s="7">
        <v>20</v>
      </c>
      <c r="H6" s="7">
        <v>20</v>
      </c>
      <c r="I6" s="7">
        <v>0</v>
      </c>
      <c r="J6" s="7">
        <v>70</v>
      </c>
      <c r="K6" s="38">
        <v>122</v>
      </c>
    </row>
    <row r="7" spans="2:11" ht="18" customHeight="1">
      <c r="B7" s="421"/>
      <c r="C7" s="270" t="s">
        <v>407</v>
      </c>
      <c r="D7" s="7">
        <v>35</v>
      </c>
      <c r="E7" s="7">
        <v>0</v>
      </c>
      <c r="F7" s="7">
        <v>33</v>
      </c>
      <c r="G7" s="7">
        <v>0</v>
      </c>
      <c r="H7" s="7">
        <v>5</v>
      </c>
      <c r="I7" s="7">
        <v>0</v>
      </c>
      <c r="J7" s="7">
        <v>55</v>
      </c>
      <c r="K7" s="38">
        <v>128</v>
      </c>
    </row>
    <row r="8" spans="2:11" ht="18" customHeight="1">
      <c r="B8" s="421"/>
      <c r="C8" s="270" t="s">
        <v>408</v>
      </c>
      <c r="D8" s="7">
        <v>150</v>
      </c>
      <c r="E8" s="7">
        <v>0</v>
      </c>
      <c r="F8" s="7">
        <v>16</v>
      </c>
      <c r="G8" s="7">
        <v>0</v>
      </c>
      <c r="H8" s="7">
        <v>310</v>
      </c>
      <c r="I8" s="7">
        <v>1000</v>
      </c>
      <c r="J8" s="7">
        <v>271</v>
      </c>
      <c r="K8" s="38">
        <v>1747</v>
      </c>
    </row>
    <row r="9" spans="2:11" ht="18" customHeight="1">
      <c r="B9" s="424" t="s">
        <v>409</v>
      </c>
      <c r="C9" s="270" t="s">
        <v>410</v>
      </c>
      <c r="D9" s="7">
        <v>57</v>
      </c>
      <c r="E9" s="7">
        <v>0</v>
      </c>
      <c r="F9" s="7">
        <v>2</v>
      </c>
      <c r="G9" s="7">
        <v>0</v>
      </c>
      <c r="H9" s="7">
        <v>30</v>
      </c>
      <c r="I9" s="7">
        <v>0</v>
      </c>
      <c r="J9" s="7">
        <v>85</v>
      </c>
      <c r="K9" s="38">
        <v>174</v>
      </c>
    </row>
    <row r="10" spans="2:11" ht="18" customHeight="1">
      <c r="B10" s="421"/>
      <c r="C10" s="270" t="s">
        <v>411</v>
      </c>
      <c r="D10" s="7">
        <v>20</v>
      </c>
      <c r="E10" s="7">
        <v>0</v>
      </c>
      <c r="F10" s="7">
        <v>3</v>
      </c>
      <c r="G10" s="7">
        <v>0</v>
      </c>
      <c r="H10" s="7">
        <v>0</v>
      </c>
      <c r="I10" s="7">
        <v>0</v>
      </c>
      <c r="J10" s="7">
        <v>82</v>
      </c>
      <c r="K10" s="38">
        <v>105</v>
      </c>
    </row>
    <row r="11" spans="2:11" ht="18" customHeight="1">
      <c r="B11" s="421"/>
      <c r="C11" s="270" t="s">
        <v>412</v>
      </c>
      <c r="D11" s="7">
        <v>750</v>
      </c>
      <c r="E11" s="7">
        <v>0</v>
      </c>
      <c r="F11" s="7">
        <v>1</v>
      </c>
      <c r="G11" s="7">
        <v>0</v>
      </c>
      <c r="H11" s="7">
        <v>1550</v>
      </c>
      <c r="I11" s="7">
        <v>1300</v>
      </c>
      <c r="J11" s="7">
        <v>50</v>
      </c>
      <c r="K11" s="38">
        <v>3651</v>
      </c>
    </row>
    <row r="12" spans="2:11" ht="18" customHeight="1">
      <c r="B12" s="421"/>
      <c r="C12" s="270" t="s">
        <v>413</v>
      </c>
      <c r="D12" s="7">
        <v>52</v>
      </c>
      <c r="E12" s="7">
        <v>0</v>
      </c>
      <c r="F12" s="7">
        <v>30</v>
      </c>
      <c r="G12" s="7">
        <v>2610</v>
      </c>
      <c r="H12" s="7">
        <v>165</v>
      </c>
      <c r="I12" s="7">
        <v>11170</v>
      </c>
      <c r="J12" s="7">
        <v>173</v>
      </c>
      <c r="K12" s="38">
        <v>14200</v>
      </c>
    </row>
    <row r="13" spans="2:11" ht="18" customHeight="1">
      <c r="B13" s="421"/>
      <c r="C13" s="270" t="s">
        <v>414</v>
      </c>
      <c r="D13" s="7">
        <v>28</v>
      </c>
      <c r="E13" s="7">
        <v>10</v>
      </c>
      <c r="F13" s="7">
        <v>5</v>
      </c>
      <c r="G13" s="7">
        <v>516</v>
      </c>
      <c r="H13" s="7">
        <v>45</v>
      </c>
      <c r="I13" s="7">
        <v>14150</v>
      </c>
      <c r="J13" s="7">
        <v>71</v>
      </c>
      <c r="K13" s="38">
        <v>14825</v>
      </c>
    </row>
    <row r="14" spans="2:11" ht="18" customHeight="1">
      <c r="B14" s="424" t="s">
        <v>415</v>
      </c>
      <c r="C14" s="270" t="s">
        <v>416</v>
      </c>
      <c r="D14" s="7">
        <v>307</v>
      </c>
      <c r="E14" s="7">
        <v>30</v>
      </c>
      <c r="F14" s="7">
        <v>23</v>
      </c>
      <c r="G14" s="7">
        <v>21</v>
      </c>
      <c r="H14" s="7">
        <v>85</v>
      </c>
      <c r="I14" s="7">
        <v>7500</v>
      </c>
      <c r="J14" s="7">
        <v>296</v>
      </c>
      <c r="K14" s="38">
        <v>8262</v>
      </c>
    </row>
    <row r="15" spans="2:11" ht="18" customHeight="1">
      <c r="B15" s="421"/>
      <c r="C15" s="270" t="s">
        <v>417</v>
      </c>
      <c r="D15" s="7">
        <v>43</v>
      </c>
      <c r="E15" s="7">
        <v>0</v>
      </c>
      <c r="F15" s="7">
        <v>16</v>
      </c>
      <c r="G15" s="7">
        <v>20</v>
      </c>
      <c r="H15" s="7">
        <v>3</v>
      </c>
      <c r="I15" s="7">
        <v>900</v>
      </c>
      <c r="J15" s="7">
        <v>184</v>
      </c>
      <c r="K15" s="38">
        <v>1166</v>
      </c>
    </row>
    <row r="16" spans="2:11" ht="18" customHeight="1">
      <c r="B16" s="421"/>
      <c r="C16" s="270" t="s">
        <v>418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6000</v>
      </c>
      <c r="J16" s="7">
        <v>31</v>
      </c>
      <c r="K16" s="38">
        <v>6031</v>
      </c>
    </row>
    <row r="17" spans="2:11" ht="18" customHeight="1">
      <c r="B17" s="421"/>
      <c r="C17" s="270" t="s">
        <v>419</v>
      </c>
      <c r="D17" s="7">
        <v>0</v>
      </c>
      <c r="E17" s="7">
        <v>0</v>
      </c>
      <c r="F17" s="7">
        <v>0</v>
      </c>
      <c r="G17" s="7">
        <v>200</v>
      </c>
      <c r="H17" s="7">
        <v>20</v>
      </c>
      <c r="I17" s="7">
        <v>6800</v>
      </c>
      <c r="J17" s="7">
        <v>2</v>
      </c>
      <c r="K17" s="38">
        <v>7022</v>
      </c>
    </row>
    <row r="18" spans="2:11" ht="18" customHeight="1">
      <c r="B18" s="421"/>
      <c r="C18" s="270" t="s">
        <v>420</v>
      </c>
      <c r="D18" s="7">
        <v>20</v>
      </c>
      <c r="E18" s="7">
        <v>0</v>
      </c>
      <c r="F18" s="7">
        <v>33</v>
      </c>
      <c r="G18" s="7">
        <v>280</v>
      </c>
      <c r="H18" s="7">
        <v>50</v>
      </c>
      <c r="I18" s="7">
        <v>500</v>
      </c>
      <c r="J18" s="7">
        <v>506</v>
      </c>
      <c r="K18" s="38">
        <v>1389</v>
      </c>
    </row>
    <row r="19" spans="2:11" ht="18" customHeight="1">
      <c r="B19" s="424" t="s">
        <v>421</v>
      </c>
      <c r="C19" s="270" t="s">
        <v>422</v>
      </c>
      <c r="D19" s="7">
        <v>6</v>
      </c>
      <c r="E19" s="7">
        <v>50</v>
      </c>
      <c r="F19" s="7">
        <v>10</v>
      </c>
      <c r="G19" s="7">
        <v>21</v>
      </c>
      <c r="H19" s="7">
        <v>30</v>
      </c>
      <c r="I19" s="7">
        <v>0</v>
      </c>
      <c r="J19" s="7">
        <v>149</v>
      </c>
      <c r="K19" s="38">
        <v>266</v>
      </c>
    </row>
    <row r="20" spans="2:11" ht="18" customHeight="1">
      <c r="B20" s="421"/>
      <c r="C20" s="270" t="s">
        <v>423</v>
      </c>
      <c r="D20" s="7">
        <v>90</v>
      </c>
      <c r="E20" s="7">
        <v>0</v>
      </c>
      <c r="F20" s="7">
        <v>110</v>
      </c>
      <c r="G20" s="7">
        <v>0</v>
      </c>
      <c r="H20" s="7">
        <v>190</v>
      </c>
      <c r="I20" s="7">
        <v>100</v>
      </c>
      <c r="J20" s="7">
        <v>370</v>
      </c>
      <c r="K20" s="38">
        <v>860</v>
      </c>
    </row>
    <row r="21" spans="2:11" ht="18" customHeight="1">
      <c r="B21" s="421"/>
      <c r="C21" s="270" t="s">
        <v>424</v>
      </c>
      <c r="D21" s="7">
        <v>82</v>
      </c>
      <c r="E21" s="7">
        <v>0</v>
      </c>
      <c r="F21" s="7">
        <v>1</v>
      </c>
      <c r="G21" s="7">
        <v>0</v>
      </c>
      <c r="H21" s="7">
        <v>20</v>
      </c>
      <c r="I21" s="7">
        <v>0</v>
      </c>
      <c r="J21" s="7">
        <v>121</v>
      </c>
      <c r="K21" s="38">
        <v>224</v>
      </c>
    </row>
    <row r="22" spans="2:11" ht="18" customHeight="1">
      <c r="B22" s="421"/>
      <c r="C22" s="270" t="s">
        <v>425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38">
        <v>0</v>
      </c>
    </row>
    <row r="23" spans="2:11" ht="18" customHeight="1" thickBot="1">
      <c r="B23" s="421"/>
      <c r="C23" s="425" t="s">
        <v>426</v>
      </c>
      <c r="D23" s="27">
        <v>28</v>
      </c>
      <c r="E23" s="27">
        <v>0</v>
      </c>
      <c r="F23" s="27">
        <v>0</v>
      </c>
      <c r="G23" s="27">
        <v>0</v>
      </c>
      <c r="H23" s="27">
        <v>50</v>
      </c>
      <c r="I23" s="27">
        <v>0</v>
      </c>
      <c r="J23" s="27">
        <v>47</v>
      </c>
      <c r="K23" s="70">
        <v>125</v>
      </c>
    </row>
    <row r="24" spans="2:14" ht="18" customHeight="1" thickBot="1" thickTop="1">
      <c r="B24" s="426"/>
      <c r="C24" s="427" t="s">
        <v>427</v>
      </c>
      <c r="D24" s="22">
        <v>2151</v>
      </c>
      <c r="E24" s="22">
        <v>490</v>
      </c>
      <c r="F24" s="22">
        <v>376</v>
      </c>
      <c r="G24" s="22">
        <v>8758</v>
      </c>
      <c r="H24" s="22">
        <v>2718</v>
      </c>
      <c r="I24" s="22">
        <v>57080</v>
      </c>
      <c r="J24" s="22">
        <v>3273</v>
      </c>
      <c r="K24" s="71">
        <v>74846</v>
      </c>
      <c r="N24" s="13">
        <v>346041</v>
      </c>
    </row>
    <row r="25" ht="18" customHeight="1">
      <c r="K25" s="13" t="s">
        <v>11</v>
      </c>
    </row>
    <row r="28" ht="18" customHeight="1" thickBot="1"/>
    <row r="29" spans="2:11" ht="18" customHeight="1" thickBot="1">
      <c r="B29" s="417" t="s">
        <v>428</v>
      </c>
      <c r="C29" s="418"/>
      <c r="D29" s="419" t="s">
        <v>199</v>
      </c>
      <c r="E29" s="419" t="s">
        <v>125</v>
      </c>
      <c r="F29" s="419" t="s">
        <v>200</v>
      </c>
      <c r="G29" s="419" t="s">
        <v>201</v>
      </c>
      <c r="H29" s="419" t="s">
        <v>202</v>
      </c>
      <c r="I29" s="419" t="s">
        <v>0</v>
      </c>
      <c r="J29" s="419" t="s">
        <v>2</v>
      </c>
      <c r="K29" s="420" t="s">
        <v>203</v>
      </c>
    </row>
    <row r="30" spans="2:11" ht="18" customHeight="1">
      <c r="B30" s="421"/>
      <c r="C30" s="278" t="s">
        <v>429</v>
      </c>
      <c r="D30" s="17">
        <v>612</v>
      </c>
      <c r="E30" s="17">
        <v>300</v>
      </c>
      <c r="F30" s="17">
        <v>76</v>
      </c>
      <c r="G30" s="17">
        <v>130</v>
      </c>
      <c r="H30" s="17">
        <v>110</v>
      </c>
      <c r="I30" s="17">
        <v>100</v>
      </c>
      <c r="J30" s="17">
        <v>3493</v>
      </c>
      <c r="K30" s="10">
        <v>4821</v>
      </c>
    </row>
    <row r="31" spans="2:11" ht="18" customHeight="1">
      <c r="B31" s="421"/>
      <c r="C31" s="270" t="s">
        <v>430</v>
      </c>
      <c r="D31" s="17">
        <v>23</v>
      </c>
      <c r="E31" s="17">
        <v>0</v>
      </c>
      <c r="F31" s="17">
        <v>16</v>
      </c>
      <c r="G31" s="17">
        <v>0</v>
      </c>
      <c r="H31" s="17">
        <v>22</v>
      </c>
      <c r="I31" s="17">
        <v>0</v>
      </c>
      <c r="J31" s="17">
        <v>285</v>
      </c>
      <c r="K31" s="10">
        <v>346</v>
      </c>
    </row>
    <row r="32" spans="2:11" ht="18" customHeight="1">
      <c r="B32" s="421" t="s">
        <v>343</v>
      </c>
      <c r="C32" s="270" t="s">
        <v>431</v>
      </c>
      <c r="D32" s="17">
        <v>8</v>
      </c>
      <c r="E32" s="17">
        <v>0</v>
      </c>
      <c r="F32" s="17">
        <v>22</v>
      </c>
      <c r="G32" s="17">
        <v>40</v>
      </c>
      <c r="H32" s="17">
        <v>8</v>
      </c>
      <c r="I32" s="17">
        <v>0</v>
      </c>
      <c r="J32" s="17">
        <v>52</v>
      </c>
      <c r="K32" s="10">
        <v>130</v>
      </c>
    </row>
    <row r="33" spans="2:11" ht="18" customHeight="1">
      <c r="B33" s="421" t="s">
        <v>343</v>
      </c>
      <c r="C33" s="270" t="s">
        <v>432</v>
      </c>
      <c r="D33" s="17">
        <v>32</v>
      </c>
      <c r="E33" s="17">
        <v>0</v>
      </c>
      <c r="F33" s="17">
        <v>51</v>
      </c>
      <c r="G33" s="17">
        <v>60</v>
      </c>
      <c r="H33" s="17">
        <v>98</v>
      </c>
      <c r="I33" s="17">
        <v>0</v>
      </c>
      <c r="J33" s="17">
        <v>419</v>
      </c>
      <c r="K33" s="10">
        <v>660</v>
      </c>
    </row>
    <row r="34" spans="2:11" ht="18" customHeight="1">
      <c r="B34" s="424" t="s">
        <v>433</v>
      </c>
      <c r="C34" s="270" t="s">
        <v>434</v>
      </c>
      <c r="D34" s="17">
        <v>768</v>
      </c>
      <c r="E34" s="17">
        <v>20</v>
      </c>
      <c r="F34" s="17">
        <v>2942</v>
      </c>
      <c r="G34" s="17">
        <v>2100</v>
      </c>
      <c r="H34" s="17">
        <v>195</v>
      </c>
      <c r="I34" s="17">
        <v>30</v>
      </c>
      <c r="J34" s="17">
        <v>8158</v>
      </c>
      <c r="K34" s="10">
        <v>14213</v>
      </c>
    </row>
    <row r="35" spans="2:11" ht="18" customHeight="1">
      <c r="B35" s="424"/>
      <c r="C35" s="270" t="s">
        <v>435</v>
      </c>
      <c r="D35" s="17">
        <v>18</v>
      </c>
      <c r="E35" s="17">
        <v>0</v>
      </c>
      <c r="F35" s="17">
        <v>32</v>
      </c>
      <c r="G35" s="17">
        <v>25</v>
      </c>
      <c r="H35" s="17">
        <v>40</v>
      </c>
      <c r="I35" s="17">
        <v>0</v>
      </c>
      <c r="J35" s="17">
        <v>298</v>
      </c>
      <c r="K35" s="10">
        <v>413</v>
      </c>
    </row>
    <row r="36" spans="2:11" ht="18" customHeight="1">
      <c r="B36" s="424" t="s">
        <v>343</v>
      </c>
      <c r="C36" s="270" t="s">
        <v>436</v>
      </c>
      <c r="D36" s="17">
        <v>7</v>
      </c>
      <c r="E36" s="17">
        <v>0</v>
      </c>
      <c r="F36" s="17">
        <v>1</v>
      </c>
      <c r="G36" s="17">
        <v>0</v>
      </c>
      <c r="H36" s="17">
        <v>5</v>
      </c>
      <c r="I36" s="17">
        <v>0</v>
      </c>
      <c r="J36" s="17">
        <v>37</v>
      </c>
      <c r="K36" s="10">
        <v>50</v>
      </c>
    </row>
    <row r="37" spans="2:11" ht="18" customHeight="1">
      <c r="B37" s="424" t="s">
        <v>437</v>
      </c>
      <c r="C37" s="270" t="s">
        <v>438</v>
      </c>
      <c r="D37" s="17">
        <v>14</v>
      </c>
      <c r="E37" s="17">
        <v>0</v>
      </c>
      <c r="F37" s="17">
        <v>30</v>
      </c>
      <c r="G37" s="17">
        <v>10</v>
      </c>
      <c r="H37" s="17">
        <v>80</v>
      </c>
      <c r="I37" s="17">
        <v>0</v>
      </c>
      <c r="J37" s="17">
        <v>1053</v>
      </c>
      <c r="K37" s="10">
        <v>1187</v>
      </c>
    </row>
    <row r="38" spans="2:11" ht="18" customHeight="1">
      <c r="B38" s="424"/>
      <c r="C38" s="270" t="s">
        <v>439</v>
      </c>
      <c r="D38" s="17">
        <v>434</v>
      </c>
      <c r="E38" s="17">
        <v>130</v>
      </c>
      <c r="F38" s="17">
        <v>167</v>
      </c>
      <c r="G38" s="17">
        <v>170</v>
      </c>
      <c r="H38" s="17">
        <v>229</v>
      </c>
      <c r="I38" s="17">
        <v>50</v>
      </c>
      <c r="J38" s="17">
        <v>1832</v>
      </c>
      <c r="K38" s="10">
        <v>3012</v>
      </c>
    </row>
    <row r="39" spans="2:11" ht="18" customHeight="1">
      <c r="B39" s="424"/>
      <c r="C39" s="270" t="s">
        <v>440</v>
      </c>
      <c r="D39" s="17">
        <v>82</v>
      </c>
      <c r="E39" s="17">
        <v>0</v>
      </c>
      <c r="F39" s="17">
        <v>38</v>
      </c>
      <c r="G39" s="17">
        <v>80</v>
      </c>
      <c r="H39" s="17">
        <v>122</v>
      </c>
      <c r="I39" s="17">
        <v>5</v>
      </c>
      <c r="J39" s="17">
        <v>759</v>
      </c>
      <c r="K39" s="10">
        <v>1086</v>
      </c>
    </row>
    <row r="40" spans="2:11" ht="18" customHeight="1">
      <c r="B40" s="424" t="s">
        <v>441</v>
      </c>
      <c r="C40" s="270" t="s">
        <v>442</v>
      </c>
      <c r="D40" s="17">
        <v>5</v>
      </c>
      <c r="E40" s="17">
        <v>0</v>
      </c>
      <c r="F40" s="17">
        <v>4</v>
      </c>
      <c r="G40" s="17">
        <v>3</v>
      </c>
      <c r="H40" s="17">
        <v>25</v>
      </c>
      <c r="I40" s="17">
        <v>0</v>
      </c>
      <c r="J40" s="17">
        <v>236</v>
      </c>
      <c r="K40" s="10">
        <v>273</v>
      </c>
    </row>
    <row r="41" spans="2:11" ht="18" customHeight="1">
      <c r="B41" s="424"/>
      <c r="C41" s="270" t="s">
        <v>443</v>
      </c>
      <c r="D41" s="17">
        <v>6</v>
      </c>
      <c r="E41" s="17">
        <v>0</v>
      </c>
      <c r="F41" s="17">
        <v>41</v>
      </c>
      <c r="G41" s="17">
        <v>0</v>
      </c>
      <c r="H41" s="17">
        <v>12</v>
      </c>
      <c r="I41" s="17">
        <v>0</v>
      </c>
      <c r="J41" s="17">
        <v>212</v>
      </c>
      <c r="K41" s="10">
        <v>271</v>
      </c>
    </row>
    <row r="42" spans="2:11" ht="18" customHeight="1">
      <c r="B42" s="424"/>
      <c r="C42" s="270" t="s">
        <v>444</v>
      </c>
      <c r="D42" s="17">
        <v>90</v>
      </c>
      <c r="E42" s="17">
        <v>20</v>
      </c>
      <c r="F42" s="17">
        <v>58</v>
      </c>
      <c r="G42" s="17">
        <v>1190</v>
      </c>
      <c r="H42" s="17">
        <v>73</v>
      </c>
      <c r="I42" s="17">
        <v>4</v>
      </c>
      <c r="J42" s="17">
        <v>1318</v>
      </c>
      <c r="K42" s="10">
        <v>2753</v>
      </c>
    </row>
    <row r="43" spans="2:11" ht="18" customHeight="1">
      <c r="B43" s="424" t="s">
        <v>415</v>
      </c>
      <c r="C43" s="270" t="s">
        <v>445</v>
      </c>
      <c r="D43" s="17">
        <v>45</v>
      </c>
      <c r="E43" s="17">
        <v>30</v>
      </c>
      <c r="F43" s="17">
        <v>0</v>
      </c>
      <c r="G43" s="17">
        <v>0</v>
      </c>
      <c r="H43" s="17">
        <v>10</v>
      </c>
      <c r="I43" s="17">
        <v>0</v>
      </c>
      <c r="J43" s="17">
        <v>1729</v>
      </c>
      <c r="K43" s="10">
        <v>1814</v>
      </c>
    </row>
    <row r="44" spans="2:11" ht="18" customHeight="1">
      <c r="B44" s="424" t="s">
        <v>446</v>
      </c>
      <c r="C44" s="270" t="s">
        <v>447</v>
      </c>
      <c r="D44" s="17">
        <v>264</v>
      </c>
      <c r="E44" s="17">
        <v>0</v>
      </c>
      <c r="F44" s="17">
        <v>216</v>
      </c>
      <c r="G44" s="17">
        <v>30</v>
      </c>
      <c r="H44" s="17">
        <v>210</v>
      </c>
      <c r="I44" s="17">
        <v>0</v>
      </c>
      <c r="J44" s="17">
        <v>6562</v>
      </c>
      <c r="K44" s="10">
        <v>7282</v>
      </c>
    </row>
    <row r="45" spans="2:11" ht="18" customHeight="1">
      <c r="B45" s="424"/>
      <c r="C45" s="270" t="s">
        <v>448</v>
      </c>
      <c r="D45" s="17">
        <v>28</v>
      </c>
      <c r="E45" s="17">
        <v>0</v>
      </c>
      <c r="F45" s="17">
        <v>0</v>
      </c>
      <c r="G45" s="17">
        <v>0</v>
      </c>
      <c r="H45" s="17">
        <v>10</v>
      </c>
      <c r="I45" s="17">
        <v>0</v>
      </c>
      <c r="J45" s="17">
        <v>138</v>
      </c>
      <c r="K45" s="10">
        <v>176</v>
      </c>
    </row>
    <row r="46" spans="2:11" ht="18" customHeight="1">
      <c r="B46" s="424" t="s">
        <v>421</v>
      </c>
      <c r="C46" s="270" t="s">
        <v>449</v>
      </c>
      <c r="D46" s="17">
        <v>822</v>
      </c>
      <c r="E46" s="17">
        <v>70</v>
      </c>
      <c r="F46" s="17">
        <v>232</v>
      </c>
      <c r="G46" s="17">
        <v>100</v>
      </c>
      <c r="H46" s="17">
        <v>103</v>
      </c>
      <c r="I46" s="17">
        <v>510</v>
      </c>
      <c r="J46" s="17">
        <v>3495</v>
      </c>
      <c r="K46" s="10">
        <v>5332</v>
      </c>
    </row>
    <row r="47" spans="2:11" ht="18" customHeight="1">
      <c r="B47" s="421"/>
      <c r="C47" s="270" t="s">
        <v>450</v>
      </c>
      <c r="D47" s="17">
        <v>26</v>
      </c>
      <c r="E47" s="17">
        <v>0</v>
      </c>
      <c r="F47" s="17">
        <v>0</v>
      </c>
      <c r="G47" s="17">
        <v>0</v>
      </c>
      <c r="H47" s="17">
        <v>30</v>
      </c>
      <c r="I47" s="17">
        <v>0</v>
      </c>
      <c r="J47" s="17">
        <v>224</v>
      </c>
      <c r="K47" s="10">
        <v>280</v>
      </c>
    </row>
    <row r="48" spans="2:11" ht="18" customHeight="1">
      <c r="B48" s="421" t="s">
        <v>451</v>
      </c>
      <c r="C48" s="270" t="s">
        <v>452</v>
      </c>
      <c r="D48" s="17">
        <v>151</v>
      </c>
      <c r="E48" s="17">
        <v>55</v>
      </c>
      <c r="F48" s="17">
        <v>208</v>
      </c>
      <c r="G48" s="17">
        <v>403</v>
      </c>
      <c r="H48" s="17">
        <v>397</v>
      </c>
      <c r="I48" s="17">
        <v>200</v>
      </c>
      <c r="J48" s="17">
        <v>2836</v>
      </c>
      <c r="K48" s="10">
        <v>4250</v>
      </c>
    </row>
    <row r="49" spans="2:11" ht="18" customHeight="1" thickBot="1">
      <c r="B49" s="421"/>
      <c r="C49" s="425" t="s">
        <v>453</v>
      </c>
      <c r="D49" s="27">
        <v>105</v>
      </c>
      <c r="E49" s="27">
        <v>0</v>
      </c>
      <c r="F49" s="27">
        <v>16</v>
      </c>
      <c r="G49" s="27">
        <v>60</v>
      </c>
      <c r="H49" s="27">
        <v>0</v>
      </c>
      <c r="I49" s="27">
        <v>0</v>
      </c>
      <c r="J49" s="27">
        <v>470</v>
      </c>
      <c r="K49" s="70">
        <v>651</v>
      </c>
    </row>
    <row r="50" spans="2:11" ht="18" customHeight="1" thickBot="1" thickTop="1">
      <c r="B50" s="426"/>
      <c r="C50" s="427" t="s">
        <v>427</v>
      </c>
      <c r="D50" s="22">
        <v>3540</v>
      </c>
      <c r="E50" s="22">
        <v>625</v>
      </c>
      <c r="F50" s="22">
        <v>4150</v>
      </c>
      <c r="G50" s="22">
        <v>4401</v>
      </c>
      <c r="H50" s="22">
        <v>1779</v>
      </c>
      <c r="I50" s="22">
        <v>899</v>
      </c>
      <c r="J50" s="22">
        <v>33606</v>
      </c>
      <c r="K50" s="71">
        <v>49000</v>
      </c>
    </row>
    <row r="55" ht="18" customHeight="1" thickBot="1"/>
    <row r="56" spans="2:11" ht="18" customHeight="1" thickBot="1">
      <c r="B56" s="417" t="s">
        <v>428</v>
      </c>
      <c r="C56" s="418"/>
      <c r="D56" s="419" t="s">
        <v>199</v>
      </c>
      <c r="E56" s="419" t="s">
        <v>125</v>
      </c>
      <c r="F56" s="419" t="s">
        <v>200</v>
      </c>
      <c r="G56" s="419" t="s">
        <v>201</v>
      </c>
      <c r="H56" s="419" t="s">
        <v>202</v>
      </c>
      <c r="I56" s="419" t="s">
        <v>0</v>
      </c>
      <c r="J56" s="419" t="s">
        <v>2</v>
      </c>
      <c r="K56" s="420" t="s">
        <v>203</v>
      </c>
    </row>
    <row r="57" spans="2:11" ht="18" customHeight="1">
      <c r="B57" s="421"/>
      <c r="C57" s="278" t="s">
        <v>454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300</v>
      </c>
      <c r="J57" s="17">
        <v>0</v>
      </c>
      <c r="K57" s="10">
        <v>300</v>
      </c>
    </row>
    <row r="58" spans="2:11" ht="18" customHeight="1">
      <c r="B58" s="421"/>
      <c r="C58" s="428" t="s">
        <v>455</v>
      </c>
      <c r="D58" s="17">
        <v>2229</v>
      </c>
      <c r="E58" s="17">
        <v>270</v>
      </c>
      <c r="F58" s="17">
        <v>436</v>
      </c>
      <c r="G58" s="17">
        <v>275</v>
      </c>
      <c r="H58" s="17">
        <v>215</v>
      </c>
      <c r="I58" s="17">
        <v>1730</v>
      </c>
      <c r="J58" s="17">
        <v>3023</v>
      </c>
      <c r="K58" s="38">
        <v>8178</v>
      </c>
    </row>
    <row r="59" spans="2:11" ht="18" customHeight="1">
      <c r="B59" s="421"/>
      <c r="C59" s="270" t="s">
        <v>456</v>
      </c>
      <c r="D59" s="17">
        <v>5</v>
      </c>
      <c r="E59" s="17">
        <v>0</v>
      </c>
      <c r="F59" s="17">
        <v>2</v>
      </c>
      <c r="G59" s="17">
        <v>130</v>
      </c>
      <c r="H59" s="17">
        <v>6</v>
      </c>
      <c r="I59" s="17">
        <v>0</v>
      </c>
      <c r="J59" s="17">
        <v>45</v>
      </c>
      <c r="K59" s="38">
        <v>188</v>
      </c>
    </row>
    <row r="60" spans="2:11" ht="18" customHeight="1">
      <c r="B60" s="421"/>
      <c r="C60" s="270" t="s">
        <v>457</v>
      </c>
      <c r="D60" s="17">
        <v>1</v>
      </c>
      <c r="E60" s="17">
        <v>50</v>
      </c>
      <c r="F60" s="17">
        <v>0</v>
      </c>
      <c r="G60" s="17">
        <v>0</v>
      </c>
      <c r="H60" s="17">
        <v>30</v>
      </c>
      <c r="I60" s="17">
        <v>500</v>
      </c>
      <c r="J60" s="17">
        <v>65</v>
      </c>
      <c r="K60" s="38">
        <v>646</v>
      </c>
    </row>
    <row r="61" spans="2:11" ht="18" customHeight="1">
      <c r="B61" s="424" t="s">
        <v>458</v>
      </c>
      <c r="C61" s="270" t="s">
        <v>459</v>
      </c>
      <c r="D61" s="17">
        <v>284</v>
      </c>
      <c r="E61" s="17">
        <v>100</v>
      </c>
      <c r="F61" s="17">
        <v>67</v>
      </c>
      <c r="G61" s="17">
        <v>131</v>
      </c>
      <c r="H61" s="17">
        <v>1720</v>
      </c>
      <c r="I61" s="17">
        <v>1300</v>
      </c>
      <c r="J61" s="17">
        <v>1517</v>
      </c>
      <c r="K61" s="38">
        <v>5119</v>
      </c>
    </row>
    <row r="62" spans="2:11" ht="18" customHeight="1">
      <c r="B62" s="424"/>
      <c r="C62" s="270" t="s">
        <v>460</v>
      </c>
      <c r="D62" s="17">
        <v>204</v>
      </c>
      <c r="E62" s="17">
        <v>0</v>
      </c>
      <c r="F62" s="17">
        <v>31</v>
      </c>
      <c r="G62" s="17">
        <v>650</v>
      </c>
      <c r="H62" s="17">
        <v>43</v>
      </c>
      <c r="I62" s="17">
        <v>850</v>
      </c>
      <c r="J62" s="17">
        <v>356</v>
      </c>
      <c r="K62" s="38">
        <v>2134</v>
      </c>
    </row>
    <row r="63" spans="2:11" ht="18" customHeight="1">
      <c r="B63" s="424"/>
      <c r="C63" s="270" t="s">
        <v>461</v>
      </c>
      <c r="D63" s="17">
        <v>136</v>
      </c>
      <c r="E63" s="17">
        <v>50</v>
      </c>
      <c r="F63" s="17">
        <v>436</v>
      </c>
      <c r="G63" s="17">
        <v>110</v>
      </c>
      <c r="H63" s="17">
        <v>160</v>
      </c>
      <c r="I63" s="17">
        <v>80</v>
      </c>
      <c r="J63" s="17">
        <v>601</v>
      </c>
      <c r="K63" s="38">
        <v>1573</v>
      </c>
    </row>
    <row r="64" spans="2:11" ht="18" customHeight="1">
      <c r="B64" s="424" t="s">
        <v>415</v>
      </c>
      <c r="C64" s="270" t="s">
        <v>462</v>
      </c>
      <c r="D64" s="17">
        <v>32</v>
      </c>
      <c r="E64" s="17">
        <v>330</v>
      </c>
      <c r="F64" s="17">
        <v>0</v>
      </c>
      <c r="G64" s="17">
        <v>300</v>
      </c>
      <c r="H64" s="17">
        <v>20</v>
      </c>
      <c r="I64" s="17">
        <v>2500</v>
      </c>
      <c r="J64" s="17">
        <v>23</v>
      </c>
      <c r="K64" s="38">
        <v>3205</v>
      </c>
    </row>
    <row r="65" spans="2:11" ht="18" customHeight="1">
      <c r="B65" s="424"/>
      <c r="C65" s="270" t="s">
        <v>463</v>
      </c>
      <c r="D65" s="17">
        <v>37</v>
      </c>
      <c r="E65" s="17">
        <v>300</v>
      </c>
      <c r="F65" s="17">
        <v>9</v>
      </c>
      <c r="G65" s="17">
        <v>305</v>
      </c>
      <c r="H65" s="17">
        <v>0</v>
      </c>
      <c r="I65" s="17">
        <v>1930</v>
      </c>
      <c r="J65" s="17">
        <v>102</v>
      </c>
      <c r="K65" s="38">
        <v>2683</v>
      </c>
    </row>
    <row r="66" spans="2:11" ht="18" customHeight="1">
      <c r="B66" s="424"/>
      <c r="C66" s="270" t="s">
        <v>464</v>
      </c>
      <c r="D66" s="17">
        <v>334</v>
      </c>
      <c r="E66" s="17">
        <v>350</v>
      </c>
      <c r="F66" s="17">
        <v>631</v>
      </c>
      <c r="G66" s="17">
        <v>270</v>
      </c>
      <c r="H66" s="17">
        <v>356</v>
      </c>
      <c r="I66" s="17">
        <v>1350</v>
      </c>
      <c r="J66" s="17">
        <v>1905</v>
      </c>
      <c r="K66" s="38">
        <v>5196</v>
      </c>
    </row>
    <row r="67" spans="2:11" ht="18" customHeight="1">
      <c r="B67" s="424" t="s">
        <v>441</v>
      </c>
      <c r="C67" s="270" t="s">
        <v>465</v>
      </c>
      <c r="D67" s="17">
        <v>0</v>
      </c>
      <c r="E67" s="17">
        <v>0</v>
      </c>
      <c r="F67" s="17">
        <v>0</v>
      </c>
      <c r="G67" s="17">
        <v>0</v>
      </c>
      <c r="H67" s="17">
        <v>5</v>
      </c>
      <c r="I67" s="17">
        <v>0</v>
      </c>
      <c r="J67" s="17">
        <v>0</v>
      </c>
      <c r="K67" s="38">
        <v>5</v>
      </c>
    </row>
    <row r="68" spans="2:11" ht="18" customHeight="1">
      <c r="B68" s="424"/>
      <c r="C68" s="270" t="s">
        <v>466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38">
        <v>0</v>
      </c>
    </row>
    <row r="69" spans="2:11" ht="18" customHeight="1">
      <c r="B69" s="424"/>
      <c r="C69" s="270" t="s">
        <v>467</v>
      </c>
      <c r="D69" s="17">
        <v>13</v>
      </c>
      <c r="E69" s="17">
        <v>0</v>
      </c>
      <c r="F69" s="17">
        <v>8</v>
      </c>
      <c r="G69" s="17">
        <v>2000</v>
      </c>
      <c r="H69" s="17">
        <v>427</v>
      </c>
      <c r="I69" s="17">
        <v>100</v>
      </c>
      <c r="J69" s="17">
        <v>62</v>
      </c>
      <c r="K69" s="38">
        <v>2610</v>
      </c>
    </row>
    <row r="70" spans="2:11" ht="18" customHeight="1">
      <c r="B70" s="424" t="s">
        <v>415</v>
      </c>
      <c r="C70" s="270" t="s">
        <v>468</v>
      </c>
      <c r="D70" s="17">
        <v>17</v>
      </c>
      <c r="E70" s="17">
        <v>0</v>
      </c>
      <c r="F70" s="17">
        <v>30</v>
      </c>
      <c r="G70" s="17">
        <v>0</v>
      </c>
      <c r="H70" s="17">
        <v>17</v>
      </c>
      <c r="I70" s="17">
        <v>0</v>
      </c>
      <c r="J70" s="17">
        <v>70</v>
      </c>
      <c r="K70" s="38">
        <v>134</v>
      </c>
    </row>
    <row r="71" spans="2:11" ht="18" customHeight="1">
      <c r="B71" s="424"/>
      <c r="C71" s="270" t="s">
        <v>469</v>
      </c>
      <c r="D71" s="17">
        <v>1</v>
      </c>
      <c r="E71" s="17">
        <v>0</v>
      </c>
      <c r="F71" s="17">
        <v>1</v>
      </c>
      <c r="G71" s="17">
        <v>5</v>
      </c>
      <c r="H71" s="17">
        <v>0</v>
      </c>
      <c r="I71" s="17">
        <v>30</v>
      </c>
      <c r="J71" s="17">
        <v>5</v>
      </c>
      <c r="K71" s="38">
        <v>42</v>
      </c>
    </row>
    <row r="72" spans="2:11" ht="18" customHeight="1">
      <c r="B72" s="424" t="s">
        <v>446</v>
      </c>
      <c r="C72" s="270" t="s">
        <v>470</v>
      </c>
      <c r="D72" s="17">
        <v>895</v>
      </c>
      <c r="E72" s="17">
        <v>170</v>
      </c>
      <c r="F72" s="17">
        <v>398</v>
      </c>
      <c r="G72" s="17">
        <v>1300</v>
      </c>
      <c r="H72" s="17">
        <v>226</v>
      </c>
      <c r="I72" s="17">
        <v>9000</v>
      </c>
      <c r="J72" s="17">
        <v>1292</v>
      </c>
      <c r="K72" s="38">
        <v>13281</v>
      </c>
    </row>
    <row r="73" spans="2:11" ht="18" customHeight="1">
      <c r="B73" s="424" t="s">
        <v>421</v>
      </c>
      <c r="C73" s="270" t="s">
        <v>471</v>
      </c>
      <c r="D73" s="17">
        <v>44</v>
      </c>
      <c r="E73" s="17">
        <v>80</v>
      </c>
      <c r="F73" s="17">
        <v>157</v>
      </c>
      <c r="G73" s="17">
        <v>1000</v>
      </c>
      <c r="H73" s="17">
        <v>416</v>
      </c>
      <c r="I73" s="17">
        <v>3510</v>
      </c>
      <c r="J73" s="17">
        <v>966</v>
      </c>
      <c r="K73" s="38">
        <v>6173</v>
      </c>
    </row>
    <row r="74" spans="2:11" ht="18" customHeight="1">
      <c r="B74" s="421"/>
      <c r="C74" s="270" t="s">
        <v>472</v>
      </c>
      <c r="D74" s="17">
        <v>5</v>
      </c>
      <c r="E74" s="17">
        <v>0</v>
      </c>
      <c r="F74" s="17">
        <v>0</v>
      </c>
      <c r="G74" s="17">
        <v>100</v>
      </c>
      <c r="H74" s="17">
        <v>0</v>
      </c>
      <c r="I74" s="17">
        <v>300</v>
      </c>
      <c r="J74" s="17">
        <v>1</v>
      </c>
      <c r="K74" s="38">
        <v>406</v>
      </c>
    </row>
    <row r="75" spans="2:11" ht="18" customHeight="1">
      <c r="B75" s="421"/>
      <c r="C75" s="270" t="s">
        <v>473</v>
      </c>
      <c r="D75" s="17">
        <v>7</v>
      </c>
      <c r="E75" s="17">
        <v>0</v>
      </c>
      <c r="F75" s="17">
        <v>0</v>
      </c>
      <c r="G75" s="17">
        <v>0</v>
      </c>
      <c r="H75" s="17">
        <v>20</v>
      </c>
      <c r="I75" s="17">
        <v>100</v>
      </c>
      <c r="J75" s="17">
        <v>2</v>
      </c>
      <c r="K75" s="38">
        <v>129</v>
      </c>
    </row>
    <row r="76" spans="2:11" ht="18" customHeight="1" thickBot="1">
      <c r="B76" s="421"/>
      <c r="C76" s="425" t="s">
        <v>453</v>
      </c>
      <c r="D76" s="27">
        <v>1655</v>
      </c>
      <c r="E76" s="27">
        <v>0</v>
      </c>
      <c r="F76" s="27">
        <v>655</v>
      </c>
      <c r="G76" s="27">
        <v>485</v>
      </c>
      <c r="H76" s="27">
        <v>2250</v>
      </c>
      <c r="I76" s="27">
        <v>8000</v>
      </c>
      <c r="J76" s="27">
        <v>323</v>
      </c>
      <c r="K76" s="70">
        <v>13368</v>
      </c>
    </row>
    <row r="77" spans="2:11" ht="18" customHeight="1" thickBot="1" thickTop="1">
      <c r="B77" s="426"/>
      <c r="C77" s="427" t="s">
        <v>427</v>
      </c>
      <c r="D77" s="22">
        <v>5899</v>
      </c>
      <c r="E77" s="22">
        <v>1700</v>
      </c>
      <c r="F77" s="22">
        <v>2861</v>
      </c>
      <c r="G77" s="22">
        <v>7061</v>
      </c>
      <c r="H77" s="22">
        <v>5911</v>
      </c>
      <c r="I77" s="22">
        <v>31580</v>
      </c>
      <c r="J77" s="22">
        <v>10358</v>
      </c>
      <c r="K77" s="71">
        <v>65370</v>
      </c>
    </row>
    <row r="82" ht="18" customHeight="1" thickBot="1"/>
    <row r="83" spans="2:11" ht="18" customHeight="1" thickBot="1">
      <c r="B83" s="417" t="s">
        <v>428</v>
      </c>
      <c r="C83" s="418"/>
      <c r="D83" s="419" t="s">
        <v>199</v>
      </c>
      <c r="E83" s="419" t="s">
        <v>125</v>
      </c>
      <c r="F83" s="419" t="s">
        <v>200</v>
      </c>
      <c r="G83" s="419" t="s">
        <v>201</v>
      </c>
      <c r="H83" s="419" t="s">
        <v>202</v>
      </c>
      <c r="I83" s="419" t="s">
        <v>0</v>
      </c>
      <c r="J83" s="419" t="s">
        <v>2</v>
      </c>
      <c r="K83" s="420" t="s">
        <v>203</v>
      </c>
    </row>
    <row r="84" spans="2:11" ht="18" customHeight="1">
      <c r="B84" s="421"/>
      <c r="C84" s="422" t="s">
        <v>474</v>
      </c>
      <c r="D84" s="83">
        <v>90</v>
      </c>
      <c r="E84" s="83">
        <v>0</v>
      </c>
      <c r="F84" s="83">
        <v>27</v>
      </c>
      <c r="G84" s="83">
        <v>20</v>
      </c>
      <c r="H84" s="83">
        <v>140</v>
      </c>
      <c r="I84" s="83">
        <v>50</v>
      </c>
      <c r="J84" s="83">
        <v>434</v>
      </c>
      <c r="K84" s="32">
        <v>761</v>
      </c>
    </row>
    <row r="85" spans="2:11" ht="18" customHeight="1">
      <c r="B85" s="421"/>
      <c r="C85" s="270" t="s">
        <v>475</v>
      </c>
      <c r="D85" s="7">
        <v>8</v>
      </c>
      <c r="E85" s="7">
        <v>0</v>
      </c>
      <c r="F85" s="7">
        <v>461</v>
      </c>
      <c r="G85" s="7">
        <v>10</v>
      </c>
      <c r="H85" s="7">
        <v>17</v>
      </c>
      <c r="I85" s="7">
        <v>70</v>
      </c>
      <c r="J85" s="7">
        <v>556</v>
      </c>
      <c r="K85" s="38">
        <v>1122</v>
      </c>
    </row>
    <row r="86" spans="2:11" ht="18" customHeight="1">
      <c r="B86" s="421"/>
      <c r="C86" s="423" t="s">
        <v>476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84</v>
      </c>
      <c r="K86" s="38">
        <v>84</v>
      </c>
    </row>
    <row r="87" spans="2:11" ht="18" customHeight="1">
      <c r="B87" s="421"/>
      <c r="C87" s="270" t="s">
        <v>477</v>
      </c>
      <c r="D87" s="7">
        <v>0</v>
      </c>
      <c r="E87" s="7">
        <v>0</v>
      </c>
      <c r="F87" s="7">
        <v>3</v>
      </c>
      <c r="G87" s="7">
        <v>0</v>
      </c>
      <c r="H87" s="7">
        <v>5</v>
      </c>
      <c r="I87" s="7">
        <v>0</v>
      </c>
      <c r="J87" s="7">
        <v>384</v>
      </c>
      <c r="K87" s="38">
        <v>392</v>
      </c>
    </row>
    <row r="88" spans="2:11" ht="18" customHeight="1">
      <c r="B88" s="421"/>
      <c r="C88" s="270" t="s">
        <v>478</v>
      </c>
      <c r="D88" s="7">
        <v>30</v>
      </c>
      <c r="E88" s="7">
        <v>50</v>
      </c>
      <c r="F88" s="7">
        <v>124</v>
      </c>
      <c r="G88" s="7">
        <v>2000</v>
      </c>
      <c r="H88" s="7">
        <v>50</v>
      </c>
      <c r="I88" s="7">
        <v>580</v>
      </c>
      <c r="J88" s="7">
        <v>668</v>
      </c>
      <c r="K88" s="38">
        <v>3502</v>
      </c>
    </row>
    <row r="89" spans="2:11" ht="18" customHeight="1">
      <c r="B89" s="421" t="s">
        <v>343</v>
      </c>
      <c r="C89" s="270" t="s">
        <v>479</v>
      </c>
      <c r="D89" s="7">
        <v>7</v>
      </c>
      <c r="E89" s="7">
        <v>0</v>
      </c>
      <c r="F89" s="7">
        <v>32</v>
      </c>
      <c r="G89" s="7">
        <v>0</v>
      </c>
      <c r="H89" s="7">
        <v>10</v>
      </c>
      <c r="I89" s="7">
        <v>0</v>
      </c>
      <c r="J89" s="7">
        <v>1153</v>
      </c>
      <c r="K89" s="38">
        <v>1202</v>
      </c>
    </row>
    <row r="90" spans="2:11" ht="18" customHeight="1">
      <c r="B90" s="424" t="s">
        <v>480</v>
      </c>
      <c r="C90" s="270" t="s">
        <v>481</v>
      </c>
      <c r="D90" s="7">
        <v>6</v>
      </c>
      <c r="E90" s="7">
        <v>0</v>
      </c>
      <c r="F90" s="7">
        <v>18</v>
      </c>
      <c r="G90" s="7">
        <v>0</v>
      </c>
      <c r="H90" s="7">
        <v>10</v>
      </c>
      <c r="I90" s="7">
        <v>10</v>
      </c>
      <c r="J90" s="7">
        <v>640</v>
      </c>
      <c r="K90" s="38">
        <v>684</v>
      </c>
    </row>
    <row r="91" spans="2:11" ht="18" customHeight="1">
      <c r="B91" s="424"/>
      <c r="C91" s="270" t="s">
        <v>482</v>
      </c>
      <c r="D91" s="7">
        <v>5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4</v>
      </c>
      <c r="K91" s="38">
        <v>9</v>
      </c>
    </row>
    <row r="92" spans="2:11" ht="18" customHeight="1">
      <c r="B92" s="424"/>
      <c r="C92" s="270" t="s">
        <v>483</v>
      </c>
      <c r="D92" s="7">
        <v>20</v>
      </c>
      <c r="E92" s="7">
        <v>0</v>
      </c>
      <c r="F92" s="7">
        <v>0</v>
      </c>
      <c r="G92" s="7">
        <v>0</v>
      </c>
      <c r="H92" s="7">
        <v>100</v>
      </c>
      <c r="I92" s="7">
        <v>0</v>
      </c>
      <c r="J92" s="7">
        <v>230</v>
      </c>
      <c r="K92" s="38">
        <v>350</v>
      </c>
    </row>
    <row r="93" spans="2:11" ht="18" customHeight="1">
      <c r="B93" s="424"/>
      <c r="C93" s="270" t="s">
        <v>484</v>
      </c>
      <c r="D93" s="7">
        <v>2664</v>
      </c>
      <c r="E93" s="7">
        <v>350</v>
      </c>
      <c r="F93" s="7">
        <v>2582</v>
      </c>
      <c r="G93" s="7">
        <v>400</v>
      </c>
      <c r="H93" s="7">
        <v>2460</v>
      </c>
      <c r="I93" s="7">
        <v>3300</v>
      </c>
      <c r="J93" s="7">
        <v>11371</v>
      </c>
      <c r="K93" s="38">
        <v>23127</v>
      </c>
    </row>
    <row r="94" spans="2:11" ht="18" customHeight="1">
      <c r="B94" s="424"/>
      <c r="C94" s="270" t="s">
        <v>485</v>
      </c>
      <c r="D94" s="7">
        <v>35</v>
      </c>
      <c r="E94" s="7">
        <v>0</v>
      </c>
      <c r="F94" s="7">
        <v>6</v>
      </c>
      <c r="G94" s="7">
        <v>0</v>
      </c>
      <c r="H94" s="7">
        <v>70</v>
      </c>
      <c r="I94" s="7">
        <v>0</v>
      </c>
      <c r="J94" s="7">
        <v>182</v>
      </c>
      <c r="K94" s="38">
        <v>293</v>
      </c>
    </row>
    <row r="95" spans="2:11" ht="18" customHeight="1">
      <c r="B95" s="424"/>
      <c r="C95" s="270" t="s">
        <v>486</v>
      </c>
      <c r="D95" s="7">
        <v>8</v>
      </c>
      <c r="E95" s="7">
        <v>0</v>
      </c>
      <c r="F95" s="7">
        <v>6</v>
      </c>
      <c r="G95" s="7">
        <v>0</v>
      </c>
      <c r="H95" s="7">
        <v>15</v>
      </c>
      <c r="I95" s="7">
        <v>0</v>
      </c>
      <c r="J95" s="7">
        <v>433</v>
      </c>
      <c r="K95" s="38">
        <v>462</v>
      </c>
    </row>
    <row r="96" spans="2:11" ht="18" customHeight="1">
      <c r="B96" s="424"/>
      <c r="C96" s="270" t="s">
        <v>487</v>
      </c>
      <c r="D96" s="7">
        <v>16</v>
      </c>
      <c r="E96" s="7">
        <v>0</v>
      </c>
      <c r="F96" s="7">
        <v>2</v>
      </c>
      <c r="G96" s="7">
        <v>20</v>
      </c>
      <c r="H96" s="7">
        <v>30</v>
      </c>
      <c r="I96" s="7">
        <v>3000</v>
      </c>
      <c r="J96" s="7">
        <v>270</v>
      </c>
      <c r="K96" s="38">
        <v>3338</v>
      </c>
    </row>
    <row r="97" spans="2:11" ht="18" customHeight="1">
      <c r="B97" s="424"/>
      <c r="C97" s="270" t="s">
        <v>488</v>
      </c>
      <c r="D97" s="7">
        <v>2165</v>
      </c>
      <c r="E97" s="7">
        <v>0</v>
      </c>
      <c r="F97" s="7">
        <v>1019</v>
      </c>
      <c r="G97" s="7">
        <v>30</v>
      </c>
      <c r="H97" s="7">
        <v>1440</v>
      </c>
      <c r="I97" s="7">
        <v>200</v>
      </c>
      <c r="J97" s="7">
        <v>13723</v>
      </c>
      <c r="K97" s="38">
        <v>18577</v>
      </c>
    </row>
    <row r="98" spans="2:11" ht="18" customHeight="1">
      <c r="B98" s="424" t="s">
        <v>489</v>
      </c>
      <c r="C98" s="423" t="s">
        <v>490</v>
      </c>
      <c r="D98" s="7">
        <v>2250</v>
      </c>
      <c r="E98" s="7">
        <v>650</v>
      </c>
      <c r="F98" s="7">
        <v>3463</v>
      </c>
      <c r="G98" s="7">
        <v>3180</v>
      </c>
      <c r="H98" s="7">
        <v>860</v>
      </c>
      <c r="I98" s="7">
        <v>3900</v>
      </c>
      <c r="J98" s="7">
        <v>9666</v>
      </c>
      <c r="K98" s="38">
        <v>23969</v>
      </c>
    </row>
    <row r="99" spans="2:11" ht="18" customHeight="1">
      <c r="B99" s="421"/>
      <c r="C99" s="270" t="s">
        <v>491</v>
      </c>
      <c r="D99" s="7">
        <v>71</v>
      </c>
      <c r="E99" s="7">
        <v>0</v>
      </c>
      <c r="F99" s="7">
        <v>475</v>
      </c>
      <c r="G99" s="7">
        <v>3000</v>
      </c>
      <c r="H99" s="7">
        <v>0</v>
      </c>
      <c r="I99" s="7">
        <v>1000</v>
      </c>
      <c r="J99" s="7">
        <v>728</v>
      </c>
      <c r="K99" s="38">
        <v>5274</v>
      </c>
    </row>
    <row r="100" spans="2:11" ht="18" customHeight="1">
      <c r="B100" s="421"/>
      <c r="C100" s="270" t="s">
        <v>492</v>
      </c>
      <c r="D100" s="7">
        <v>1101</v>
      </c>
      <c r="E100" s="7">
        <v>0</v>
      </c>
      <c r="F100" s="7">
        <v>446</v>
      </c>
      <c r="G100" s="7">
        <v>50</v>
      </c>
      <c r="H100" s="7">
        <v>2520</v>
      </c>
      <c r="I100" s="7">
        <v>2500</v>
      </c>
      <c r="J100" s="7">
        <v>15609</v>
      </c>
      <c r="K100" s="38">
        <v>22226</v>
      </c>
    </row>
    <row r="101" spans="2:11" ht="18" customHeight="1">
      <c r="B101" s="421"/>
      <c r="C101" s="270" t="s">
        <v>493</v>
      </c>
      <c r="D101" s="7">
        <v>5</v>
      </c>
      <c r="E101" s="7">
        <v>0</v>
      </c>
      <c r="F101" s="7">
        <v>130</v>
      </c>
      <c r="G101" s="7">
        <v>0</v>
      </c>
      <c r="H101" s="7">
        <v>0</v>
      </c>
      <c r="I101" s="7">
        <v>0</v>
      </c>
      <c r="J101" s="7">
        <v>105</v>
      </c>
      <c r="K101" s="38">
        <v>240</v>
      </c>
    </row>
    <row r="102" spans="2:11" ht="18" customHeight="1">
      <c r="B102" s="421"/>
      <c r="C102" s="270" t="s">
        <v>494</v>
      </c>
      <c r="D102" s="7">
        <v>30</v>
      </c>
      <c r="E102" s="7">
        <v>0</v>
      </c>
      <c r="F102" s="7">
        <v>24</v>
      </c>
      <c r="G102" s="7">
        <v>0</v>
      </c>
      <c r="H102" s="7">
        <v>20</v>
      </c>
      <c r="I102" s="7">
        <v>0</v>
      </c>
      <c r="J102" s="7">
        <v>163</v>
      </c>
      <c r="K102" s="38">
        <v>237</v>
      </c>
    </row>
    <row r="103" spans="2:11" ht="18" customHeight="1" thickBot="1">
      <c r="B103" s="421"/>
      <c r="C103" s="425" t="s">
        <v>495</v>
      </c>
      <c r="D103" s="27">
        <v>93</v>
      </c>
      <c r="E103" s="27">
        <v>0</v>
      </c>
      <c r="F103" s="27">
        <v>0</v>
      </c>
      <c r="G103" s="27">
        <v>25940</v>
      </c>
      <c r="H103" s="27">
        <v>350</v>
      </c>
      <c r="I103" s="27">
        <v>12500</v>
      </c>
      <c r="J103" s="27">
        <v>5010</v>
      </c>
      <c r="K103" s="70">
        <v>43893</v>
      </c>
    </row>
    <row r="104" spans="2:11" ht="18" customHeight="1" thickBot="1" thickTop="1">
      <c r="B104" s="426"/>
      <c r="C104" s="427" t="s">
        <v>496</v>
      </c>
      <c r="D104" s="22">
        <v>8604</v>
      </c>
      <c r="E104" s="22">
        <v>1050</v>
      </c>
      <c r="F104" s="22">
        <v>8818</v>
      </c>
      <c r="G104" s="22">
        <v>34650</v>
      </c>
      <c r="H104" s="22">
        <v>8097</v>
      </c>
      <c r="I104" s="22">
        <v>27110</v>
      </c>
      <c r="J104" s="22">
        <v>61413</v>
      </c>
      <c r="K104" s="71">
        <v>149742</v>
      </c>
    </row>
    <row r="108" ht="18" customHeight="1" thickBot="1"/>
    <row r="109" spans="2:11" ht="18" customHeight="1" thickBot="1">
      <c r="B109" s="417" t="s">
        <v>428</v>
      </c>
      <c r="C109" s="433"/>
      <c r="D109" s="434" t="s">
        <v>199</v>
      </c>
      <c r="E109" s="434" t="s">
        <v>125</v>
      </c>
      <c r="F109" s="434" t="s">
        <v>200</v>
      </c>
      <c r="G109" s="434" t="s">
        <v>201</v>
      </c>
      <c r="H109" s="434" t="s">
        <v>202</v>
      </c>
      <c r="I109" s="419" t="s">
        <v>0</v>
      </c>
      <c r="J109" s="419" t="s">
        <v>2</v>
      </c>
      <c r="K109" s="435" t="s">
        <v>203</v>
      </c>
    </row>
    <row r="110" spans="2:11" ht="18" customHeight="1">
      <c r="B110" s="429"/>
      <c r="C110" s="422" t="s">
        <v>497</v>
      </c>
      <c r="D110" s="83">
        <v>6</v>
      </c>
      <c r="E110" s="83">
        <v>30</v>
      </c>
      <c r="F110" s="83">
        <v>2</v>
      </c>
      <c r="G110" s="83">
        <v>100</v>
      </c>
      <c r="H110" s="83">
        <v>5</v>
      </c>
      <c r="I110" s="83">
        <v>0</v>
      </c>
      <c r="J110" s="83">
        <v>225</v>
      </c>
      <c r="K110" s="32">
        <v>368</v>
      </c>
    </row>
    <row r="111" spans="2:11" ht="18" customHeight="1">
      <c r="B111" s="424"/>
      <c r="C111" s="270" t="s">
        <v>498</v>
      </c>
      <c r="D111" s="7">
        <v>10</v>
      </c>
      <c r="E111" s="7">
        <v>40</v>
      </c>
      <c r="F111" s="7">
        <v>21</v>
      </c>
      <c r="G111" s="7">
        <v>0</v>
      </c>
      <c r="H111" s="7">
        <v>31</v>
      </c>
      <c r="I111" s="7">
        <v>50</v>
      </c>
      <c r="J111" s="7">
        <v>448</v>
      </c>
      <c r="K111" s="38">
        <v>600</v>
      </c>
    </row>
    <row r="112" spans="2:11" ht="18" customHeight="1">
      <c r="B112" s="424" t="s">
        <v>499</v>
      </c>
      <c r="C112" s="270" t="s">
        <v>500</v>
      </c>
      <c r="D112" s="7">
        <v>65</v>
      </c>
      <c r="E112" s="7">
        <v>80</v>
      </c>
      <c r="F112" s="7">
        <v>29</v>
      </c>
      <c r="G112" s="7">
        <v>30</v>
      </c>
      <c r="H112" s="7">
        <v>78</v>
      </c>
      <c r="I112" s="7">
        <v>0</v>
      </c>
      <c r="J112" s="7">
        <v>1935</v>
      </c>
      <c r="K112" s="38">
        <v>2217</v>
      </c>
    </row>
    <row r="113" spans="2:11" ht="18" customHeight="1">
      <c r="B113" s="424" t="s">
        <v>501</v>
      </c>
      <c r="C113" s="428" t="s">
        <v>502</v>
      </c>
      <c r="D113" s="7">
        <v>371</v>
      </c>
      <c r="E113" s="7">
        <v>150</v>
      </c>
      <c r="F113" s="7">
        <v>202</v>
      </c>
      <c r="G113" s="7">
        <v>120</v>
      </c>
      <c r="H113" s="7">
        <v>98</v>
      </c>
      <c r="I113" s="7">
        <v>20</v>
      </c>
      <c r="J113" s="7">
        <v>1564</v>
      </c>
      <c r="K113" s="38">
        <v>2525</v>
      </c>
    </row>
    <row r="114" spans="2:11" ht="18" customHeight="1">
      <c r="B114" s="424" t="s">
        <v>503</v>
      </c>
      <c r="C114" s="270" t="s">
        <v>504</v>
      </c>
      <c r="D114" s="7">
        <v>17</v>
      </c>
      <c r="E114" s="7">
        <v>0</v>
      </c>
      <c r="F114" s="7">
        <v>112</v>
      </c>
      <c r="G114" s="7">
        <v>0</v>
      </c>
      <c r="H114" s="7">
        <v>75</v>
      </c>
      <c r="I114" s="7">
        <v>0</v>
      </c>
      <c r="J114" s="7">
        <v>297</v>
      </c>
      <c r="K114" s="38">
        <v>501</v>
      </c>
    </row>
    <row r="115" spans="2:11" ht="18" customHeight="1">
      <c r="B115" s="424" t="s">
        <v>501</v>
      </c>
      <c r="C115" s="270" t="s">
        <v>505</v>
      </c>
      <c r="D115" s="7">
        <v>20</v>
      </c>
      <c r="E115" s="7">
        <v>10</v>
      </c>
      <c r="F115" s="7">
        <v>37</v>
      </c>
      <c r="G115" s="7">
        <v>100</v>
      </c>
      <c r="H115" s="7">
        <v>70</v>
      </c>
      <c r="I115" s="7">
        <v>0</v>
      </c>
      <c r="J115" s="7">
        <v>87</v>
      </c>
      <c r="K115" s="38">
        <v>324</v>
      </c>
    </row>
    <row r="116" spans="2:11" ht="18" customHeight="1">
      <c r="B116" s="424" t="s">
        <v>506</v>
      </c>
      <c r="C116" s="270" t="s">
        <v>507</v>
      </c>
      <c r="D116" s="7">
        <v>14</v>
      </c>
      <c r="E116" s="7">
        <v>3</v>
      </c>
      <c r="F116" s="7">
        <v>2</v>
      </c>
      <c r="G116" s="7">
        <v>0</v>
      </c>
      <c r="H116" s="7">
        <v>18</v>
      </c>
      <c r="I116" s="7">
        <v>0</v>
      </c>
      <c r="J116" s="7">
        <v>23</v>
      </c>
      <c r="K116" s="38">
        <v>60</v>
      </c>
    </row>
    <row r="117" spans="2:11" ht="18" customHeight="1">
      <c r="B117" s="424" t="s">
        <v>508</v>
      </c>
      <c r="C117" s="270" t="s">
        <v>509</v>
      </c>
      <c r="D117" s="7">
        <v>15</v>
      </c>
      <c r="E117" s="7">
        <v>0</v>
      </c>
      <c r="F117" s="7">
        <v>7</v>
      </c>
      <c r="G117" s="7">
        <v>100</v>
      </c>
      <c r="H117" s="7">
        <v>30</v>
      </c>
      <c r="I117" s="7">
        <v>0</v>
      </c>
      <c r="J117" s="7">
        <v>166</v>
      </c>
      <c r="K117" s="38">
        <v>318</v>
      </c>
    </row>
    <row r="118" spans="2:11" ht="18" customHeight="1">
      <c r="B118" s="424" t="s">
        <v>510</v>
      </c>
      <c r="C118" s="270" t="s">
        <v>511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38">
        <v>0</v>
      </c>
    </row>
    <row r="119" spans="2:11" ht="18" customHeight="1" thickBot="1">
      <c r="B119" s="424"/>
      <c r="C119" s="430" t="s">
        <v>512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100</v>
      </c>
      <c r="J119" s="27">
        <v>70</v>
      </c>
      <c r="K119" s="70">
        <v>170</v>
      </c>
    </row>
    <row r="120" spans="2:11" ht="18" customHeight="1" thickBot="1" thickTop="1">
      <c r="B120" s="431"/>
      <c r="C120" s="427" t="s">
        <v>427</v>
      </c>
      <c r="D120" s="22">
        <v>518</v>
      </c>
      <c r="E120" s="22">
        <v>313</v>
      </c>
      <c r="F120" s="22">
        <v>412</v>
      </c>
      <c r="G120" s="22">
        <v>450</v>
      </c>
      <c r="H120" s="22">
        <v>405</v>
      </c>
      <c r="I120" s="22">
        <v>170</v>
      </c>
      <c r="J120" s="22">
        <v>4815</v>
      </c>
      <c r="K120" s="71">
        <v>7083</v>
      </c>
    </row>
    <row r="121" spans="2:3" ht="18" customHeight="1">
      <c r="B121" s="432"/>
      <c r="C121" s="432"/>
    </row>
    <row r="122" spans="2:11" ht="18" customHeight="1" thickBot="1">
      <c r="B122" s="432"/>
      <c r="C122" s="432"/>
      <c r="K122" s="13" t="s">
        <v>246</v>
      </c>
    </row>
    <row r="123" spans="2:11" ht="18" customHeight="1" thickBot="1">
      <c r="B123" s="417" t="s">
        <v>204</v>
      </c>
      <c r="C123" s="418"/>
      <c r="D123" s="419" t="s">
        <v>199</v>
      </c>
      <c r="E123" s="419" t="s">
        <v>125</v>
      </c>
      <c r="F123" s="419" t="s">
        <v>200</v>
      </c>
      <c r="G123" s="419" t="s">
        <v>201</v>
      </c>
      <c r="H123" s="419" t="s">
        <v>202</v>
      </c>
      <c r="I123" s="419" t="s">
        <v>0</v>
      </c>
      <c r="J123" s="419" t="s">
        <v>2</v>
      </c>
      <c r="K123" s="420" t="s">
        <v>203</v>
      </c>
    </row>
    <row r="124" spans="2:11" ht="18" customHeight="1">
      <c r="B124" s="421"/>
      <c r="C124" s="422" t="s">
        <v>513</v>
      </c>
      <c r="D124" s="83">
        <v>0</v>
      </c>
      <c r="E124" s="83">
        <v>0</v>
      </c>
      <c r="F124" s="83">
        <v>0</v>
      </c>
      <c r="G124" s="83">
        <v>0</v>
      </c>
      <c r="H124" s="83">
        <v>20</v>
      </c>
      <c r="I124" s="83">
        <v>0</v>
      </c>
      <c r="J124" s="83">
        <v>0</v>
      </c>
      <c r="K124" s="32">
        <v>20</v>
      </c>
    </row>
    <row r="125" spans="2:11" ht="18" customHeight="1">
      <c r="B125" s="421"/>
      <c r="C125" s="270" t="s">
        <v>514</v>
      </c>
      <c r="D125" s="7">
        <v>0</v>
      </c>
      <c r="E125" s="7">
        <v>0</v>
      </c>
      <c r="F125" s="7">
        <v>0</v>
      </c>
      <c r="G125" s="7">
        <v>0</v>
      </c>
      <c r="H125" s="7">
        <v>10</v>
      </c>
      <c r="I125" s="7">
        <v>0</v>
      </c>
      <c r="J125" s="7">
        <v>500</v>
      </c>
      <c r="K125" s="38">
        <v>510</v>
      </c>
    </row>
    <row r="126" spans="2:11" ht="18" customHeight="1">
      <c r="B126" s="424" t="s">
        <v>515</v>
      </c>
      <c r="C126" s="270" t="s">
        <v>516</v>
      </c>
      <c r="D126" s="7">
        <v>500</v>
      </c>
      <c r="E126" s="7">
        <v>0</v>
      </c>
      <c r="F126" s="7">
        <v>3000</v>
      </c>
      <c r="G126" s="7">
        <v>0</v>
      </c>
      <c r="H126" s="7">
        <v>50</v>
      </c>
      <c r="I126" s="7">
        <v>0</v>
      </c>
      <c r="J126" s="7">
        <v>750</v>
      </c>
      <c r="K126" s="38">
        <v>4300</v>
      </c>
    </row>
    <row r="127" spans="2:11" ht="18" customHeight="1">
      <c r="B127" s="424" t="s">
        <v>517</v>
      </c>
      <c r="C127" s="270" t="s">
        <v>518</v>
      </c>
      <c r="D127" s="7">
        <v>0</v>
      </c>
      <c r="E127" s="7">
        <v>0</v>
      </c>
      <c r="F127" s="7">
        <v>5000</v>
      </c>
      <c r="G127" s="7">
        <v>0</v>
      </c>
      <c r="H127" s="7">
        <v>20</v>
      </c>
      <c r="I127" s="7">
        <v>0</v>
      </c>
      <c r="J127" s="7">
        <v>200</v>
      </c>
      <c r="K127" s="38">
        <v>5220</v>
      </c>
    </row>
    <row r="128" spans="2:11" ht="18" customHeight="1">
      <c r="B128" s="424" t="s">
        <v>519</v>
      </c>
      <c r="C128" s="270" t="s">
        <v>520</v>
      </c>
      <c r="D128" s="7">
        <v>1000</v>
      </c>
      <c r="E128" s="7">
        <v>0</v>
      </c>
      <c r="F128" s="7">
        <v>10300</v>
      </c>
      <c r="G128" s="7">
        <v>200</v>
      </c>
      <c r="H128" s="7">
        <v>1000</v>
      </c>
      <c r="I128" s="7">
        <v>0</v>
      </c>
      <c r="J128" s="7">
        <v>82370</v>
      </c>
      <c r="K128" s="38">
        <v>94870</v>
      </c>
    </row>
    <row r="129" spans="2:11" ht="18" customHeight="1">
      <c r="B129" s="424" t="s">
        <v>521</v>
      </c>
      <c r="C129" s="270" t="s">
        <v>522</v>
      </c>
      <c r="D129" s="7">
        <v>100</v>
      </c>
      <c r="E129" s="7">
        <v>0</v>
      </c>
      <c r="F129" s="7">
        <v>0</v>
      </c>
      <c r="G129" s="7">
        <v>0</v>
      </c>
      <c r="H129" s="7">
        <v>105</v>
      </c>
      <c r="I129" s="7">
        <v>0</v>
      </c>
      <c r="J129" s="7">
        <v>300</v>
      </c>
      <c r="K129" s="38">
        <v>505</v>
      </c>
    </row>
    <row r="130" spans="2:11" ht="18" customHeight="1">
      <c r="B130" s="424" t="s">
        <v>523</v>
      </c>
      <c r="C130" s="270" t="s">
        <v>524</v>
      </c>
      <c r="D130" s="7">
        <v>150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31660</v>
      </c>
      <c r="K130" s="38">
        <v>31810</v>
      </c>
    </row>
    <row r="131" spans="2:11" ht="18" customHeight="1">
      <c r="B131" s="424" t="s">
        <v>525</v>
      </c>
      <c r="C131" s="270" t="s">
        <v>526</v>
      </c>
      <c r="D131" s="7">
        <v>0</v>
      </c>
      <c r="E131" s="7">
        <v>0</v>
      </c>
      <c r="F131" s="7">
        <v>0</v>
      </c>
      <c r="G131" s="7">
        <v>0</v>
      </c>
      <c r="H131" s="7">
        <v>30</v>
      </c>
      <c r="I131" s="7">
        <v>0</v>
      </c>
      <c r="J131" s="7">
        <v>13050</v>
      </c>
      <c r="K131" s="38">
        <v>13080</v>
      </c>
    </row>
    <row r="132" spans="2:11" ht="18" customHeight="1">
      <c r="B132" s="424" t="s">
        <v>527</v>
      </c>
      <c r="C132" s="270" t="s">
        <v>528</v>
      </c>
      <c r="D132" s="7">
        <v>0</v>
      </c>
      <c r="E132" s="7">
        <v>0</v>
      </c>
      <c r="F132" s="7">
        <v>0</v>
      </c>
      <c r="G132" s="7">
        <v>0</v>
      </c>
      <c r="H132" s="7">
        <v>20</v>
      </c>
      <c r="I132" s="7">
        <v>0</v>
      </c>
      <c r="J132" s="7">
        <v>20110</v>
      </c>
      <c r="K132" s="38">
        <v>20130</v>
      </c>
    </row>
    <row r="133" spans="2:11" ht="18" customHeight="1">
      <c r="B133" s="421"/>
      <c r="C133" s="423" t="s">
        <v>529</v>
      </c>
      <c r="D133" s="7">
        <v>0</v>
      </c>
      <c r="E133" s="7">
        <v>0</v>
      </c>
      <c r="F133" s="7">
        <v>0</v>
      </c>
      <c r="G133" s="7">
        <v>0</v>
      </c>
      <c r="H133" s="7">
        <v>30</v>
      </c>
      <c r="I133" s="7">
        <v>0</v>
      </c>
      <c r="J133" s="7">
        <v>40</v>
      </c>
      <c r="K133" s="38">
        <v>70</v>
      </c>
    </row>
    <row r="134" spans="2:11" ht="18" customHeight="1" thickBot="1">
      <c r="B134" s="421"/>
      <c r="C134" s="425" t="s">
        <v>530</v>
      </c>
      <c r="D134" s="27">
        <v>0</v>
      </c>
      <c r="E134" s="27">
        <v>0</v>
      </c>
      <c r="F134" s="27">
        <v>60000</v>
      </c>
      <c r="G134" s="27">
        <v>0</v>
      </c>
      <c r="H134" s="27">
        <v>100</v>
      </c>
      <c r="I134" s="27">
        <v>0</v>
      </c>
      <c r="J134" s="27">
        <v>11050</v>
      </c>
      <c r="K134" s="70">
        <v>71150</v>
      </c>
    </row>
    <row r="135" spans="2:11" ht="18" customHeight="1" thickBot="1" thickTop="1">
      <c r="B135" s="426"/>
      <c r="C135" s="427" t="s">
        <v>531</v>
      </c>
      <c r="D135" s="22">
        <v>1750</v>
      </c>
      <c r="E135" s="22">
        <v>0</v>
      </c>
      <c r="F135" s="22">
        <v>78300</v>
      </c>
      <c r="G135" s="22">
        <v>200</v>
      </c>
      <c r="H135" s="22">
        <v>1385</v>
      </c>
      <c r="I135" s="22">
        <v>0</v>
      </c>
      <c r="J135" s="22">
        <v>160030</v>
      </c>
      <c r="K135" s="71">
        <v>241665</v>
      </c>
    </row>
  </sheetData>
  <printOptions/>
  <pageMargins left="0.78" right="0.75" top="0.98" bottom="1" header="0.512" footer="0.51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M150"/>
  <sheetViews>
    <sheetView showZeros="0" zoomScale="75" zoomScaleNormal="75" workbookViewId="0" topLeftCell="A1">
      <selection activeCell="A1" sqref="A1"/>
    </sheetView>
  </sheetViews>
  <sheetFormatPr defaultColWidth="9.00390625" defaultRowHeight="16.5" customHeight="1"/>
  <cols>
    <col min="1" max="1" width="2.625" style="13" customWidth="1"/>
    <col min="2" max="2" width="17.375" style="13" customWidth="1"/>
    <col min="3" max="11" width="12.625" style="13" customWidth="1"/>
    <col min="12" max="16384" width="9.00390625" style="13" customWidth="1"/>
  </cols>
  <sheetData>
    <row r="1" spans="2:9" ht="16.5" customHeight="1">
      <c r="B1" s="114" t="s">
        <v>272</v>
      </c>
      <c r="C1" s="16"/>
      <c r="D1" s="16"/>
      <c r="E1" s="16"/>
      <c r="F1" s="16"/>
      <c r="G1" s="16"/>
      <c r="H1" s="16"/>
      <c r="I1" s="16"/>
    </row>
    <row r="2" ht="16.5" customHeight="1" thickBot="1"/>
    <row r="3" spans="2:3" ht="16.5" customHeight="1" thickBot="1">
      <c r="B3" s="454" t="s">
        <v>532</v>
      </c>
      <c r="C3" s="439"/>
    </row>
    <row r="4" spans="2:11" ht="16.5" customHeight="1">
      <c r="B4" s="436"/>
      <c r="C4" s="437" t="s">
        <v>533</v>
      </c>
      <c r="D4" s="438"/>
      <c r="E4" s="438"/>
      <c r="F4" s="439"/>
      <c r="G4" s="438" t="s">
        <v>534</v>
      </c>
      <c r="H4" s="438"/>
      <c r="I4" s="438"/>
      <c r="J4" s="438"/>
      <c r="K4" s="440"/>
    </row>
    <row r="5" spans="2:11" ht="16.5" customHeight="1">
      <c r="B5" s="441" t="s">
        <v>205</v>
      </c>
      <c r="C5" s="442" t="s">
        <v>31</v>
      </c>
      <c r="D5" s="443"/>
      <c r="E5" s="443"/>
      <c r="F5" s="444" t="s">
        <v>535</v>
      </c>
      <c r="G5" s="443" t="s">
        <v>536</v>
      </c>
      <c r="H5" s="445"/>
      <c r="I5" s="446" t="s">
        <v>446</v>
      </c>
      <c r="J5" s="446" t="s">
        <v>446</v>
      </c>
      <c r="K5" s="444" t="s">
        <v>446</v>
      </c>
    </row>
    <row r="6" spans="2:11" ht="16.5" customHeight="1" thickBot="1">
      <c r="B6" s="447" t="s">
        <v>446</v>
      </c>
      <c r="C6" s="448" t="s">
        <v>23</v>
      </c>
      <c r="D6" s="449" t="s">
        <v>24</v>
      </c>
      <c r="E6" s="450" t="s">
        <v>25</v>
      </c>
      <c r="F6" s="451" t="s">
        <v>206</v>
      </c>
      <c r="G6" s="452" t="s">
        <v>537</v>
      </c>
      <c r="H6" s="449" t="s">
        <v>538</v>
      </c>
      <c r="I6" s="453" t="s">
        <v>318</v>
      </c>
      <c r="J6" s="453" t="s">
        <v>207</v>
      </c>
      <c r="K6" s="451" t="s">
        <v>184</v>
      </c>
    </row>
    <row r="7" spans="2:11" ht="16.5" customHeight="1">
      <c r="B7" s="455" t="s">
        <v>404</v>
      </c>
      <c r="C7" s="28">
        <v>5980</v>
      </c>
      <c r="D7" s="83">
        <v>6559</v>
      </c>
      <c r="E7" s="83">
        <v>1287</v>
      </c>
      <c r="F7" s="72">
        <v>13826</v>
      </c>
      <c r="G7" s="74">
        <v>421</v>
      </c>
      <c r="H7" s="74">
        <v>1030</v>
      </c>
      <c r="I7" s="74">
        <v>2120</v>
      </c>
      <c r="J7" s="74">
        <v>0</v>
      </c>
      <c r="K7" s="72">
        <v>3571</v>
      </c>
    </row>
    <row r="8" spans="2:11" ht="16.5" customHeight="1">
      <c r="B8" s="456" t="s">
        <v>405</v>
      </c>
      <c r="C8" s="80">
        <v>55</v>
      </c>
      <c r="D8" s="7">
        <v>544</v>
      </c>
      <c r="E8" s="7">
        <v>124</v>
      </c>
      <c r="F8" s="84">
        <v>723</v>
      </c>
      <c r="G8" s="82">
        <v>58</v>
      </c>
      <c r="H8" s="82">
        <v>165</v>
      </c>
      <c r="I8" s="82">
        <v>0</v>
      </c>
      <c r="J8" s="82">
        <v>1</v>
      </c>
      <c r="K8" s="84">
        <v>224</v>
      </c>
    </row>
    <row r="9" spans="2:11" ht="16.5" customHeight="1">
      <c r="B9" s="456" t="s">
        <v>406</v>
      </c>
      <c r="C9" s="80">
        <v>0</v>
      </c>
      <c r="D9" s="7">
        <v>36</v>
      </c>
      <c r="E9" s="7">
        <v>86</v>
      </c>
      <c r="F9" s="84">
        <v>122</v>
      </c>
      <c r="G9" s="82">
        <v>20</v>
      </c>
      <c r="H9" s="82">
        <v>0</v>
      </c>
      <c r="I9" s="82">
        <v>0</v>
      </c>
      <c r="J9" s="82">
        <v>1</v>
      </c>
      <c r="K9" s="84">
        <v>21</v>
      </c>
    </row>
    <row r="10" spans="2:11" ht="16.5" customHeight="1">
      <c r="B10" s="456" t="s">
        <v>407</v>
      </c>
      <c r="C10" s="80">
        <v>88</v>
      </c>
      <c r="D10" s="7">
        <v>40</v>
      </c>
      <c r="E10" s="7">
        <v>0</v>
      </c>
      <c r="F10" s="84">
        <v>128</v>
      </c>
      <c r="G10" s="82">
        <v>25</v>
      </c>
      <c r="H10" s="82">
        <v>10</v>
      </c>
      <c r="I10" s="82">
        <v>0</v>
      </c>
      <c r="J10" s="82">
        <v>6</v>
      </c>
      <c r="K10" s="84">
        <v>41</v>
      </c>
    </row>
    <row r="11" spans="2:11" ht="16.5" customHeight="1">
      <c r="B11" s="456" t="s">
        <v>408</v>
      </c>
      <c r="C11" s="80">
        <v>310</v>
      </c>
      <c r="D11" s="7">
        <v>753</v>
      </c>
      <c r="E11" s="7">
        <v>684</v>
      </c>
      <c r="F11" s="84">
        <v>1747</v>
      </c>
      <c r="G11" s="82">
        <v>108</v>
      </c>
      <c r="H11" s="82">
        <v>20</v>
      </c>
      <c r="I11" s="82">
        <v>0</v>
      </c>
      <c r="J11" s="82">
        <v>0</v>
      </c>
      <c r="K11" s="84">
        <v>128</v>
      </c>
    </row>
    <row r="12" spans="2:11" ht="16.5" customHeight="1">
      <c r="B12" s="456" t="s">
        <v>539</v>
      </c>
      <c r="C12" s="80">
        <v>0</v>
      </c>
      <c r="D12" s="7">
        <v>72</v>
      </c>
      <c r="E12" s="7">
        <v>102</v>
      </c>
      <c r="F12" s="84">
        <v>174</v>
      </c>
      <c r="G12" s="82">
        <v>0</v>
      </c>
      <c r="H12" s="82">
        <v>0</v>
      </c>
      <c r="I12" s="82">
        <v>0</v>
      </c>
      <c r="J12" s="82">
        <v>0</v>
      </c>
      <c r="K12" s="84">
        <v>0</v>
      </c>
    </row>
    <row r="13" spans="2:11" ht="16.5" customHeight="1">
      <c r="B13" s="456" t="s">
        <v>540</v>
      </c>
      <c r="C13" s="80">
        <v>5</v>
      </c>
      <c r="D13" s="7">
        <v>50</v>
      </c>
      <c r="E13" s="7">
        <v>50</v>
      </c>
      <c r="F13" s="84">
        <v>105</v>
      </c>
      <c r="G13" s="82">
        <v>0</v>
      </c>
      <c r="H13" s="82">
        <v>0</v>
      </c>
      <c r="I13" s="82">
        <v>0</v>
      </c>
      <c r="J13" s="82">
        <v>0</v>
      </c>
      <c r="K13" s="84">
        <v>0</v>
      </c>
    </row>
    <row r="14" spans="2:11" ht="16.5" customHeight="1">
      <c r="B14" s="456" t="s">
        <v>541</v>
      </c>
      <c r="C14" s="80">
        <v>1020</v>
      </c>
      <c r="D14" s="7">
        <v>570</v>
      </c>
      <c r="E14" s="7">
        <v>2061</v>
      </c>
      <c r="F14" s="84">
        <v>3651</v>
      </c>
      <c r="G14" s="82">
        <v>101</v>
      </c>
      <c r="H14" s="82">
        <v>400</v>
      </c>
      <c r="I14" s="82">
        <v>250</v>
      </c>
      <c r="J14" s="82">
        <v>0</v>
      </c>
      <c r="K14" s="84">
        <v>751</v>
      </c>
    </row>
    <row r="15" spans="2:11" ht="16.5" customHeight="1">
      <c r="B15" s="456" t="s">
        <v>542</v>
      </c>
      <c r="C15" s="80">
        <v>8170</v>
      </c>
      <c r="D15" s="7">
        <v>3722</v>
      </c>
      <c r="E15" s="7">
        <v>2308</v>
      </c>
      <c r="F15" s="84">
        <v>14200</v>
      </c>
      <c r="G15" s="82">
        <v>42</v>
      </c>
      <c r="H15" s="82">
        <v>1085</v>
      </c>
      <c r="I15" s="82">
        <v>0</v>
      </c>
      <c r="J15" s="82">
        <v>0</v>
      </c>
      <c r="K15" s="84">
        <v>1127</v>
      </c>
    </row>
    <row r="16" spans="2:11" ht="16.5" customHeight="1">
      <c r="B16" s="456" t="s">
        <v>543</v>
      </c>
      <c r="C16" s="80">
        <v>4027</v>
      </c>
      <c r="D16" s="7">
        <v>8144</v>
      </c>
      <c r="E16" s="7">
        <v>2654</v>
      </c>
      <c r="F16" s="84">
        <v>14825</v>
      </c>
      <c r="G16" s="82">
        <v>133</v>
      </c>
      <c r="H16" s="82">
        <v>11</v>
      </c>
      <c r="I16" s="82">
        <v>450</v>
      </c>
      <c r="J16" s="82">
        <v>0</v>
      </c>
      <c r="K16" s="84">
        <v>594</v>
      </c>
    </row>
    <row r="17" spans="2:11" ht="16.5" customHeight="1">
      <c r="B17" s="456" t="s">
        <v>544</v>
      </c>
      <c r="C17" s="80">
        <v>1510</v>
      </c>
      <c r="D17" s="7">
        <v>2164</v>
      </c>
      <c r="E17" s="7">
        <v>4588</v>
      </c>
      <c r="F17" s="84">
        <v>8262</v>
      </c>
      <c r="G17" s="82">
        <v>16</v>
      </c>
      <c r="H17" s="82">
        <v>12</v>
      </c>
      <c r="I17" s="82">
        <v>1</v>
      </c>
      <c r="J17" s="82">
        <v>0</v>
      </c>
      <c r="K17" s="84">
        <v>29</v>
      </c>
    </row>
    <row r="18" spans="2:11" ht="16.5" customHeight="1">
      <c r="B18" s="456" t="s">
        <v>545</v>
      </c>
      <c r="C18" s="80">
        <v>13</v>
      </c>
      <c r="D18" s="7">
        <v>818</v>
      </c>
      <c r="E18" s="7">
        <v>335</v>
      </c>
      <c r="F18" s="84">
        <v>1166</v>
      </c>
      <c r="G18" s="82">
        <v>8</v>
      </c>
      <c r="H18" s="82">
        <v>6</v>
      </c>
      <c r="I18" s="82">
        <v>0</v>
      </c>
      <c r="J18" s="82">
        <v>0</v>
      </c>
      <c r="K18" s="84">
        <v>14</v>
      </c>
    </row>
    <row r="19" spans="2:11" ht="16.5" customHeight="1">
      <c r="B19" s="456" t="s">
        <v>546</v>
      </c>
      <c r="C19" s="80">
        <v>13</v>
      </c>
      <c r="D19" s="7">
        <v>2005</v>
      </c>
      <c r="E19" s="7">
        <v>4013</v>
      </c>
      <c r="F19" s="84">
        <v>6031</v>
      </c>
      <c r="G19" s="82">
        <v>5</v>
      </c>
      <c r="H19" s="82">
        <v>0</v>
      </c>
      <c r="I19" s="82">
        <v>0</v>
      </c>
      <c r="J19" s="82">
        <v>0</v>
      </c>
      <c r="K19" s="84">
        <v>5</v>
      </c>
    </row>
    <row r="20" spans="2:11" ht="16.5" customHeight="1">
      <c r="B20" s="456" t="s">
        <v>547</v>
      </c>
      <c r="C20" s="80">
        <v>2800</v>
      </c>
      <c r="D20" s="7">
        <v>2100</v>
      </c>
      <c r="E20" s="7">
        <v>2122</v>
      </c>
      <c r="F20" s="84">
        <v>7022</v>
      </c>
      <c r="G20" s="82">
        <v>106</v>
      </c>
      <c r="H20" s="82">
        <v>0</v>
      </c>
      <c r="I20" s="82">
        <v>100</v>
      </c>
      <c r="J20" s="82">
        <v>0</v>
      </c>
      <c r="K20" s="84">
        <v>206</v>
      </c>
    </row>
    <row r="21" spans="2:11" ht="16.5" customHeight="1">
      <c r="B21" s="456" t="s">
        <v>548</v>
      </c>
      <c r="C21" s="80">
        <v>200</v>
      </c>
      <c r="D21" s="7">
        <v>889</v>
      </c>
      <c r="E21" s="7">
        <v>300</v>
      </c>
      <c r="F21" s="84">
        <v>1389</v>
      </c>
      <c r="G21" s="82">
        <v>105</v>
      </c>
      <c r="H21" s="82">
        <v>111</v>
      </c>
      <c r="I21" s="82">
        <v>2</v>
      </c>
      <c r="J21" s="82">
        <v>0</v>
      </c>
      <c r="K21" s="84">
        <v>218</v>
      </c>
    </row>
    <row r="22" spans="2:11" ht="16.5" customHeight="1">
      <c r="B22" s="456" t="s">
        <v>549</v>
      </c>
      <c r="C22" s="80">
        <v>10</v>
      </c>
      <c r="D22" s="7">
        <v>129</v>
      </c>
      <c r="E22" s="7">
        <v>127</v>
      </c>
      <c r="F22" s="84">
        <v>266</v>
      </c>
      <c r="G22" s="82">
        <v>26</v>
      </c>
      <c r="H22" s="82">
        <v>7</v>
      </c>
      <c r="I22" s="82">
        <v>0</v>
      </c>
      <c r="J22" s="82">
        <v>0</v>
      </c>
      <c r="K22" s="84">
        <v>33</v>
      </c>
    </row>
    <row r="23" spans="2:11" ht="16.5" customHeight="1">
      <c r="B23" s="456" t="s">
        <v>550</v>
      </c>
      <c r="C23" s="80">
        <v>200</v>
      </c>
      <c r="D23" s="7">
        <v>180</v>
      </c>
      <c r="E23" s="7">
        <v>480</v>
      </c>
      <c r="F23" s="84">
        <v>860</v>
      </c>
      <c r="G23" s="82">
        <v>5</v>
      </c>
      <c r="H23" s="82">
        <v>12</v>
      </c>
      <c r="I23" s="82">
        <v>26</v>
      </c>
      <c r="J23" s="82">
        <v>6</v>
      </c>
      <c r="K23" s="84">
        <v>49</v>
      </c>
    </row>
    <row r="24" spans="2:11" ht="16.5" customHeight="1">
      <c r="B24" s="456" t="s">
        <v>551</v>
      </c>
      <c r="C24" s="80">
        <v>0</v>
      </c>
      <c r="D24" s="7">
        <v>0</v>
      </c>
      <c r="E24" s="7">
        <v>224</v>
      </c>
      <c r="F24" s="84">
        <v>224</v>
      </c>
      <c r="G24" s="82">
        <v>5</v>
      </c>
      <c r="H24" s="82">
        <v>2</v>
      </c>
      <c r="I24" s="82">
        <v>10</v>
      </c>
      <c r="J24" s="82">
        <v>0</v>
      </c>
      <c r="K24" s="84">
        <v>17</v>
      </c>
    </row>
    <row r="25" spans="2:11" ht="16.5" customHeight="1">
      <c r="B25" s="456" t="s">
        <v>552</v>
      </c>
      <c r="C25" s="80">
        <v>0</v>
      </c>
      <c r="D25" s="7">
        <v>0</v>
      </c>
      <c r="E25" s="7">
        <v>0</v>
      </c>
      <c r="F25" s="84">
        <v>0</v>
      </c>
      <c r="G25" s="82">
        <v>0</v>
      </c>
      <c r="H25" s="82">
        <v>0</v>
      </c>
      <c r="I25" s="82">
        <v>0</v>
      </c>
      <c r="J25" s="82">
        <v>0</v>
      </c>
      <c r="K25" s="84">
        <v>0</v>
      </c>
    </row>
    <row r="26" spans="2:11" ht="16.5" customHeight="1" thickBot="1">
      <c r="B26" s="457" t="s">
        <v>553</v>
      </c>
      <c r="C26" s="85">
        <v>32</v>
      </c>
      <c r="D26" s="18">
        <v>50</v>
      </c>
      <c r="E26" s="18">
        <v>43</v>
      </c>
      <c r="F26" s="78">
        <v>125</v>
      </c>
      <c r="G26" s="77">
        <v>10</v>
      </c>
      <c r="H26" s="77">
        <v>0</v>
      </c>
      <c r="I26" s="77">
        <v>0</v>
      </c>
      <c r="J26" s="77">
        <v>0</v>
      </c>
      <c r="K26" s="78">
        <v>10</v>
      </c>
    </row>
    <row r="27" spans="2:13" ht="16.5" customHeight="1" thickBot="1" thickTop="1">
      <c r="B27" s="431" t="s">
        <v>531</v>
      </c>
      <c r="C27" s="86">
        <v>24433</v>
      </c>
      <c r="D27" s="87">
        <v>28825</v>
      </c>
      <c r="E27" s="87">
        <v>21588</v>
      </c>
      <c r="F27" s="88">
        <v>74846</v>
      </c>
      <c r="G27" s="89">
        <v>1194</v>
      </c>
      <c r="H27" s="89">
        <v>2871</v>
      </c>
      <c r="I27" s="89">
        <v>2959</v>
      </c>
      <c r="J27" s="89">
        <v>14</v>
      </c>
      <c r="K27" s="88">
        <v>7038</v>
      </c>
      <c r="M27" s="13">
        <v>346041</v>
      </c>
    </row>
    <row r="28" spans="2:11" ht="16.5" customHeight="1">
      <c r="B28" s="79"/>
      <c r="C28" s="16"/>
      <c r="D28" s="16"/>
      <c r="E28" s="16"/>
      <c r="F28" s="16"/>
      <c r="G28" s="16"/>
      <c r="H28" s="16"/>
      <c r="I28" s="16"/>
      <c r="J28" s="16"/>
      <c r="K28" s="16"/>
    </row>
    <row r="29" spans="2:11" ht="16.5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2:11" ht="16.5" customHeight="1" thickBot="1">
      <c r="B30" s="23"/>
      <c r="C30" s="16"/>
      <c r="D30" s="16"/>
      <c r="E30" s="16"/>
      <c r="F30" s="16"/>
      <c r="G30" s="16"/>
      <c r="H30" s="16"/>
      <c r="I30" s="16"/>
      <c r="J30" s="16"/>
      <c r="K30" s="16"/>
    </row>
    <row r="31" spans="2:3" ht="16.5" customHeight="1" thickBot="1">
      <c r="B31" s="417" t="s">
        <v>554</v>
      </c>
      <c r="C31" s="458"/>
    </row>
    <row r="32" spans="2:11" ht="16.5" customHeight="1">
      <c r="B32" s="436"/>
      <c r="C32" s="437" t="s">
        <v>555</v>
      </c>
      <c r="D32" s="438"/>
      <c r="E32" s="438"/>
      <c r="F32" s="439"/>
      <c r="G32" s="438" t="s">
        <v>556</v>
      </c>
      <c r="H32" s="438"/>
      <c r="I32" s="438"/>
      <c r="J32" s="438"/>
      <c r="K32" s="440"/>
    </row>
    <row r="33" spans="2:11" ht="16.5" customHeight="1">
      <c r="B33" s="441" t="s">
        <v>557</v>
      </c>
      <c r="C33" s="442" t="s">
        <v>31</v>
      </c>
      <c r="D33" s="443"/>
      <c r="E33" s="443"/>
      <c r="F33" s="444" t="s">
        <v>535</v>
      </c>
      <c r="G33" s="443" t="s">
        <v>536</v>
      </c>
      <c r="H33" s="445"/>
      <c r="I33" s="446" t="s">
        <v>446</v>
      </c>
      <c r="J33" s="446" t="s">
        <v>446</v>
      </c>
      <c r="K33" s="444" t="s">
        <v>446</v>
      </c>
    </row>
    <row r="34" spans="2:11" ht="16.5" customHeight="1" thickBot="1">
      <c r="B34" s="447" t="s">
        <v>446</v>
      </c>
      <c r="C34" s="448" t="s">
        <v>23</v>
      </c>
      <c r="D34" s="449" t="s">
        <v>24</v>
      </c>
      <c r="E34" s="450" t="s">
        <v>25</v>
      </c>
      <c r="F34" s="451" t="s">
        <v>206</v>
      </c>
      <c r="G34" s="452" t="s">
        <v>537</v>
      </c>
      <c r="H34" s="449" t="s">
        <v>538</v>
      </c>
      <c r="I34" s="453" t="s">
        <v>318</v>
      </c>
      <c r="J34" s="453" t="s">
        <v>207</v>
      </c>
      <c r="K34" s="451" t="s">
        <v>184</v>
      </c>
    </row>
    <row r="35" spans="2:11" ht="16.5" customHeight="1">
      <c r="B35" s="459" t="s">
        <v>429</v>
      </c>
      <c r="C35" s="76">
        <v>3749</v>
      </c>
      <c r="D35" s="77">
        <v>939</v>
      </c>
      <c r="E35" s="77">
        <v>133</v>
      </c>
      <c r="F35" s="19">
        <v>4821</v>
      </c>
      <c r="G35" s="14">
        <v>368</v>
      </c>
      <c r="H35" s="77">
        <v>631</v>
      </c>
      <c r="I35" s="77">
        <v>559</v>
      </c>
      <c r="J35" s="77">
        <v>0</v>
      </c>
      <c r="K35" s="78">
        <v>1558</v>
      </c>
    </row>
    <row r="36" spans="2:11" ht="16.5" customHeight="1">
      <c r="B36" s="456" t="s">
        <v>430</v>
      </c>
      <c r="C36" s="76">
        <v>0</v>
      </c>
      <c r="D36" s="77">
        <v>70</v>
      </c>
      <c r="E36" s="77">
        <v>276</v>
      </c>
      <c r="F36" s="19">
        <v>346</v>
      </c>
      <c r="G36" s="69">
        <v>2</v>
      </c>
      <c r="H36" s="77">
        <v>51</v>
      </c>
      <c r="I36" s="77">
        <v>22</v>
      </c>
      <c r="J36" s="77">
        <v>0</v>
      </c>
      <c r="K36" s="78">
        <v>75</v>
      </c>
    </row>
    <row r="37" spans="2:11" ht="16.5" customHeight="1">
      <c r="B37" s="456" t="s">
        <v>431</v>
      </c>
      <c r="C37" s="76">
        <v>10</v>
      </c>
      <c r="D37" s="77">
        <v>62</v>
      </c>
      <c r="E37" s="77">
        <v>58</v>
      </c>
      <c r="F37" s="19">
        <v>130</v>
      </c>
      <c r="G37" s="69">
        <v>1</v>
      </c>
      <c r="H37" s="77">
        <v>2</v>
      </c>
      <c r="I37" s="77">
        <v>10</v>
      </c>
      <c r="J37" s="77">
        <v>0</v>
      </c>
      <c r="K37" s="78">
        <v>13</v>
      </c>
    </row>
    <row r="38" spans="2:11" ht="16.5" customHeight="1">
      <c r="B38" s="456" t="s">
        <v>432</v>
      </c>
      <c r="C38" s="76">
        <v>260</v>
      </c>
      <c r="D38" s="77">
        <v>383</v>
      </c>
      <c r="E38" s="77">
        <v>17</v>
      </c>
      <c r="F38" s="19">
        <v>660</v>
      </c>
      <c r="G38" s="69">
        <v>347</v>
      </c>
      <c r="H38" s="77">
        <v>54</v>
      </c>
      <c r="I38" s="77">
        <v>0</v>
      </c>
      <c r="J38" s="77">
        <v>0</v>
      </c>
      <c r="K38" s="78">
        <v>401</v>
      </c>
    </row>
    <row r="39" spans="2:11" ht="16.5" customHeight="1">
      <c r="B39" s="456" t="s">
        <v>434</v>
      </c>
      <c r="C39" s="76">
        <v>7349</v>
      </c>
      <c r="D39" s="77">
        <v>6072</v>
      </c>
      <c r="E39" s="77">
        <v>792</v>
      </c>
      <c r="F39" s="19">
        <v>14213</v>
      </c>
      <c r="G39" s="69">
        <v>2665</v>
      </c>
      <c r="H39" s="77">
        <v>1772</v>
      </c>
      <c r="I39" s="77">
        <v>676</v>
      </c>
      <c r="J39" s="77">
        <v>510</v>
      </c>
      <c r="K39" s="78">
        <v>5623</v>
      </c>
    </row>
    <row r="40" spans="2:11" ht="16.5" customHeight="1">
      <c r="B40" s="456" t="s">
        <v>435</v>
      </c>
      <c r="C40" s="76">
        <v>0</v>
      </c>
      <c r="D40" s="77">
        <v>246</v>
      </c>
      <c r="E40" s="77">
        <v>167</v>
      </c>
      <c r="F40" s="19">
        <v>413</v>
      </c>
      <c r="G40" s="69">
        <v>10</v>
      </c>
      <c r="H40" s="77">
        <v>223</v>
      </c>
      <c r="I40" s="77">
        <v>0</v>
      </c>
      <c r="J40" s="77">
        <v>0</v>
      </c>
      <c r="K40" s="78">
        <v>233</v>
      </c>
    </row>
    <row r="41" spans="2:11" ht="16.5" customHeight="1">
      <c r="B41" s="456" t="s">
        <v>436</v>
      </c>
      <c r="C41" s="76">
        <v>3</v>
      </c>
      <c r="D41" s="77">
        <v>32</v>
      </c>
      <c r="E41" s="77">
        <v>15</v>
      </c>
      <c r="F41" s="19">
        <v>50</v>
      </c>
      <c r="G41" s="69">
        <v>0</v>
      </c>
      <c r="H41" s="77">
        <v>11</v>
      </c>
      <c r="I41" s="77">
        <v>0</v>
      </c>
      <c r="J41" s="77">
        <v>0</v>
      </c>
      <c r="K41" s="78">
        <v>11</v>
      </c>
    </row>
    <row r="42" spans="2:11" ht="16.5" customHeight="1">
      <c r="B42" s="456" t="s">
        <v>438</v>
      </c>
      <c r="C42" s="76">
        <v>110</v>
      </c>
      <c r="D42" s="77">
        <v>385</v>
      </c>
      <c r="E42" s="77">
        <v>692</v>
      </c>
      <c r="F42" s="19">
        <v>1187</v>
      </c>
      <c r="G42" s="69">
        <v>26</v>
      </c>
      <c r="H42" s="77">
        <v>350</v>
      </c>
      <c r="I42" s="77">
        <v>10</v>
      </c>
      <c r="J42" s="77">
        <v>133</v>
      </c>
      <c r="K42" s="78">
        <v>519</v>
      </c>
    </row>
    <row r="43" spans="2:11" ht="16.5" customHeight="1">
      <c r="B43" s="456" t="s">
        <v>439</v>
      </c>
      <c r="C43" s="76">
        <v>280</v>
      </c>
      <c r="D43" s="77">
        <v>2131</v>
      </c>
      <c r="E43" s="77">
        <v>601</v>
      </c>
      <c r="F43" s="19">
        <v>3012</v>
      </c>
      <c r="G43" s="69">
        <v>453</v>
      </c>
      <c r="H43" s="77">
        <v>408</v>
      </c>
      <c r="I43" s="77">
        <v>263</v>
      </c>
      <c r="J43" s="77">
        <v>43</v>
      </c>
      <c r="K43" s="78">
        <v>1167</v>
      </c>
    </row>
    <row r="44" spans="2:11" ht="16.5" customHeight="1">
      <c r="B44" s="456" t="s">
        <v>440</v>
      </c>
      <c r="C44" s="76">
        <v>45</v>
      </c>
      <c r="D44" s="77">
        <v>359</v>
      </c>
      <c r="E44" s="77">
        <v>682</v>
      </c>
      <c r="F44" s="19">
        <v>1086</v>
      </c>
      <c r="G44" s="69">
        <v>92</v>
      </c>
      <c r="H44" s="77">
        <v>81</v>
      </c>
      <c r="I44" s="77">
        <v>7</v>
      </c>
      <c r="J44" s="77">
        <v>16</v>
      </c>
      <c r="K44" s="78">
        <v>196</v>
      </c>
    </row>
    <row r="45" spans="2:11" ht="16.5" customHeight="1">
      <c r="B45" s="456" t="s">
        <v>558</v>
      </c>
      <c r="C45" s="76">
        <v>0</v>
      </c>
      <c r="D45" s="77">
        <v>175</v>
      </c>
      <c r="E45" s="77">
        <v>98</v>
      </c>
      <c r="F45" s="19">
        <v>273</v>
      </c>
      <c r="G45" s="69">
        <v>6</v>
      </c>
      <c r="H45" s="77">
        <v>52</v>
      </c>
      <c r="I45" s="77">
        <v>16</v>
      </c>
      <c r="J45" s="77">
        <v>5</v>
      </c>
      <c r="K45" s="78">
        <v>79</v>
      </c>
    </row>
    <row r="46" spans="2:11" ht="16.5" customHeight="1">
      <c r="B46" s="456" t="s">
        <v>559</v>
      </c>
      <c r="C46" s="76">
        <v>0</v>
      </c>
      <c r="D46" s="77">
        <v>184</v>
      </c>
      <c r="E46" s="77">
        <v>87</v>
      </c>
      <c r="F46" s="19">
        <v>271</v>
      </c>
      <c r="G46" s="69">
        <v>4</v>
      </c>
      <c r="H46" s="77">
        <v>11</v>
      </c>
      <c r="I46" s="77">
        <v>4</v>
      </c>
      <c r="J46" s="77">
        <v>4</v>
      </c>
      <c r="K46" s="78">
        <v>23</v>
      </c>
    </row>
    <row r="47" spans="2:11" ht="16.5" customHeight="1">
      <c r="B47" s="456" t="s">
        <v>560</v>
      </c>
      <c r="C47" s="76">
        <v>50</v>
      </c>
      <c r="D47" s="77">
        <v>1989</v>
      </c>
      <c r="E47" s="77">
        <v>714</v>
      </c>
      <c r="F47" s="19">
        <v>2753</v>
      </c>
      <c r="G47" s="69">
        <v>142</v>
      </c>
      <c r="H47" s="77">
        <v>186</v>
      </c>
      <c r="I47" s="77">
        <v>0</v>
      </c>
      <c r="J47" s="77">
        <v>20</v>
      </c>
      <c r="K47" s="78">
        <v>348</v>
      </c>
    </row>
    <row r="48" spans="2:11" ht="16.5" customHeight="1">
      <c r="B48" s="456" t="s">
        <v>561</v>
      </c>
      <c r="C48" s="76">
        <v>1120</v>
      </c>
      <c r="D48" s="77">
        <v>640</v>
      </c>
      <c r="E48" s="77">
        <v>54</v>
      </c>
      <c r="F48" s="19">
        <v>1814</v>
      </c>
      <c r="G48" s="69">
        <v>24</v>
      </c>
      <c r="H48" s="77">
        <v>50</v>
      </c>
      <c r="I48" s="77">
        <v>5017</v>
      </c>
      <c r="J48" s="77">
        <v>0</v>
      </c>
      <c r="K48" s="78">
        <v>5091</v>
      </c>
    </row>
    <row r="49" spans="2:11" ht="16.5" customHeight="1">
      <c r="B49" s="456" t="s">
        <v>562</v>
      </c>
      <c r="C49" s="76">
        <v>4650</v>
      </c>
      <c r="D49" s="77">
        <v>2460</v>
      </c>
      <c r="E49" s="77">
        <v>172</v>
      </c>
      <c r="F49" s="19">
        <v>7282</v>
      </c>
      <c r="G49" s="69">
        <v>7093</v>
      </c>
      <c r="H49" s="77">
        <v>1425</v>
      </c>
      <c r="I49" s="77">
        <v>100</v>
      </c>
      <c r="J49" s="77">
        <v>0</v>
      </c>
      <c r="K49" s="78">
        <v>8618</v>
      </c>
    </row>
    <row r="50" spans="2:11" ht="16.5" customHeight="1">
      <c r="B50" s="456" t="s">
        <v>563</v>
      </c>
      <c r="C50" s="76">
        <v>0</v>
      </c>
      <c r="D50" s="77">
        <v>118</v>
      </c>
      <c r="E50" s="77">
        <v>58</v>
      </c>
      <c r="F50" s="19">
        <v>176</v>
      </c>
      <c r="G50" s="69">
        <v>140</v>
      </c>
      <c r="H50" s="77">
        <v>10</v>
      </c>
      <c r="I50" s="77">
        <v>0</v>
      </c>
      <c r="J50" s="77">
        <v>0</v>
      </c>
      <c r="K50" s="78">
        <v>150</v>
      </c>
    </row>
    <row r="51" spans="2:11" ht="16.5" customHeight="1">
      <c r="B51" s="456" t="s">
        <v>564</v>
      </c>
      <c r="C51" s="76">
        <v>580</v>
      </c>
      <c r="D51" s="77">
        <v>2852</v>
      </c>
      <c r="E51" s="77">
        <v>1900</v>
      </c>
      <c r="F51" s="19">
        <v>5332</v>
      </c>
      <c r="G51" s="69">
        <v>101</v>
      </c>
      <c r="H51" s="77">
        <v>570</v>
      </c>
      <c r="I51" s="77">
        <v>40</v>
      </c>
      <c r="J51" s="77">
        <v>192</v>
      </c>
      <c r="K51" s="78">
        <v>903</v>
      </c>
    </row>
    <row r="52" spans="2:11" ht="16.5" customHeight="1">
      <c r="B52" s="456" t="s">
        <v>565</v>
      </c>
      <c r="C52" s="76">
        <v>0</v>
      </c>
      <c r="D52" s="77">
        <v>65</v>
      </c>
      <c r="E52" s="77">
        <v>215</v>
      </c>
      <c r="F52" s="19">
        <v>280</v>
      </c>
      <c r="G52" s="69">
        <v>2</v>
      </c>
      <c r="H52" s="77">
        <v>75</v>
      </c>
      <c r="I52" s="77">
        <v>63</v>
      </c>
      <c r="J52" s="77">
        <v>10</v>
      </c>
      <c r="K52" s="78">
        <v>150</v>
      </c>
    </row>
    <row r="53" spans="2:11" ht="16.5" customHeight="1">
      <c r="B53" s="456" t="s">
        <v>566</v>
      </c>
      <c r="C53" s="76">
        <v>998</v>
      </c>
      <c r="D53" s="77">
        <v>2628</v>
      </c>
      <c r="E53" s="77">
        <v>624</v>
      </c>
      <c r="F53" s="19">
        <v>4250</v>
      </c>
      <c r="G53" s="69">
        <v>156</v>
      </c>
      <c r="H53" s="77">
        <v>235</v>
      </c>
      <c r="I53" s="77">
        <v>43</v>
      </c>
      <c r="J53" s="77">
        <v>105</v>
      </c>
      <c r="K53" s="78">
        <v>539</v>
      </c>
    </row>
    <row r="54" spans="2:11" ht="16.5" customHeight="1" thickBot="1">
      <c r="B54" s="457" t="s">
        <v>530</v>
      </c>
      <c r="C54" s="76">
        <v>40</v>
      </c>
      <c r="D54" s="77">
        <v>466</v>
      </c>
      <c r="E54" s="77">
        <v>145</v>
      </c>
      <c r="F54" s="19">
        <v>651</v>
      </c>
      <c r="G54" s="76">
        <v>35</v>
      </c>
      <c r="H54" s="77">
        <v>13</v>
      </c>
      <c r="I54" s="77">
        <v>127</v>
      </c>
      <c r="J54" s="77">
        <v>0</v>
      </c>
      <c r="K54" s="78">
        <v>175</v>
      </c>
    </row>
    <row r="55" spans="2:11" ht="16.5" customHeight="1" thickBot="1" thickTop="1">
      <c r="B55" s="431" t="s">
        <v>531</v>
      </c>
      <c r="C55" s="90">
        <v>19244</v>
      </c>
      <c r="D55" s="89">
        <v>22256</v>
      </c>
      <c r="E55" s="89">
        <v>7500</v>
      </c>
      <c r="F55" s="91">
        <v>49000</v>
      </c>
      <c r="G55" s="90">
        <v>11667</v>
      </c>
      <c r="H55" s="89">
        <v>6210</v>
      </c>
      <c r="I55" s="89">
        <v>6957</v>
      </c>
      <c r="J55" s="89">
        <v>1038</v>
      </c>
      <c r="K55" s="88">
        <v>25872</v>
      </c>
    </row>
    <row r="59" ht="16.5" customHeight="1" thickBot="1"/>
    <row r="60" spans="2:3" ht="16.5" customHeight="1" thickBot="1">
      <c r="B60" s="417" t="s">
        <v>567</v>
      </c>
      <c r="C60" s="458"/>
    </row>
    <row r="61" spans="2:11" ht="16.5" customHeight="1">
      <c r="B61" s="333"/>
      <c r="C61" s="437" t="s">
        <v>555</v>
      </c>
      <c r="D61" s="438"/>
      <c r="E61" s="438"/>
      <c r="F61" s="439"/>
      <c r="G61" s="438" t="s">
        <v>556</v>
      </c>
      <c r="H61" s="438"/>
      <c r="I61" s="438"/>
      <c r="J61" s="438"/>
      <c r="K61" s="440"/>
    </row>
    <row r="62" spans="2:11" ht="16.5" customHeight="1">
      <c r="B62" s="464" t="s">
        <v>557</v>
      </c>
      <c r="C62" s="442" t="s">
        <v>31</v>
      </c>
      <c r="D62" s="443"/>
      <c r="E62" s="443"/>
      <c r="F62" s="444" t="s">
        <v>535</v>
      </c>
      <c r="G62" s="443" t="s">
        <v>536</v>
      </c>
      <c r="H62" s="445"/>
      <c r="I62" s="446" t="s">
        <v>446</v>
      </c>
      <c r="J62" s="446" t="s">
        <v>446</v>
      </c>
      <c r="K62" s="444" t="s">
        <v>446</v>
      </c>
    </row>
    <row r="63" spans="2:11" ht="16.5" customHeight="1" thickBot="1">
      <c r="B63" s="353" t="s">
        <v>446</v>
      </c>
      <c r="C63" s="448" t="s">
        <v>23</v>
      </c>
      <c r="D63" s="449" t="s">
        <v>24</v>
      </c>
      <c r="E63" s="450" t="s">
        <v>25</v>
      </c>
      <c r="F63" s="451" t="s">
        <v>206</v>
      </c>
      <c r="G63" s="452" t="s">
        <v>537</v>
      </c>
      <c r="H63" s="449" t="s">
        <v>538</v>
      </c>
      <c r="I63" s="453" t="s">
        <v>318</v>
      </c>
      <c r="J63" s="453" t="s">
        <v>207</v>
      </c>
      <c r="K63" s="451" t="s">
        <v>184</v>
      </c>
    </row>
    <row r="64" spans="2:11" ht="16.5" customHeight="1">
      <c r="B64" s="460" t="s">
        <v>454</v>
      </c>
      <c r="C64" s="76">
        <v>0</v>
      </c>
      <c r="D64" s="77">
        <v>100</v>
      </c>
      <c r="E64" s="77">
        <v>200</v>
      </c>
      <c r="F64" s="78">
        <v>300</v>
      </c>
      <c r="G64" s="77">
        <v>0</v>
      </c>
      <c r="H64" s="77">
        <v>0</v>
      </c>
      <c r="I64" s="77">
        <v>0</v>
      </c>
      <c r="J64" s="77">
        <v>0</v>
      </c>
      <c r="K64" s="78">
        <v>0</v>
      </c>
    </row>
    <row r="65" spans="2:11" ht="16.5" customHeight="1">
      <c r="B65" s="461" t="s">
        <v>455</v>
      </c>
      <c r="C65" s="76">
        <v>1674</v>
      </c>
      <c r="D65" s="77">
        <v>3962</v>
      </c>
      <c r="E65" s="77">
        <v>2542</v>
      </c>
      <c r="F65" s="78">
        <v>8178</v>
      </c>
      <c r="G65" s="77">
        <v>347</v>
      </c>
      <c r="H65" s="77">
        <v>1195</v>
      </c>
      <c r="I65" s="77">
        <v>283</v>
      </c>
      <c r="J65" s="77">
        <v>141</v>
      </c>
      <c r="K65" s="78">
        <v>1966</v>
      </c>
    </row>
    <row r="66" spans="2:11" ht="16.5" customHeight="1">
      <c r="B66" s="460" t="s">
        <v>456</v>
      </c>
      <c r="C66" s="76">
        <v>0</v>
      </c>
      <c r="D66" s="77">
        <v>30</v>
      </c>
      <c r="E66" s="77">
        <v>158</v>
      </c>
      <c r="F66" s="78">
        <v>188</v>
      </c>
      <c r="G66" s="77">
        <v>0</v>
      </c>
      <c r="H66" s="77">
        <v>0</v>
      </c>
      <c r="I66" s="77">
        <v>50</v>
      </c>
      <c r="J66" s="77">
        <v>0</v>
      </c>
      <c r="K66" s="78">
        <v>50</v>
      </c>
    </row>
    <row r="67" spans="2:11" ht="16.5" customHeight="1">
      <c r="B67" s="460" t="s">
        <v>457</v>
      </c>
      <c r="C67" s="76">
        <v>0</v>
      </c>
      <c r="D67" s="77">
        <v>352</v>
      </c>
      <c r="E67" s="77">
        <v>294</v>
      </c>
      <c r="F67" s="78">
        <v>646</v>
      </c>
      <c r="G67" s="77">
        <v>2</v>
      </c>
      <c r="H67" s="77">
        <v>10</v>
      </c>
      <c r="I67" s="77">
        <v>0</v>
      </c>
      <c r="J67" s="77">
        <v>0</v>
      </c>
      <c r="K67" s="78">
        <v>12</v>
      </c>
    </row>
    <row r="68" spans="2:11" ht="16.5" customHeight="1">
      <c r="B68" s="460" t="s">
        <v>568</v>
      </c>
      <c r="C68" s="76">
        <v>1000</v>
      </c>
      <c r="D68" s="77">
        <v>1416</v>
      </c>
      <c r="E68" s="77">
        <v>2703</v>
      </c>
      <c r="F68" s="78">
        <v>5119</v>
      </c>
      <c r="G68" s="77">
        <v>268</v>
      </c>
      <c r="H68" s="77">
        <v>831</v>
      </c>
      <c r="I68" s="77">
        <v>869</v>
      </c>
      <c r="J68" s="77">
        <v>9</v>
      </c>
      <c r="K68" s="78">
        <v>1977</v>
      </c>
    </row>
    <row r="69" spans="2:11" ht="16.5" customHeight="1">
      <c r="B69" s="460" t="s">
        <v>569</v>
      </c>
      <c r="C69" s="76">
        <v>200</v>
      </c>
      <c r="D69" s="77">
        <v>980</v>
      </c>
      <c r="E69" s="77">
        <v>954</v>
      </c>
      <c r="F69" s="78">
        <v>2134</v>
      </c>
      <c r="G69" s="77">
        <v>1</v>
      </c>
      <c r="H69" s="77">
        <v>54</v>
      </c>
      <c r="I69" s="77">
        <v>120</v>
      </c>
      <c r="J69" s="77">
        <v>0</v>
      </c>
      <c r="K69" s="78">
        <v>175</v>
      </c>
    </row>
    <row r="70" spans="2:11" ht="16.5" customHeight="1">
      <c r="B70" s="460" t="s">
        <v>570</v>
      </c>
      <c r="C70" s="76">
        <v>105</v>
      </c>
      <c r="D70" s="77">
        <v>702</v>
      </c>
      <c r="E70" s="77">
        <v>766</v>
      </c>
      <c r="F70" s="78">
        <v>1573</v>
      </c>
      <c r="G70" s="77">
        <v>100</v>
      </c>
      <c r="H70" s="77">
        <v>149</v>
      </c>
      <c r="I70" s="77">
        <v>220</v>
      </c>
      <c r="J70" s="77">
        <v>7</v>
      </c>
      <c r="K70" s="78">
        <v>476</v>
      </c>
    </row>
    <row r="71" spans="2:11" ht="16.5" customHeight="1">
      <c r="B71" s="460" t="s">
        <v>571</v>
      </c>
      <c r="C71" s="76">
        <v>0</v>
      </c>
      <c r="D71" s="77">
        <v>2300</v>
      </c>
      <c r="E71" s="77">
        <v>905</v>
      </c>
      <c r="F71" s="78">
        <v>3205</v>
      </c>
      <c r="G71" s="77">
        <v>150</v>
      </c>
      <c r="H71" s="77">
        <v>102</v>
      </c>
      <c r="I71" s="77">
        <v>200</v>
      </c>
      <c r="J71" s="77">
        <v>20</v>
      </c>
      <c r="K71" s="78">
        <v>472</v>
      </c>
    </row>
    <row r="72" spans="2:11" ht="16.5" customHeight="1">
      <c r="B72" s="460" t="s">
        <v>572</v>
      </c>
      <c r="C72" s="76">
        <v>10</v>
      </c>
      <c r="D72" s="77">
        <v>1346</v>
      </c>
      <c r="E72" s="77">
        <v>1327</v>
      </c>
      <c r="F72" s="78">
        <v>2683</v>
      </c>
      <c r="G72" s="77">
        <v>22</v>
      </c>
      <c r="H72" s="77">
        <v>170</v>
      </c>
      <c r="I72" s="77">
        <v>150</v>
      </c>
      <c r="J72" s="77">
        <v>0</v>
      </c>
      <c r="K72" s="78">
        <v>342</v>
      </c>
    </row>
    <row r="73" spans="2:11" ht="16.5" customHeight="1">
      <c r="B73" s="460" t="s">
        <v>573</v>
      </c>
      <c r="C73" s="76">
        <v>520</v>
      </c>
      <c r="D73" s="77">
        <v>1674</v>
      </c>
      <c r="E73" s="77">
        <v>3002</v>
      </c>
      <c r="F73" s="78">
        <v>5196</v>
      </c>
      <c r="G73" s="77">
        <v>319</v>
      </c>
      <c r="H73" s="77">
        <v>755</v>
      </c>
      <c r="I73" s="77">
        <v>452</v>
      </c>
      <c r="J73" s="77">
        <v>31</v>
      </c>
      <c r="K73" s="78">
        <v>1557</v>
      </c>
    </row>
    <row r="74" spans="2:11" ht="16.5" customHeight="1">
      <c r="B74" s="460" t="s">
        <v>574</v>
      </c>
      <c r="C74" s="76">
        <v>0</v>
      </c>
      <c r="D74" s="77">
        <v>0</v>
      </c>
      <c r="E74" s="77">
        <v>5</v>
      </c>
      <c r="F74" s="78">
        <v>5</v>
      </c>
      <c r="G74" s="77">
        <v>0</v>
      </c>
      <c r="H74" s="77">
        <v>0</v>
      </c>
      <c r="I74" s="77">
        <v>12</v>
      </c>
      <c r="J74" s="77">
        <v>0</v>
      </c>
      <c r="K74" s="78">
        <v>12</v>
      </c>
    </row>
    <row r="75" spans="2:11" ht="16.5" customHeight="1">
      <c r="B75" s="460" t="s">
        <v>575</v>
      </c>
      <c r="C75" s="76">
        <v>0</v>
      </c>
      <c r="D75" s="77">
        <v>0</v>
      </c>
      <c r="E75" s="77">
        <v>0</v>
      </c>
      <c r="F75" s="78">
        <v>0</v>
      </c>
      <c r="G75" s="77">
        <v>0</v>
      </c>
      <c r="H75" s="77">
        <v>0</v>
      </c>
      <c r="I75" s="77">
        <v>0</v>
      </c>
      <c r="J75" s="77">
        <v>0</v>
      </c>
      <c r="K75" s="78">
        <v>0</v>
      </c>
    </row>
    <row r="76" spans="2:11" ht="16.5" customHeight="1">
      <c r="B76" s="460" t="s">
        <v>576</v>
      </c>
      <c r="C76" s="76">
        <v>1000</v>
      </c>
      <c r="D76" s="77">
        <v>1576</v>
      </c>
      <c r="E76" s="77">
        <v>34</v>
      </c>
      <c r="F76" s="78">
        <v>2610</v>
      </c>
      <c r="G76" s="77">
        <v>17</v>
      </c>
      <c r="H76" s="77">
        <v>20</v>
      </c>
      <c r="I76" s="77">
        <v>0</v>
      </c>
      <c r="J76" s="77">
        <v>1</v>
      </c>
      <c r="K76" s="78">
        <v>38</v>
      </c>
    </row>
    <row r="77" spans="2:11" ht="16.5" customHeight="1">
      <c r="B77" s="460" t="s">
        <v>577</v>
      </c>
      <c r="C77" s="76">
        <v>0</v>
      </c>
      <c r="D77" s="77">
        <v>62</v>
      </c>
      <c r="E77" s="77">
        <v>72</v>
      </c>
      <c r="F77" s="78">
        <v>134</v>
      </c>
      <c r="G77" s="77">
        <v>2</v>
      </c>
      <c r="H77" s="77">
        <v>31</v>
      </c>
      <c r="I77" s="77">
        <v>1</v>
      </c>
      <c r="J77" s="77">
        <v>0</v>
      </c>
      <c r="K77" s="78">
        <v>34</v>
      </c>
    </row>
    <row r="78" spans="2:11" ht="16.5" customHeight="1">
      <c r="B78" s="460" t="s">
        <v>578</v>
      </c>
      <c r="C78" s="76">
        <v>0</v>
      </c>
      <c r="D78" s="77">
        <v>30</v>
      </c>
      <c r="E78" s="77">
        <v>12</v>
      </c>
      <c r="F78" s="78">
        <v>42</v>
      </c>
      <c r="G78" s="77">
        <v>0</v>
      </c>
      <c r="H78" s="77">
        <v>1</v>
      </c>
      <c r="I78" s="77">
        <v>1</v>
      </c>
      <c r="J78" s="77">
        <v>0</v>
      </c>
      <c r="K78" s="78">
        <v>2</v>
      </c>
    </row>
    <row r="79" spans="2:11" ht="16.5" customHeight="1">
      <c r="B79" s="460" t="s">
        <v>579</v>
      </c>
      <c r="C79" s="76">
        <v>5500</v>
      </c>
      <c r="D79" s="77">
        <v>3225</v>
      </c>
      <c r="E79" s="77">
        <v>4556</v>
      </c>
      <c r="F79" s="78">
        <v>13281</v>
      </c>
      <c r="G79" s="77">
        <v>113</v>
      </c>
      <c r="H79" s="77">
        <v>546</v>
      </c>
      <c r="I79" s="77">
        <v>1312</v>
      </c>
      <c r="J79" s="77">
        <v>0</v>
      </c>
      <c r="K79" s="78">
        <v>1971</v>
      </c>
    </row>
    <row r="80" spans="2:11" ht="16.5" customHeight="1">
      <c r="B80" s="460" t="s">
        <v>580</v>
      </c>
      <c r="C80" s="76">
        <v>225</v>
      </c>
      <c r="D80" s="77">
        <v>3749</v>
      </c>
      <c r="E80" s="77">
        <v>2199</v>
      </c>
      <c r="F80" s="78">
        <v>6173</v>
      </c>
      <c r="G80" s="77">
        <v>112</v>
      </c>
      <c r="H80" s="77">
        <v>338</v>
      </c>
      <c r="I80" s="77">
        <v>2849</v>
      </c>
      <c r="J80" s="77">
        <v>10</v>
      </c>
      <c r="K80" s="78">
        <v>3309</v>
      </c>
    </row>
    <row r="81" spans="2:11" ht="16.5" customHeight="1">
      <c r="B81" s="460" t="s">
        <v>581</v>
      </c>
      <c r="C81" s="76">
        <v>300</v>
      </c>
      <c r="D81" s="77">
        <v>1</v>
      </c>
      <c r="E81" s="77">
        <v>105</v>
      </c>
      <c r="F81" s="78">
        <v>406</v>
      </c>
      <c r="G81" s="77">
        <v>1</v>
      </c>
      <c r="H81" s="77">
        <v>0</v>
      </c>
      <c r="I81" s="77">
        <v>50</v>
      </c>
      <c r="J81" s="77">
        <v>0</v>
      </c>
      <c r="K81" s="78">
        <v>51</v>
      </c>
    </row>
    <row r="82" spans="2:11" ht="16.5" customHeight="1">
      <c r="B82" s="460" t="s">
        <v>582</v>
      </c>
      <c r="C82" s="76">
        <v>100</v>
      </c>
      <c r="D82" s="77">
        <v>20</v>
      </c>
      <c r="E82" s="77">
        <v>9</v>
      </c>
      <c r="F82" s="78">
        <v>129</v>
      </c>
      <c r="G82" s="77">
        <v>0</v>
      </c>
      <c r="H82" s="77">
        <v>0</v>
      </c>
      <c r="I82" s="77">
        <v>0</v>
      </c>
      <c r="J82" s="77">
        <v>0</v>
      </c>
      <c r="K82" s="78">
        <v>0</v>
      </c>
    </row>
    <row r="83" spans="2:11" ht="16.5" customHeight="1" thickBot="1">
      <c r="B83" s="462" t="s">
        <v>530</v>
      </c>
      <c r="C83" s="76">
        <v>4130</v>
      </c>
      <c r="D83" s="77">
        <v>3753</v>
      </c>
      <c r="E83" s="77">
        <v>5485</v>
      </c>
      <c r="F83" s="78">
        <v>13368</v>
      </c>
      <c r="G83" s="77">
        <v>200</v>
      </c>
      <c r="H83" s="77">
        <v>1797</v>
      </c>
      <c r="I83" s="77">
        <v>125</v>
      </c>
      <c r="J83" s="77">
        <v>0</v>
      </c>
      <c r="K83" s="78">
        <v>2122</v>
      </c>
    </row>
    <row r="84" spans="2:11" ht="16.5" customHeight="1" thickBot="1" thickTop="1">
      <c r="B84" s="463" t="s">
        <v>531</v>
      </c>
      <c r="C84" s="90">
        <v>14764</v>
      </c>
      <c r="D84" s="89">
        <v>25278</v>
      </c>
      <c r="E84" s="89">
        <v>25328</v>
      </c>
      <c r="F84" s="88">
        <v>65370</v>
      </c>
      <c r="G84" s="89">
        <v>1654</v>
      </c>
      <c r="H84" s="89">
        <v>5999</v>
      </c>
      <c r="I84" s="89">
        <v>6694</v>
      </c>
      <c r="J84" s="89">
        <v>219</v>
      </c>
      <c r="K84" s="88">
        <v>14566</v>
      </c>
    </row>
    <row r="85" spans="2:11" ht="16.5" customHeight="1"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2:11" ht="16.5" customHeight="1"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2:11" ht="16.5" customHeight="1"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ht="16.5" customHeight="1" thickBot="1"/>
    <row r="89" spans="2:3" ht="16.5" customHeight="1" thickBot="1">
      <c r="B89" s="417" t="s">
        <v>583</v>
      </c>
      <c r="C89" s="458"/>
    </row>
    <row r="90" spans="2:11" ht="16.5" customHeight="1">
      <c r="B90" s="333"/>
      <c r="C90" s="437" t="s">
        <v>555</v>
      </c>
      <c r="D90" s="438"/>
      <c r="E90" s="438"/>
      <c r="F90" s="439"/>
      <c r="G90" s="438" t="s">
        <v>556</v>
      </c>
      <c r="H90" s="438"/>
      <c r="I90" s="438"/>
      <c r="J90" s="438"/>
      <c r="K90" s="440"/>
    </row>
    <row r="91" spans="2:11" ht="16.5" customHeight="1">
      <c r="B91" s="464" t="s">
        <v>557</v>
      </c>
      <c r="C91" s="442" t="s">
        <v>31</v>
      </c>
      <c r="D91" s="443"/>
      <c r="E91" s="443"/>
      <c r="F91" s="444" t="s">
        <v>535</v>
      </c>
      <c r="G91" s="443" t="s">
        <v>536</v>
      </c>
      <c r="H91" s="445"/>
      <c r="I91" s="446" t="s">
        <v>446</v>
      </c>
      <c r="J91" s="446" t="s">
        <v>446</v>
      </c>
      <c r="K91" s="444" t="s">
        <v>446</v>
      </c>
    </row>
    <row r="92" spans="2:11" ht="16.5" customHeight="1" thickBot="1">
      <c r="B92" s="353" t="s">
        <v>446</v>
      </c>
      <c r="C92" s="448" t="s">
        <v>47</v>
      </c>
      <c r="D92" s="449" t="s">
        <v>48</v>
      </c>
      <c r="E92" s="449" t="s">
        <v>49</v>
      </c>
      <c r="F92" s="451" t="s">
        <v>206</v>
      </c>
      <c r="G92" s="452" t="s">
        <v>537</v>
      </c>
      <c r="H92" s="449" t="s">
        <v>538</v>
      </c>
      <c r="I92" s="453" t="s">
        <v>318</v>
      </c>
      <c r="J92" s="453" t="s">
        <v>207</v>
      </c>
      <c r="K92" s="451" t="s">
        <v>184</v>
      </c>
    </row>
    <row r="93" spans="2:11" ht="16.5" customHeight="1">
      <c r="B93" s="460" t="s">
        <v>474</v>
      </c>
      <c r="C93" s="68">
        <v>125</v>
      </c>
      <c r="D93" s="81">
        <v>435</v>
      </c>
      <c r="E93" s="81">
        <v>201</v>
      </c>
      <c r="F93" s="92">
        <v>761</v>
      </c>
      <c r="G93" s="77">
        <v>79</v>
      </c>
      <c r="H93" s="77">
        <v>10</v>
      </c>
      <c r="I93" s="77">
        <v>600</v>
      </c>
      <c r="J93" s="77">
        <v>0</v>
      </c>
      <c r="K93" s="78">
        <v>689</v>
      </c>
    </row>
    <row r="94" spans="2:11" ht="16.5" customHeight="1">
      <c r="B94" s="460" t="s">
        <v>475</v>
      </c>
      <c r="C94" s="20">
        <v>109</v>
      </c>
      <c r="D94" s="15">
        <v>863</v>
      </c>
      <c r="E94" s="15">
        <v>150</v>
      </c>
      <c r="F94" s="21">
        <v>1122</v>
      </c>
      <c r="G94" s="77">
        <v>116</v>
      </c>
      <c r="H94" s="77">
        <v>232</v>
      </c>
      <c r="I94" s="77">
        <v>600</v>
      </c>
      <c r="J94" s="77">
        <v>0</v>
      </c>
      <c r="K94" s="78">
        <v>948</v>
      </c>
    </row>
    <row r="95" spans="2:11" ht="16.5" customHeight="1">
      <c r="B95" s="460" t="s">
        <v>476</v>
      </c>
      <c r="C95" s="69">
        <v>0</v>
      </c>
      <c r="D95" s="82">
        <v>39</v>
      </c>
      <c r="E95" s="82">
        <v>45</v>
      </c>
      <c r="F95" s="84">
        <v>84</v>
      </c>
      <c r="G95" s="77">
        <v>1</v>
      </c>
      <c r="H95" s="77">
        <v>0</v>
      </c>
      <c r="I95" s="77">
        <v>0</v>
      </c>
      <c r="J95" s="77">
        <v>0</v>
      </c>
      <c r="K95" s="78">
        <v>1</v>
      </c>
    </row>
    <row r="96" spans="2:11" ht="16.5" customHeight="1">
      <c r="B96" s="460" t="s">
        <v>477</v>
      </c>
      <c r="C96" s="69">
        <v>83</v>
      </c>
      <c r="D96" s="82">
        <v>227</v>
      </c>
      <c r="E96" s="82">
        <v>82</v>
      </c>
      <c r="F96" s="84">
        <v>392</v>
      </c>
      <c r="G96" s="77">
        <v>4</v>
      </c>
      <c r="H96" s="77">
        <v>2</v>
      </c>
      <c r="I96" s="77">
        <v>50</v>
      </c>
      <c r="J96" s="77">
        <v>0</v>
      </c>
      <c r="K96" s="78">
        <v>56</v>
      </c>
    </row>
    <row r="97" spans="2:11" ht="16.5" customHeight="1">
      <c r="B97" s="460" t="s">
        <v>478</v>
      </c>
      <c r="C97" s="69">
        <v>1552</v>
      </c>
      <c r="D97" s="82">
        <v>1685</v>
      </c>
      <c r="E97" s="82">
        <v>265</v>
      </c>
      <c r="F97" s="84">
        <v>3502</v>
      </c>
      <c r="G97" s="77">
        <v>39</v>
      </c>
      <c r="H97" s="77">
        <v>395</v>
      </c>
      <c r="I97" s="77">
        <v>750</v>
      </c>
      <c r="J97" s="77">
        <v>80</v>
      </c>
      <c r="K97" s="78">
        <v>1264</v>
      </c>
    </row>
    <row r="98" spans="2:11" ht="16.5" customHeight="1">
      <c r="B98" s="460" t="s">
        <v>479</v>
      </c>
      <c r="C98" s="69">
        <v>1010</v>
      </c>
      <c r="D98" s="82">
        <v>98</v>
      </c>
      <c r="E98" s="82">
        <v>94</v>
      </c>
      <c r="F98" s="84">
        <v>1202</v>
      </c>
      <c r="G98" s="77">
        <v>0</v>
      </c>
      <c r="H98" s="77">
        <v>230</v>
      </c>
      <c r="I98" s="77">
        <v>2</v>
      </c>
      <c r="J98" s="77">
        <v>0</v>
      </c>
      <c r="K98" s="78">
        <v>232</v>
      </c>
    </row>
    <row r="99" spans="2:11" ht="16.5" customHeight="1">
      <c r="B99" s="460" t="s">
        <v>584</v>
      </c>
      <c r="C99" s="69">
        <v>361</v>
      </c>
      <c r="D99" s="82">
        <v>133</v>
      </c>
      <c r="E99" s="82">
        <v>190</v>
      </c>
      <c r="F99" s="84">
        <v>684</v>
      </c>
      <c r="G99" s="77">
        <v>102</v>
      </c>
      <c r="H99" s="77">
        <v>303</v>
      </c>
      <c r="I99" s="77">
        <v>5</v>
      </c>
      <c r="J99" s="77">
        <v>0</v>
      </c>
      <c r="K99" s="78">
        <v>410</v>
      </c>
    </row>
    <row r="100" spans="2:11" ht="16.5" customHeight="1">
      <c r="B100" s="460" t="s">
        <v>585</v>
      </c>
      <c r="C100" s="69">
        <v>0</v>
      </c>
      <c r="D100" s="82">
        <v>6</v>
      </c>
      <c r="E100" s="82">
        <v>3</v>
      </c>
      <c r="F100" s="84">
        <v>9</v>
      </c>
      <c r="G100" s="77">
        <v>0</v>
      </c>
      <c r="H100" s="77">
        <v>0</v>
      </c>
      <c r="I100" s="77">
        <v>0</v>
      </c>
      <c r="J100" s="77">
        <v>0</v>
      </c>
      <c r="K100" s="78">
        <v>0</v>
      </c>
    </row>
    <row r="101" spans="2:11" ht="16.5" customHeight="1">
      <c r="B101" s="460" t="s">
        <v>586</v>
      </c>
      <c r="C101" s="69">
        <v>0</v>
      </c>
      <c r="D101" s="82">
        <v>205</v>
      </c>
      <c r="E101" s="82">
        <v>145</v>
      </c>
      <c r="F101" s="84">
        <v>350</v>
      </c>
      <c r="G101" s="77">
        <v>0</v>
      </c>
      <c r="H101" s="77">
        <v>12</v>
      </c>
      <c r="I101" s="77">
        <v>0</v>
      </c>
      <c r="J101" s="77">
        <v>0</v>
      </c>
      <c r="K101" s="78">
        <v>12</v>
      </c>
    </row>
    <row r="102" spans="2:11" ht="16.5" customHeight="1">
      <c r="B102" s="460" t="s">
        <v>587</v>
      </c>
      <c r="C102" s="69">
        <v>19797</v>
      </c>
      <c r="D102" s="82">
        <v>3087</v>
      </c>
      <c r="E102" s="82">
        <v>243</v>
      </c>
      <c r="F102" s="84">
        <v>23127</v>
      </c>
      <c r="G102" s="77">
        <v>4420</v>
      </c>
      <c r="H102" s="77">
        <v>16870</v>
      </c>
      <c r="I102" s="77">
        <v>18332</v>
      </c>
      <c r="J102" s="77">
        <v>10000</v>
      </c>
      <c r="K102" s="78">
        <v>49622</v>
      </c>
    </row>
    <row r="103" spans="2:11" ht="16.5" customHeight="1">
      <c r="B103" s="460" t="s">
        <v>588</v>
      </c>
      <c r="C103" s="69">
        <v>70</v>
      </c>
      <c r="D103" s="82">
        <v>197</v>
      </c>
      <c r="E103" s="82">
        <v>26</v>
      </c>
      <c r="F103" s="84">
        <v>293</v>
      </c>
      <c r="G103" s="77">
        <v>100</v>
      </c>
      <c r="H103" s="77">
        <v>700</v>
      </c>
      <c r="I103" s="77">
        <v>1020</v>
      </c>
      <c r="J103" s="77">
        <v>0</v>
      </c>
      <c r="K103" s="78">
        <v>1820</v>
      </c>
    </row>
    <row r="104" spans="2:11" ht="16.5" customHeight="1">
      <c r="B104" s="460" t="s">
        <v>589</v>
      </c>
      <c r="C104" s="69">
        <v>220</v>
      </c>
      <c r="D104" s="82">
        <v>218</v>
      </c>
      <c r="E104" s="82">
        <v>24</v>
      </c>
      <c r="F104" s="84">
        <v>462</v>
      </c>
      <c r="G104" s="77">
        <v>61</v>
      </c>
      <c r="H104" s="77">
        <v>350</v>
      </c>
      <c r="I104" s="77">
        <v>540</v>
      </c>
      <c r="J104" s="77">
        <v>0</v>
      </c>
      <c r="K104" s="78">
        <v>951</v>
      </c>
    </row>
    <row r="105" spans="2:11" ht="16.5" customHeight="1">
      <c r="B105" s="460" t="s">
        <v>590</v>
      </c>
      <c r="C105" s="69">
        <v>190</v>
      </c>
      <c r="D105" s="82">
        <v>1093</v>
      </c>
      <c r="E105" s="82">
        <v>2055</v>
      </c>
      <c r="F105" s="84">
        <v>3338</v>
      </c>
      <c r="G105" s="77">
        <v>10</v>
      </c>
      <c r="H105" s="77">
        <v>0</v>
      </c>
      <c r="I105" s="77">
        <v>0</v>
      </c>
      <c r="J105" s="77">
        <v>0</v>
      </c>
      <c r="K105" s="78">
        <v>10</v>
      </c>
    </row>
    <row r="106" spans="2:11" ht="16.5" customHeight="1">
      <c r="B106" s="460" t="s">
        <v>591</v>
      </c>
      <c r="C106" s="69">
        <v>9770</v>
      </c>
      <c r="D106" s="82">
        <v>7354</v>
      </c>
      <c r="E106" s="82">
        <v>1453</v>
      </c>
      <c r="F106" s="84">
        <v>18577</v>
      </c>
      <c r="G106" s="77">
        <v>2783</v>
      </c>
      <c r="H106" s="77">
        <v>7420</v>
      </c>
      <c r="I106" s="77">
        <v>17020</v>
      </c>
      <c r="J106" s="77">
        <v>6800</v>
      </c>
      <c r="K106" s="78">
        <v>34023</v>
      </c>
    </row>
    <row r="107" spans="2:11" ht="16.5" customHeight="1">
      <c r="B107" s="460" t="s">
        <v>592</v>
      </c>
      <c r="C107" s="69">
        <v>7851</v>
      </c>
      <c r="D107" s="82">
        <v>11125</v>
      </c>
      <c r="E107" s="82">
        <v>4993</v>
      </c>
      <c r="F107" s="84">
        <v>23969</v>
      </c>
      <c r="G107" s="77">
        <v>2276</v>
      </c>
      <c r="H107" s="77">
        <v>5460</v>
      </c>
      <c r="I107" s="77">
        <v>3720</v>
      </c>
      <c r="J107" s="77">
        <v>2800</v>
      </c>
      <c r="K107" s="78">
        <v>14256</v>
      </c>
    </row>
    <row r="108" spans="2:11" ht="16.5" customHeight="1">
      <c r="B108" s="460" t="s">
        <v>593</v>
      </c>
      <c r="C108" s="69">
        <v>870</v>
      </c>
      <c r="D108" s="82">
        <v>4081</v>
      </c>
      <c r="E108" s="82">
        <v>323</v>
      </c>
      <c r="F108" s="84">
        <v>5274</v>
      </c>
      <c r="G108" s="77">
        <v>379</v>
      </c>
      <c r="H108" s="77">
        <v>70</v>
      </c>
      <c r="I108" s="77">
        <v>2100</v>
      </c>
      <c r="J108" s="77">
        <v>100</v>
      </c>
      <c r="K108" s="78">
        <v>2649</v>
      </c>
    </row>
    <row r="109" spans="2:11" ht="16.5" customHeight="1">
      <c r="B109" s="460" t="s">
        <v>594</v>
      </c>
      <c r="C109" s="69">
        <v>6769</v>
      </c>
      <c r="D109" s="82">
        <v>10639</v>
      </c>
      <c r="E109" s="82">
        <v>4818</v>
      </c>
      <c r="F109" s="84">
        <v>22226</v>
      </c>
      <c r="G109" s="77">
        <v>3512</v>
      </c>
      <c r="H109" s="77">
        <v>740</v>
      </c>
      <c r="I109" s="77">
        <v>70</v>
      </c>
      <c r="J109" s="77">
        <v>0</v>
      </c>
      <c r="K109" s="78">
        <v>4322</v>
      </c>
    </row>
    <row r="110" spans="2:11" ht="16.5" customHeight="1">
      <c r="B110" s="460" t="s">
        <v>595</v>
      </c>
      <c r="C110" s="69">
        <v>100</v>
      </c>
      <c r="D110" s="82">
        <v>108</v>
      </c>
      <c r="E110" s="82">
        <v>32</v>
      </c>
      <c r="F110" s="84">
        <v>240</v>
      </c>
      <c r="G110" s="77">
        <v>15</v>
      </c>
      <c r="H110" s="77">
        <v>0</v>
      </c>
      <c r="I110" s="77">
        <v>0</v>
      </c>
      <c r="J110" s="77">
        <v>0</v>
      </c>
      <c r="K110" s="78">
        <v>15</v>
      </c>
    </row>
    <row r="111" spans="2:11" ht="16.5" customHeight="1">
      <c r="B111" s="460" t="s">
        <v>596</v>
      </c>
      <c r="C111" s="69">
        <v>130</v>
      </c>
      <c r="D111" s="82">
        <v>61</v>
      </c>
      <c r="E111" s="82">
        <v>46</v>
      </c>
      <c r="F111" s="84">
        <v>237</v>
      </c>
      <c r="G111" s="77">
        <v>83</v>
      </c>
      <c r="H111" s="77">
        <v>0</v>
      </c>
      <c r="I111" s="77">
        <v>0</v>
      </c>
      <c r="J111" s="77">
        <v>0</v>
      </c>
      <c r="K111" s="78">
        <v>83</v>
      </c>
    </row>
    <row r="112" spans="2:11" ht="16.5" customHeight="1" thickBot="1">
      <c r="B112" s="462" t="s">
        <v>530</v>
      </c>
      <c r="C112" s="20">
        <v>19730</v>
      </c>
      <c r="D112" s="15">
        <v>15740</v>
      </c>
      <c r="E112" s="15">
        <v>8423</v>
      </c>
      <c r="F112" s="21">
        <v>43893</v>
      </c>
      <c r="G112" s="77">
        <v>2583</v>
      </c>
      <c r="H112" s="77">
        <v>3625</v>
      </c>
      <c r="I112" s="77">
        <v>20770</v>
      </c>
      <c r="J112" s="77">
        <v>1000</v>
      </c>
      <c r="K112" s="78">
        <v>27978</v>
      </c>
    </row>
    <row r="113" spans="2:11" ht="16.5" customHeight="1" thickBot="1" thickTop="1">
      <c r="B113" s="463" t="s">
        <v>531</v>
      </c>
      <c r="C113" s="90">
        <v>68737</v>
      </c>
      <c r="D113" s="89">
        <v>57394</v>
      </c>
      <c r="E113" s="89">
        <v>23611</v>
      </c>
      <c r="F113" s="88">
        <v>149742</v>
      </c>
      <c r="G113" s="89">
        <v>16563</v>
      </c>
      <c r="H113" s="89">
        <v>36419</v>
      </c>
      <c r="I113" s="89">
        <v>65579</v>
      </c>
      <c r="J113" s="89">
        <v>20780</v>
      </c>
      <c r="K113" s="88">
        <v>139341</v>
      </c>
    </row>
    <row r="116" ht="16.5" customHeight="1" thickBot="1"/>
    <row r="117" spans="2:3" ht="15.75" customHeight="1" thickBot="1">
      <c r="B117" s="417" t="s">
        <v>597</v>
      </c>
      <c r="C117" s="458"/>
    </row>
    <row r="118" spans="2:11" ht="15" customHeight="1">
      <c r="B118" s="333"/>
      <c r="C118" s="437" t="s">
        <v>555</v>
      </c>
      <c r="D118" s="438"/>
      <c r="E118" s="438"/>
      <c r="F118" s="439"/>
      <c r="G118" s="438" t="s">
        <v>556</v>
      </c>
      <c r="H118" s="438"/>
      <c r="I118" s="438"/>
      <c r="J118" s="438"/>
      <c r="K118" s="440"/>
    </row>
    <row r="119" spans="2:11" ht="15" customHeight="1">
      <c r="B119" s="464" t="s">
        <v>557</v>
      </c>
      <c r="C119" s="442" t="s">
        <v>31</v>
      </c>
      <c r="D119" s="443"/>
      <c r="E119" s="443"/>
      <c r="F119" s="444" t="s">
        <v>535</v>
      </c>
      <c r="G119" s="443" t="s">
        <v>536</v>
      </c>
      <c r="H119" s="445"/>
      <c r="I119" s="446" t="s">
        <v>446</v>
      </c>
      <c r="J119" s="446" t="s">
        <v>446</v>
      </c>
      <c r="K119" s="444" t="s">
        <v>446</v>
      </c>
    </row>
    <row r="120" spans="2:11" ht="15" customHeight="1" thickBot="1">
      <c r="B120" s="353" t="s">
        <v>446</v>
      </c>
      <c r="C120" s="448" t="s">
        <v>47</v>
      </c>
      <c r="D120" s="449" t="s">
        <v>48</v>
      </c>
      <c r="E120" s="449" t="s">
        <v>49</v>
      </c>
      <c r="F120" s="451" t="s">
        <v>206</v>
      </c>
      <c r="G120" s="452" t="s">
        <v>537</v>
      </c>
      <c r="H120" s="449" t="s">
        <v>538</v>
      </c>
      <c r="I120" s="453" t="s">
        <v>318</v>
      </c>
      <c r="J120" s="453" t="s">
        <v>207</v>
      </c>
      <c r="K120" s="451" t="s">
        <v>184</v>
      </c>
    </row>
    <row r="121" spans="2:11" ht="15" customHeight="1">
      <c r="B121" s="460" t="s">
        <v>497</v>
      </c>
      <c r="C121" s="76">
        <v>90</v>
      </c>
      <c r="D121" s="77">
        <v>270</v>
      </c>
      <c r="E121" s="77">
        <v>8</v>
      </c>
      <c r="F121" s="78">
        <v>368</v>
      </c>
      <c r="G121" s="77">
        <v>28</v>
      </c>
      <c r="H121" s="77">
        <v>6</v>
      </c>
      <c r="I121" s="77">
        <v>0</v>
      </c>
      <c r="J121" s="77">
        <v>0</v>
      </c>
      <c r="K121" s="78">
        <v>34</v>
      </c>
    </row>
    <row r="122" spans="2:11" ht="15" customHeight="1">
      <c r="B122" s="460" t="s">
        <v>498</v>
      </c>
      <c r="C122" s="76">
        <v>360</v>
      </c>
      <c r="D122" s="77">
        <v>186</v>
      </c>
      <c r="E122" s="77">
        <v>54</v>
      </c>
      <c r="F122" s="78">
        <v>600</v>
      </c>
      <c r="G122" s="77">
        <v>67</v>
      </c>
      <c r="H122" s="77">
        <v>48</v>
      </c>
      <c r="I122" s="77">
        <v>0</v>
      </c>
      <c r="J122" s="77">
        <v>0</v>
      </c>
      <c r="K122" s="78">
        <v>115</v>
      </c>
    </row>
    <row r="123" spans="2:11" ht="15" customHeight="1">
      <c r="B123" s="460" t="s">
        <v>598</v>
      </c>
      <c r="C123" s="76">
        <v>1084</v>
      </c>
      <c r="D123" s="77">
        <v>932</v>
      </c>
      <c r="E123" s="77">
        <v>201</v>
      </c>
      <c r="F123" s="78">
        <v>2217</v>
      </c>
      <c r="G123" s="77">
        <v>135</v>
      </c>
      <c r="H123" s="77">
        <v>97</v>
      </c>
      <c r="I123" s="77">
        <v>1350</v>
      </c>
      <c r="J123" s="77">
        <v>0</v>
      </c>
      <c r="K123" s="78">
        <v>1582</v>
      </c>
    </row>
    <row r="124" spans="2:11" ht="15" customHeight="1">
      <c r="B124" s="461" t="s">
        <v>599</v>
      </c>
      <c r="C124" s="76">
        <v>576</v>
      </c>
      <c r="D124" s="77">
        <v>1387</v>
      </c>
      <c r="E124" s="77">
        <v>562</v>
      </c>
      <c r="F124" s="78">
        <v>2525</v>
      </c>
      <c r="G124" s="77">
        <v>336</v>
      </c>
      <c r="H124" s="77">
        <v>197</v>
      </c>
      <c r="I124" s="77">
        <v>55</v>
      </c>
      <c r="J124" s="77">
        <v>0</v>
      </c>
      <c r="K124" s="78">
        <v>588</v>
      </c>
    </row>
    <row r="125" spans="2:11" ht="15" customHeight="1">
      <c r="B125" s="460" t="s">
        <v>600</v>
      </c>
      <c r="C125" s="76">
        <v>157</v>
      </c>
      <c r="D125" s="77">
        <v>314</v>
      </c>
      <c r="E125" s="77">
        <v>30</v>
      </c>
      <c r="F125" s="78">
        <v>501</v>
      </c>
      <c r="G125" s="77">
        <v>41</v>
      </c>
      <c r="H125" s="77">
        <v>85</v>
      </c>
      <c r="I125" s="77">
        <v>0</v>
      </c>
      <c r="J125" s="77">
        <v>0</v>
      </c>
      <c r="K125" s="78">
        <v>126</v>
      </c>
    </row>
    <row r="126" spans="2:11" ht="15" customHeight="1">
      <c r="B126" s="460" t="s">
        <v>601</v>
      </c>
      <c r="C126" s="76">
        <v>0</v>
      </c>
      <c r="D126" s="77">
        <v>7</v>
      </c>
      <c r="E126" s="77">
        <v>317</v>
      </c>
      <c r="F126" s="78">
        <v>324</v>
      </c>
      <c r="G126" s="77">
        <v>5</v>
      </c>
      <c r="H126" s="77">
        <v>0</v>
      </c>
      <c r="I126" s="77">
        <v>0</v>
      </c>
      <c r="J126" s="77">
        <v>0</v>
      </c>
      <c r="K126" s="78">
        <v>5</v>
      </c>
    </row>
    <row r="127" spans="2:11" ht="15" customHeight="1">
      <c r="B127" s="460" t="s">
        <v>602</v>
      </c>
      <c r="C127" s="76">
        <v>0</v>
      </c>
      <c r="D127" s="77">
        <v>19</v>
      </c>
      <c r="E127" s="77">
        <v>41</v>
      </c>
      <c r="F127" s="78">
        <v>60</v>
      </c>
      <c r="G127" s="77">
        <v>0</v>
      </c>
      <c r="H127" s="77">
        <v>0</v>
      </c>
      <c r="I127" s="77">
        <v>0</v>
      </c>
      <c r="J127" s="77">
        <v>0</v>
      </c>
      <c r="K127" s="78">
        <v>0</v>
      </c>
    </row>
    <row r="128" spans="2:11" ht="15" customHeight="1">
      <c r="B128" s="460" t="s">
        <v>603</v>
      </c>
      <c r="C128" s="76">
        <v>70</v>
      </c>
      <c r="D128" s="77">
        <v>10</v>
      </c>
      <c r="E128" s="77">
        <v>238</v>
      </c>
      <c r="F128" s="78">
        <v>318</v>
      </c>
      <c r="G128" s="77">
        <v>117</v>
      </c>
      <c r="H128" s="77">
        <v>145</v>
      </c>
      <c r="I128" s="77">
        <v>0</v>
      </c>
      <c r="J128" s="77">
        <v>0</v>
      </c>
      <c r="K128" s="78">
        <v>262</v>
      </c>
    </row>
    <row r="129" spans="2:11" ht="15" customHeight="1">
      <c r="B129" s="460" t="s">
        <v>604</v>
      </c>
      <c r="C129" s="76">
        <v>0</v>
      </c>
      <c r="D129" s="77">
        <v>0</v>
      </c>
      <c r="E129" s="77">
        <v>0</v>
      </c>
      <c r="F129" s="78">
        <v>0</v>
      </c>
      <c r="G129" s="77">
        <v>0</v>
      </c>
      <c r="H129" s="77">
        <v>0</v>
      </c>
      <c r="I129" s="77">
        <v>0</v>
      </c>
      <c r="J129" s="77">
        <v>0</v>
      </c>
      <c r="K129" s="78">
        <v>0</v>
      </c>
    </row>
    <row r="130" spans="2:11" ht="15" customHeight="1" thickBot="1">
      <c r="B130" s="462" t="s">
        <v>605</v>
      </c>
      <c r="C130" s="76">
        <v>3</v>
      </c>
      <c r="D130" s="77">
        <v>110</v>
      </c>
      <c r="E130" s="77">
        <v>57</v>
      </c>
      <c r="F130" s="78">
        <v>170</v>
      </c>
      <c r="G130" s="77">
        <v>22</v>
      </c>
      <c r="H130" s="77">
        <v>0</v>
      </c>
      <c r="I130" s="77">
        <v>20</v>
      </c>
      <c r="J130" s="77">
        <v>0</v>
      </c>
      <c r="K130" s="78">
        <v>42</v>
      </c>
    </row>
    <row r="131" spans="2:11" ht="15" customHeight="1" thickBot="1" thickTop="1">
      <c r="B131" s="463" t="s">
        <v>531</v>
      </c>
      <c r="C131" s="90">
        <v>2340</v>
      </c>
      <c r="D131" s="89">
        <v>3235</v>
      </c>
      <c r="E131" s="89">
        <v>1508</v>
      </c>
      <c r="F131" s="88">
        <v>7083</v>
      </c>
      <c r="G131" s="89">
        <v>751</v>
      </c>
      <c r="H131" s="89">
        <v>578</v>
      </c>
      <c r="I131" s="89">
        <v>1425</v>
      </c>
      <c r="J131" s="89">
        <v>0</v>
      </c>
      <c r="K131" s="88">
        <v>2754</v>
      </c>
    </row>
    <row r="132" ht="12.75" customHeight="1" thickBot="1"/>
    <row r="133" spans="2:8" ht="15" customHeight="1" thickBot="1">
      <c r="B133" s="454" t="s">
        <v>606</v>
      </c>
      <c r="C133" s="439"/>
      <c r="H133" s="13" t="s">
        <v>245</v>
      </c>
    </row>
    <row r="134" spans="2:9" ht="15" customHeight="1">
      <c r="B134" s="333"/>
      <c r="C134" s="465" t="s">
        <v>208</v>
      </c>
      <c r="D134" s="468" t="s">
        <v>556</v>
      </c>
      <c r="E134" s="438"/>
      <c r="F134" s="466"/>
      <c r="G134" s="466"/>
      <c r="H134" s="467"/>
      <c r="I134" s="16" t="s">
        <v>343</v>
      </c>
    </row>
    <row r="135" spans="2:9" ht="15" customHeight="1">
      <c r="B135" s="347" t="s">
        <v>30</v>
      </c>
      <c r="C135" s="441" t="s">
        <v>607</v>
      </c>
      <c r="D135" s="442" t="s">
        <v>536</v>
      </c>
      <c r="E135" s="443"/>
      <c r="F135" s="446" t="s">
        <v>446</v>
      </c>
      <c r="G135" s="446" t="s">
        <v>446</v>
      </c>
      <c r="H135" s="444" t="s">
        <v>446</v>
      </c>
      <c r="I135" s="16"/>
    </row>
    <row r="136" spans="2:9" ht="15" customHeight="1" thickBot="1">
      <c r="B136" s="353"/>
      <c r="C136" s="441" t="s">
        <v>209</v>
      </c>
      <c r="D136" s="448" t="s">
        <v>537</v>
      </c>
      <c r="E136" s="450" t="s">
        <v>538</v>
      </c>
      <c r="F136" s="453" t="s">
        <v>28</v>
      </c>
      <c r="G136" s="453" t="s">
        <v>29</v>
      </c>
      <c r="H136" s="451" t="s">
        <v>26</v>
      </c>
      <c r="I136" s="16"/>
    </row>
    <row r="137" spans="2:9" ht="15" customHeight="1">
      <c r="B137" s="460" t="s">
        <v>513</v>
      </c>
      <c r="C137" s="73">
        <v>20</v>
      </c>
      <c r="D137" s="74">
        <v>100</v>
      </c>
      <c r="E137" s="83">
        <v>0</v>
      </c>
      <c r="F137" s="83">
        <v>0</v>
      </c>
      <c r="G137" s="83">
        <v>0</v>
      </c>
      <c r="H137" s="93">
        <v>100</v>
      </c>
      <c r="I137" s="16" t="s">
        <v>343</v>
      </c>
    </row>
    <row r="138" spans="2:9" ht="15" customHeight="1">
      <c r="B138" s="460" t="s">
        <v>514</v>
      </c>
      <c r="C138" s="75">
        <v>510</v>
      </c>
      <c r="D138" s="82">
        <v>0</v>
      </c>
      <c r="E138" s="7">
        <v>0</v>
      </c>
      <c r="F138" s="7">
        <v>150</v>
      </c>
      <c r="G138" s="7">
        <v>0</v>
      </c>
      <c r="H138" s="38">
        <v>150</v>
      </c>
      <c r="I138" s="16" t="s">
        <v>343</v>
      </c>
    </row>
    <row r="139" spans="2:9" ht="15" customHeight="1">
      <c r="B139" s="460" t="s">
        <v>516</v>
      </c>
      <c r="C139" s="75">
        <v>4300</v>
      </c>
      <c r="D139" s="82">
        <v>350</v>
      </c>
      <c r="E139" s="7">
        <v>12700</v>
      </c>
      <c r="F139" s="7">
        <v>6850</v>
      </c>
      <c r="G139" s="7">
        <v>0</v>
      </c>
      <c r="H139" s="38">
        <v>19900</v>
      </c>
      <c r="I139" s="16" t="s">
        <v>343</v>
      </c>
    </row>
    <row r="140" spans="2:9" ht="15" customHeight="1">
      <c r="B140" s="460" t="s">
        <v>518</v>
      </c>
      <c r="C140" s="75">
        <v>5220</v>
      </c>
      <c r="D140" s="82">
        <v>0</v>
      </c>
      <c r="E140" s="7">
        <v>5750</v>
      </c>
      <c r="F140" s="7">
        <v>800</v>
      </c>
      <c r="G140" s="7">
        <v>0</v>
      </c>
      <c r="H140" s="38">
        <v>6550</v>
      </c>
      <c r="I140" s="16" t="s">
        <v>343</v>
      </c>
    </row>
    <row r="141" spans="2:9" ht="15" customHeight="1">
      <c r="B141" s="460" t="s">
        <v>520</v>
      </c>
      <c r="C141" s="75">
        <v>94870</v>
      </c>
      <c r="D141" s="82">
        <v>52460</v>
      </c>
      <c r="E141" s="7">
        <v>60600</v>
      </c>
      <c r="F141" s="7">
        <v>1430</v>
      </c>
      <c r="G141" s="7">
        <v>5500</v>
      </c>
      <c r="H141" s="38">
        <v>119990</v>
      </c>
      <c r="I141" s="16" t="s">
        <v>343</v>
      </c>
    </row>
    <row r="142" spans="2:9" ht="15" customHeight="1">
      <c r="B142" s="460" t="s">
        <v>522</v>
      </c>
      <c r="C142" s="75">
        <v>505</v>
      </c>
      <c r="D142" s="82">
        <v>9300</v>
      </c>
      <c r="E142" s="7">
        <v>8200</v>
      </c>
      <c r="F142" s="7">
        <v>3000</v>
      </c>
      <c r="G142" s="7">
        <v>3000</v>
      </c>
      <c r="H142" s="38">
        <v>23500</v>
      </c>
      <c r="I142" s="16" t="s">
        <v>343</v>
      </c>
    </row>
    <row r="143" spans="2:9" ht="15" customHeight="1">
      <c r="B143" s="460" t="s">
        <v>524</v>
      </c>
      <c r="C143" s="75">
        <v>31810</v>
      </c>
      <c r="D143" s="82">
        <v>880</v>
      </c>
      <c r="E143" s="7">
        <v>13300</v>
      </c>
      <c r="F143" s="7">
        <v>50</v>
      </c>
      <c r="G143" s="7">
        <v>0</v>
      </c>
      <c r="H143" s="38">
        <v>14230</v>
      </c>
      <c r="I143" s="16" t="s">
        <v>343</v>
      </c>
    </row>
    <row r="144" spans="2:9" ht="15" customHeight="1">
      <c r="B144" s="460" t="s">
        <v>526</v>
      </c>
      <c r="C144" s="75">
        <v>13080</v>
      </c>
      <c r="D144" s="82">
        <v>635</v>
      </c>
      <c r="E144" s="7">
        <v>4500</v>
      </c>
      <c r="F144" s="7">
        <v>0</v>
      </c>
      <c r="G144" s="7">
        <v>0</v>
      </c>
      <c r="H144" s="38">
        <v>5135</v>
      </c>
      <c r="I144" s="16" t="s">
        <v>343</v>
      </c>
    </row>
    <row r="145" spans="2:9" ht="15" customHeight="1">
      <c r="B145" s="460" t="s">
        <v>528</v>
      </c>
      <c r="C145" s="75">
        <v>20130</v>
      </c>
      <c r="D145" s="82">
        <v>12000</v>
      </c>
      <c r="E145" s="7">
        <v>2500</v>
      </c>
      <c r="F145" s="7">
        <v>0</v>
      </c>
      <c r="G145" s="7">
        <v>0</v>
      </c>
      <c r="H145" s="38">
        <v>14500</v>
      </c>
      <c r="I145" s="16" t="s">
        <v>343</v>
      </c>
    </row>
    <row r="146" spans="2:9" ht="15" customHeight="1">
      <c r="B146" s="461" t="s">
        <v>529</v>
      </c>
      <c r="C146" s="75">
        <v>70</v>
      </c>
      <c r="D146" s="82">
        <v>0</v>
      </c>
      <c r="E146" s="7">
        <v>8300</v>
      </c>
      <c r="F146" s="7">
        <v>0</v>
      </c>
      <c r="G146" s="7">
        <v>2200</v>
      </c>
      <c r="H146" s="38">
        <v>10500</v>
      </c>
      <c r="I146" s="16" t="s">
        <v>343</v>
      </c>
    </row>
    <row r="147" spans="2:9" ht="15" customHeight="1" thickBot="1">
      <c r="B147" s="462" t="s">
        <v>530</v>
      </c>
      <c r="C147" s="94">
        <v>71150</v>
      </c>
      <c r="D147" s="77">
        <v>2500</v>
      </c>
      <c r="E147" s="18">
        <v>89500</v>
      </c>
      <c r="F147" s="18">
        <v>9040</v>
      </c>
      <c r="G147" s="18">
        <v>1500</v>
      </c>
      <c r="H147" s="11">
        <v>102540</v>
      </c>
      <c r="I147" s="16" t="s">
        <v>343</v>
      </c>
    </row>
    <row r="148" spans="2:9" ht="15" customHeight="1" thickBot="1" thickTop="1">
      <c r="B148" s="463" t="s">
        <v>531</v>
      </c>
      <c r="C148" s="95">
        <v>241665</v>
      </c>
      <c r="D148" s="89">
        <v>78225</v>
      </c>
      <c r="E148" s="87">
        <v>205350</v>
      </c>
      <c r="F148" s="87">
        <v>21320</v>
      </c>
      <c r="G148" s="87">
        <v>12200</v>
      </c>
      <c r="H148" s="96">
        <v>317095</v>
      </c>
      <c r="I148" s="16" t="s">
        <v>343</v>
      </c>
    </row>
    <row r="149" ht="16.5" customHeight="1">
      <c r="I149" s="16" t="s">
        <v>343</v>
      </c>
    </row>
    <row r="150" ht="16.5" customHeight="1">
      <c r="I150" s="16"/>
    </row>
  </sheetData>
  <printOptions/>
  <pageMargins left="0.75" right="0.75" top="0.98" bottom="1" header="0.512" footer="0.512"/>
  <pageSetup horizontalDpi="600" verticalDpi="600" orientation="landscape" paperSize="9" scale="98" r:id="rId1"/>
  <rowBreaks count="5" manualBreakCount="5">
    <brk id="29" min="1" max="10" man="1"/>
    <brk id="58" min="1" max="10" man="1"/>
    <brk id="87" min="1" max="10" man="1"/>
    <brk id="116" min="1" max="10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25:K40"/>
  <sheetViews>
    <sheetView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3.75390625" style="5" customWidth="1"/>
    <col min="3" max="10" width="8.625" style="5" customWidth="1"/>
    <col min="11" max="16384" width="9.00390625" style="5" customWidth="1"/>
  </cols>
  <sheetData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25" spans="3:11" ht="18" customHeight="1">
      <c r="C25" s="105" t="s">
        <v>255</v>
      </c>
      <c r="D25" s="106"/>
      <c r="E25" s="106"/>
      <c r="F25" s="106"/>
      <c r="G25" s="106"/>
      <c r="H25" s="106"/>
      <c r="I25" s="106"/>
      <c r="J25" s="106" t="s">
        <v>66</v>
      </c>
      <c r="K25" s="106"/>
    </row>
    <row r="26" ht="18" customHeight="1" thickBot="1"/>
    <row r="27" spans="3:11" ht="16.5" customHeight="1">
      <c r="C27" s="206"/>
      <c r="D27" s="207" t="s">
        <v>214</v>
      </c>
      <c r="E27" s="208"/>
      <c r="F27" s="207" t="s">
        <v>215</v>
      </c>
      <c r="G27" s="208"/>
      <c r="H27" s="207" t="s">
        <v>216</v>
      </c>
      <c r="I27" s="209"/>
      <c r="J27" s="209"/>
      <c r="K27" s="210"/>
    </row>
    <row r="28" spans="3:11" ht="16.5" customHeight="1">
      <c r="C28" s="211" t="s">
        <v>67</v>
      </c>
      <c r="D28" s="212" t="s">
        <v>217</v>
      </c>
      <c r="E28" s="212" t="s">
        <v>68</v>
      </c>
      <c r="F28" s="212" t="s">
        <v>69</v>
      </c>
      <c r="G28" s="212" t="s">
        <v>218</v>
      </c>
      <c r="H28" s="212" t="s">
        <v>70</v>
      </c>
      <c r="I28" s="212" t="s">
        <v>218</v>
      </c>
      <c r="J28" s="212" t="s">
        <v>219</v>
      </c>
      <c r="K28" s="213" t="s">
        <v>71</v>
      </c>
    </row>
    <row r="29" spans="3:11" ht="16.5" customHeight="1">
      <c r="C29" s="211"/>
      <c r="D29" s="214"/>
      <c r="E29" s="214"/>
      <c r="F29" s="214"/>
      <c r="G29" s="214"/>
      <c r="H29" s="214"/>
      <c r="I29" s="214"/>
      <c r="J29" s="215" t="s">
        <v>220</v>
      </c>
      <c r="K29" s="216" t="s">
        <v>220</v>
      </c>
    </row>
    <row r="30" spans="3:11" ht="16.5" customHeight="1">
      <c r="C30" s="217"/>
      <c r="D30" s="218" t="s">
        <v>72</v>
      </c>
      <c r="E30" s="218" t="s">
        <v>221</v>
      </c>
      <c r="F30" s="218" t="s">
        <v>222</v>
      </c>
      <c r="G30" s="218" t="s">
        <v>221</v>
      </c>
      <c r="H30" s="218" t="s">
        <v>223</v>
      </c>
      <c r="I30" s="218" t="s">
        <v>221</v>
      </c>
      <c r="J30" s="218" t="s">
        <v>73</v>
      </c>
      <c r="K30" s="219" t="s">
        <v>74</v>
      </c>
    </row>
    <row r="31" spans="3:11" ht="24" customHeight="1">
      <c r="C31" s="204" t="s">
        <v>75</v>
      </c>
      <c r="D31" s="115">
        <v>13</v>
      </c>
      <c r="E31" s="116">
        <f>D31/D38</f>
        <v>0.20967741935483872</v>
      </c>
      <c r="F31" s="115">
        <v>950</v>
      </c>
      <c r="G31" s="116">
        <f>F31/F38</f>
        <v>0.09123211370402382</v>
      </c>
      <c r="H31" s="115">
        <v>20712</v>
      </c>
      <c r="I31" s="116">
        <f>H31/H38</f>
        <v>0.05985417912906274</v>
      </c>
      <c r="J31" s="117">
        <f>H31/D31</f>
        <v>1593.2307692307693</v>
      </c>
      <c r="K31" s="118">
        <f>H31/F31</f>
        <v>21.802105263157895</v>
      </c>
    </row>
    <row r="32" spans="3:11" ht="24" customHeight="1">
      <c r="C32" s="204" t="s">
        <v>76</v>
      </c>
      <c r="D32" s="115">
        <v>1</v>
      </c>
      <c r="E32" s="116">
        <f>D32/D38</f>
        <v>0.016129032258064516</v>
      </c>
      <c r="F32" s="115">
        <v>100</v>
      </c>
      <c r="G32" s="116">
        <f>F32/F38</f>
        <v>0.009603380389897245</v>
      </c>
      <c r="H32" s="115">
        <v>4178</v>
      </c>
      <c r="I32" s="116">
        <f>H32/H38</f>
        <v>0.012073713808479342</v>
      </c>
      <c r="J32" s="117">
        <f>H32/D32</f>
        <v>4178</v>
      </c>
      <c r="K32" s="118">
        <f>H32/F32</f>
        <v>41.78</v>
      </c>
    </row>
    <row r="33" spans="3:11" ht="24" customHeight="1">
      <c r="C33" s="204" t="s">
        <v>77</v>
      </c>
      <c r="D33" s="115">
        <v>6</v>
      </c>
      <c r="E33" s="116">
        <f>D33/D38</f>
        <v>0.0967741935483871</v>
      </c>
      <c r="F33" s="115">
        <v>450</v>
      </c>
      <c r="G33" s="116">
        <f>F33/F38</f>
        <v>0.043215211754537596</v>
      </c>
      <c r="H33" s="115">
        <v>16617</v>
      </c>
      <c r="I33" s="116">
        <f>H33/H38</f>
        <v>0.04802032129140767</v>
      </c>
      <c r="J33" s="117">
        <f aca="true" t="shared" si="0" ref="J33:J38">H33/D33</f>
        <v>2769.5</v>
      </c>
      <c r="K33" s="118">
        <f aca="true" t="shared" si="1" ref="K33:K38">H33/F33</f>
        <v>36.92666666666667</v>
      </c>
    </row>
    <row r="34" spans="3:11" ht="24" customHeight="1">
      <c r="C34" s="204" t="s">
        <v>78</v>
      </c>
      <c r="D34" s="115">
        <v>5</v>
      </c>
      <c r="E34" s="116">
        <f>D34/D38</f>
        <v>0.08064516129032258</v>
      </c>
      <c r="F34" s="115">
        <v>1310</v>
      </c>
      <c r="G34" s="116">
        <f>F34/F38</f>
        <v>0.1258042831076539</v>
      </c>
      <c r="H34" s="115">
        <v>55320</v>
      </c>
      <c r="I34" s="116">
        <f>H34/H38</f>
        <v>0.1598654494698605</v>
      </c>
      <c r="J34" s="117">
        <f t="shared" si="0"/>
        <v>11064</v>
      </c>
      <c r="K34" s="118">
        <f t="shared" si="1"/>
        <v>42.229007633587784</v>
      </c>
    </row>
    <row r="35" spans="3:11" ht="24" customHeight="1">
      <c r="C35" s="204" t="s">
        <v>79</v>
      </c>
      <c r="D35" s="115">
        <v>4</v>
      </c>
      <c r="E35" s="116">
        <f>D35/D38</f>
        <v>0.06451612903225806</v>
      </c>
      <c r="F35" s="115">
        <v>490</v>
      </c>
      <c r="G35" s="116">
        <f>F35/F38</f>
        <v>0.04705656391049649</v>
      </c>
      <c r="H35" s="115">
        <v>18910</v>
      </c>
      <c r="I35" s="116">
        <f>H35/H38</f>
        <v>0.05464670371429975</v>
      </c>
      <c r="J35" s="117">
        <f t="shared" si="0"/>
        <v>4727.5</v>
      </c>
      <c r="K35" s="118">
        <f t="shared" si="1"/>
        <v>38.59183673469388</v>
      </c>
    </row>
    <row r="36" spans="3:11" ht="24" customHeight="1">
      <c r="C36" s="204" t="s">
        <v>609</v>
      </c>
      <c r="D36" s="115">
        <v>5</v>
      </c>
      <c r="E36" s="116">
        <f>D36/D38</f>
        <v>0.08064516129032258</v>
      </c>
      <c r="F36" s="115">
        <v>4110</v>
      </c>
      <c r="G36" s="116">
        <f>F36/F38</f>
        <v>0.39469893402477674</v>
      </c>
      <c r="H36" s="115">
        <v>116839</v>
      </c>
      <c r="I36" s="116">
        <f>H36/H38</f>
        <v>0.33764496114622256</v>
      </c>
      <c r="J36" s="117">
        <f t="shared" si="0"/>
        <v>23367.8</v>
      </c>
      <c r="K36" s="118">
        <f t="shared" si="1"/>
        <v>28.427980535279804</v>
      </c>
    </row>
    <row r="37" spans="3:11" ht="24" customHeight="1">
      <c r="C37" s="204" t="s">
        <v>610</v>
      </c>
      <c r="D37" s="115">
        <v>28</v>
      </c>
      <c r="E37" s="116">
        <f>D37/D38</f>
        <v>0.45161290322580644</v>
      </c>
      <c r="F37" s="115">
        <v>3003</v>
      </c>
      <c r="G37" s="116">
        <f>F37/F38</f>
        <v>0.2883895131086142</v>
      </c>
      <c r="H37" s="115">
        <v>113465</v>
      </c>
      <c r="I37" s="116">
        <f>H37/H38</f>
        <v>0.3278946714406674</v>
      </c>
      <c r="J37" s="117">
        <f t="shared" si="0"/>
        <v>4052.3214285714284</v>
      </c>
      <c r="K37" s="118">
        <f t="shared" si="1"/>
        <v>37.78388278388278</v>
      </c>
    </row>
    <row r="38" spans="3:11" ht="24" customHeight="1" thickBot="1">
      <c r="C38" s="205" t="s">
        <v>80</v>
      </c>
      <c r="D38" s="119">
        <f aca="true" t="shared" si="2" ref="D38:I38">SUM(D31:D37)</f>
        <v>62</v>
      </c>
      <c r="E38" s="120">
        <f t="shared" si="2"/>
        <v>1</v>
      </c>
      <c r="F38" s="119">
        <f t="shared" si="2"/>
        <v>10413</v>
      </c>
      <c r="G38" s="120">
        <f t="shared" si="2"/>
        <v>1</v>
      </c>
      <c r="H38" s="119">
        <f t="shared" si="2"/>
        <v>346041</v>
      </c>
      <c r="I38" s="120">
        <f t="shared" si="2"/>
        <v>1</v>
      </c>
      <c r="J38" s="121">
        <f t="shared" si="0"/>
        <v>5581.306451612903</v>
      </c>
      <c r="K38" s="122">
        <f t="shared" si="1"/>
        <v>33.23163353500432</v>
      </c>
    </row>
    <row r="40" ht="13.5">
      <c r="C40" s="5" t="s">
        <v>224</v>
      </c>
    </row>
  </sheetData>
  <mergeCells count="3">
    <mergeCell ref="D27:E27"/>
    <mergeCell ref="F27:G27"/>
    <mergeCell ref="H27:K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4"/>
  <rowBreaks count="1" manualBreakCount="1">
    <brk id="50" min="2" max="10" man="1"/>
  </rowBreaks>
  <drawing r:id="rId3"/>
  <legacyDrawing r:id="rId2"/>
  <oleObjects>
    <oleObject progId="JXW.Document.8" shapeId="1609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7:M72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50390625" style="5" customWidth="1"/>
    <col min="3" max="3" width="8.875" style="5" customWidth="1"/>
    <col min="4" max="5" width="7.625" style="5" customWidth="1"/>
    <col min="6" max="7" width="8.625" style="5" customWidth="1"/>
    <col min="8" max="8" width="10.00390625" style="5" customWidth="1"/>
    <col min="9" max="9" width="9.25390625" style="5" customWidth="1"/>
    <col min="10" max="10" width="7.625" style="5" customWidth="1"/>
    <col min="11" max="11" width="10.00390625" style="5" customWidth="1"/>
  </cols>
  <sheetData>
    <row r="1" s="5" customFormat="1" ht="13.5"/>
    <row r="2" s="5" customFormat="1" ht="13.5"/>
    <row r="3" s="5" customFormat="1" ht="13.5"/>
    <row r="4" s="5" customFormat="1" ht="13.5"/>
    <row r="5" s="5" customFormat="1" ht="13.5"/>
    <row r="6" s="5" customFormat="1" ht="13.5"/>
    <row r="7" s="5" customFormat="1" ht="13.5"/>
    <row r="8" s="5" customFormat="1" ht="13.5"/>
    <row r="9" s="5" customFormat="1" ht="13.5"/>
    <row r="10" s="5" customFormat="1" ht="13.5"/>
    <row r="11" s="5" customFormat="1" ht="13.5"/>
    <row r="12" s="5" customFormat="1" ht="13.5"/>
    <row r="13" s="5" customFormat="1" ht="13.5"/>
    <row r="14" s="5" customFormat="1" ht="13.5"/>
    <row r="15" s="5" customFormat="1" ht="13.5"/>
    <row r="16" s="5" customFormat="1" ht="13.5"/>
    <row r="17" spans="2:11" s="5" customFormat="1" ht="18" customHeight="1">
      <c r="B17" s="105" t="s">
        <v>256</v>
      </c>
      <c r="C17" s="105"/>
      <c r="D17" s="106"/>
      <c r="E17" s="106"/>
      <c r="F17" s="106"/>
      <c r="G17" s="106"/>
      <c r="H17" s="106"/>
      <c r="I17" s="106"/>
      <c r="J17" s="106" t="s">
        <v>257</v>
      </c>
      <c r="K17" s="106"/>
    </row>
    <row r="18" s="5" customFormat="1" ht="18" customHeight="1" thickBot="1"/>
    <row r="19" spans="2:11" s="5" customFormat="1" ht="18" customHeight="1">
      <c r="B19" s="220"/>
      <c r="C19" s="221"/>
      <c r="D19" s="207" t="s">
        <v>225</v>
      </c>
      <c r="E19" s="208"/>
      <c r="F19" s="207" t="s">
        <v>215</v>
      </c>
      <c r="G19" s="209"/>
      <c r="H19" s="208"/>
      <c r="I19" s="207" t="s">
        <v>216</v>
      </c>
      <c r="J19" s="209"/>
      <c r="K19" s="210"/>
    </row>
    <row r="20" spans="2:11" s="5" customFormat="1" ht="15" customHeight="1">
      <c r="B20" s="222"/>
      <c r="C20" s="223" t="s">
        <v>226</v>
      </c>
      <c r="D20" s="212" t="s">
        <v>81</v>
      </c>
      <c r="E20" s="212" t="s">
        <v>68</v>
      </c>
      <c r="F20" s="212" t="s">
        <v>69</v>
      </c>
      <c r="G20" s="212" t="s">
        <v>218</v>
      </c>
      <c r="H20" s="212" t="s">
        <v>227</v>
      </c>
      <c r="I20" s="212" t="s">
        <v>82</v>
      </c>
      <c r="J20" s="212" t="s">
        <v>218</v>
      </c>
      <c r="K20" s="213" t="s">
        <v>219</v>
      </c>
    </row>
    <row r="21" spans="2:13" s="5" customFormat="1" ht="15" customHeight="1">
      <c r="B21" s="222"/>
      <c r="C21" s="224"/>
      <c r="D21" s="214"/>
      <c r="E21" s="214"/>
      <c r="F21" s="214"/>
      <c r="G21" s="214"/>
      <c r="H21" s="215" t="s">
        <v>228</v>
      </c>
      <c r="I21" s="214"/>
      <c r="J21" s="214"/>
      <c r="K21" s="216" t="s">
        <v>220</v>
      </c>
      <c r="M21" s="26"/>
    </row>
    <row r="22" spans="2:11" s="5" customFormat="1" ht="15" customHeight="1">
      <c r="B22" s="222"/>
      <c r="C22" s="224"/>
      <c r="D22" s="225" t="s">
        <v>72</v>
      </c>
      <c r="E22" s="225" t="s">
        <v>221</v>
      </c>
      <c r="F22" s="225" t="s">
        <v>222</v>
      </c>
      <c r="G22" s="225" t="s">
        <v>221</v>
      </c>
      <c r="H22" s="225" t="s">
        <v>229</v>
      </c>
      <c r="I22" s="225" t="s">
        <v>223</v>
      </c>
      <c r="J22" s="225" t="s">
        <v>221</v>
      </c>
      <c r="K22" s="226" t="s">
        <v>73</v>
      </c>
    </row>
    <row r="23" spans="2:11" s="5" customFormat="1" ht="45" customHeight="1">
      <c r="B23" s="227" t="s">
        <v>273</v>
      </c>
      <c r="C23" s="228"/>
      <c r="D23" s="159">
        <v>8</v>
      </c>
      <c r="E23" s="116">
        <f>D23/D27</f>
        <v>0.12903225806451613</v>
      </c>
      <c r="F23" s="160">
        <v>681</v>
      </c>
      <c r="G23" s="116">
        <f>F23/F27</f>
        <v>0.06539902045520023</v>
      </c>
      <c r="H23" s="161">
        <f>F23/D23</f>
        <v>85.125</v>
      </c>
      <c r="I23" s="115">
        <v>40458</v>
      </c>
      <c r="J23" s="116">
        <f>I23/I27</f>
        <v>0.11691678153744788</v>
      </c>
      <c r="K23" s="163">
        <f>I23/D23</f>
        <v>5057.25</v>
      </c>
    </row>
    <row r="24" spans="2:11" s="5" customFormat="1" ht="45" customHeight="1">
      <c r="B24" s="229" t="s">
        <v>298</v>
      </c>
      <c r="C24" s="230" t="s">
        <v>230</v>
      </c>
      <c r="D24" s="124">
        <v>42</v>
      </c>
      <c r="E24" s="125">
        <f>D24/D27</f>
        <v>0.6774193548387096</v>
      </c>
      <c r="F24" s="126">
        <v>7623</v>
      </c>
      <c r="G24" s="125">
        <f>F24/F27</f>
        <v>0.7320656871218669</v>
      </c>
      <c r="H24" s="127">
        <f>F24/D24</f>
        <v>181.5</v>
      </c>
      <c r="I24" s="128">
        <v>212949</v>
      </c>
      <c r="J24" s="125">
        <f>I24/I27</f>
        <v>0.615386616036828</v>
      </c>
      <c r="K24" s="129">
        <f>I24/D24</f>
        <v>5070.214285714285</v>
      </c>
    </row>
    <row r="25" spans="2:11" s="5" customFormat="1" ht="45" customHeight="1">
      <c r="B25" s="231"/>
      <c r="C25" s="232" t="s">
        <v>303</v>
      </c>
      <c r="D25" s="115">
        <v>12</v>
      </c>
      <c r="E25" s="116">
        <f>D25/D27</f>
        <v>0.1935483870967742</v>
      </c>
      <c r="F25" s="115">
        <v>2109</v>
      </c>
      <c r="G25" s="116">
        <f>F25/F27</f>
        <v>0.20253529242293286</v>
      </c>
      <c r="H25" s="162">
        <f>F25/D25</f>
        <v>175.75</v>
      </c>
      <c r="I25" s="115">
        <v>92634</v>
      </c>
      <c r="J25" s="116">
        <f>I25/I27</f>
        <v>0.26769660242572413</v>
      </c>
      <c r="K25" s="163">
        <f>I25/D25</f>
        <v>7719.5</v>
      </c>
    </row>
    <row r="26" spans="2:11" s="5" customFormat="1" ht="45" customHeight="1">
      <c r="B26" s="233"/>
      <c r="C26" s="230" t="s">
        <v>247</v>
      </c>
      <c r="D26" s="124">
        <v>0</v>
      </c>
      <c r="E26" s="125">
        <f>D26/D27</f>
        <v>0</v>
      </c>
      <c r="F26" s="126">
        <v>0</v>
      </c>
      <c r="G26" s="125">
        <f>F26/F27</f>
        <v>0</v>
      </c>
      <c r="H26" s="180" t="str">
        <f>IF(D26=0,"－",F26/D26)</f>
        <v>－</v>
      </c>
      <c r="I26" s="128">
        <v>0</v>
      </c>
      <c r="J26" s="125">
        <f>I26/I27</f>
        <v>0</v>
      </c>
      <c r="K26" s="181" t="str">
        <f>IF(D26=0,"－",I26/D26)</f>
        <v>－</v>
      </c>
    </row>
    <row r="27" spans="2:11" s="5" customFormat="1" ht="45" customHeight="1" thickBot="1">
      <c r="B27" s="234" t="s">
        <v>83</v>
      </c>
      <c r="C27" s="235"/>
      <c r="D27" s="119">
        <f>SUM(D23:D26)</f>
        <v>62</v>
      </c>
      <c r="E27" s="120">
        <f>SUM(E23:E26)</f>
        <v>1</v>
      </c>
      <c r="F27" s="119">
        <f>SUM(F23:F26)</f>
        <v>10413</v>
      </c>
      <c r="G27" s="120">
        <f>SUM(G23:G26)</f>
        <v>1</v>
      </c>
      <c r="H27" s="164">
        <f>F27/D27</f>
        <v>167.9516129032258</v>
      </c>
      <c r="I27" s="119">
        <f>SUM(I23:I26)</f>
        <v>346041</v>
      </c>
      <c r="J27" s="120">
        <f>SUM(J23:J26)</f>
        <v>1</v>
      </c>
      <c r="K27" s="165">
        <f>I27/D27</f>
        <v>5581.306451612903</v>
      </c>
    </row>
    <row r="28" spans="2:11" s="5" customFormat="1" ht="15" customHeight="1">
      <c r="B28" s="123"/>
      <c r="C28" s="123"/>
      <c r="D28" s="126"/>
      <c r="E28" s="166"/>
      <c r="F28" s="126"/>
      <c r="G28" s="166"/>
      <c r="H28" s="127"/>
      <c r="I28" s="126"/>
      <c r="J28" s="166"/>
      <c r="K28" s="132"/>
    </row>
    <row r="29" spans="3:4" s="5" customFormat="1" ht="13.5">
      <c r="C29" s="26" t="s">
        <v>299</v>
      </c>
      <c r="D29" s="5" t="s">
        <v>300</v>
      </c>
    </row>
    <row r="30" spans="2:4" s="5" customFormat="1" ht="13.5">
      <c r="B30" s="5" t="s">
        <v>57</v>
      </c>
      <c r="D30" s="5" t="s">
        <v>301</v>
      </c>
    </row>
    <row r="31" s="5" customFormat="1" ht="13.5"/>
    <row r="32" s="5" customFormat="1" ht="13.5"/>
    <row r="62" spans="4:11" ht="13.5">
      <c r="D62" s="25"/>
      <c r="E62" s="25"/>
      <c r="F62" s="25"/>
      <c r="G62" s="25"/>
      <c r="H62" s="25"/>
      <c r="I62" s="25"/>
      <c r="J62" s="25"/>
      <c r="K62" s="25"/>
    </row>
    <row r="63" spans="4:11" ht="13.5">
      <c r="D63" s="25"/>
      <c r="E63" s="25"/>
      <c r="F63" s="25"/>
      <c r="G63" s="25"/>
      <c r="H63" s="25"/>
      <c r="I63" s="25"/>
      <c r="J63" s="25"/>
      <c r="K63" s="25"/>
    </row>
    <row r="64" spans="5:11" ht="13.5">
      <c r="E64" s="25"/>
      <c r="F64" s="25"/>
      <c r="G64" s="25"/>
      <c r="H64" s="25"/>
      <c r="I64" s="25"/>
      <c r="J64" s="25"/>
      <c r="K64" s="25"/>
    </row>
    <row r="65" spans="4:11" ht="13.5">
      <c r="D65" s="25"/>
      <c r="E65" s="25"/>
      <c r="F65" s="25"/>
      <c r="G65" s="25"/>
      <c r="H65" s="25"/>
      <c r="I65" s="25"/>
      <c r="J65" s="25"/>
      <c r="K65" s="25"/>
    </row>
    <row r="66" spans="4:11" ht="13.5">
      <c r="D66" s="25"/>
      <c r="E66" s="25"/>
      <c r="F66" s="25"/>
      <c r="G66" s="25"/>
      <c r="H66" s="25"/>
      <c r="I66" s="25"/>
      <c r="J66" s="25"/>
      <c r="K66" s="25"/>
    </row>
    <row r="67" spans="4:11" ht="13.5">
      <c r="D67" s="25"/>
      <c r="E67" s="25"/>
      <c r="F67" s="25"/>
      <c r="G67" s="25"/>
      <c r="H67" s="25"/>
      <c r="I67" s="25"/>
      <c r="J67" s="25"/>
      <c r="K67" s="25"/>
    </row>
    <row r="68" spans="4:11" ht="13.5">
      <c r="D68" s="25"/>
      <c r="E68" s="25"/>
      <c r="F68" s="25"/>
      <c r="G68" s="25"/>
      <c r="H68" s="25"/>
      <c r="I68" s="25"/>
      <c r="J68" s="25"/>
      <c r="K68" s="25"/>
    </row>
    <row r="69" spans="4:11" ht="13.5">
      <c r="D69" s="25"/>
      <c r="E69" s="25"/>
      <c r="F69" s="25"/>
      <c r="G69" s="25"/>
      <c r="H69" s="25"/>
      <c r="I69" s="25"/>
      <c r="J69" s="25"/>
      <c r="K69" s="25"/>
    </row>
    <row r="70" spans="4:11" ht="13.5">
      <c r="D70" s="25"/>
      <c r="E70" s="25"/>
      <c r="F70" s="25"/>
      <c r="G70" s="25"/>
      <c r="H70" s="25"/>
      <c r="I70" s="25"/>
      <c r="J70" s="25"/>
      <c r="K70" s="25"/>
    </row>
    <row r="71" spans="4:11" ht="13.5">
      <c r="D71" s="25"/>
      <c r="E71" s="25"/>
      <c r="F71" s="25"/>
      <c r="G71" s="25"/>
      <c r="H71" s="25"/>
      <c r="I71" s="25"/>
      <c r="J71" s="25"/>
      <c r="K71" s="25"/>
    </row>
    <row r="72" spans="4:11" ht="13.5">
      <c r="D72" s="25"/>
      <c r="E72" s="25"/>
      <c r="F72" s="25"/>
      <c r="G72" s="25"/>
      <c r="H72" s="25"/>
      <c r="I72" s="25"/>
      <c r="J72" s="25"/>
      <c r="K72" s="25"/>
    </row>
  </sheetData>
  <mergeCells count="6">
    <mergeCell ref="I19:K19"/>
    <mergeCell ref="B24:B26"/>
    <mergeCell ref="B27:C27"/>
    <mergeCell ref="D19:E19"/>
    <mergeCell ref="F19:H19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4"/>
  <rowBreaks count="1" manualBreakCount="1">
    <brk id="42" max="255" man="1"/>
  </rowBreaks>
  <drawing r:id="rId3"/>
  <legacyDrawing r:id="rId2"/>
  <oleObjects>
    <oleObject progId="JXW.Document.8" shapeId="19214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6:M27"/>
  <sheetViews>
    <sheetView workbookViewId="0" topLeftCell="A1">
      <selection activeCell="A1" sqref="A1"/>
    </sheetView>
  </sheetViews>
  <sheetFormatPr defaultColWidth="9.00390625" defaultRowHeight="13.5"/>
  <cols>
    <col min="1" max="1" width="2.625" style="13" customWidth="1"/>
    <col min="2" max="2" width="11.625" style="13" customWidth="1"/>
    <col min="3" max="4" width="7.625" style="13" customWidth="1"/>
    <col min="5" max="6" width="8.625" style="13" customWidth="1"/>
    <col min="7" max="7" width="10.50390625" style="13" customWidth="1"/>
    <col min="8" max="8" width="9.875" style="13" customWidth="1"/>
    <col min="9" max="9" width="10.875" style="13" customWidth="1"/>
    <col min="10" max="10" width="10.25390625" style="13" customWidth="1"/>
    <col min="11" max="16384" width="9.00390625" style="13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9.75" customHeight="1"/>
    <row r="16" spans="2:10" ht="18" customHeight="1">
      <c r="B16" s="107" t="s">
        <v>258</v>
      </c>
      <c r="C16" s="108"/>
      <c r="D16" s="108"/>
      <c r="E16" s="108"/>
      <c r="F16" s="108"/>
      <c r="G16" s="108"/>
      <c r="H16" s="108"/>
      <c r="I16" s="108" t="s">
        <v>84</v>
      </c>
      <c r="J16" s="108"/>
    </row>
    <row r="17" ht="9.75" customHeight="1" thickBot="1"/>
    <row r="18" spans="2:10" ht="18" customHeight="1">
      <c r="B18" s="236"/>
      <c r="C18" s="237" t="s">
        <v>85</v>
      </c>
      <c r="D18" s="238"/>
      <c r="E18" s="237" t="s">
        <v>86</v>
      </c>
      <c r="F18" s="239"/>
      <c r="G18" s="238"/>
      <c r="H18" s="237" t="s">
        <v>87</v>
      </c>
      <c r="I18" s="239"/>
      <c r="J18" s="240"/>
    </row>
    <row r="19" spans="2:10" ht="15" customHeight="1">
      <c r="B19" s="241" t="s">
        <v>232</v>
      </c>
      <c r="C19" s="242" t="s">
        <v>88</v>
      </c>
      <c r="D19" s="243" t="s">
        <v>89</v>
      </c>
      <c r="E19" s="243" t="s">
        <v>90</v>
      </c>
      <c r="F19" s="243" t="s">
        <v>89</v>
      </c>
      <c r="G19" s="243" t="s">
        <v>91</v>
      </c>
      <c r="H19" s="243" t="s">
        <v>92</v>
      </c>
      <c r="I19" s="243" t="s">
        <v>233</v>
      </c>
      <c r="J19" s="244" t="s">
        <v>234</v>
      </c>
    </row>
    <row r="20" spans="2:10" ht="15" customHeight="1">
      <c r="B20" s="241"/>
      <c r="C20" s="245"/>
      <c r="D20" s="246"/>
      <c r="E20" s="246"/>
      <c r="F20" s="246"/>
      <c r="G20" s="247" t="s">
        <v>55</v>
      </c>
      <c r="H20" s="246"/>
      <c r="I20" s="247" t="s">
        <v>220</v>
      </c>
      <c r="J20" s="248" t="s">
        <v>93</v>
      </c>
    </row>
    <row r="21" spans="2:10" ht="15" customHeight="1">
      <c r="B21" s="241"/>
      <c r="C21" s="249" t="s">
        <v>94</v>
      </c>
      <c r="D21" s="250" t="s">
        <v>95</v>
      </c>
      <c r="E21" s="250" t="s">
        <v>96</v>
      </c>
      <c r="F21" s="250" t="s">
        <v>95</v>
      </c>
      <c r="G21" s="250" t="s">
        <v>97</v>
      </c>
      <c r="H21" s="250" t="s">
        <v>98</v>
      </c>
      <c r="I21" s="250" t="s">
        <v>73</v>
      </c>
      <c r="J21" s="251" t="s">
        <v>235</v>
      </c>
    </row>
    <row r="22" spans="2:13" ht="34.5" customHeight="1">
      <c r="B22" s="252" t="s">
        <v>236</v>
      </c>
      <c r="C22" s="167">
        <v>8</v>
      </c>
      <c r="D22" s="168">
        <f>C22/C27</f>
        <v>0.12903225806451613</v>
      </c>
      <c r="E22" s="167">
        <v>20</v>
      </c>
      <c r="F22" s="168">
        <f>E22/E27</f>
        <v>0.0019206760779794487</v>
      </c>
      <c r="G22" s="167">
        <f aca="true" t="shared" si="0" ref="G22:G27">+E22/C22</f>
        <v>2.5</v>
      </c>
      <c r="H22" s="167">
        <v>7837</v>
      </c>
      <c r="I22" s="167">
        <f aca="true" t="shared" si="1" ref="I22:I27">H22/C22</f>
        <v>979.625</v>
      </c>
      <c r="J22" s="169">
        <f aca="true" t="shared" si="2" ref="J22:J27">H22/E22</f>
        <v>391.85</v>
      </c>
      <c r="M22" s="13" t="s">
        <v>275</v>
      </c>
    </row>
    <row r="23" spans="2:10" ht="34.5" customHeight="1">
      <c r="B23" s="253" t="s">
        <v>122</v>
      </c>
      <c r="C23" s="117">
        <v>3</v>
      </c>
      <c r="D23" s="168">
        <f>C23/C27</f>
        <v>0.04838709677419355</v>
      </c>
      <c r="E23" s="117">
        <v>30</v>
      </c>
      <c r="F23" s="168">
        <f>E23/E27</f>
        <v>0.002881014116969173</v>
      </c>
      <c r="G23" s="167">
        <f t="shared" si="0"/>
        <v>10</v>
      </c>
      <c r="H23" s="117">
        <v>1745</v>
      </c>
      <c r="I23" s="167">
        <f t="shared" si="1"/>
        <v>581.6666666666666</v>
      </c>
      <c r="J23" s="169">
        <f t="shared" si="2"/>
        <v>58.166666666666664</v>
      </c>
    </row>
    <row r="24" spans="2:10" ht="34.5" customHeight="1">
      <c r="B24" s="253" t="s">
        <v>302</v>
      </c>
      <c r="C24" s="117">
        <v>14</v>
      </c>
      <c r="D24" s="168">
        <f>C24/C27</f>
        <v>0.22580645161290322</v>
      </c>
      <c r="E24" s="117">
        <v>399</v>
      </c>
      <c r="F24" s="168">
        <f>E24/E27</f>
        <v>0.03831748775569</v>
      </c>
      <c r="G24" s="167">
        <f t="shared" si="0"/>
        <v>28.5</v>
      </c>
      <c r="H24" s="117">
        <v>31035</v>
      </c>
      <c r="I24" s="167">
        <f t="shared" si="1"/>
        <v>2216.785714285714</v>
      </c>
      <c r="J24" s="169">
        <f t="shared" si="2"/>
        <v>77.78195488721805</v>
      </c>
    </row>
    <row r="25" spans="2:10" ht="34.5" customHeight="1">
      <c r="B25" s="254" t="s">
        <v>121</v>
      </c>
      <c r="C25" s="117">
        <v>13</v>
      </c>
      <c r="D25" s="168">
        <f>C25/C27</f>
        <v>0.20967741935483872</v>
      </c>
      <c r="E25" s="117">
        <v>836</v>
      </c>
      <c r="F25" s="168">
        <f>E25/E27</f>
        <v>0.08028426005954095</v>
      </c>
      <c r="G25" s="167">
        <f t="shared" si="0"/>
        <v>64.3076923076923</v>
      </c>
      <c r="H25" s="117">
        <v>25107</v>
      </c>
      <c r="I25" s="167">
        <f t="shared" si="1"/>
        <v>1931.3076923076924</v>
      </c>
      <c r="J25" s="169">
        <f t="shared" si="2"/>
        <v>30.032296650717704</v>
      </c>
    </row>
    <row r="26" spans="2:10" ht="34.5" customHeight="1">
      <c r="B26" s="252" t="s">
        <v>237</v>
      </c>
      <c r="C26" s="117">
        <v>24</v>
      </c>
      <c r="D26" s="168">
        <f>C26/C27</f>
        <v>0.3870967741935484</v>
      </c>
      <c r="E26" s="117">
        <v>9128</v>
      </c>
      <c r="F26" s="168">
        <f>E26/E27</f>
        <v>0.8765965619898204</v>
      </c>
      <c r="G26" s="167">
        <f t="shared" si="0"/>
        <v>380.3333333333333</v>
      </c>
      <c r="H26" s="117">
        <v>280317</v>
      </c>
      <c r="I26" s="167">
        <f t="shared" si="1"/>
        <v>11679.875</v>
      </c>
      <c r="J26" s="169">
        <f t="shared" si="2"/>
        <v>30.709574934268186</v>
      </c>
    </row>
    <row r="27" spans="2:10" ht="34.5" customHeight="1" thickBot="1">
      <c r="B27" s="255" t="s">
        <v>99</v>
      </c>
      <c r="C27" s="121">
        <v>62</v>
      </c>
      <c r="D27" s="170">
        <f>SUM(D22:D26)</f>
        <v>1</v>
      </c>
      <c r="E27" s="121">
        <v>10413</v>
      </c>
      <c r="F27" s="170">
        <f>SUM(F22:F26)</f>
        <v>1</v>
      </c>
      <c r="G27" s="171">
        <f t="shared" si="0"/>
        <v>167.9516129032258</v>
      </c>
      <c r="H27" s="121">
        <v>346041</v>
      </c>
      <c r="I27" s="171">
        <f t="shared" si="1"/>
        <v>5581.306451612903</v>
      </c>
      <c r="J27" s="172">
        <f t="shared" si="2"/>
        <v>33.23163353500432</v>
      </c>
    </row>
  </sheetData>
  <mergeCells count="3">
    <mergeCell ref="H18:J18"/>
    <mergeCell ref="C18:D18"/>
    <mergeCell ref="E18:G18"/>
  </mergeCells>
  <printOptions/>
  <pageMargins left="0.97" right="0.97" top="1" bottom="1" header="0.512" footer="0.512"/>
  <pageSetup horizontalDpi="600" verticalDpi="600" orientation="portrait" paperSize="9" scale="86" r:id="rId4"/>
  <rowBreaks count="1" manualBreakCount="1">
    <brk id="133" min="1" max="9" man="1"/>
  </rowBreaks>
  <colBreaks count="1" manualBreakCount="1">
    <brk id="11" max="65535" man="1"/>
  </colBreaks>
  <drawing r:id="rId3"/>
  <legacyDrawing r:id="rId2"/>
  <oleObjects>
    <oleObject progId="JXW.Document.8" shapeId="27371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D31:F40"/>
  <sheetViews>
    <sheetView zoomScale="75" zoomScaleNormal="75" workbookViewId="0" topLeftCell="A1">
      <selection activeCell="A1" sqref="A1"/>
    </sheetView>
  </sheetViews>
  <sheetFormatPr defaultColWidth="9.00390625" defaultRowHeight="18" customHeight="1"/>
  <cols>
    <col min="1" max="1" width="2.625" style="5" customWidth="1"/>
    <col min="2" max="2" width="5.50390625" style="5" customWidth="1"/>
    <col min="3" max="3" width="14.75390625" style="5" customWidth="1"/>
    <col min="4" max="4" width="13.375" style="5" customWidth="1"/>
    <col min="5" max="5" width="16.375" style="5" customWidth="1"/>
    <col min="6" max="7" width="17.125" style="5" customWidth="1"/>
    <col min="8" max="8" width="3.75390625" style="5" customWidth="1"/>
    <col min="9" max="16384" width="9.00390625" style="5" customWidth="1"/>
  </cols>
  <sheetData>
    <row r="31" spans="4:5" ht="18" customHeight="1">
      <c r="D31" s="105" t="s">
        <v>5</v>
      </c>
      <c r="E31" s="104"/>
    </row>
    <row r="32" spans="4:6" ht="18" customHeight="1">
      <c r="D32" s="5" t="s">
        <v>238</v>
      </c>
      <c r="F32" s="104" t="s">
        <v>6</v>
      </c>
    </row>
    <row r="33" spans="4:6" ht="18" customHeight="1">
      <c r="D33" s="258"/>
      <c r="E33" s="212" t="s">
        <v>3</v>
      </c>
      <c r="F33" s="212" t="s">
        <v>7</v>
      </c>
    </row>
    <row r="34" spans="4:6" ht="18" customHeight="1">
      <c r="D34" s="259" t="s">
        <v>8</v>
      </c>
      <c r="E34" s="218" t="s">
        <v>9</v>
      </c>
      <c r="F34" s="218" t="s">
        <v>10</v>
      </c>
    </row>
    <row r="35" spans="4:6" ht="21.75" customHeight="1">
      <c r="D35" s="256" t="s">
        <v>12</v>
      </c>
      <c r="E35" s="115">
        <v>74846</v>
      </c>
      <c r="F35" s="116">
        <f>E35/E40</f>
        <v>0.21629228906401265</v>
      </c>
    </row>
    <row r="36" spans="4:6" ht="21.75" customHeight="1">
      <c r="D36" s="256" t="s">
        <v>13</v>
      </c>
      <c r="E36" s="115">
        <v>49000</v>
      </c>
      <c r="F36" s="116">
        <f>E36/E40</f>
        <v>0.14160171771553082</v>
      </c>
    </row>
    <row r="37" spans="4:6" ht="21.75" customHeight="1">
      <c r="D37" s="256" t="s">
        <v>14</v>
      </c>
      <c r="E37" s="115">
        <v>65370</v>
      </c>
      <c r="F37" s="116">
        <f>E37/E40</f>
        <v>0.18890825075641327</v>
      </c>
    </row>
    <row r="38" spans="4:6" ht="21.75" customHeight="1">
      <c r="D38" s="256" t="s">
        <v>15</v>
      </c>
      <c r="E38" s="115">
        <v>149742</v>
      </c>
      <c r="F38" s="116">
        <f>E38/E40</f>
        <v>0.4327290696767146</v>
      </c>
    </row>
    <row r="39" spans="4:6" ht="21.75" customHeight="1">
      <c r="D39" s="256" t="s">
        <v>16</v>
      </c>
      <c r="E39" s="115">
        <v>7083</v>
      </c>
      <c r="F39" s="116">
        <f>E39/E40</f>
        <v>0.020468672787328668</v>
      </c>
    </row>
    <row r="40" spans="4:6" ht="21.75" customHeight="1">
      <c r="D40" s="257" t="s">
        <v>17</v>
      </c>
      <c r="E40" s="115">
        <v>346041</v>
      </c>
      <c r="F40" s="116">
        <f>SUM(F35:F39)</f>
        <v>1</v>
      </c>
    </row>
  </sheetData>
  <printOptions/>
  <pageMargins left="0.75" right="0.75" top="1" bottom="1" header="0.512" footer="0.512"/>
  <pageSetup horizontalDpi="600" verticalDpi="600" orientation="portrait" paperSize="9" scale="89" r:id="rId4"/>
  <drawing r:id="rId3"/>
  <legacyDrawing r:id="rId2"/>
  <oleObjects>
    <oleObject progId="JXW.Document.8" shapeId="47355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8:W56"/>
  <sheetViews>
    <sheetView zoomScaleSheetLayoutView="100" workbookViewId="0" topLeftCell="A1">
      <selection activeCell="A1" sqref="A1"/>
    </sheetView>
  </sheetViews>
  <sheetFormatPr defaultColWidth="9.00390625" defaultRowHeight="18" customHeight="1"/>
  <cols>
    <col min="1" max="1" width="2.625" style="13" customWidth="1"/>
    <col min="2" max="2" width="8.625" style="13" customWidth="1"/>
    <col min="3" max="7" width="14.625" style="13" customWidth="1"/>
    <col min="8" max="9" width="9.00390625" style="13" customWidth="1"/>
    <col min="10" max="14" width="10.625" style="13" customWidth="1"/>
    <col min="15" max="16384" width="9.00390625" style="13" customWidth="1"/>
  </cols>
  <sheetData>
    <row r="7" ht="18" customHeight="1" thickBot="1"/>
    <row r="8" spans="9:23" ht="18" customHeight="1">
      <c r="I8" s="268" t="s">
        <v>56</v>
      </c>
      <c r="J8" s="269" t="s">
        <v>23</v>
      </c>
      <c r="K8" s="2" t="s">
        <v>24</v>
      </c>
      <c r="L8" s="2" t="s">
        <v>25</v>
      </c>
      <c r="M8" s="3" t="s">
        <v>27</v>
      </c>
      <c r="N8" s="268" t="s">
        <v>56</v>
      </c>
      <c r="O8" s="269" t="s">
        <v>23</v>
      </c>
      <c r="P8" s="2" t="s">
        <v>24</v>
      </c>
      <c r="Q8" s="2" t="s">
        <v>25</v>
      </c>
      <c r="R8" s="173" t="s">
        <v>27</v>
      </c>
      <c r="S8" s="268" t="s">
        <v>287</v>
      </c>
      <c r="T8" s="269" t="s">
        <v>47</v>
      </c>
      <c r="U8" s="2" t="s">
        <v>48</v>
      </c>
      <c r="V8" s="2" t="s">
        <v>49</v>
      </c>
      <c r="W8" s="3" t="s">
        <v>27</v>
      </c>
    </row>
    <row r="9" spans="9:23" ht="18" customHeight="1">
      <c r="I9" s="270"/>
      <c r="J9" s="271"/>
      <c r="K9" s="7"/>
      <c r="L9" s="7"/>
      <c r="M9" s="129">
        <f>C19</f>
        <v>14825</v>
      </c>
      <c r="N9" s="270"/>
      <c r="O9" s="271"/>
      <c r="P9" s="7"/>
      <c r="Q9" s="7"/>
      <c r="R9" s="177">
        <f>E19</f>
        <v>13281</v>
      </c>
      <c r="S9" s="278"/>
      <c r="T9" s="279"/>
      <c r="U9" s="17"/>
      <c r="V9" s="17"/>
      <c r="W9" s="129">
        <f>G19</f>
        <v>2525</v>
      </c>
    </row>
    <row r="10" spans="9:23" ht="18" customHeight="1">
      <c r="I10" s="272" t="s">
        <v>56</v>
      </c>
      <c r="J10" s="273" t="s">
        <v>23</v>
      </c>
      <c r="K10" s="1" t="s">
        <v>24</v>
      </c>
      <c r="L10" s="1" t="s">
        <v>25</v>
      </c>
      <c r="M10" s="176" t="s">
        <v>27</v>
      </c>
      <c r="N10" s="272" t="s">
        <v>56</v>
      </c>
      <c r="O10" s="273" t="s">
        <v>23</v>
      </c>
      <c r="P10" s="1" t="s">
        <v>24</v>
      </c>
      <c r="Q10" s="1" t="s">
        <v>25</v>
      </c>
      <c r="R10" s="174" t="s">
        <v>27</v>
      </c>
      <c r="S10" s="272" t="s">
        <v>287</v>
      </c>
      <c r="T10" s="273" t="s">
        <v>47</v>
      </c>
      <c r="U10" s="1" t="s">
        <v>48</v>
      </c>
      <c r="V10" s="1" t="s">
        <v>49</v>
      </c>
      <c r="W10" s="176" t="s">
        <v>27</v>
      </c>
    </row>
    <row r="11" spans="9:23" ht="18" customHeight="1">
      <c r="I11" s="270"/>
      <c r="J11" s="271"/>
      <c r="K11" s="7"/>
      <c r="L11" s="7"/>
      <c r="M11" s="38">
        <f>C21</f>
        <v>14200</v>
      </c>
      <c r="N11" s="270"/>
      <c r="O11" s="271"/>
      <c r="P11" s="7"/>
      <c r="Q11" s="7"/>
      <c r="R11" s="33">
        <f>E21</f>
        <v>8178</v>
      </c>
      <c r="S11" s="270"/>
      <c r="T11" s="271"/>
      <c r="U11" s="7"/>
      <c r="V11" s="7"/>
      <c r="W11" s="38">
        <f>G21</f>
        <v>2217</v>
      </c>
    </row>
    <row r="12" spans="9:23" ht="18" customHeight="1">
      <c r="I12" s="272" t="s">
        <v>56</v>
      </c>
      <c r="J12" s="273" t="s">
        <v>23</v>
      </c>
      <c r="K12" s="1" t="s">
        <v>24</v>
      </c>
      <c r="L12" s="1" t="s">
        <v>25</v>
      </c>
      <c r="M12" s="176" t="s">
        <v>27</v>
      </c>
      <c r="N12" s="272" t="s">
        <v>56</v>
      </c>
      <c r="O12" s="273" t="s">
        <v>23</v>
      </c>
      <c r="P12" s="1" t="s">
        <v>24</v>
      </c>
      <c r="Q12" s="1" t="s">
        <v>25</v>
      </c>
      <c r="R12" s="174" t="s">
        <v>27</v>
      </c>
      <c r="S12" s="272" t="s">
        <v>287</v>
      </c>
      <c r="T12" s="273" t="s">
        <v>47</v>
      </c>
      <c r="U12" s="1" t="s">
        <v>48</v>
      </c>
      <c r="V12" s="1" t="s">
        <v>49</v>
      </c>
      <c r="W12" s="176" t="s">
        <v>27</v>
      </c>
    </row>
    <row r="13" spans="9:23" ht="18" customHeight="1">
      <c r="I13" s="270"/>
      <c r="J13" s="271"/>
      <c r="K13" s="7"/>
      <c r="L13" s="7"/>
      <c r="M13" s="38">
        <f>C23</f>
        <v>13826</v>
      </c>
      <c r="N13" s="270"/>
      <c r="O13" s="271"/>
      <c r="P13" s="7"/>
      <c r="Q13" s="7"/>
      <c r="R13" s="33">
        <f>E23</f>
        <v>6173</v>
      </c>
      <c r="S13" s="270"/>
      <c r="T13" s="271"/>
      <c r="U13" s="7"/>
      <c r="V13" s="7"/>
      <c r="W13" s="38">
        <f>G23</f>
        <v>600</v>
      </c>
    </row>
    <row r="14" spans="9:23" ht="12" customHeight="1">
      <c r="I14" s="272" t="s">
        <v>56</v>
      </c>
      <c r="J14" s="273" t="s">
        <v>23</v>
      </c>
      <c r="K14" s="1" t="s">
        <v>24</v>
      </c>
      <c r="L14" s="1" t="s">
        <v>25</v>
      </c>
      <c r="M14" s="176" t="s">
        <v>27</v>
      </c>
      <c r="N14" s="272" t="s">
        <v>56</v>
      </c>
      <c r="O14" s="273" t="s">
        <v>23</v>
      </c>
      <c r="P14" s="1" t="s">
        <v>24</v>
      </c>
      <c r="Q14" s="1" t="s">
        <v>25</v>
      </c>
      <c r="R14" s="174" t="s">
        <v>27</v>
      </c>
      <c r="S14" s="272" t="s">
        <v>287</v>
      </c>
      <c r="T14" s="273" t="s">
        <v>47</v>
      </c>
      <c r="U14" s="1" t="s">
        <v>48</v>
      </c>
      <c r="V14" s="1" t="s">
        <v>49</v>
      </c>
      <c r="W14" s="176" t="s">
        <v>27</v>
      </c>
    </row>
    <row r="15" spans="2:23" ht="18" customHeight="1">
      <c r="B15" s="109" t="s">
        <v>259</v>
      </c>
      <c r="C15" s="109"/>
      <c r="D15" s="109"/>
      <c r="E15" s="109"/>
      <c r="F15" s="109" t="s">
        <v>103</v>
      </c>
      <c r="I15" s="270"/>
      <c r="J15" s="271"/>
      <c r="K15" s="7"/>
      <c r="L15" s="7"/>
      <c r="M15" s="38">
        <f>C25</f>
        <v>8262</v>
      </c>
      <c r="N15" s="270"/>
      <c r="O15" s="271"/>
      <c r="P15" s="7"/>
      <c r="Q15" s="7"/>
      <c r="R15" s="33">
        <f>E25</f>
        <v>5196</v>
      </c>
      <c r="S15" s="270"/>
      <c r="T15" s="271"/>
      <c r="U15" s="7"/>
      <c r="V15" s="7"/>
      <c r="W15" s="38">
        <f>G25</f>
        <v>501</v>
      </c>
    </row>
    <row r="16" spans="2:23" ht="15.75" customHeight="1">
      <c r="B16" s="260"/>
      <c r="C16" s="243" t="s">
        <v>104</v>
      </c>
      <c r="D16" s="243" t="s">
        <v>243</v>
      </c>
      <c r="E16" s="243" t="s">
        <v>100</v>
      </c>
      <c r="F16" s="243" t="s">
        <v>101</v>
      </c>
      <c r="G16" s="243" t="s">
        <v>242</v>
      </c>
      <c r="I16" s="272" t="s">
        <v>56</v>
      </c>
      <c r="J16" s="273" t="s">
        <v>23</v>
      </c>
      <c r="K16" s="1" t="s">
        <v>24</v>
      </c>
      <c r="L16" s="1" t="s">
        <v>25</v>
      </c>
      <c r="M16" s="176" t="s">
        <v>27</v>
      </c>
      <c r="N16" s="272" t="s">
        <v>56</v>
      </c>
      <c r="O16" s="273" t="s">
        <v>23</v>
      </c>
      <c r="P16" s="1" t="s">
        <v>24</v>
      </c>
      <c r="Q16" s="1" t="s">
        <v>25</v>
      </c>
      <c r="R16" s="174" t="s">
        <v>27</v>
      </c>
      <c r="S16" s="272" t="s">
        <v>287</v>
      </c>
      <c r="T16" s="273" t="s">
        <v>47</v>
      </c>
      <c r="U16" s="1" t="s">
        <v>48</v>
      </c>
      <c r="V16" s="1" t="s">
        <v>49</v>
      </c>
      <c r="W16" s="176" t="s">
        <v>27</v>
      </c>
    </row>
    <row r="17" spans="2:23" ht="15.75" customHeight="1" thickBot="1">
      <c r="B17" s="261" t="s">
        <v>106</v>
      </c>
      <c r="C17" s="250" t="s">
        <v>239</v>
      </c>
      <c r="D17" s="262" t="s">
        <v>239</v>
      </c>
      <c r="E17" s="262" t="s">
        <v>239</v>
      </c>
      <c r="F17" s="262" t="s">
        <v>239</v>
      </c>
      <c r="G17" s="262" t="s">
        <v>239</v>
      </c>
      <c r="I17" s="274"/>
      <c r="J17" s="275"/>
      <c r="K17" s="9"/>
      <c r="L17" s="9"/>
      <c r="M17" s="36">
        <f>C27</f>
        <v>7022</v>
      </c>
      <c r="N17" s="276"/>
      <c r="O17" s="277"/>
      <c r="P17" s="18"/>
      <c r="Q17" s="18"/>
      <c r="R17" s="178">
        <f>E27</f>
        <v>5119</v>
      </c>
      <c r="S17" s="274"/>
      <c r="T17" s="275"/>
      <c r="U17" s="9"/>
      <c r="V17" s="9"/>
      <c r="W17" s="36">
        <f>G27</f>
        <v>368</v>
      </c>
    </row>
    <row r="18" spans="2:18" ht="15.75" customHeight="1">
      <c r="B18" s="263">
        <v>1</v>
      </c>
      <c r="C18" s="134" t="s">
        <v>20</v>
      </c>
      <c r="D18" s="130" t="s">
        <v>33</v>
      </c>
      <c r="E18" s="131" t="s">
        <v>40</v>
      </c>
      <c r="F18" s="131" t="s">
        <v>44</v>
      </c>
      <c r="G18" s="131" t="s">
        <v>53</v>
      </c>
      <c r="I18" s="268" t="s">
        <v>56</v>
      </c>
      <c r="J18" s="269" t="s">
        <v>23</v>
      </c>
      <c r="K18" s="2" t="s">
        <v>24</v>
      </c>
      <c r="L18" s="2" t="s">
        <v>25</v>
      </c>
      <c r="M18" s="173" t="s">
        <v>27</v>
      </c>
      <c r="N18" s="268" t="s">
        <v>287</v>
      </c>
      <c r="O18" s="269" t="s">
        <v>47</v>
      </c>
      <c r="P18" s="2" t="s">
        <v>48</v>
      </c>
      <c r="Q18" s="2" t="s">
        <v>49</v>
      </c>
      <c r="R18" s="3" t="s">
        <v>27</v>
      </c>
    </row>
    <row r="19" spans="2:18" ht="15.75" customHeight="1">
      <c r="B19" s="264"/>
      <c r="C19" s="133">
        <v>14825</v>
      </c>
      <c r="D19" s="130">
        <v>14213</v>
      </c>
      <c r="E19" s="131">
        <v>13281</v>
      </c>
      <c r="F19" s="133">
        <v>23969</v>
      </c>
      <c r="G19" s="131">
        <v>2525</v>
      </c>
      <c r="I19" s="270"/>
      <c r="J19" s="271"/>
      <c r="K19" s="7"/>
      <c r="L19" s="7"/>
      <c r="M19" s="177">
        <f>D19</f>
        <v>14213</v>
      </c>
      <c r="N19" s="278"/>
      <c r="O19" s="279"/>
      <c r="P19" s="17"/>
      <c r="Q19" s="17"/>
      <c r="R19" s="129">
        <f>F19</f>
        <v>23969</v>
      </c>
    </row>
    <row r="20" spans="2:18" ht="15.75" customHeight="1">
      <c r="B20" s="265">
        <v>2</v>
      </c>
      <c r="C20" s="131" t="s">
        <v>19</v>
      </c>
      <c r="D20" s="134" t="s">
        <v>34</v>
      </c>
      <c r="E20" s="134" t="s">
        <v>37</v>
      </c>
      <c r="F20" s="131" t="s">
        <v>42</v>
      </c>
      <c r="G20" s="134" t="s">
        <v>52</v>
      </c>
      <c r="I20" s="272" t="s">
        <v>56</v>
      </c>
      <c r="J20" s="273" t="s">
        <v>23</v>
      </c>
      <c r="K20" s="1" t="s">
        <v>24</v>
      </c>
      <c r="L20" s="1" t="s">
        <v>25</v>
      </c>
      <c r="M20" s="174" t="s">
        <v>27</v>
      </c>
      <c r="N20" s="272" t="s">
        <v>287</v>
      </c>
      <c r="O20" s="273" t="s">
        <v>47</v>
      </c>
      <c r="P20" s="1" t="s">
        <v>48</v>
      </c>
      <c r="Q20" s="1" t="s">
        <v>49</v>
      </c>
      <c r="R20" s="176" t="s">
        <v>27</v>
      </c>
    </row>
    <row r="21" spans="2:18" ht="15.75" customHeight="1">
      <c r="B21" s="266"/>
      <c r="C21" s="133">
        <v>14200</v>
      </c>
      <c r="D21" s="133">
        <v>7282</v>
      </c>
      <c r="E21" s="133">
        <v>8178</v>
      </c>
      <c r="F21" s="133">
        <v>23127</v>
      </c>
      <c r="G21" s="133">
        <v>2217</v>
      </c>
      <c r="I21" s="270"/>
      <c r="J21" s="271"/>
      <c r="K21" s="7"/>
      <c r="L21" s="7"/>
      <c r="M21" s="33">
        <f>D21</f>
        <v>7282</v>
      </c>
      <c r="N21" s="270"/>
      <c r="O21" s="271"/>
      <c r="P21" s="7"/>
      <c r="Q21" s="7"/>
      <c r="R21" s="38">
        <f>F21</f>
        <v>23127</v>
      </c>
    </row>
    <row r="22" spans="2:18" ht="15.75" customHeight="1">
      <c r="B22" s="265">
        <v>3</v>
      </c>
      <c r="C22" s="131" t="s">
        <v>18</v>
      </c>
      <c r="D22" s="131" t="s">
        <v>35</v>
      </c>
      <c r="E22" s="131" t="s">
        <v>41</v>
      </c>
      <c r="F22" s="131" t="s">
        <v>46</v>
      </c>
      <c r="G22" s="131" t="s">
        <v>51</v>
      </c>
      <c r="I22" s="272" t="s">
        <v>56</v>
      </c>
      <c r="J22" s="273" t="s">
        <v>23</v>
      </c>
      <c r="K22" s="1" t="s">
        <v>24</v>
      </c>
      <c r="L22" s="1" t="s">
        <v>25</v>
      </c>
      <c r="M22" s="174" t="s">
        <v>27</v>
      </c>
      <c r="N22" s="272" t="s">
        <v>287</v>
      </c>
      <c r="O22" s="273" t="s">
        <v>47</v>
      </c>
      <c r="P22" s="1" t="s">
        <v>48</v>
      </c>
      <c r="Q22" s="1" t="s">
        <v>49</v>
      </c>
      <c r="R22" s="176" t="s">
        <v>27</v>
      </c>
    </row>
    <row r="23" spans="2:18" ht="15.75" customHeight="1">
      <c r="B23" s="266"/>
      <c r="C23" s="133">
        <v>13826</v>
      </c>
      <c r="D23" s="131">
        <v>5332</v>
      </c>
      <c r="E23" s="131">
        <v>6173</v>
      </c>
      <c r="F23" s="131">
        <v>22226</v>
      </c>
      <c r="G23" s="131">
        <v>600</v>
      </c>
      <c r="I23" s="270"/>
      <c r="J23" s="271"/>
      <c r="K23" s="7"/>
      <c r="L23" s="7"/>
      <c r="M23" s="33">
        <f>D23</f>
        <v>5332</v>
      </c>
      <c r="N23" s="270"/>
      <c r="O23" s="271"/>
      <c r="P23" s="7"/>
      <c r="Q23" s="7"/>
      <c r="R23" s="38">
        <f>F23</f>
        <v>22226</v>
      </c>
    </row>
    <row r="24" spans="2:18" ht="15.75" customHeight="1">
      <c r="B24" s="265">
        <v>4</v>
      </c>
      <c r="C24" s="134" t="s">
        <v>21</v>
      </c>
      <c r="D24" s="134" t="s">
        <v>32</v>
      </c>
      <c r="E24" s="134" t="s">
        <v>39</v>
      </c>
      <c r="F24" s="134" t="s">
        <v>43</v>
      </c>
      <c r="G24" s="134" t="s">
        <v>54</v>
      </c>
      <c r="I24" s="272" t="s">
        <v>56</v>
      </c>
      <c r="J24" s="273" t="s">
        <v>23</v>
      </c>
      <c r="K24" s="1" t="s">
        <v>24</v>
      </c>
      <c r="L24" s="1" t="s">
        <v>25</v>
      </c>
      <c r="M24" s="174" t="s">
        <v>27</v>
      </c>
      <c r="N24" s="272" t="s">
        <v>287</v>
      </c>
      <c r="O24" s="273" t="s">
        <v>47</v>
      </c>
      <c r="P24" s="1" t="s">
        <v>48</v>
      </c>
      <c r="Q24" s="1" t="s">
        <v>49</v>
      </c>
      <c r="R24" s="176" t="s">
        <v>27</v>
      </c>
    </row>
    <row r="25" spans="2:18" ht="15.75" customHeight="1">
      <c r="B25" s="267"/>
      <c r="C25" s="133">
        <v>8262</v>
      </c>
      <c r="D25" s="133">
        <v>4821</v>
      </c>
      <c r="E25" s="133">
        <v>5196</v>
      </c>
      <c r="F25" s="133">
        <v>18577</v>
      </c>
      <c r="G25" s="133">
        <v>501</v>
      </c>
      <c r="I25" s="270"/>
      <c r="J25" s="271"/>
      <c r="K25" s="7"/>
      <c r="L25" s="7"/>
      <c r="M25" s="33">
        <f>D25</f>
        <v>4821</v>
      </c>
      <c r="N25" s="270"/>
      <c r="O25" s="271"/>
      <c r="P25" s="7"/>
      <c r="Q25" s="7"/>
      <c r="R25" s="38">
        <f>F25</f>
        <v>18577</v>
      </c>
    </row>
    <row r="26" spans="2:18" ht="15.75" customHeight="1">
      <c r="B26" s="265">
        <v>5</v>
      </c>
      <c r="C26" s="131" t="s">
        <v>22</v>
      </c>
      <c r="D26" s="131" t="s">
        <v>36</v>
      </c>
      <c r="E26" s="131" t="s">
        <v>38</v>
      </c>
      <c r="F26" s="131" t="s">
        <v>45</v>
      </c>
      <c r="G26" s="131" t="s">
        <v>50</v>
      </c>
      <c r="I26" s="272" t="s">
        <v>56</v>
      </c>
      <c r="J26" s="273" t="s">
        <v>23</v>
      </c>
      <c r="K26" s="1" t="s">
        <v>24</v>
      </c>
      <c r="L26" s="1" t="s">
        <v>25</v>
      </c>
      <c r="M26" s="174" t="s">
        <v>27</v>
      </c>
      <c r="N26" s="272" t="s">
        <v>287</v>
      </c>
      <c r="O26" s="273" t="s">
        <v>47</v>
      </c>
      <c r="P26" s="1" t="s">
        <v>48</v>
      </c>
      <c r="Q26" s="1" t="s">
        <v>49</v>
      </c>
      <c r="R26" s="176" t="s">
        <v>27</v>
      </c>
    </row>
    <row r="27" spans="2:18" ht="15.75" customHeight="1" thickBot="1">
      <c r="B27" s="267"/>
      <c r="C27" s="133">
        <v>7022</v>
      </c>
      <c r="D27" s="133">
        <v>4250</v>
      </c>
      <c r="E27" s="133">
        <v>5119</v>
      </c>
      <c r="F27" s="133">
        <v>5274</v>
      </c>
      <c r="G27" s="133">
        <v>368</v>
      </c>
      <c r="I27" s="274"/>
      <c r="J27" s="275"/>
      <c r="K27" s="9"/>
      <c r="L27" s="9"/>
      <c r="M27" s="34">
        <f>D27</f>
        <v>4250</v>
      </c>
      <c r="N27" s="274"/>
      <c r="O27" s="275"/>
      <c r="P27" s="9"/>
      <c r="Q27" s="9"/>
      <c r="R27" s="36">
        <f>F27</f>
        <v>5274</v>
      </c>
    </row>
    <row r="31" spans="9:14" ht="18" customHeight="1">
      <c r="I31" t="s">
        <v>288</v>
      </c>
      <c r="J31"/>
      <c r="K31"/>
      <c r="L31"/>
      <c r="M31"/>
      <c r="N31"/>
    </row>
    <row r="32" spans="9:14" ht="18" customHeight="1">
      <c r="I32" s="281"/>
      <c r="J32" s="281" t="s">
        <v>289</v>
      </c>
      <c r="K32" s="281" t="s">
        <v>290</v>
      </c>
      <c r="L32" s="281" t="s">
        <v>291</v>
      </c>
      <c r="M32" s="281" t="s">
        <v>292</v>
      </c>
      <c r="N32" s="282" t="s">
        <v>26</v>
      </c>
    </row>
    <row r="33" spans="9:14" ht="18" customHeight="1">
      <c r="I33" s="273">
        <v>56</v>
      </c>
      <c r="J33" s="175">
        <v>3133</v>
      </c>
      <c r="K33" s="175">
        <v>1763</v>
      </c>
      <c r="L33" s="175">
        <v>1153</v>
      </c>
      <c r="M33" s="175">
        <v>2953</v>
      </c>
      <c r="N33" s="175">
        <f aca="true" t="shared" si="0" ref="N33:N51">SUM(J33:M33)</f>
        <v>9002</v>
      </c>
    </row>
    <row r="34" spans="9:14" ht="18" customHeight="1">
      <c r="I34" s="273">
        <v>57</v>
      </c>
      <c r="J34" s="175">
        <v>2470</v>
      </c>
      <c r="K34" s="175">
        <v>1283</v>
      </c>
      <c r="L34" s="1">
        <v>742</v>
      </c>
      <c r="M34" s="175">
        <v>2638</v>
      </c>
      <c r="N34" s="175">
        <f t="shared" si="0"/>
        <v>7133</v>
      </c>
    </row>
    <row r="35" spans="9:14" ht="18" customHeight="1">
      <c r="I35" s="273">
        <v>58</v>
      </c>
      <c r="J35" s="175">
        <v>2565</v>
      </c>
      <c r="K35" s="175">
        <v>1145</v>
      </c>
      <c r="L35" s="1">
        <v>638</v>
      </c>
      <c r="M35" s="175">
        <v>2574</v>
      </c>
      <c r="N35" s="175">
        <f t="shared" si="0"/>
        <v>6922</v>
      </c>
    </row>
    <row r="36" spans="9:14" ht="18" customHeight="1">
      <c r="I36" s="273">
        <v>59</v>
      </c>
      <c r="J36" s="175">
        <v>1615</v>
      </c>
      <c r="K36" s="175">
        <v>1032</v>
      </c>
      <c r="L36" s="1">
        <v>566</v>
      </c>
      <c r="M36" s="175">
        <v>2374</v>
      </c>
      <c r="N36" s="175">
        <f t="shared" si="0"/>
        <v>5587</v>
      </c>
    </row>
    <row r="37" spans="9:14" ht="18" customHeight="1">
      <c r="I37" s="273">
        <v>60</v>
      </c>
      <c r="J37" s="1">
        <v>731</v>
      </c>
      <c r="K37" s="1">
        <v>990</v>
      </c>
      <c r="L37" s="1">
        <v>540</v>
      </c>
      <c r="M37" s="175">
        <v>2230</v>
      </c>
      <c r="N37" s="175">
        <f t="shared" si="0"/>
        <v>4491</v>
      </c>
    </row>
    <row r="38" spans="9:14" ht="18" customHeight="1">
      <c r="I38" s="273">
        <v>61</v>
      </c>
      <c r="J38" s="1">
        <v>501</v>
      </c>
      <c r="K38" s="1">
        <v>992</v>
      </c>
      <c r="L38" s="1">
        <v>438</v>
      </c>
      <c r="M38" s="175">
        <v>1699</v>
      </c>
      <c r="N38" s="175">
        <f t="shared" si="0"/>
        <v>3630</v>
      </c>
    </row>
    <row r="39" spans="9:14" ht="18" customHeight="1">
      <c r="I39" s="273">
        <v>62</v>
      </c>
      <c r="J39" s="1">
        <v>475</v>
      </c>
      <c r="K39" s="1">
        <v>938</v>
      </c>
      <c r="L39" s="1">
        <v>382</v>
      </c>
      <c r="M39" s="175">
        <v>1483</v>
      </c>
      <c r="N39" s="175">
        <f t="shared" si="0"/>
        <v>3278</v>
      </c>
    </row>
    <row r="40" spans="9:14" ht="18" customHeight="1">
      <c r="I40" s="273">
        <v>63</v>
      </c>
      <c r="J40" s="1">
        <v>665</v>
      </c>
      <c r="K40" s="175">
        <v>1054</v>
      </c>
      <c r="L40" s="1">
        <v>477</v>
      </c>
      <c r="M40" s="175">
        <v>1364</v>
      </c>
      <c r="N40" s="175">
        <f t="shared" si="0"/>
        <v>3560</v>
      </c>
    </row>
    <row r="41" spans="9:14" ht="18" customHeight="1">
      <c r="I41" s="280" t="s">
        <v>293</v>
      </c>
      <c r="J41" s="1">
        <v>806</v>
      </c>
      <c r="K41" s="1">
        <v>960</v>
      </c>
      <c r="L41" s="1">
        <v>621</v>
      </c>
      <c r="M41" s="175">
        <v>1465</v>
      </c>
      <c r="N41" s="175">
        <f t="shared" si="0"/>
        <v>3852</v>
      </c>
    </row>
    <row r="42" spans="9:14" ht="18" customHeight="1">
      <c r="I42" s="273">
        <v>2</v>
      </c>
      <c r="J42" s="1">
        <v>740</v>
      </c>
      <c r="K42" s="1">
        <v>977</v>
      </c>
      <c r="L42" s="1">
        <v>537</v>
      </c>
      <c r="M42" s="175">
        <v>1473</v>
      </c>
      <c r="N42" s="175">
        <f t="shared" si="0"/>
        <v>3727</v>
      </c>
    </row>
    <row r="43" spans="9:14" ht="18" customHeight="1">
      <c r="I43" s="273">
        <v>3</v>
      </c>
      <c r="J43" s="1">
        <v>458</v>
      </c>
      <c r="K43" s="1">
        <v>946</v>
      </c>
      <c r="L43" s="1">
        <v>560</v>
      </c>
      <c r="M43" s="175">
        <v>1361</v>
      </c>
      <c r="N43" s="175">
        <f t="shared" si="0"/>
        <v>3325</v>
      </c>
    </row>
    <row r="44" spans="9:14" ht="18" customHeight="1">
      <c r="I44" s="273">
        <v>4</v>
      </c>
      <c r="J44" s="1">
        <v>846</v>
      </c>
      <c r="K44" s="1">
        <v>817</v>
      </c>
      <c r="L44" s="1">
        <v>499</v>
      </c>
      <c r="M44" s="175">
        <v>1420</v>
      </c>
      <c r="N44" s="175">
        <f t="shared" si="0"/>
        <v>3582</v>
      </c>
    </row>
    <row r="45" spans="9:14" ht="18" customHeight="1">
      <c r="I45" s="273">
        <v>5</v>
      </c>
      <c r="J45" s="1">
        <v>924</v>
      </c>
      <c r="K45" s="1">
        <v>808</v>
      </c>
      <c r="L45" s="1">
        <v>482</v>
      </c>
      <c r="M45" s="175">
        <v>1319</v>
      </c>
      <c r="N45" s="175">
        <f t="shared" si="0"/>
        <v>3533</v>
      </c>
    </row>
    <row r="46" spans="9:14" ht="18" customHeight="1">
      <c r="I46" s="273">
        <v>6</v>
      </c>
      <c r="J46" s="1">
        <v>418</v>
      </c>
      <c r="K46" s="1">
        <v>286</v>
      </c>
      <c r="L46" s="1">
        <v>242</v>
      </c>
      <c r="M46" s="1">
        <v>346</v>
      </c>
      <c r="N46" s="175">
        <f t="shared" si="0"/>
        <v>1292</v>
      </c>
    </row>
    <row r="47" spans="9:14" ht="18" customHeight="1">
      <c r="I47" s="273">
        <v>7</v>
      </c>
      <c r="J47" s="1">
        <v>480</v>
      </c>
      <c r="K47" s="1">
        <v>547</v>
      </c>
      <c r="L47" s="1">
        <v>238</v>
      </c>
      <c r="M47" s="1">
        <v>671</v>
      </c>
      <c r="N47" s="175">
        <f t="shared" si="0"/>
        <v>1936</v>
      </c>
    </row>
    <row r="48" spans="9:14" ht="18" customHeight="1">
      <c r="I48" s="273">
        <v>8</v>
      </c>
      <c r="J48" s="1">
        <v>446</v>
      </c>
      <c r="K48" s="1">
        <v>555</v>
      </c>
      <c r="L48" s="1">
        <v>292</v>
      </c>
      <c r="M48" s="1">
        <v>620</v>
      </c>
      <c r="N48" s="175">
        <f t="shared" si="0"/>
        <v>1913</v>
      </c>
    </row>
    <row r="49" spans="9:14" ht="18" customHeight="1">
      <c r="I49" s="273">
        <v>9</v>
      </c>
      <c r="J49" s="1">
        <v>285</v>
      </c>
      <c r="K49" s="1">
        <v>534</v>
      </c>
      <c r="L49" s="1">
        <v>212</v>
      </c>
      <c r="M49" s="1">
        <v>573</v>
      </c>
      <c r="N49" s="175">
        <f t="shared" si="0"/>
        <v>1604</v>
      </c>
    </row>
    <row r="50" spans="9:14" ht="18" customHeight="1">
      <c r="I50" s="273">
        <v>10</v>
      </c>
      <c r="J50" s="175">
        <v>95</v>
      </c>
      <c r="K50" s="175">
        <v>169</v>
      </c>
      <c r="L50" s="175">
        <v>101</v>
      </c>
      <c r="M50" s="175">
        <v>486</v>
      </c>
      <c r="N50" s="175">
        <f t="shared" si="0"/>
        <v>851</v>
      </c>
    </row>
    <row r="51" spans="9:14" ht="18" customHeight="1">
      <c r="I51" s="271">
        <v>11</v>
      </c>
      <c r="J51" s="7">
        <v>79</v>
      </c>
      <c r="K51" s="7">
        <v>134</v>
      </c>
      <c r="L51" s="7">
        <v>119</v>
      </c>
      <c r="M51" s="7">
        <v>341</v>
      </c>
      <c r="N51" s="175">
        <f t="shared" si="0"/>
        <v>673</v>
      </c>
    </row>
    <row r="52" spans="9:14" ht="18" customHeight="1">
      <c r="I52" s="271">
        <v>12</v>
      </c>
      <c r="J52" s="7">
        <v>69</v>
      </c>
      <c r="K52" s="7">
        <v>140</v>
      </c>
      <c r="L52" s="7">
        <v>71</v>
      </c>
      <c r="M52" s="7">
        <v>308</v>
      </c>
      <c r="N52" s="175">
        <f>SUM(J52:M52)</f>
        <v>588</v>
      </c>
    </row>
    <row r="53" spans="9:14" ht="18" customHeight="1">
      <c r="I53" s="271">
        <v>13</v>
      </c>
      <c r="J53" s="7">
        <v>57</v>
      </c>
      <c r="K53" s="7">
        <v>69</v>
      </c>
      <c r="L53" s="7">
        <v>81</v>
      </c>
      <c r="M53" s="7">
        <v>159</v>
      </c>
      <c r="N53" s="175">
        <f>SUM(J53:M53)</f>
        <v>366</v>
      </c>
    </row>
    <row r="54" spans="9:14" ht="18" customHeight="1">
      <c r="I54" s="271">
        <v>14</v>
      </c>
      <c r="J54" s="7">
        <v>52</v>
      </c>
      <c r="K54" s="7">
        <v>55</v>
      </c>
      <c r="L54" s="7">
        <v>86</v>
      </c>
      <c r="M54" s="7">
        <v>142</v>
      </c>
      <c r="N54" s="175">
        <f>SUM(J54:M54)</f>
        <v>335</v>
      </c>
    </row>
    <row r="55" spans="9:14" ht="18" customHeight="1">
      <c r="I55" s="271">
        <v>15</v>
      </c>
      <c r="J55" s="7">
        <f>ROUND(+'表５ '!E35/1000,1)</f>
        <v>74.8</v>
      </c>
      <c r="K55" s="7">
        <f>ROUND(+'表５ '!E36/1000,1)</f>
        <v>49</v>
      </c>
      <c r="L55" s="7">
        <f>ROUND(+'表５ '!E37/1000,1)</f>
        <v>65.4</v>
      </c>
      <c r="M55" s="7">
        <f>ROUND(+'表５ '!E38/1000,1)</f>
        <v>149.7</v>
      </c>
      <c r="N55" s="175">
        <f>SUM(J55:M55)</f>
        <v>338.9</v>
      </c>
    </row>
    <row r="56" ht="18" customHeight="1">
      <c r="J56" s="7" t="s">
        <v>4</v>
      </c>
    </row>
  </sheetData>
  <printOptions/>
  <pageMargins left="0.99" right="0.98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3:M46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5" customWidth="1"/>
    <col min="2" max="2" width="11.125" style="5" customWidth="1"/>
    <col min="3" max="3" width="13.50390625" style="5" customWidth="1"/>
    <col min="4" max="6" width="15.625" style="5" customWidth="1"/>
    <col min="7" max="7" width="10.125" style="5" customWidth="1"/>
    <col min="8" max="8" width="9.00390625" style="5" customWidth="1"/>
    <col min="9" max="9" width="7.00390625" style="5" customWidth="1"/>
    <col min="10" max="16384" width="9.00390625" style="5" customWidth="1"/>
  </cols>
  <sheetData>
    <row r="3" spans="3:5" ht="15" customHeight="1">
      <c r="C3" s="104" t="s">
        <v>260</v>
      </c>
      <c r="D3" s="104"/>
      <c r="E3" s="104" t="s">
        <v>107</v>
      </c>
    </row>
    <row r="4" ht="15" customHeight="1" thickBot="1"/>
    <row r="5" spans="3:6" ht="15" customHeight="1">
      <c r="C5" s="283" t="s">
        <v>304</v>
      </c>
      <c r="D5" s="284" t="s">
        <v>108</v>
      </c>
      <c r="E5" s="285" t="s">
        <v>109</v>
      </c>
      <c r="F5" s="286" t="s">
        <v>218</v>
      </c>
    </row>
    <row r="6" spans="3:6" ht="15" customHeight="1">
      <c r="C6" s="287"/>
      <c r="D6" s="288"/>
      <c r="E6" s="289" t="s">
        <v>239</v>
      </c>
      <c r="F6" s="290" t="s">
        <v>240</v>
      </c>
    </row>
    <row r="7" spans="3:6" ht="15" customHeight="1">
      <c r="C7" s="291"/>
      <c r="D7" s="297" t="s">
        <v>111</v>
      </c>
      <c r="E7" s="195">
        <v>58441</v>
      </c>
      <c r="F7" s="197">
        <f>E7/E19</f>
        <v>0.1688846119390477</v>
      </c>
    </row>
    <row r="8" spans="3:6" ht="15" customHeight="1">
      <c r="C8" s="292" t="s">
        <v>110</v>
      </c>
      <c r="D8" s="298"/>
      <c r="E8" s="196"/>
      <c r="F8" s="198"/>
    </row>
    <row r="9" spans="3:6" ht="15" customHeight="1">
      <c r="C9" s="292" t="s">
        <v>305</v>
      </c>
      <c r="D9" s="230" t="s">
        <v>112</v>
      </c>
      <c r="E9" s="195">
        <v>76359</v>
      </c>
      <c r="F9" s="197">
        <f>E9/E19</f>
        <v>0.22066460332735138</v>
      </c>
    </row>
    <row r="10" spans="3:6" ht="15" customHeight="1">
      <c r="C10" s="292" t="s">
        <v>306</v>
      </c>
      <c r="D10" s="230" t="s">
        <v>113</v>
      </c>
      <c r="E10" s="196"/>
      <c r="F10" s="198"/>
    </row>
    <row r="11" spans="3:6" ht="15" customHeight="1">
      <c r="C11" s="292"/>
      <c r="D11" s="297" t="s">
        <v>307</v>
      </c>
      <c r="E11" s="195">
        <v>54416</v>
      </c>
      <c r="F11" s="197">
        <f>E11/E19</f>
        <v>0.15725304226955766</v>
      </c>
    </row>
    <row r="12" spans="3:6" ht="15" customHeight="1">
      <c r="C12" s="292"/>
      <c r="D12" s="298"/>
      <c r="E12" s="196"/>
      <c r="F12" s="198"/>
    </row>
    <row r="13" spans="3:6" ht="15" customHeight="1">
      <c r="C13" s="293"/>
      <c r="D13" s="297" t="s">
        <v>114</v>
      </c>
      <c r="E13" s="195">
        <v>71077</v>
      </c>
      <c r="F13" s="197">
        <f>E13/E19</f>
        <v>0.2054005161238119</v>
      </c>
    </row>
    <row r="14" spans="3:6" ht="15" customHeight="1">
      <c r="C14" s="294"/>
      <c r="D14" s="298"/>
      <c r="E14" s="196"/>
      <c r="F14" s="198"/>
    </row>
    <row r="15" spans="3:6" ht="15" customHeight="1">
      <c r="C15" s="294" t="s">
        <v>308</v>
      </c>
      <c r="D15" s="299" t="s">
        <v>309</v>
      </c>
      <c r="E15" s="195">
        <v>60629</v>
      </c>
      <c r="F15" s="197">
        <f>E15/E19</f>
        <v>0.1752075621096922</v>
      </c>
    </row>
    <row r="16" spans="3:6" ht="15" customHeight="1">
      <c r="C16" s="294" t="s">
        <v>310</v>
      </c>
      <c r="D16" s="299" t="s">
        <v>115</v>
      </c>
      <c r="E16" s="196"/>
      <c r="F16" s="198"/>
    </row>
    <row r="17" spans="3:6" ht="15" customHeight="1">
      <c r="C17" s="292"/>
      <c r="D17" s="297" t="s">
        <v>311</v>
      </c>
      <c r="E17" s="195">
        <v>25119</v>
      </c>
      <c r="F17" s="197">
        <f>E17/E19</f>
        <v>0.07258966423053916</v>
      </c>
    </row>
    <row r="18" spans="3:6" ht="15" customHeight="1" thickBot="1">
      <c r="C18" s="295"/>
      <c r="D18" s="300"/>
      <c r="E18" s="199"/>
      <c r="F18" s="200"/>
    </row>
    <row r="19" spans="3:6" ht="15" customHeight="1" thickTop="1">
      <c r="C19" s="292"/>
      <c r="D19" s="301"/>
      <c r="E19" s="191">
        <f>SUM(E7:E18)</f>
        <v>346041</v>
      </c>
      <c r="F19" s="193">
        <f>SUM(F6:F18)</f>
        <v>1.0000000000000002</v>
      </c>
    </row>
    <row r="20" spans="3:6" ht="15" customHeight="1" thickBot="1">
      <c r="C20" s="296" t="s">
        <v>99</v>
      </c>
      <c r="D20" s="302"/>
      <c r="E20" s="192"/>
      <c r="F20" s="194"/>
    </row>
    <row r="22" spans="9:13" ht="15" customHeight="1">
      <c r="I22" t="s">
        <v>294</v>
      </c>
      <c r="J22"/>
      <c r="K22"/>
      <c r="L22"/>
      <c r="M22"/>
    </row>
    <row r="23" spans="9:13" ht="15" customHeight="1">
      <c r="I23" s="281"/>
      <c r="J23" s="281" t="s">
        <v>23</v>
      </c>
      <c r="K23" s="281" t="s">
        <v>295</v>
      </c>
      <c r="L23" s="281" t="s">
        <v>25</v>
      </c>
      <c r="M23" s="281" t="s">
        <v>26</v>
      </c>
    </row>
    <row r="24" spans="9:13" ht="15" customHeight="1">
      <c r="I24" s="273">
        <v>56</v>
      </c>
      <c r="J24" s="175">
        <v>5101</v>
      </c>
      <c r="K24" s="175">
        <v>3079</v>
      </c>
      <c r="L24" s="1">
        <v>822</v>
      </c>
      <c r="M24" s="175">
        <f aca="true" t="shared" si="0" ref="M24:M42">SUM(J24:L24)</f>
        <v>9002</v>
      </c>
    </row>
    <row r="25" spans="9:13" ht="15" customHeight="1">
      <c r="I25" s="273">
        <v>57</v>
      </c>
      <c r="J25" s="175">
        <v>4277</v>
      </c>
      <c r="K25" s="175">
        <v>1974</v>
      </c>
      <c r="L25" s="1">
        <v>882</v>
      </c>
      <c r="M25" s="175">
        <f t="shared" si="0"/>
        <v>7133</v>
      </c>
    </row>
    <row r="26" spans="9:13" ht="15" customHeight="1">
      <c r="I26" s="273">
        <v>58</v>
      </c>
      <c r="J26" s="175">
        <v>4106</v>
      </c>
      <c r="K26" s="175">
        <v>1943</v>
      </c>
      <c r="L26" s="1">
        <v>873</v>
      </c>
      <c r="M26" s="175">
        <f t="shared" si="0"/>
        <v>6922</v>
      </c>
    </row>
    <row r="27" spans="9:13" ht="15" customHeight="1">
      <c r="I27" s="273">
        <v>59</v>
      </c>
      <c r="J27" s="175">
        <v>3770</v>
      </c>
      <c r="K27" s="175">
        <v>1246</v>
      </c>
      <c r="L27" s="1">
        <v>571</v>
      </c>
      <c r="M27" s="175">
        <f t="shared" si="0"/>
        <v>5587</v>
      </c>
    </row>
    <row r="28" spans="9:13" ht="15" customHeight="1">
      <c r="I28" s="273">
        <v>60</v>
      </c>
      <c r="J28" s="175">
        <v>3031</v>
      </c>
      <c r="K28" s="175">
        <v>1000</v>
      </c>
      <c r="L28" s="1">
        <v>460</v>
      </c>
      <c r="M28" s="175">
        <f t="shared" si="0"/>
        <v>4491</v>
      </c>
    </row>
    <row r="29" spans="9:13" ht="15" customHeight="1">
      <c r="I29" s="273">
        <v>61</v>
      </c>
      <c r="J29" s="175">
        <v>2394</v>
      </c>
      <c r="K29" s="1">
        <v>860</v>
      </c>
      <c r="L29" s="1">
        <v>377</v>
      </c>
      <c r="M29" s="175">
        <f t="shared" si="0"/>
        <v>3631</v>
      </c>
    </row>
    <row r="30" spans="9:13" ht="15" customHeight="1">
      <c r="I30" s="273">
        <v>62</v>
      </c>
      <c r="J30" s="175">
        <v>2211</v>
      </c>
      <c r="K30" s="1">
        <v>762</v>
      </c>
      <c r="L30" s="1">
        <v>304</v>
      </c>
      <c r="M30" s="175">
        <f t="shared" si="0"/>
        <v>3277</v>
      </c>
    </row>
    <row r="31" spans="9:13" ht="15" customHeight="1">
      <c r="I31" s="273">
        <v>63</v>
      </c>
      <c r="J31" s="175">
        <v>2454</v>
      </c>
      <c r="K31" s="1">
        <v>816</v>
      </c>
      <c r="L31" s="1">
        <v>290</v>
      </c>
      <c r="M31" s="175">
        <f t="shared" si="0"/>
        <v>3560</v>
      </c>
    </row>
    <row r="32" spans="9:13" ht="15" customHeight="1">
      <c r="I32" s="280" t="s">
        <v>296</v>
      </c>
      <c r="J32" s="175">
        <v>2554</v>
      </c>
      <c r="K32" s="1">
        <v>988</v>
      </c>
      <c r="L32" s="1">
        <v>308</v>
      </c>
      <c r="M32" s="175">
        <f t="shared" si="0"/>
        <v>3850</v>
      </c>
    </row>
    <row r="33" spans="9:13" ht="15" customHeight="1">
      <c r="I33" s="273">
        <v>2</v>
      </c>
      <c r="J33" s="175">
        <v>2403</v>
      </c>
      <c r="K33" s="175">
        <v>1022</v>
      </c>
      <c r="L33" s="1">
        <v>303</v>
      </c>
      <c r="M33" s="175">
        <f t="shared" si="0"/>
        <v>3728</v>
      </c>
    </row>
    <row r="34" spans="9:13" ht="15" customHeight="1">
      <c r="I34" s="273">
        <v>3</v>
      </c>
      <c r="J34" s="175">
        <v>2131</v>
      </c>
      <c r="K34" s="1">
        <v>897</v>
      </c>
      <c r="L34" s="1">
        <v>297</v>
      </c>
      <c r="M34" s="175">
        <f t="shared" si="0"/>
        <v>3325</v>
      </c>
    </row>
    <row r="35" spans="9:13" ht="15" customHeight="1">
      <c r="I35" s="273">
        <v>4</v>
      </c>
      <c r="J35" s="175">
        <v>2599</v>
      </c>
      <c r="K35" s="1">
        <v>696</v>
      </c>
      <c r="L35" s="1">
        <v>287</v>
      </c>
      <c r="M35" s="175">
        <f t="shared" si="0"/>
        <v>3582</v>
      </c>
    </row>
    <row r="36" spans="9:13" ht="15" customHeight="1">
      <c r="I36" s="273">
        <v>5</v>
      </c>
      <c r="J36" s="175">
        <v>2732</v>
      </c>
      <c r="K36" s="1">
        <v>664</v>
      </c>
      <c r="L36" s="1">
        <v>307</v>
      </c>
      <c r="M36" s="175">
        <f t="shared" si="0"/>
        <v>3703</v>
      </c>
    </row>
    <row r="37" spans="9:13" ht="15" customHeight="1">
      <c r="I37" s="273">
        <v>6</v>
      </c>
      <c r="J37" s="1">
        <v>850</v>
      </c>
      <c r="K37" s="1">
        <v>296</v>
      </c>
      <c r="L37" s="1">
        <v>146</v>
      </c>
      <c r="M37" s="175">
        <f t="shared" si="0"/>
        <v>1292</v>
      </c>
    </row>
    <row r="38" spans="9:13" ht="15" customHeight="1">
      <c r="I38" s="273">
        <v>7</v>
      </c>
      <c r="J38" s="175">
        <v>1475</v>
      </c>
      <c r="K38" s="1">
        <v>331</v>
      </c>
      <c r="L38" s="1">
        <v>130</v>
      </c>
      <c r="M38" s="175">
        <f t="shared" si="0"/>
        <v>1936</v>
      </c>
    </row>
    <row r="39" spans="9:13" ht="15" customHeight="1">
      <c r="I39" s="273">
        <v>8</v>
      </c>
      <c r="J39" s="175">
        <v>1317</v>
      </c>
      <c r="K39" s="1">
        <v>440</v>
      </c>
      <c r="L39" s="1">
        <v>155</v>
      </c>
      <c r="M39" s="175">
        <f t="shared" si="0"/>
        <v>1912</v>
      </c>
    </row>
    <row r="40" spans="9:13" ht="15" customHeight="1">
      <c r="I40" s="273">
        <v>9</v>
      </c>
      <c r="J40" s="175">
        <v>1056</v>
      </c>
      <c r="K40" s="1">
        <v>410</v>
      </c>
      <c r="L40" s="1">
        <v>139</v>
      </c>
      <c r="M40" s="175">
        <f t="shared" si="0"/>
        <v>1605</v>
      </c>
    </row>
    <row r="41" spans="9:13" ht="15" customHeight="1">
      <c r="I41" s="273">
        <v>10</v>
      </c>
      <c r="J41" s="1">
        <v>554</v>
      </c>
      <c r="K41" s="1">
        <v>176</v>
      </c>
      <c r="L41" s="1">
        <v>120</v>
      </c>
      <c r="M41" s="175">
        <f t="shared" si="0"/>
        <v>850</v>
      </c>
    </row>
    <row r="42" spans="9:13" ht="15" customHeight="1">
      <c r="I42" s="303">
        <v>11</v>
      </c>
      <c r="J42" s="6">
        <v>382</v>
      </c>
      <c r="K42" s="6">
        <v>189</v>
      </c>
      <c r="L42" s="6">
        <v>102</v>
      </c>
      <c r="M42" s="175">
        <f t="shared" si="0"/>
        <v>673</v>
      </c>
    </row>
    <row r="43" spans="9:13" ht="15" customHeight="1">
      <c r="I43" s="303">
        <v>12</v>
      </c>
      <c r="J43" s="6">
        <v>392</v>
      </c>
      <c r="K43" s="6">
        <v>119</v>
      </c>
      <c r="L43" s="6">
        <v>78</v>
      </c>
      <c r="M43" s="175">
        <f>SUM(J43:L43)</f>
        <v>589</v>
      </c>
    </row>
    <row r="44" spans="9:13" ht="15" customHeight="1">
      <c r="I44" s="303">
        <v>13</v>
      </c>
      <c r="J44" s="6">
        <v>193</v>
      </c>
      <c r="K44" s="6">
        <v>105</v>
      </c>
      <c r="L44" s="6">
        <v>75</v>
      </c>
      <c r="M44" s="175">
        <f>SUM(J44:L44)</f>
        <v>373</v>
      </c>
    </row>
    <row r="45" spans="9:13" ht="15" customHeight="1">
      <c r="I45" s="303">
        <v>14</v>
      </c>
      <c r="J45" s="6">
        <v>176</v>
      </c>
      <c r="K45" s="6">
        <v>102</v>
      </c>
      <c r="L45" s="6">
        <v>57</v>
      </c>
      <c r="M45" s="175">
        <f>SUM(J45:L45)</f>
        <v>335</v>
      </c>
    </row>
    <row r="46" spans="9:13" ht="15" customHeight="1">
      <c r="I46" s="303">
        <v>15</v>
      </c>
      <c r="J46" s="6">
        <f>ROUND((E7+E13+E15)/1000,1)</f>
        <v>190.1</v>
      </c>
      <c r="K46" s="6">
        <f>ROUND((E9+E17)/1000,1)</f>
        <v>101.5</v>
      </c>
      <c r="L46" s="6">
        <f>ROUND(E11/1000,1)</f>
        <v>54.4</v>
      </c>
      <c r="M46" s="175">
        <f>SUM(J46:L46)</f>
        <v>346</v>
      </c>
    </row>
  </sheetData>
  <mergeCells count="18">
    <mergeCell ref="F11:F12"/>
    <mergeCell ref="E13:E14"/>
    <mergeCell ref="F13:F14"/>
    <mergeCell ref="D7:D8"/>
    <mergeCell ref="E7:E8"/>
    <mergeCell ref="F7:F8"/>
    <mergeCell ref="E9:E10"/>
    <mergeCell ref="F9:F10"/>
    <mergeCell ref="E19:E20"/>
    <mergeCell ref="F19:F20"/>
    <mergeCell ref="D13:D14"/>
    <mergeCell ref="D11:D12"/>
    <mergeCell ref="D17:D18"/>
    <mergeCell ref="E15:E16"/>
    <mergeCell ref="F15:F16"/>
    <mergeCell ref="E17:E18"/>
    <mergeCell ref="F17:F18"/>
    <mergeCell ref="E11:E12"/>
  </mergeCells>
  <printOptions/>
  <pageMargins left="1" right="0.98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3:H26"/>
  <sheetViews>
    <sheetView workbookViewId="0" topLeftCell="A1">
      <selection activeCell="A1" sqref="A1"/>
    </sheetView>
  </sheetViews>
  <sheetFormatPr defaultColWidth="9.00390625" defaultRowHeight="18" customHeight="1"/>
  <cols>
    <col min="1" max="1" width="2.625" style="5" customWidth="1"/>
    <col min="2" max="2" width="13.625" style="5" customWidth="1"/>
    <col min="3" max="7" width="11.625" style="5" customWidth="1"/>
    <col min="8" max="16384" width="9.00390625" style="5" customWidth="1"/>
  </cols>
  <sheetData>
    <row r="13" spans="2:6" ht="18" customHeight="1">
      <c r="B13" s="105" t="s">
        <v>261</v>
      </c>
      <c r="C13" s="106"/>
      <c r="D13" s="106"/>
      <c r="E13" s="106"/>
      <c r="F13" s="106" t="s">
        <v>116</v>
      </c>
    </row>
    <row r="14" ht="18" customHeight="1" thickBot="1">
      <c r="G14" s="26" t="s">
        <v>312</v>
      </c>
    </row>
    <row r="15" spans="2:8" ht="18" customHeight="1">
      <c r="B15" s="206"/>
      <c r="C15" s="239" t="s">
        <v>313</v>
      </c>
      <c r="D15" s="239"/>
      <c r="E15" s="304" t="s">
        <v>57</v>
      </c>
      <c r="F15" s="304" t="s">
        <v>57</v>
      </c>
      <c r="G15" s="304" t="s">
        <v>57</v>
      </c>
      <c r="H15" s="305" t="s">
        <v>314</v>
      </c>
    </row>
    <row r="16" spans="2:8" ht="18" customHeight="1">
      <c r="B16" s="217" t="s">
        <v>315</v>
      </c>
      <c r="C16" s="242" t="s">
        <v>316</v>
      </c>
      <c r="D16" s="306" t="s">
        <v>317</v>
      </c>
      <c r="E16" s="307" t="s">
        <v>318</v>
      </c>
      <c r="F16" s="307" t="s">
        <v>207</v>
      </c>
      <c r="G16" s="307" t="s">
        <v>184</v>
      </c>
      <c r="H16" s="219" t="s">
        <v>240</v>
      </c>
    </row>
    <row r="17" spans="2:8" ht="19.5" customHeight="1">
      <c r="B17" s="308" t="s">
        <v>241</v>
      </c>
      <c r="C17" s="117">
        <v>1194</v>
      </c>
      <c r="D17" s="117">
        <v>2871</v>
      </c>
      <c r="E17" s="117">
        <v>2959</v>
      </c>
      <c r="F17" s="117">
        <v>14</v>
      </c>
      <c r="G17" s="117">
        <v>7038</v>
      </c>
      <c r="H17" s="136">
        <f>G17/G22</f>
        <v>0.03712593170896392</v>
      </c>
    </row>
    <row r="18" spans="2:8" ht="19.5" customHeight="1">
      <c r="B18" s="308" t="s">
        <v>243</v>
      </c>
      <c r="C18" s="117">
        <v>11667</v>
      </c>
      <c r="D18" s="117">
        <v>6210</v>
      </c>
      <c r="E18" s="117">
        <v>6957</v>
      </c>
      <c r="F18" s="117">
        <v>1038</v>
      </c>
      <c r="G18" s="117">
        <v>25872</v>
      </c>
      <c r="H18" s="136">
        <f>G18/G22</f>
        <v>0.13647657078350592</v>
      </c>
    </row>
    <row r="19" spans="2:8" ht="19.5" customHeight="1">
      <c r="B19" s="308" t="s">
        <v>100</v>
      </c>
      <c r="C19" s="117">
        <v>1654</v>
      </c>
      <c r="D19" s="117">
        <v>5999</v>
      </c>
      <c r="E19" s="117">
        <v>6694</v>
      </c>
      <c r="F19" s="117">
        <v>219</v>
      </c>
      <c r="G19" s="117">
        <v>14566</v>
      </c>
      <c r="H19" s="136">
        <f>G19/G22</f>
        <v>0.07683664695549425</v>
      </c>
    </row>
    <row r="20" spans="2:8" ht="19.5" customHeight="1">
      <c r="B20" s="308" t="s">
        <v>117</v>
      </c>
      <c r="C20" s="117">
        <v>16563</v>
      </c>
      <c r="D20" s="117">
        <v>36419</v>
      </c>
      <c r="E20" s="117">
        <v>65579</v>
      </c>
      <c r="F20" s="117">
        <v>20780</v>
      </c>
      <c r="G20" s="117">
        <v>139341</v>
      </c>
      <c r="H20" s="136">
        <f>G20/G22</f>
        <v>0.735033312057224</v>
      </c>
    </row>
    <row r="21" spans="2:8" ht="19.5" customHeight="1" thickBot="1">
      <c r="B21" s="309" t="s">
        <v>242</v>
      </c>
      <c r="C21" s="137">
        <v>751</v>
      </c>
      <c r="D21" s="137">
        <v>578</v>
      </c>
      <c r="E21" s="137">
        <v>1425</v>
      </c>
      <c r="F21" s="137">
        <v>0</v>
      </c>
      <c r="G21" s="137">
        <v>2754</v>
      </c>
      <c r="H21" s="138">
        <f>G21/G22</f>
        <v>0.01452753849481197</v>
      </c>
    </row>
    <row r="22" spans="2:8" ht="19.5" customHeight="1" thickTop="1">
      <c r="B22" s="310" t="s">
        <v>102</v>
      </c>
      <c r="C22" s="133">
        <v>31829</v>
      </c>
      <c r="D22" s="133">
        <v>52077</v>
      </c>
      <c r="E22" s="133">
        <v>83614</v>
      </c>
      <c r="F22" s="133">
        <v>22051</v>
      </c>
      <c r="G22" s="133">
        <v>189571</v>
      </c>
      <c r="H22" s="135">
        <f>SUM(H17:H21)</f>
        <v>1</v>
      </c>
    </row>
    <row r="23" spans="2:8" ht="19.5" customHeight="1" thickBot="1">
      <c r="B23" s="311" t="s">
        <v>319</v>
      </c>
      <c r="C23" s="120">
        <f>C22/G22</f>
        <v>0.16790015350449172</v>
      </c>
      <c r="D23" s="120">
        <f>D22/G22</f>
        <v>0.27470973935886817</v>
      </c>
      <c r="E23" s="120">
        <f>E22/G22</f>
        <v>0.4410695728777081</v>
      </c>
      <c r="F23" s="120">
        <f>F22/G22</f>
        <v>0.116320534258932</v>
      </c>
      <c r="G23" s="120">
        <f>SUM(C23:F23)</f>
        <v>1</v>
      </c>
      <c r="H23" s="139"/>
    </row>
    <row r="24" spans="2:8" ht="18" customHeight="1">
      <c r="B24" s="25"/>
      <c r="C24" s="16" t="s">
        <v>57</v>
      </c>
      <c r="D24" s="16" t="s">
        <v>57</v>
      </c>
      <c r="E24" s="16" t="s">
        <v>57</v>
      </c>
      <c r="F24" s="16" t="s">
        <v>57</v>
      </c>
      <c r="G24" s="16" t="s">
        <v>57</v>
      </c>
      <c r="H24" s="25"/>
    </row>
    <row r="25" spans="2:8" ht="18" customHeight="1">
      <c r="B25" s="25"/>
      <c r="C25" s="16" t="s">
        <v>57</v>
      </c>
      <c r="D25" s="16" t="s">
        <v>57</v>
      </c>
      <c r="E25" s="16" t="s">
        <v>57</v>
      </c>
      <c r="F25" s="16" t="s">
        <v>57</v>
      </c>
      <c r="G25" s="16" t="s">
        <v>57</v>
      </c>
      <c r="H25" s="25"/>
    </row>
    <row r="26" spans="2:8" ht="18" customHeight="1">
      <c r="B26" s="25"/>
      <c r="C26" s="25"/>
      <c r="D26" s="25"/>
      <c r="E26" s="25"/>
      <c r="F26" s="25"/>
      <c r="G26" s="25"/>
      <c r="H26" s="25"/>
    </row>
  </sheetData>
  <mergeCells count="1">
    <mergeCell ref="C15:D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4"/>
  <drawing r:id="rId3"/>
  <legacyDrawing r:id="rId2"/>
  <oleObjects>
    <oleObject progId="JXW.Document.8" shapeId="23147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B36:I41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3.75390625" style="0" customWidth="1"/>
    <col min="3" max="3" width="9.75390625" style="0" customWidth="1"/>
    <col min="4" max="4" width="9.875" style="0" customWidth="1"/>
    <col min="5" max="5" width="9.25390625" style="0" bestFit="1" customWidth="1"/>
    <col min="6" max="6" width="9.375" style="0" bestFit="1" customWidth="1"/>
    <col min="7" max="7" width="9.75390625" style="0" customWidth="1"/>
    <col min="8" max="8" width="12.625" style="0" customWidth="1"/>
  </cols>
  <sheetData>
    <row r="36" spans="2:7" ht="15" customHeight="1">
      <c r="B36" s="104" t="s">
        <v>262</v>
      </c>
      <c r="C36" s="104"/>
      <c r="D36" s="104"/>
      <c r="E36" s="104"/>
      <c r="F36" s="104" t="s">
        <v>263</v>
      </c>
      <c r="G36" s="104"/>
    </row>
    <row r="37" spans="7:9" ht="15" customHeight="1" thickBot="1">
      <c r="G37" s="5"/>
      <c r="H37" s="150" t="s">
        <v>297</v>
      </c>
      <c r="I37" s="5"/>
    </row>
    <row r="38" spans="2:8" ht="30" customHeight="1">
      <c r="B38" s="312"/>
      <c r="C38" s="305"/>
      <c r="D38" s="314" t="s">
        <v>248</v>
      </c>
      <c r="E38" s="315"/>
      <c r="F38" s="316"/>
      <c r="G38" s="317"/>
      <c r="H38" s="318"/>
    </row>
    <row r="39" spans="2:8" ht="30" customHeight="1">
      <c r="B39" s="292" t="s">
        <v>249</v>
      </c>
      <c r="C39" s="319" t="s">
        <v>320</v>
      </c>
      <c r="D39" s="320" t="s">
        <v>118</v>
      </c>
      <c r="E39" s="320"/>
      <c r="F39" s="321" t="s">
        <v>321</v>
      </c>
      <c r="G39" s="321" t="s">
        <v>322</v>
      </c>
      <c r="H39" s="213" t="s">
        <v>323</v>
      </c>
    </row>
    <row r="40" spans="2:8" ht="30" customHeight="1">
      <c r="B40" s="292"/>
      <c r="C40" s="322"/>
      <c r="D40" s="323" t="s">
        <v>324</v>
      </c>
      <c r="E40" s="324" t="s">
        <v>250</v>
      </c>
      <c r="F40" s="324"/>
      <c r="G40" s="324"/>
      <c r="H40" s="325"/>
    </row>
    <row r="41" spans="2:8" ht="30" customHeight="1" thickBot="1">
      <c r="B41" s="313"/>
      <c r="C41" s="141">
        <v>241665</v>
      </c>
      <c r="D41" s="179">
        <v>78225</v>
      </c>
      <c r="E41" s="140">
        <v>205350</v>
      </c>
      <c r="F41" s="140">
        <v>21320</v>
      </c>
      <c r="G41" s="140">
        <v>12200</v>
      </c>
      <c r="H41" s="141">
        <v>317095</v>
      </c>
    </row>
    <row r="42" ht="30" customHeight="1"/>
    <row r="43" ht="30" customHeight="1"/>
    <row r="44" ht="30" customHeight="1"/>
    <row r="45" ht="30" customHeight="1"/>
    <row r="46" ht="30" customHeight="1"/>
    <row r="47" ht="30" customHeight="1"/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109" r:id="rId4"/>
  <drawing r:id="rId3"/>
  <legacyDrawing r:id="rId2"/>
  <oleObjects>
    <oleObject progId="JXW.Document.8" shapeId="812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統計情報提供システム</cp:lastModifiedBy>
  <cp:lastPrinted>2004-09-02T07:17:09Z</cp:lastPrinted>
  <dcterms:created xsi:type="dcterms:W3CDTF">1998-01-20T23:35:16Z</dcterms:created>
  <dcterms:modified xsi:type="dcterms:W3CDTF">2004-09-02T07:54:17Z</dcterms:modified>
  <cp:category/>
  <cp:version/>
  <cp:contentType/>
  <cp:contentStatus/>
</cp:coreProperties>
</file>