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70" activeTab="0"/>
  </bookViews>
  <sheets>
    <sheet name="12-1林野面積・蓄積" sheetId="1" r:id="rId1"/>
  </sheets>
  <definedNames>
    <definedName name="_xlnm.Print_Area" localSheetId="0">'12-1林野面積・蓄積'!$A$1:$L$35</definedName>
  </definedNames>
  <calcPr fullCalcOnLoad="1"/>
</workbook>
</file>

<file path=xl/sharedStrings.xml><?xml version="1.0" encoding="utf-8"?>
<sst xmlns="http://schemas.openxmlformats.org/spreadsheetml/2006/main" count="43" uniqueCount="36">
  <si>
    <t>[資料]　緑化推進課</t>
  </si>
  <si>
    <t>(注)　(　)書きは箇所数</t>
  </si>
  <si>
    <t>（平成20年4月１日現在）</t>
  </si>
  <si>
    <t>県営林合計</t>
  </si>
  <si>
    <t>桐　　生</t>
  </si>
  <si>
    <t>沼　　田</t>
  </si>
  <si>
    <t>高　　崎</t>
  </si>
  <si>
    <t>平成１９年度</t>
  </si>
  <si>
    <t>平成１７年度</t>
  </si>
  <si>
    <t>平成１２年度</t>
  </si>
  <si>
    <t>(事務所別）</t>
  </si>
  <si>
    <t>県行造林</t>
  </si>
  <si>
    <t>東</t>
  </si>
  <si>
    <t>川　　場</t>
  </si>
  <si>
    <t>長 野 原</t>
  </si>
  <si>
    <t>岩　　島</t>
  </si>
  <si>
    <t>大　　桁</t>
  </si>
  <si>
    <t>万　　場</t>
  </si>
  <si>
    <t>日　　野</t>
  </si>
  <si>
    <t>烏　　渕</t>
  </si>
  <si>
    <t>榛　　名</t>
  </si>
  <si>
    <t>伊 香 保</t>
  </si>
  <si>
    <t>東　　部</t>
  </si>
  <si>
    <t>渋　　川</t>
  </si>
  <si>
    <t>(経営区別）</t>
  </si>
  <si>
    <t>県 有 林</t>
  </si>
  <si>
    <t>広葉樹</t>
  </si>
  <si>
    <t>針葉樹</t>
  </si>
  <si>
    <t>総　　　数</t>
  </si>
  <si>
    <t>比率</t>
  </si>
  <si>
    <t>その他</t>
  </si>
  <si>
    <t>総　　　  数</t>
  </si>
  <si>
    <t>蓄　　　　　　　　　　積</t>
  </si>
  <si>
    <t>面　　　　　　　　　　　　　　　　　　　　積</t>
  </si>
  <si>
    <r>
      <t>(単位:ha･m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)</t>
    </r>
  </si>
  <si>
    <t>第１表　林野面積・蓄積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</si>
</sst>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;\-#,##0;&quot;-&quot;"/>
    <numFmt numFmtId="178" formatCode="#,##0.00;\-#,##0.00;&quot;-&quot;"/>
    <numFmt numFmtId="179" formatCode="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b/>
      <sz val="9"/>
      <name val="ＭＳ ＰＲゴシック"/>
      <family val="3"/>
    </font>
    <font>
      <b/>
      <sz val="10"/>
      <name val="ＭＳ Ｐ明朝"/>
      <family val="1"/>
    </font>
    <font>
      <vertAlign val="superscript"/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76" fontId="18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77" fontId="23" fillId="0" borderId="10" xfId="0" applyNumberFormat="1" applyFont="1" applyFill="1" applyBorder="1" applyAlignment="1">
      <alignment vertical="center"/>
    </xf>
    <xf numFmtId="177" fontId="23" fillId="0" borderId="11" xfId="0" applyNumberFormat="1" applyFont="1" applyFill="1" applyBorder="1" applyAlignment="1">
      <alignment vertical="center"/>
    </xf>
    <xf numFmtId="178" fontId="23" fillId="0" borderId="11" xfId="0" applyNumberFormat="1" applyFont="1" applyFill="1" applyBorder="1" applyAlignment="1">
      <alignment vertical="center"/>
    </xf>
    <xf numFmtId="178" fontId="23" fillId="0" borderId="12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77" fontId="18" fillId="0" borderId="15" xfId="0" applyNumberFormat="1" applyFont="1" applyFill="1" applyBorder="1" applyAlignment="1">
      <alignment vertical="center"/>
    </xf>
    <xf numFmtId="177" fontId="18" fillId="0" borderId="16" xfId="0" applyNumberFormat="1" applyFont="1" applyFill="1" applyBorder="1" applyAlignment="1">
      <alignment vertical="center"/>
    </xf>
    <xf numFmtId="178" fontId="18" fillId="0" borderId="16" xfId="0" applyNumberFormat="1" applyFont="1" applyFill="1" applyBorder="1" applyAlignment="1">
      <alignment vertical="center"/>
    </xf>
    <xf numFmtId="178" fontId="18" fillId="0" borderId="17" xfId="0" applyNumberFormat="1" applyFont="1" applyFill="1" applyBorder="1" applyAlignment="1">
      <alignment vertical="center"/>
    </xf>
    <xf numFmtId="179" fontId="18" fillId="0" borderId="18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center"/>
    </xf>
    <xf numFmtId="177" fontId="18" fillId="0" borderId="20" xfId="0" applyNumberFormat="1" applyFont="1" applyFill="1" applyBorder="1" applyAlignment="1">
      <alignment vertical="center"/>
    </xf>
    <xf numFmtId="177" fontId="18" fillId="0" borderId="21" xfId="0" applyNumberFormat="1" applyFont="1" applyFill="1" applyBorder="1" applyAlignment="1">
      <alignment vertical="center"/>
    </xf>
    <xf numFmtId="178" fontId="18" fillId="0" borderId="21" xfId="0" applyNumberFormat="1" applyFont="1" applyFill="1" applyBorder="1" applyAlignment="1">
      <alignment vertical="center"/>
    </xf>
    <xf numFmtId="178" fontId="18" fillId="0" borderId="22" xfId="0" applyNumberFormat="1" applyFont="1" applyFill="1" applyBorder="1" applyAlignment="1">
      <alignment vertical="center"/>
    </xf>
    <xf numFmtId="179" fontId="18" fillId="0" borderId="23" xfId="0" applyNumberFormat="1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77" fontId="25" fillId="0" borderId="20" xfId="0" applyNumberFormat="1" applyFont="1" applyFill="1" applyBorder="1" applyAlignment="1">
      <alignment vertical="center"/>
    </xf>
    <xf numFmtId="177" fontId="25" fillId="0" borderId="21" xfId="0" applyNumberFormat="1" applyFont="1" applyFill="1" applyBorder="1" applyAlignment="1">
      <alignment vertical="center"/>
    </xf>
    <xf numFmtId="178" fontId="25" fillId="0" borderId="21" xfId="0" applyNumberFormat="1" applyFont="1" applyFill="1" applyBorder="1" applyAlignment="1">
      <alignment vertical="center"/>
    </xf>
    <xf numFmtId="178" fontId="25" fillId="0" borderId="22" xfId="0" applyNumberFormat="1" applyFont="1" applyFill="1" applyBorder="1" applyAlignment="1">
      <alignment vertical="center"/>
    </xf>
    <xf numFmtId="179" fontId="25" fillId="0" borderId="23" xfId="0" applyNumberFormat="1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distributed" vertical="center"/>
    </xf>
    <xf numFmtId="0" fontId="18" fillId="0" borderId="24" xfId="0" applyFont="1" applyFill="1" applyBorder="1" applyAlignment="1">
      <alignment horizontal="distributed" vertical="center"/>
    </xf>
    <xf numFmtId="177" fontId="18" fillId="0" borderId="25" xfId="0" applyNumberFormat="1" applyFont="1" applyFill="1" applyBorder="1" applyAlignment="1">
      <alignment vertical="center"/>
    </xf>
    <xf numFmtId="177" fontId="18" fillId="0" borderId="26" xfId="0" applyNumberFormat="1" applyFont="1" applyFill="1" applyBorder="1" applyAlignment="1">
      <alignment vertical="center"/>
    </xf>
    <xf numFmtId="178" fontId="18" fillId="0" borderId="26" xfId="0" applyNumberFormat="1" applyFont="1" applyFill="1" applyBorder="1" applyAlignment="1">
      <alignment vertical="center"/>
    </xf>
    <xf numFmtId="178" fontId="18" fillId="0" borderId="27" xfId="0" applyNumberFormat="1" applyFont="1" applyFill="1" applyBorder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177" fontId="18" fillId="0" borderId="30" xfId="0" applyNumberFormat="1" applyFont="1" applyFill="1" applyBorder="1" applyAlignment="1">
      <alignment vertical="center"/>
    </xf>
    <xf numFmtId="177" fontId="18" fillId="0" borderId="31" xfId="0" applyNumberFormat="1" applyFont="1" applyFill="1" applyBorder="1" applyAlignment="1">
      <alignment vertical="center"/>
    </xf>
    <xf numFmtId="178" fontId="18" fillId="0" borderId="31" xfId="0" applyNumberFormat="1" applyFont="1" applyFill="1" applyBorder="1" applyAlignment="1">
      <alignment vertical="center"/>
    </xf>
    <xf numFmtId="178" fontId="18" fillId="0" borderId="32" xfId="0" applyNumberFormat="1" applyFont="1" applyFill="1" applyBorder="1" applyAlignment="1">
      <alignment vertical="center"/>
    </xf>
    <xf numFmtId="0" fontId="18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="90" zoomScaleNormal="90" zoomScaleSheetLayoutView="75" zoomScalePageLayoutView="0" workbookViewId="0" topLeftCell="A1">
      <selection activeCell="A1" sqref="A1"/>
    </sheetView>
  </sheetViews>
  <sheetFormatPr defaultColWidth="9.00390625" defaultRowHeight="27" customHeight="1"/>
  <cols>
    <col min="1" max="1" width="12.625" style="1" customWidth="1"/>
    <col min="2" max="2" width="5.125" style="1" customWidth="1"/>
    <col min="3" max="3" width="9.125" style="1" customWidth="1"/>
    <col min="4" max="4" width="10.625" style="1" customWidth="1"/>
    <col min="5" max="5" width="5.50390625" style="1" customWidth="1"/>
    <col min="6" max="6" width="10.625" style="1" customWidth="1"/>
    <col min="7" max="7" width="5.50390625" style="1" customWidth="1"/>
    <col min="8" max="8" width="10.625" style="1" customWidth="1"/>
    <col min="9" max="9" width="5.50390625" style="1" customWidth="1"/>
    <col min="10" max="12" width="10.625" style="1" customWidth="1"/>
    <col min="13" max="16384" width="9.00390625" style="1" customWidth="1"/>
  </cols>
  <sheetData>
    <row r="1" spans="1:12" ht="17.25">
      <c r="A1" s="72" t="s">
        <v>35</v>
      </c>
      <c r="B1" s="71"/>
      <c r="L1" s="70"/>
    </row>
    <row r="2" ht="15" thickBot="1">
      <c r="L2" s="70" t="s">
        <v>34</v>
      </c>
    </row>
    <row r="3" spans="1:12" s="2" customFormat="1" ht="30" customHeight="1">
      <c r="A3" s="69"/>
      <c r="B3" s="67" t="s">
        <v>33</v>
      </c>
      <c r="C3" s="66"/>
      <c r="D3" s="66"/>
      <c r="E3" s="66"/>
      <c r="F3" s="66"/>
      <c r="G3" s="66"/>
      <c r="H3" s="66"/>
      <c r="I3" s="68"/>
      <c r="J3" s="67" t="s">
        <v>32</v>
      </c>
      <c r="K3" s="66"/>
      <c r="L3" s="65"/>
    </row>
    <row r="4" spans="1:12" s="2" customFormat="1" ht="30" customHeight="1">
      <c r="A4" s="64"/>
      <c r="B4" s="63" t="s">
        <v>31</v>
      </c>
      <c r="C4" s="62"/>
      <c r="D4" s="61" t="s">
        <v>27</v>
      </c>
      <c r="E4" s="61" t="s">
        <v>29</v>
      </c>
      <c r="F4" s="61" t="s">
        <v>26</v>
      </c>
      <c r="G4" s="61" t="s">
        <v>29</v>
      </c>
      <c r="H4" s="61" t="s">
        <v>30</v>
      </c>
      <c r="I4" s="61" t="s">
        <v>29</v>
      </c>
      <c r="J4" s="61" t="s">
        <v>28</v>
      </c>
      <c r="K4" s="61" t="s">
        <v>27</v>
      </c>
      <c r="L4" s="60" t="s">
        <v>26</v>
      </c>
    </row>
    <row r="5" spans="1:12" s="2" customFormat="1" ht="15" customHeight="1">
      <c r="A5" s="59" t="s">
        <v>25</v>
      </c>
      <c r="B5" s="58"/>
      <c r="C5" s="57"/>
      <c r="D5" s="56"/>
      <c r="E5" s="56"/>
      <c r="F5" s="56"/>
      <c r="G5" s="56"/>
      <c r="H5" s="56"/>
      <c r="I5" s="56"/>
      <c r="J5" s="56"/>
      <c r="K5" s="56"/>
      <c r="L5" s="55"/>
    </row>
    <row r="6" spans="1:12" s="2" customFormat="1" ht="15" customHeight="1">
      <c r="A6" s="42" t="s">
        <v>24</v>
      </c>
      <c r="B6" s="41"/>
      <c r="C6" s="54"/>
      <c r="D6" s="53"/>
      <c r="E6" s="53"/>
      <c r="F6" s="53"/>
      <c r="G6" s="53"/>
      <c r="H6" s="53"/>
      <c r="I6" s="53"/>
      <c r="J6" s="53"/>
      <c r="K6" s="53"/>
      <c r="L6" s="52"/>
    </row>
    <row r="7" spans="1:12" s="2" customFormat="1" ht="30" customHeight="1">
      <c r="A7" s="36" t="s">
        <v>9</v>
      </c>
      <c r="B7" s="50"/>
      <c r="C7" s="26">
        <f>D7+F7+H7</f>
        <v>3778.7300000000005</v>
      </c>
      <c r="D7" s="25">
        <v>1985.43</v>
      </c>
      <c r="E7" s="25">
        <f>D7/C7</f>
        <v>0.5254225626070134</v>
      </c>
      <c r="F7" s="25">
        <v>1561.38</v>
      </c>
      <c r="G7" s="25">
        <f>F7/C7</f>
        <v>0.4132023192977535</v>
      </c>
      <c r="H7" s="25">
        <v>231.92</v>
      </c>
      <c r="I7" s="25">
        <f>H7/C7</f>
        <v>0.06137511809523304</v>
      </c>
      <c r="J7" s="24">
        <f>K7+L7</f>
        <v>640174</v>
      </c>
      <c r="K7" s="24">
        <v>452467</v>
      </c>
      <c r="L7" s="23">
        <v>187707</v>
      </c>
    </row>
    <row r="8" spans="1:12" s="2" customFormat="1" ht="30" customHeight="1">
      <c r="A8" s="36" t="s">
        <v>8</v>
      </c>
      <c r="B8" s="50"/>
      <c r="C8" s="26">
        <f>D8+F8+H8+201.5</f>
        <v>3960.73</v>
      </c>
      <c r="D8" s="25">
        <v>1972.91</v>
      </c>
      <c r="E8" s="25">
        <f>D8/C8</f>
        <v>0.49811777121894196</v>
      </c>
      <c r="F8" s="25">
        <v>1553.6</v>
      </c>
      <c r="G8" s="25">
        <f>F8/C8</f>
        <v>0.3922509234408808</v>
      </c>
      <c r="H8" s="25">
        <v>232.72</v>
      </c>
      <c r="I8" s="25">
        <f>H8/C8</f>
        <v>0.05875684532901763</v>
      </c>
      <c r="J8" s="24">
        <f>K8+L8</f>
        <v>685319</v>
      </c>
      <c r="K8" s="24">
        <v>490198</v>
      </c>
      <c r="L8" s="23">
        <v>195121</v>
      </c>
    </row>
    <row r="9" spans="1:12" s="29" customFormat="1" ht="30" customHeight="1">
      <c r="A9" s="35" t="s">
        <v>7</v>
      </c>
      <c r="B9" s="51"/>
      <c r="C9" s="33">
        <f>D9+F9+H9</f>
        <v>3960.6900000000005</v>
      </c>
      <c r="D9" s="32">
        <f>SUM(D10:D21)</f>
        <v>2070.39</v>
      </c>
      <c r="E9" s="32">
        <f>D9/(D9+F9+H9)</f>
        <v>0.5227346750187466</v>
      </c>
      <c r="F9" s="32">
        <f>SUM(F10:F21)</f>
        <v>1655.1300000000003</v>
      </c>
      <c r="G9" s="32">
        <f>F9/(D9+F9+H9)+0.01</f>
        <v>0.4278893071661756</v>
      </c>
      <c r="H9" s="32">
        <f>SUM(H10:H21)</f>
        <v>235.17000000000002</v>
      </c>
      <c r="I9" s="32">
        <f>H9/(D9+F9+H9)</f>
        <v>0.059376017815077675</v>
      </c>
      <c r="J9" s="31">
        <f>K9+L9</f>
        <v>754148</v>
      </c>
      <c r="K9" s="31">
        <f>SUM(K10:K21)</f>
        <v>542892</v>
      </c>
      <c r="L9" s="30">
        <f>SUM(L10:L21)</f>
        <v>211256</v>
      </c>
    </row>
    <row r="10" spans="1:12" s="2" customFormat="1" ht="30" customHeight="1">
      <c r="A10" s="28" t="s">
        <v>23</v>
      </c>
      <c r="B10" s="50"/>
      <c r="C10" s="26">
        <f>D10+F10+H10</f>
        <v>476.75</v>
      </c>
      <c r="D10" s="25">
        <v>250.73</v>
      </c>
      <c r="E10" s="25">
        <f>D10/C10</f>
        <v>0.5259150498164656</v>
      </c>
      <c r="F10" s="25">
        <v>164.59</v>
      </c>
      <c r="G10" s="25">
        <f>F10/C10-0.1</f>
        <v>0.245233350812795</v>
      </c>
      <c r="H10" s="25">
        <v>61.43</v>
      </c>
      <c r="I10" s="25">
        <f>H10/C10</f>
        <v>0.12885159937073937</v>
      </c>
      <c r="J10" s="24">
        <f>K10+L10</f>
        <v>101276</v>
      </c>
      <c r="K10" s="24">
        <v>76362</v>
      </c>
      <c r="L10" s="23">
        <v>24914</v>
      </c>
    </row>
    <row r="11" spans="1:12" s="2" customFormat="1" ht="30" customHeight="1">
      <c r="A11" s="28" t="s">
        <v>22</v>
      </c>
      <c r="B11" s="50"/>
      <c r="C11" s="26">
        <f>D11+F11+H11</f>
        <v>219.38</v>
      </c>
      <c r="D11" s="25">
        <v>135.59</v>
      </c>
      <c r="E11" s="25">
        <f>D11/C11</f>
        <v>0.6180599872367581</v>
      </c>
      <c r="F11" s="25">
        <v>73.66</v>
      </c>
      <c r="G11" s="25">
        <f>F11/C11</f>
        <v>0.33576442702160636</v>
      </c>
      <c r="H11" s="25">
        <v>10.13</v>
      </c>
      <c r="I11" s="25">
        <f>H11/C11</f>
        <v>0.04617558574163552</v>
      </c>
      <c r="J11" s="24">
        <f>K11+L11</f>
        <v>47998</v>
      </c>
      <c r="K11" s="24">
        <v>36238</v>
      </c>
      <c r="L11" s="23">
        <v>11760</v>
      </c>
    </row>
    <row r="12" spans="1:12" s="2" customFormat="1" ht="30" customHeight="1">
      <c r="A12" s="28" t="s">
        <v>21</v>
      </c>
      <c r="B12" s="50"/>
      <c r="C12" s="26">
        <f>D12+F12+H12</f>
        <v>450.25</v>
      </c>
      <c r="D12" s="25">
        <v>229.94</v>
      </c>
      <c r="E12" s="25">
        <f>D12/C12</f>
        <v>0.510694058856191</v>
      </c>
      <c r="F12" s="25">
        <v>199.01</v>
      </c>
      <c r="G12" s="25">
        <f>F12/C12</f>
        <v>0.44199888950583005</v>
      </c>
      <c r="H12" s="25">
        <v>21.3</v>
      </c>
      <c r="I12" s="25">
        <f>H12/C12</f>
        <v>0.0473070516379789</v>
      </c>
      <c r="J12" s="24">
        <f>K12+L12</f>
        <v>98563</v>
      </c>
      <c r="K12" s="24">
        <v>67249</v>
      </c>
      <c r="L12" s="23">
        <v>31314</v>
      </c>
    </row>
    <row r="13" spans="1:12" s="2" customFormat="1" ht="30" customHeight="1">
      <c r="A13" s="28" t="s">
        <v>20</v>
      </c>
      <c r="B13" s="50"/>
      <c r="C13" s="26">
        <f>D13+F13+H13</f>
        <v>658.9699999999999</v>
      </c>
      <c r="D13" s="25">
        <v>258.99</v>
      </c>
      <c r="E13" s="25">
        <f>D13/C13</f>
        <v>0.39302244411733467</v>
      </c>
      <c r="F13" s="25">
        <v>379.81</v>
      </c>
      <c r="G13" s="25">
        <f>F13/C13</f>
        <v>0.5763691822085983</v>
      </c>
      <c r="H13" s="25">
        <v>20.17</v>
      </c>
      <c r="I13" s="25">
        <f>H13/C13</f>
        <v>0.030608373674067112</v>
      </c>
      <c r="J13" s="24">
        <f>K13+L13</f>
        <v>73752</v>
      </c>
      <c r="K13" s="24">
        <v>30797</v>
      </c>
      <c r="L13" s="23">
        <v>42955</v>
      </c>
    </row>
    <row r="14" spans="1:12" s="2" customFormat="1" ht="30" customHeight="1">
      <c r="A14" s="28" t="s">
        <v>19</v>
      </c>
      <c r="B14" s="50"/>
      <c r="C14" s="26">
        <f>D14+F14+H14</f>
        <v>526.4200000000001</v>
      </c>
      <c r="D14" s="25">
        <v>159.72</v>
      </c>
      <c r="E14" s="25">
        <f>D14/C14</f>
        <v>0.30340792523080423</v>
      </c>
      <c r="F14" s="25">
        <v>349.12</v>
      </c>
      <c r="G14" s="25">
        <f>F14/C14</f>
        <v>0.6631966870559628</v>
      </c>
      <c r="H14" s="25">
        <v>17.58</v>
      </c>
      <c r="I14" s="25">
        <f>H14/C14</f>
        <v>0.03339538771323277</v>
      </c>
      <c r="J14" s="24">
        <f>K14+L14</f>
        <v>62928</v>
      </c>
      <c r="K14" s="24">
        <v>28279</v>
      </c>
      <c r="L14" s="23">
        <v>34649</v>
      </c>
    </row>
    <row r="15" spans="1:12" s="2" customFormat="1" ht="30" customHeight="1">
      <c r="A15" s="22" t="s">
        <v>18</v>
      </c>
      <c r="B15" s="50"/>
      <c r="C15" s="26">
        <f>D15+F15+H15</f>
        <v>558.56</v>
      </c>
      <c r="D15" s="25">
        <v>320.74</v>
      </c>
      <c r="E15" s="25">
        <f>D15/C15</f>
        <v>0.5742265826410772</v>
      </c>
      <c r="F15" s="25">
        <v>216.42</v>
      </c>
      <c r="G15" s="25">
        <f>F15/C15</f>
        <v>0.38746061300486967</v>
      </c>
      <c r="H15" s="25">
        <v>21.4</v>
      </c>
      <c r="I15" s="25">
        <f>H15/C15</f>
        <v>0.03831280435405328</v>
      </c>
      <c r="J15" s="24">
        <f>K15+L15</f>
        <v>135140</v>
      </c>
      <c r="K15" s="24">
        <v>107098</v>
      </c>
      <c r="L15" s="23">
        <v>28042</v>
      </c>
    </row>
    <row r="16" spans="1:12" s="2" customFormat="1" ht="30" customHeight="1">
      <c r="A16" s="28" t="s">
        <v>17</v>
      </c>
      <c r="B16" s="50"/>
      <c r="C16" s="26">
        <f>D16+F16+H16</f>
        <v>9.22</v>
      </c>
      <c r="D16" s="25">
        <v>0</v>
      </c>
      <c r="E16" s="25">
        <f>D16/C16</f>
        <v>0</v>
      </c>
      <c r="F16" s="25">
        <v>9.09</v>
      </c>
      <c r="G16" s="25">
        <f>F16/C16</f>
        <v>0.9859002169197396</v>
      </c>
      <c r="H16" s="25">
        <v>0.13</v>
      </c>
      <c r="I16" s="25">
        <f>H16/C16</f>
        <v>0.014099783080260303</v>
      </c>
      <c r="J16" s="24">
        <f>K16+L16</f>
        <v>1154</v>
      </c>
      <c r="K16" s="24">
        <v>0</v>
      </c>
      <c r="L16" s="23">
        <v>1154</v>
      </c>
    </row>
    <row r="17" spans="1:12" s="2" customFormat="1" ht="30" customHeight="1">
      <c r="A17" s="28" t="s">
        <v>16</v>
      </c>
      <c r="B17" s="50"/>
      <c r="C17" s="26">
        <f>D17+F17+H17</f>
        <v>459.29</v>
      </c>
      <c r="D17" s="25">
        <v>316.98</v>
      </c>
      <c r="E17" s="25">
        <f>D17/C17</f>
        <v>0.6901521914258965</v>
      </c>
      <c r="F17" s="25">
        <v>90.39</v>
      </c>
      <c r="G17" s="25">
        <f>F17/C17</f>
        <v>0.19680376232881186</v>
      </c>
      <c r="H17" s="25">
        <v>51.92</v>
      </c>
      <c r="I17" s="25">
        <f>H17/C17</f>
        <v>0.11304404624529164</v>
      </c>
      <c r="J17" s="24">
        <f>K17+L17</f>
        <v>102549</v>
      </c>
      <c r="K17" s="24">
        <v>90651</v>
      </c>
      <c r="L17" s="23">
        <v>11898</v>
      </c>
    </row>
    <row r="18" spans="1:12" s="2" customFormat="1" ht="30" customHeight="1">
      <c r="A18" s="28" t="s">
        <v>15</v>
      </c>
      <c r="B18" s="50"/>
      <c r="C18" s="26">
        <f>D18+F18+H18</f>
        <v>69.89999999999999</v>
      </c>
      <c r="D18" s="25">
        <v>67.27</v>
      </c>
      <c r="E18" s="25">
        <f>D18/C18</f>
        <v>0.9623748211731045</v>
      </c>
      <c r="F18" s="25">
        <v>0.14</v>
      </c>
      <c r="G18" s="25">
        <f>F18/C18</f>
        <v>0.0020028612303290417</v>
      </c>
      <c r="H18" s="25">
        <v>2.49</v>
      </c>
      <c r="I18" s="25">
        <f>H18/C18</f>
        <v>0.03562231759656653</v>
      </c>
      <c r="J18" s="24">
        <f>K18+L18</f>
        <v>16702</v>
      </c>
      <c r="K18" s="24">
        <v>16685</v>
      </c>
      <c r="L18" s="23">
        <v>17</v>
      </c>
    </row>
    <row r="19" spans="1:12" s="2" customFormat="1" ht="30" customHeight="1">
      <c r="A19" s="28" t="s">
        <v>14</v>
      </c>
      <c r="B19" s="50"/>
      <c r="C19" s="26">
        <f>D19+F19+H19</f>
        <v>290.72</v>
      </c>
      <c r="D19" s="25">
        <v>162.82</v>
      </c>
      <c r="E19" s="25">
        <f>D19/C19</f>
        <v>0.5600577875619152</v>
      </c>
      <c r="F19" s="25">
        <v>105.41</v>
      </c>
      <c r="G19" s="25">
        <f>F19/C19</f>
        <v>0.36258255365987885</v>
      </c>
      <c r="H19" s="25">
        <v>22.49</v>
      </c>
      <c r="I19" s="25">
        <f>H19/C19</f>
        <v>0.07735965877820582</v>
      </c>
      <c r="J19" s="24">
        <f>K19+L19</f>
        <v>45635</v>
      </c>
      <c r="K19" s="24">
        <v>31298</v>
      </c>
      <c r="L19" s="23">
        <v>14337</v>
      </c>
    </row>
    <row r="20" spans="1:12" s="2" customFormat="1" ht="30" customHeight="1">
      <c r="A20" s="28" t="s">
        <v>13</v>
      </c>
      <c r="B20" s="50"/>
      <c r="C20" s="26">
        <f>D20+F20+H20</f>
        <v>119.15</v>
      </c>
      <c r="D20" s="25">
        <v>113.68</v>
      </c>
      <c r="E20" s="25">
        <f>D20/C20</f>
        <v>0.9540914813260596</v>
      </c>
      <c r="F20" s="25">
        <v>3.94</v>
      </c>
      <c r="G20" s="25">
        <f>F20/C20</f>
        <v>0.03306756189676878</v>
      </c>
      <c r="H20" s="25">
        <v>1.53</v>
      </c>
      <c r="I20" s="25">
        <f>H20/C20</f>
        <v>0.012840956777171631</v>
      </c>
      <c r="J20" s="24">
        <f>K20+L20</f>
        <v>38421</v>
      </c>
      <c r="K20" s="24">
        <v>37916</v>
      </c>
      <c r="L20" s="23">
        <v>505</v>
      </c>
    </row>
    <row r="21" spans="1:12" s="2" customFormat="1" ht="30" customHeight="1">
      <c r="A21" s="28" t="s">
        <v>12</v>
      </c>
      <c r="B21" s="50"/>
      <c r="C21" s="26">
        <f>D21+F21+H21</f>
        <v>122.07999999999998</v>
      </c>
      <c r="D21" s="25">
        <v>53.93</v>
      </c>
      <c r="E21" s="25">
        <f>D21/C21</f>
        <v>0.44175950196592406</v>
      </c>
      <c r="F21" s="25">
        <v>63.55</v>
      </c>
      <c r="G21" s="25">
        <f>F21/C21</f>
        <v>0.5205602883355177</v>
      </c>
      <c r="H21" s="25">
        <v>4.6</v>
      </c>
      <c r="I21" s="25">
        <f>H21/C21</f>
        <v>0.03768020969855832</v>
      </c>
      <c r="J21" s="24">
        <f>K21+L21</f>
        <v>30030</v>
      </c>
      <c r="K21" s="24">
        <v>20319</v>
      </c>
      <c r="L21" s="23">
        <v>9711</v>
      </c>
    </row>
    <row r="22" spans="1:12" s="2" customFormat="1" ht="15" customHeight="1">
      <c r="A22" s="49"/>
      <c r="B22" s="47"/>
      <c r="C22" s="46"/>
      <c r="D22" s="45"/>
      <c r="E22" s="45"/>
      <c r="F22" s="45"/>
      <c r="G22" s="45"/>
      <c r="H22" s="45"/>
      <c r="I22" s="45"/>
      <c r="J22" s="44"/>
      <c r="K22" s="44"/>
      <c r="L22" s="43"/>
    </row>
    <row r="23" spans="1:12" s="2" customFormat="1" ht="15" customHeight="1">
      <c r="A23" s="48" t="s">
        <v>11</v>
      </c>
      <c r="B23" s="47"/>
      <c r="C23" s="46"/>
      <c r="D23" s="45"/>
      <c r="E23" s="45"/>
      <c r="F23" s="45"/>
      <c r="G23" s="45"/>
      <c r="H23" s="45"/>
      <c r="I23" s="45"/>
      <c r="J23" s="44"/>
      <c r="K23" s="44"/>
      <c r="L23" s="43"/>
    </row>
    <row r="24" spans="1:12" s="2" customFormat="1" ht="15" customHeight="1">
      <c r="A24" s="42" t="s">
        <v>10</v>
      </c>
      <c r="B24" s="41"/>
      <c r="C24" s="40"/>
      <c r="D24" s="39"/>
      <c r="E24" s="39"/>
      <c r="F24" s="39"/>
      <c r="G24" s="39"/>
      <c r="H24" s="39"/>
      <c r="I24" s="39"/>
      <c r="J24" s="38"/>
      <c r="K24" s="38"/>
      <c r="L24" s="37"/>
    </row>
    <row r="25" spans="1:12" s="2" customFormat="1" ht="30" customHeight="1">
      <c r="A25" s="36" t="s">
        <v>9</v>
      </c>
      <c r="B25" s="27">
        <v>16</v>
      </c>
      <c r="C25" s="26">
        <f>D25+F25+H25</f>
        <v>194.2</v>
      </c>
      <c r="D25" s="25">
        <v>166.05</v>
      </c>
      <c r="E25" s="25">
        <f>D25/C25</f>
        <v>0.8550463439752833</v>
      </c>
      <c r="F25" s="25">
        <v>25.14</v>
      </c>
      <c r="G25" s="25">
        <f>F25/C25</f>
        <v>0.1294541709577755</v>
      </c>
      <c r="H25" s="25">
        <v>3.01</v>
      </c>
      <c r="I25" s="25">
        <f>H25/C25</f>
        <v>0.015499485066941297</v>
      </c>
      <c r="J25" s="24">
        <f>K25+L25</f>
        <v>49348</v>
      </c>
      <c r="K25" s="24">
        <v>46466</v>
      </c>
      <c r="L25" s="23">
        <v>2882</v>
      </c>
    </row>
    <row r="26" spans="1:12" s="2" customFormat="1" ht="30" customHeight="1">
      <c r="A26" s="36" t="s">
        <v>8</v>
      </c>
      <c r="B26" s="27">
        <v>6</v>
      </c>
      <c r="C26" s="26">
        <f>D26+F26+H26</f>
        <v>123.10000000000001</v>
      </c>
      <c r="D26" s="25">
        <v>103.86</v>
      </c>
      <c r="E26" s="25">
        <f>D26/C26</f>
        <v>0.8437043054427295</v>
      </c>
      <c r="F26" s="25">
        <v>16.62</v>
      </c>
      <c r="G26" s="25">
        <f>F26/C26</f>
        <v>0.13501218521527214</v>
      </c>
      <c r="H26" s="25">
        <v>2.62</v>
      </c>
      <c r="I26" s="25">
        <f>H26/C26</f>
        <v>0.021283509341998373</v>
      </c>
      <c r="J26" s="24">
        <f>K26+L26</f>
        <v>34789</v>
      </c>
      <c r="K26" s="24">
        <v>32663</v>
      </c>
      <c r="L26" s="23">
        <v>2126</v>
      </c>
    </row>
    <row r="27" spans="1:12" s="29" customFormat="1" ht="30" customHeight="1">
      <c r="A27" s="35" t="s">
        <v>7</v>
      </c>
      <c r="B27" s="34">
        <f>SUM(B28:B30)</f>
        <v>6</v>
      </c>
      <c r="C27" s="33">
        <f>SUM(C28:C30)</f>
        <v>123.1</v>
      </c>
      <c r="D27" s="33">
        <f>SUM(D28:D30)</f>
        <v>103.85999999999999</v>
      </c>
      <c r="E27" s="32">
        <f>D27/C27</f>
        <v>0.8437043054427295</v>
      </c>
      <c r="F27" s="33">
        <f>SUM(F28:F30)</f>
        <v>16.62</v>
      </c>
      <c r="G27" s="32">
        <f>F27/C27</f>
        <v>0.13501218521527214</v>
      </c>
      <c r="H27" s="33">
        <f>SUM(H28:H30)</f>
        <v>2.62</v>
      </c>
      <c r="I27" s="32">
        <f>H27/C27</f>
        <v>0.021283509341998377</v>
      </c>
      <c r="J27" s="31">
        <f>SUM(J28:J30)</f>
        <v>35666</v>
      </c>
      <c r="K27" s="31">
        <f>SUM(K28:K30)</f>
        <v>33495</v>
      </c>
      <c r="L27" s="30">
        <f>SUM(L28:L30)</f>
        <v>2171</v>
      </c>
    </row>
    <row r="28" spans="1:12" s="2" customFormat="1" ht="30" customHeight="1">
      <c r="A28" s="28" t="s">
        <v>6</v>
      </c>
      <c r="B28" s="27">
        <v>1</v>
      </c>
      <c r="C28" s="26">
        <f>D28+F28+H28</f>
        <v>46.15</v>
      </c>
      <c r="D28" s="25">
        <v>39.16</v>
      </c>
      <c r="E28" s="25">
        <f>D28/C28</f>
        <v>0.8485373781148429</v>
      </c>
      <c r="F28" s="25">
        <v>6.99</v>
      </c>
      <c r="G28" s="25">
        <f>F28/C28</f>
        <v>0.1514626218851571</v>
      </c>
      <c r="H28" s="25">
        <v>0</v>
      </c>
      <c r="I28" s="25">
        <f>H28/C28</f>
        <v>0</v>
      </c>
      <c r="J28" s="24">
        <f>K28+L28</f>
        <v>7535</v>
      </c>
      <c r="K28" s="24">
        <v>6719</v>
      </c>
      <c r="L28" s="23">
        <v>816</v>
      </c>
    </row>
    <row r="29" spans="1:12" s="2" customFormat="1" ht="30" customHeight="1">
      <c r="A29" s="28" t="s">
        <v>5</v>
      </c>
      <c r="B29" s="27">
        <v>2</v>
      </c>
      <c r="C29" s="26">
        <f>D29+F29+H29</f>
        <v>51.93</v>
      </c>
      <c r="D29" s="25">
        <v>40.54</v>
      </c>
      <c r="E29" s="25">
        <f>D29/C29</f>
        <v>0.7806662815328327</v>
      </c>
      <c r="F29" s="25">
        <v>9.63</v>
      </c>
      <c r="G29" s="25">
        <f>F29/C29</f>
        <v>0.18544194107452341</v>
      </c>
      <c r="H29" s="25">
        <v>1.76</v>
      </c>
      <c r="I29" s="25">
        <f>H29/C29</f>
        <v>0.03389177739264394</v>
      </c>
      <c r="J29" s="24">
        <f>K29+L29</f>
        <v>17189</v>
      </c>
      <c r="K29" s="24">
        <v>15834</v>
      </c>
      <c r="L29" s="23">
        <v>1355</v>
      </c>
    </row>
    <row r="30" spans="1:12" s="2" customFormat="1" ht="30" customHeight="1">
      <c r="A30" s="28" t="s">
        <v>4</v>
      </c>
      <c r="B30" s="27">
        <v>3</v>
      </c>
      <c r="C30" s="26">
        <f>D30+F30+H30</f>
        <v>25.02</v>
      </c>
      <c r="D30" s="25">
        <v>24.16</v>
      </c>
      <c r="E30" s="25">
        <f>D30/C30</f>
        <v>0.9656274980015987</v>
      </c>
      <c r="F30" s="25">
        <v>0</v>
      </c>
      <c r="G30" s="25">
        <f>F30/C30</f>
        <v>0</v>
      </c>
      <c r="H30" s="25">
        <v>0.86</v>
      </c>
      <c r="I30" s="25">
        <f>H30/C30</f>
        <v>0.03437250199840128</v>
      </c>
      <c r="J30" s="24">
        <f>K30+L30</f>
        <v>10942</v>
      </c>
      <c r="K30" s="24">
        <v>10942</v>
      </c>
      <c r="L30" s="23">
        <v>0</v>
      </c>
    </row>
    <row r="31" spans="1:12" s="2" customFormat="1" ht="19.5" customHeight="1">
      <c r="A31" s="22"/>
      <c r="B31" s="21"/>
      <c r="C31" s="20"/>
      <c r="D31" s="19"/>
      <c r="E31" s="19"/>
      <c r="F31" s="19"/>
      <c r="G31" s="19"/>
      <c r="H31" s="19"/>
      <c r="I31" s="19"/>
      <c r="J31" s="18"/>
      <c r="K31" s="18"/>
      <c r="L31" s="17"/>
    </row>
    <row r="32" spans="1:12" s="2" customFormat="1" ht="30" customHeight="1" thickBot="1">
      <c r="A32" s="16" t="s">
        <v>3</v>
      </c>
      <c r="B32" s="15"/>
      <c r="C32" s="14">
        <f>C9+C27</f>
        <v>4083.7900000000004</v>
      </c>
      <c r="D32" s="13">
        <f>D9+D27</f>
        <v>2174.25</v>
      </c>
      <c r="E32" s="13">
        <f>D32/C32</f>
        <v>0.5324098447765433</v>
      </c>
      <c r="F32" s="13">
        <f>F9+F27</f>
        <v>1671.7500000000002</v>
      </c>
      <c r="G32" s="13">
        <f>F32/C32</f>
        <v>0.40936238151325116</v>
      </c>
      <c r="H32" s="13">
        <f>H9+H27</f>
        <v>237.79000000000002</v>
      </c>
      <c r="I32" s="13">
        <f>H32/C32</f>
        <v>0.05822777371020547</v>
      </c>
      <c r="J32" s="12">
        <f>J9+J27</f>
        <v>789814</v>
      </c>
      <c r="K32" s="12">
        <f>K9+K27</f>
        <v>576387</v>
      </c>
      <c r="L32" s="11">
        <f>L9+L27</f>
        <v>213427</v>
      </c>
    </row>
    <row r="33" spans="1:12" s="2" customFormat="1" ht="17.25" customHeight="1">
      <c r="A33" s="10"/>
      <c r="B33" s="9"/>
      <c r="C33" s="8"/>
      <c r="D33" s="8"/>
      <c r="E33" s="8"/>
      <c r="F33" s="8"/>
      <c r="G33" s="8"/>
      <c r="H33" s="8"/>
      <c r="I33" s="8"/>
      <c r="J33" s="7"/>
      <c r="K33" s="6" t="s">
        <v>2</v>
      </c>
      <c r="L33" s="7"/>
    </row>
    <row r="34" spans="1:12" s="2" customFormat="1" ht="12">
      <c r="A34" s="4" t="s">
        <v>1</v>
      </c>
      <c r="B34" s="3"/>
      <c r="C34" s="6"/>
      <c r="D34" s="6"/>
      <c r="E34" s="6"/>
      <c r="F34" s="6"/>
      <c r="G34" s="6"/>
      <c r="H34" s="6"/>
      <c r="I34" s="6"/>
      <c r="J34" s="6"/>
      <c r="L34" s="5"/>
    </row>
    <row r="35" spans="1:2" s="2" customFormat="1" ht="12">
      <c r="A35" s="4" t="s">
        <v>0</v>
      </c>
      <c r="B35" s="3"/>
    </row>
    <row r="36" s="2" customFormat="1" ht="27" customHeight="1"/>
    <row r="37" s="2" customFormat="1" ht="27" customHeight="1"/>
    <row r="38" s="2" customFormat="1" ht="27" customHeight="1"/>
    <row r="39" s="2" customFormat="1" ht="27" customHeight="1"/>
    <row r="40" s="2" customFormat="1" ht="27" customHeight="1"/>
    <row r="41" s="2" customFormat="1" ht="27" customHeight="1"/>
    <row r="42" s="2" customFormat="1" ht="27" customHeight="1"/>
    <row r="43" s="2" customFormat="1" ht="27" customHeight="1"/>
    <row r="44" s="2" customFormat="1" ht="27" customHeight="1"/>
    <row r="45" s="2" customFormat="1" ht="27" customHeight="1"/>
    <row r="46" s="2" customFormat="1" ht="27" customHeight="1"/>
    <row r="47" s="2" customFormat="1" ht="27" customHeight="1"/>
  </sheetData>
  <sheetProtection/>
  <mergeCells count="4">
    <mergeCell ref="J3:L3"/>
    <mergeCell ref="A3:A4"/>
    <mergeCell ref="B4:C4"/>
    <mergeCell ref="B3:I3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林政課</cp:lastModifiedBy>
  <dcterms:created xsi:type="dcterms:W3CDTF">2011-05-18T07:34:57Z</dcterms:created>
  <dcterms:modified xsi:type="dcterms:W3CDTF">2011-05-18T07:39:59Z</dcterms:modified>
  <cp:category/>
  <cp:version/>
  <cp:contentType/>
  <cp:contentStatus/>
</cp:coreProperties>
</file>