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9"/>
  </bookViews>
  <sheets>
    <sheet name="10-2(1)小根山森林公園・野鳥の森" sheetId="1" r:id="rId1"/>
    <sheet name="10-2(2)群馬自然の森" sheetId="2" r:id="rId2"/>
    <sheet name="10-2(3)伊香保施設整備" sheetId="3" r:id="rId3"/>
    <sheet name="10-2(4)憩の森" sheetId="4" r:id="rId4"/>
    <sheet name="10-2(5)さくらの里施設整備" sheetId="5" r:id="rId5"/>
    <sheet name="10-2(6)赤城" sheetId="6" r:id="rId6"/>
    <sheet name="10-2(7)ふれあいの森" sheetId="7" r:id="rId7"/>
    <sheet name="10-2(8)桜山" sheetId="8" r:id="rId8"/>
    <sheet name="10-2(9)みかぼ" sheetId="9" r:id="rId9"/>
    <sheet name="10-2(10)２１世紀の森" sheetId="10" r:id="rId10"/>
    <sheet name="10-2(11)森林公園等植栽" sheetId="11" r:id="rId11"/>
    <sheet name="10-2(12)ふれあい歩道" sheetId="12" r:id="rId12"/>
  </sheets>
  <definedNames>
    <definedName name="_xlnm.Print_Area" localSheetId="9">'10-2(10)２１世紀の森'!$A$1:$C$31</definedName>
  </definedNames>
  <calcPr fullCalcOnLoad="1"/>
</workbook>
</file>

<file path=xl/sharedStrings.xml><?xml version="1.0" encoding="utf-8"?>
<sst xmlns="http://schemas.openxmlformats.org/spreadsheetml/2006/main" count="763" uniqueCount="610">
  <si>
    <t>(11)森林公園等植栽（本数）</t>
  </si>
  <si>
    <t>年　度</t>
  </si>
  <si>
    <t>元</t>
  </si>
  <si>
    <t>－</t>
  </si>
  <si>
    <t>保育2.7ha</t>
  </si>
  <si>
    <t>下刈13.1ha</t>
  </si>
  <si>
    <t>下刈2.1ha</t>
  </si>
  <si>
    <t>平成６年度</t>
  </si>
  <si>
    <t>(3)　伊香保森林公園</t>
  </si>
  <si>
    <t>道路標識等</t>
  </si>
  <si>
    <t>表示板</t>
  </si>
  <si>
    <t>計</t>
  </si>
  <si>
    <t>（千円）</t>
  </si>
  <si>
    <t>人数(人)</t>
  </si>
  <si>
    <t>給水施設</t>
  </si>
  <si>
    <t>2基</t>
  </si>
  <si>
    <t>施　設　名</t>
  </si>
  <si>
    <t>数　　　　　量</t>
  </si>
  <si>
    <t>金　額</t>
  </si>
  <si>
    <t>（千円）</t>
  </si>
  <si>
    <t>計</t>
  </si>
  <si>
    <t>12,839本</t>
  </si>
  <si>
    <t>　　　２．きのこ館及び見本園は、林産課より引継ぎをしたもの</t>
  </si>
  <si>
    <t>１式</t>
  </si>
  <si>
    <t>敷地造成</t>
  </si>
  <si>
    <t>〃　整備</t>
  </si>
  <si>
    <t>案内板</t>
  </si>
  <si>
    <t>コピー機１式</t>
  </si>
  <si>
    <t>防護壁100ｍ</t>
  </si>
  <si>
    <t>巾3.0ｍ　1,682.3ｍ</t>
  </si>
  <si>
    <t>１式</t>
  </si>
  <si>
    <t>（芝生12,000㎡）</t>
  </si>
  <si>
    <t>１棟102㎡</t>
  </si>
  <si>
    <t>数　　　　　量</t>
  </si>
  <si>
    <t>計</t>
  </si>
  <si>
    <t>(９)  みかぼ森林公園</t>
  </si>
  <si>
    <t>パノラマ板</t>
  </si>
  <si>
    <t>伊香保森林公園</t>
  </si>
  <si>
    <t>赤城森林公園</t>
  </si>
  <si>
    <t>37,698千円</t>
  </si>
  <si>
    <t>16,779千円</t>
  </si>
  <si>
    <t>巾員</t>
  </si>
  <si>
    <t>1.8ｍ</t>
  </si>
  <si>
    <t>延長</t>
  </si>
  <si>
    <t>601ｍ</t>
  </si>
  <si>
    <t>平成７年度</t>
  </si>
  <si>
    <t>187ｍ</t>
  </si>
  <si>
    <t>17,819千円</t>
  </si>
  <si>
    <t>（1）小根山森林公園・野鳥の森</t>
  </si>
  <si>
    <t>ウ．管理委託</t>
  </si>
  <si>
    <t>整　備　内　容</t>
  </si>
  <si>
    <t>施　　設　　名</t>
  </si>
  <si>
    <t>年度別委託費</t>
  </si>
  <si>
    <t>3年度</t>
  </si>
  <si>
    <t>4 年度</t>
  </si>
  <si>
    <t>5 年度</t>
  </si>
  <si>
    <t>6 年度</t>
  </si>
  <si>
    <t>7 年度</t>
  </si>
  <si>
    <t>8 年度</t>
  </si>
  <si>
    <t>備　　　　考</t>
  </si>
  <si>
    <t>数　　　　量</t>
  </si>
  <si>
    <t>金　額</t>
  </si>
  <si>
    <t>数　　　　量</t>
  </si>
  <si>
    <t>　</t>
  </si>
  <si>
    <t>　</t>
  </si>
  <si>
    <t>（千円）</t>
  </si>
  <si>
    <t>駐車場</t>
  </si>
  <si>
    <t>70台分、4,098㎡</t>
  </si>
  <si>
    <t>野鳥の森研修館</t>
  </si>
  <si>
    <t>木造平屋建 349㎡ 1棟</t>
  </si>
  <si>
    <t>エ．「小根山森林公園・野鳥の森」利用者数</t>
  </si>
  <si>
    <t>園地</t>
  </si>
  <si>
    <t>雑木除去整地等　3,777㎡</t>
  </si>
  <si>
    <t>鳥獣資料館</t>
  </si>
  <si>
    <t>　　〃　　 304㎡ 1棟</t>
  </si>
  <si>
    <t>（ア）年度別</t>
  </si>
  <si>
    <t>公衆便所</t>
  </si>
  <si>
    <t>ブロック造 13㎡2棟、11㎡1棟</t>
  </si>
  <si>
    <t>敷地整備</t>
  </si>
  <si>
    <t>3,781㎡</t>
  </si>
  <si>
    <t>年度</t>
  </si>
  <si>
    <t>元</t>
  </si>
  <si>
    <t>園路改良</t>
  </si>
  <si>
    <t>巾員1.5m　延長8,300m（内3,000m改良）</t>
  </si>
  <si>
    <t>学習器材</t>
  </si>
  <si>
    <t>録音機、ｽﾗｲﾄﾞ、剥製、ﾋﾞﾃﾞｵ</t>
  </si>
  <si>
    <t>人数（人）</t>
  </si>
  <si>
    <t>進入路舗装</t>
  </si>
  <si>
    <t>幅員3.0m　延長  150m</t>
  </si>
  <si>
    <t>野鳥観察施設</t>
  </si>
  <si>
    <t>観察小屋4棟、給餌給水営巣施設</t>
  </si>
  <si>
    <t>展示施設</t>
  </si>
  <si>
    <t>屋内展示パネル11基、立札1基</t>
  </si>
  <si>
    <t>展望台</t>
  </si>
  <si>
    <t>木造２階建 64㎡</t>
  </si>
  <si>
    <t>標識</t>
  </si>
  <si>
    <t>木造10基</t>
  </si>
  <si>
    <t>休憩舎</t>
  </si>
  <si>
    <t>月</t>
  </si>
  <si>
    <t>計</t>
  </si>
  <si>
    <t>案内板</t>
  </si>
  <si>
    <t>11基、入口標示板1基</t>
  </si>
  <si>
    <t>遊水池</t>
  </si>
  <si>
    <t>439㎡</t>
  </si>
  <si>
    <t>人数（人）</t>
  </si>
  <si>
    <t>33基</t>
  </si>
  <si>
    <t>図板類</t>
  </si>
  <si>
    <t>鳥獣図板</t>
  </si>
  <si>
    <t xml:space="preserve"> 5基</t>
  </si>
  <si>
    <t>計</t>
  </si>
  <si>
    <t>ベンチ</t>
  </si>
  <si>
    <t>36基（テーブル1基）</t>
  </si>
  <si>
    <t>卓ベンチ</t>
  </si>
  <si>
    <t>12基</t>
  </si>
  <si>
    <t>クズカゴ、ゴミ集積場</t>
  </si>
  <si>
    <t>金網製14個、ｺﾝｸﾘｰﾄ造1基</t>
  </si>
  <si>
    <t>展示林解説板</t>
  </si>
  <si>
    <t>木造14基</t>
  </si>
  <si>
    <t>樹木ラベル</t>
  </si>
  <si>
    <t>鉄製ホーロー板150枚</t>
  </si>
  <si>
    <t>花木植栽</t>
  </si>
  <si>
    <t>ドウダンツツジ他18種462本</t>
  </si>
  <si>
    <t>給水施設</t>
  </si>
  <si>
    <t>水道管埋設1,402m（329㎡）</t>
  </si>
  <si>
    <t>防火施設</t>
  </si>
  <si>
    <t>防火用水4基、火災報知器</t>
  </si>
  <si>
    <t>すいがら入れ</t>
  </si>
  <si>
    <t>23基</t>
  </si>
  <si>
    <t>　</t>
  </si>
  <si>
    <t>(2)群馬県自然の森</t>
  </si>
  <si>
    <t>（千円）</t>
  </si>
  <si>
    <t>園地（駐車場）</t>
  </si>
  <si>
    <t>80台収容、4,812㎡</t>
  </si>
  <si>
    <t>田代湿原園地</t>
  </si>
  <si>
    <t>1,590㎡</t>
  </si>
  <si>
    <t>遊歩道</t>
  </si>
  <si>
    <t>幅員1.5ｍ　延長2,668ｍ</t>
  </si>
  <si>
    <t>木道</t>
  </si>
  <si>
    <t>54基</t>
  </si>
  <si>
    <t>木橋</t>
  </si>
  <si>
    <t>18基</t>
  </si>
  <si>
    <t>野営場</t>
  </si>
  <si>
    <t>9,399㎡</t>
  </si>
  <si>
    <t>公衆便所</t>
  </si>
  <si>
    <t>木造24.2㎡　1棟</t>
  </si>
  <si>
    <t>展望所</t>
  </si>
  <si>
    <t>木造10㎡　　1棟</t>
  </si>
  <si>
    <t>避難小屋</t>
  </si>
  <si>
    <t>ごみ焼却施設</t>
  </si>
  <si>
    <t>クズカゴ23基、焼却炉1基</t>
  </si>
  <si>
    <t>防護柵</t>
  </si>
  <si>
    <t>標識</t>
  </si>
  <si>
    <t>ベンチ</t>
  </si>
  <si>
    <t>樹木ラベル</t>
  </si>
  <si>
    <t>127枚</t>
  </si>
  <si>
    <t>計</t>
  </si>
  <si>
    <t>金  額</t>
  </si>
  <si>
    <t>数      量</t>
  </si>
  <si>
    <t>(4)憩の森</t>
  </si>
  <si>
    <t>イ．年度別利用状況</t>
  </si>
  <si>
    <t>整　備　内　容</t>
  </si>
  <si>
    <t>数　　　　　量</t>
  </si>
  <si>
    <t>憩の森利用者</t>
  </si>
  <si>
    <t>研修本館</t>
  </si>
  <si>
    <t>森林学習展示館</t>
  </si>
  <si>
    <t>敷地整備</t>
  </si>
  <si>
    <t>0.48ha</t>
  </si>
  <si>
    <t>展示室装飾</t>
  </si>
  <si>
    <t>測量、自然観察用器材等</t>
  </si>
  <si>
    <t>実習林整備</t>
  </si>
  <si>
    <t>展示林整備</t>
  </si>
  <si>
    <t>6,4ha</t>
  </si>
  <si>
    <t>野外実習展示園</t>
  </si>
  <si>
    <t>0.32ha</t>
  </si>
  <si>
    <t>実習用苗畑施設</t>
  </si>
  <si>
    <t>0.22ha  スプリンクラー1式</t>
  </si>
  <si>
    <t>木登りの森</t>
  </si>
  <si>
    <t>0.15ha</t>
  </si>
  <si>
    <t>スポーツの森</t>
  </si>
  <si>
    <t>1.60ha</t>
  </si>
  <si>
    <t>きのこの森</t>
  </si>
  <si>
    <t>1.50ha　ブロック造フレーム1棟</t>
  </si>
  <si>
    <t>山菜の森</t>
  </si>
  <si>
    <t>0.68ha  わらび外6種</t>
  </si>
  <si>
    <t>世界の森</t>
  </si>
  <si>
    <t>0.88ha</t>
  </si>
  <si>
    <t>生産の森</t>
  </si>
  <si>
    <t>0.90ha</t>
  </si>
  <si>
    <t>野鳥の森</t>
  </si>
  <si>
    <t>1.30ha</t>
  </si>
  <si>
    <t>郷土の森</t>
  </si>
  <si>
    <t>0.50ha</t>
  </si>
  <si>
    <t>自然観察道</t>
  </si>
  <si>
    <t>2,688m</t>
  </si>
  <si>
    <t>作業路等</t>
  </si>
  <si>
    <t>野鳥観察施設</t>
  </si>
  <si>
    <t>木造10㎡　2棟</t>
  </si>
  <si>
    <t>駐車場</t>
  </si>
  <si>
    <t>0.23ha</t>
  </si>
  <si>
    <t>給排水施設</t>
  </si>
  <si>
    <t>442m</t>
  </si>
  <si>
    <t>公衆便所</t>
  </si>
  <si>
    <t>水洗1基、簡易トイレ2基</t>
  </si>
  <si>
    <t>ごみ処理施設</t>
  </si>
  <si>
    <t>焼却炉2基</t>
  </si>
  <si>
    <t>標識類</t>
  </si>
  <si>
    <t>37基</t>
  </si>
  <si>
    <t>　面積・224ha</t>
  </si>
  <si>
    <t>イ．入園者</t>
  </si>
  <si>
    <t>(ｱ)　年　度　別</t>
  </si>
  <si>
    <t>施　設　名</t>
  </si>
  <si>
    <t>整　　備　　内　　容</t>
  </si>
  <si>
    <t>年　度</t>
  </si>
  <si>
    <t>人数(人)</t>
  </si>
  <si>
    <t>芝生園地</t>
  </si>
  <si>
    <t>管理棟</t>
  </si>
  <si>
    <t>木造平屋建64㎡　1棟</t>
  </si>
  <si>
    <t>月</t>
  </si>
  <si>
    <t>避難小屋(あずまや)</t>
  </si>
  <si>
    <t>木造7～10㎡　　4棟</t>
  </si>
  <si>
    <t>便所</t>
  </si>
  <si>
    <t>木造12㎡　　2棟</t>
  </si>
  <si>
    <t>卓ベンチ等</t>
  </si>
  <si>
    <t>卓ベンチ5基、ベンチ25基</t>
  </si>
  <si>
    <t>オーバーハング形標識1基</t>
  </si>
  <si>
    <t>案内板等</t>
  </si>
  <si>
    <t>木製28基</t>
  </si>
  <si>
    <t xml:space="preserve"> 〃 18〃</t>
  </si>
  <si>
    <t>指導標</t>
  </si>
  <si>
    <t xml:space="preserve"> 〃 22〃</t>
  </si>
  <si>
    <t>制札</t>
  </si>
  <si>
    <t>木柵</t>
  </si>
  <si>
    <t>カラーチェーン使用76ｍ</t>
  </si>
  <si>
    <t>駐車場</t>
  </si>
  <si>
    <t>2ヶ所2,901㎡</t>
  </si>
  <si>
    <t>保育</t>
  </si>
  <si>
    <t>除伐、下刈</t>
  </si>
  <si>
    <t>歩道</t>
  </si>
  <si>
    <t>10.7km</t>
  </si>
  <si>
    <t>野鳥園</t>
  </si>
  <si>
    <t>1ヶ所(800㎡)</t>
  </si>
  <si>
    <t>灌水施設</t>
  </si>
  <si>
    <t>181㎡</t>
  </si>
  <si>
    <t>計</t>
  </si>
  <si>
    <t>　面積・47.4ha</t>
  </si>
  <si>
    <t>さくら植栽</t>
  </si>
  <si>
    <t>花木植栽</t>
  </si>
  <si>
    <t xml:space="preserve">31,084〃 </t>
  </si>
  <si>
    <t>月</t>
  </si>
  <si>
    <t>センター</t>
  </si>
  <si>
    <t>木造平屋建１棟　160㎡　　</t>
  </si>
  <si>
    <t>人数(人)</t>
  </si>
  <si>
    <t>あずまや</t>
  </si>
  <si>
    <t xml:space="preserve"> 　 〃　　７棟　122㎡</t>
  </si>
  <si>
    <t>便所</t>
  </si>
  <si>
    <t>　　〃　　５〃　86㎡</t>
  </si>
  <si>
    <t>水道施設</t>
  </si>
  <si>
    <t>ポンプ小屋３棟、配管１式、水槽１基</t>
  </si>
  <si>
    <t>幹線道</t>
  </si>
  <si>
    <t>2,238ｍ進入路</t>
  </si>
  <si>
    <t>遊歩道</t>
  </si>
  <si>
    <t>6,021ｍ</t>
  </si>
  <si>
    <t>園地</t>
  </si>
  <si>
    <t>７ヶ所7,226㎡</t>
  </si>
  <si>
    <t>境界</t>
  </si>
  <si>
    <t>フェンス等629ｍ</t>
  </si>
  <si>
    <t>ベンチ</t>
  </si>
  <si>
    <t>25基</t>
  </si>
  <si>
    <t>２式</t>
  </si>
  <si>
    <t>集積場</t>
  </si>
  <si>
    <t>１式、10㎡１棟</t>
  </si>
  <si>
    <t>保育</t>
  </si>
  <si>
    <t>植栽地、園地等</t>
  </si>
  <si>
    <t>下刈、除伐、天狗巣、忌避剤</t>
  </si>
  <si>
    <t>その他</t>
  </si>
  <si>
    <t>土地購入費（13.28ha）</t>
  </si>
  <si>
    <t>きのこ館</t>
  </si>
  <si>
    <t>１棟172㎡</t>
  </si>
  <si>
    <t>3,846㎡（２か所）80台、舗装</t>
  </si>
  <si>
    <t>進入路ゲート設置</t>
  </si>
  <si>
    <t>１基</t>
  </si>
  <si>
    <t>倉庫</t>
  </si>
  <si>
    <t>１基　６㎡</t>
  </si>
  <si>
    <t>見本園</t>
  </si>
  <si>
    <t>２ヶ所（山菜113㎡、きのこ41㎡）</t>
  </si>
  <si>
    <t>野外ステージ</t>
  </si>
  <si>
    <t>間伐材113㎡　１棟</t>
  </si>
  <si>
    <t>観客席</t>
  </si>
  <si>
    <t>　〃　500席</t>
  </si>
  <si>
    <t>（５）さくらの里</t>
  </si>
  <si>
    <t>　位置・勢多郡富士見村、宮城村</t>
  </si>
  <si>
    <t>　面積・367ha</t>
  </si>
  <si>
    <t>（千円）</t>
  </si>
  <si>
    <t>あずまや</t>
  </si>
  <si>
    <t>木造３棟　27㎡</t>
  </si>
  <si>
    <t>便所</t>
  </si>
  <si>
    <t>木造３棟　24㎡</t>
  </si>
  <si>
    <t>駐車場</t>
  </si>
  <si>
    <t>1,606㎡</t>
  </si>
  <si>
    <t>案内板等</t>
  </si>
  <si>
    <t>野外卓</t>
  </si>
  <si>
    <t>ベンチ</t>
  </si>
  <si>
    <t>15〃</t>
  </si>
  <si>
    <t>水辺の広場</t>
  </si>
  <si>
    <t>100㎡、木橋</t>
  </si>
  <si>
    <t>トレーニング施設</t>
  </si>
  <si>
    <t>１式</t>
  </si>
  <si>
    <t>導水施設</t>
  </si>
  <si>
    <t>２か所</t>
  </si>
  <si>
    <t>指導標</t>
  </si>
  <si>
    <t>19基</t>
  </si>
  <si>
    <t>表示柱</t>
  </si>
  <si>
    <t>15〃</t>
  </si>
  <si>
    <t>植栽</t>
  </si>
  <si>
    <t>保育</t>
  </si>
  <si>
    <t>歩道</t>
  </si>
  <si>
    <t>計</t>
  </si>
  <si>
    <t>　位置・勢多郡富士見村大字赤城山</t>
  </si>
  <si>
    <t>　面積・76ha</t>
  </si>
  <si>
    <t>イ．入園者</t>
  </si>
  <si>
    <t>施　設　名</t>
  </si>
  <si>
    <t>数　　　　　量</t>
  </si>
  <si>
    <t>多目的体験学習広場</t>
  </si>
  <si>
    <t>芝造成2,006㎡</t>
  </si>
  <si>
    <t>自然観察学習歩道</t>
  </si>
  <si>
    <t>1,531ｍ</t>
  </si>
  <si>
    <t>月</t>
  </si>
  <si>
    <t>木製品野外展示</t>
  </si>
  <si>
    <t>バンガロー２棟、電話ボックス</t>
  </si>
  <si>
    <t>敷地造成</t>
  </si>
  <si>
    <t>２ヶ所</t>
  </si>
  <si>
    <t>テントサイト</t>
  </si>
  <si>
    <t>５ヶ所</t>
  </si>
  <si>
    <t>作業場</t>
  </si>
  <si>
    <t>木造１棟　20㎡</t>
  </si>
  <si>
    <t>給排水電気工事</t>
  </si>
  <si>
    <t>便所</t>
  </si>
  <si>
    <t>木造２棟　71㎡</t>
  </si>
  <si>
    <t>炊事棟</t>
  </si>
  <si>
    <t>木造１棟　33㎡</t>
  </si>
  <si>
    <t>屋内展示</t>
  </si>
  <si>
    <t>パネル類・木製品等</t>
  </si>
  <si>
    <t>学習実習用機器等</t>
  </si>
  <si>
    <t>１式</t>
  </si>
  <si>
    <t>学習実習用機材</t>
  </si>
  <si>
    <t>集材機１式</t>
  </si>
  <si>
    <t>体験生産活動用備品</t>
  </si>
  <si>
    <t>１式</t>
  </si>
  <si>
    <t>管理用備品</t>
  </si>
  <si>
    <t>標識等</t>
  </si>
  <si>
    <t>１式</t>
  </si>
  <si>
    <t>あかぎ木の家</t>
  </si>
  <si>
    <t>木造１棟724㎡</t>
  </si>
  <si>
    <t>　〃　付帯工事</t>
  </si>
  <si>
    <t>内装板張、外部塗装改修</t>
  </si>
  <si>
    <t>〃周辺排水工事</t>
  </si>
  <si>
    <t>１式</t>
  </si>
  <si>
    <t>取付道路</t>
  </si>
  <si>
    <t>巾5.0ｍ　846ｍ</t>
  </si>
  <si>
    <t>ゴミ処理施設</t>
  </si>
  <si>
    <t>１基</t>
  </si>
  <si>
    <t>造成２ヶ所</t>
  </si>
  <si>
    <t>吊橋</t>
  </si>
  <si>
    <t>Ｗ＝1.5ｍ　Ｌ＝40ｍ</t>
  </si>
  <si>
    <t>林内整備</t>
  </si>
  <si>
    <t>20ha</t>
  </si>
  <si>
    <t>ローラーすべり台</t>
  </si>
  <si>
    <t>380.25ｍ</t>
  </si>
  <si>
    <t>53基</t>
  </si>
  <si>
    <t>連絡歩道</t>
  </si>
  <si>
    <t>Ｗ＝1.5ｍ　Ｌ＝200ｍ（含木橋１基）</t>
  </si>
  <si>
    <t>安全施設</t>
  </si>
  <si>
    <t>駐車場整備</t>
  </si>
  <si>
    <t>１か所　550㎡</t>
  </si>
  <si>
    <t>進入路規則植栽</t>
  </si>
  <si>
    <t>200ｍ</t>
  </si>
  <si>
    <t>作業路</t>
  </si>
  <si>
    <t>歩道</t>
  </si>
  <si>
    <t>巾1.5ｍ　558.8ｍ</t>
  </si>
  <si>
    <t>生産の森</t>
  </si>
  <si>
    <t>2.5ｈa</t>
  </si>
  <si>
    <t>野鳥の森</t>
  </si>
  <si>
    <t>3.0ｈa</t>
  </si>
  <si>
    <t>除間伐</t>
  </si>
  <si>
    <t>26.29ｈa</t>
  </si>
  <si>
    <t>間伐学習館</t>
  </si>
  <si>
    <t>木造平屋１棟120㎡</t>
  </si>
  <si>
    <t>給水施設</t>
  </si>
  <si>
    <t>水源の森造成</t>
  </si>
  <si>
    <t>１か所</t>
  </si>
  <si>
    <t>昆虫の森造成</t>
  </si>
  <si>
    <t>　〃</t>
  </si>
  <si>
    <t>物置小屋</t>
  </si>
  <si>
    <t>１棟10㎡</t>
  </si>
  <si>
    <t>避難施設</t>
  </si>
  <si>
    <t>１棟10㎡</t>
  </si>
  <si>
    <t>　位置・多野郡鬼石町大字三波川</t>
  </si>
  <si>
    <t>　面積・15ha</t>
  </si>
  <si>
    <t>（日本庭園10,000㎡）</t>
  </si>
  <si>
    <t>管理棟</t>
  </si>
  <si>
    <t>10,000㎡</t>
  </si>
  <si>
    <t>修景施設</t>
  </si>
  <si>
    <t>１式</t>
  </si>
  <si>
    <t>人数(人)</t>
  </si>
  <si>
    <t>排水施設</t>
  </si>
  <si>
    <t>１式</t>
  </si>
  <si>
    <t>電気施設</t>
  </si>
  <si>
    <t>１式</t>
  </si>
  <si>
    <t>循環濾過工</t>
  </si>
  <si>
    <t>１式</t>
  </si>
  <si>
    <t>植栽工</t>
  </si>
  <si>
    <t>園路広場工</t>
  </si>
  <si>
    <t>１式</t>
  </si>
  <si>
    <t>休養施設工</t>
  </si>
  <si>
    <t>四阿１、ベンチ５</t>
  </si>
  <si>
    <t>小計</t>
  </si>
  <si>
    <t>(見本庭園5,000㎡)</t>
  </si>
  <si>
    <t>敷地造成</t>
  </si>
  <si>
    <t>5,000㎡</t>
  </si>
  <si>
    <t>園路広場</t>
  </si>
  <si>
    <t>１棟　25㎡</t>
  </si>
  <si>
    <t>修景施設</t>
  </si>
  <si>
    <t>管理施設</t>
  </si>
  <si>
    <t>小計</t>
  </si>
  <si>
    <t>12,000㎡</t>
  </si>
  <si>
    <t>園路広場</t>
  </si>
  <si>
    <t>管理施設</t>
  </si>
  <si>
    <t>給水施設</t>
  </si>
  <si>
    <t>遊具施設</t>
  </si>
  <si>
    <t>小計</t>
  </si>
  <si>
    <t>（生活環境保全林）</t>
  </si>
  <si>
    <t>自然林造成</t>
  </si>
  <si>
    <t>2.1ｈa</t>
  </si>
  <si>
    <t>自然林改良</t>
  </si>
  <si>
    <t>12.25ｈa</t>
  </si>
  <si>
    <t>防火施設</t>
  </si>
  <si>
    <t>作業歩道</t>
  </si>
  <si>
    <t>案内板</t>
  </si>
  <si>
    <t>１式</t>
  </si>
  <si>
    <t>小計</t>
  </si>
  <si>
    <t>植栽木等管理</t>
  </si>
  <si>
    <t>小計</t>
  </si>
  <si>
    <t>　位置・藤岡市上日野字御荷鉾山</t>
  </si>
  <si>
    <t>　面積・253ha</t>
  </si>
  <si>
    <t>管理施設造成</t>
  </si>
  <si>
    <t>1,500㎡</t>
  </si>
  <si>
    <t>木造１棟　78.7㎡</t>
  </si>
  <si>
    <t>月</t>
  </si>
  <si>
    <t>浄水装置棟</t>
  </si>
  <si>
    <t>木造１棟　43.1㎡</t>
  </si>
  <si>
    <t>人数(人)</t>
  </si>
  <si>
    <t>林内歩道</t>
  </si>
  <si>
    <t>433ｍ</t>
  </si>
  <si>
    <t>取水設置</t>
  </si>
  <si>
    <t>１式</t>
  </si>
  <si>
    <t>ベンチ</t>
  </si>
  <si>
    <t>木造７基</t>
  </si>
  <si>
    <t>２基</t>
  </si>
  <si>
    <t>案内板</t>
  </si>
  <si>
    <t>４基</t>
  </si>
  <si>
    <t>５基</t>
  </si>
  <si>
    <t>避雷針</t>
  </si>
  <si>
    <t>２基</t>
  </si>
  <si>
    <t>植栽</t>
  </si>
  <si>
    <t>物置</t>
  </si>
  <si>
    <t>木造１棟</t>
  </si>
  <si>
    <t>展望施設</t>
  </si>
  <si>
    <t>木造３棟</t>
  </si>
  <si>
    <t>四阿</t>
  </si>
  <si>
    <t>木造３棟</t>
  </si>
  <si>
    <t>駐車場整備</t>
  </si>
  <si>
    <t>３ヶ所</t>
  </si>
  <si>
    <t>安全柵</t>
  </si>
  <si>
    <t>133.5ｍ</t>
  </si>
  <si>
    <t>法面保全</t>
  </si>
  <si>
    <t>モルタル吹付　263㎡</t>
  </si>
  <si>
    <t>小計</t>
  </si>
  <si>
    <t>〔資料〕緑化推進課</t>
  </si>
  <si>
    <t>［資料］緑化推進課</t>
  </si>
  <si>
    <t>（注）１．花木植栽は、緑化推進特別対策事業で植栽したものも含む</t>
  </si>
  <si>
    <t>［資料］緑化推進課</t>
  </si>
  <si>
    <t>数　　　量</t>
  </si>
  <si>
    <t>数　　　　量</t>
  </si>
  <si>
    <t>〔資料〕林政課</t>
  </si>
  <si>
    <t>（６)赤城森林公園</t>
  </si>
  <si>
    <t>［資料］緑化推進課</t>
  </si>
  <si>
    <t>(７)赤城ふれあいの森</t>
  </si>
  <si>
    <t>(８)桜山森林公園</t>
  </si>
  <si>
    <t>〔資料〕緑化推進課</t>
  </si>
  <si>
    <t>( 平 成 ８ 年 度 ）</t>
  </si>
  <si>
    <t>改修</t>
  </si>
  <si>
    <t>側溝上げ</t>
  </si>
  <si>
    <t>揚水ポンプ修繕等</t>
  </si>
  <si>
    <t>ア．公園施設整備状況（昭和46年度～平成８年度）</t>
  </si>
  <si>
    <t>木造平屋建 20㎡2棟</t>
  </si>
  <si>
    <t>避雷針設置等</t>
  </si>
  <si>
    <t>塗装</t>
  </si>
  <si>
    <t>堀削</t>
  </si>
  <si>
    <t xml:space="preserve"> 51年４月１日より管理委託</t>
  </si>
  <si>
    <t>平成9･1</t>
  </si>
  <si>
    <t>(イ）平成８年度月別</t>
  </si>
  <si>
    <t>〔資料〕　緑化推進課</t>
  </si>
  <si>
    <t>〔資料〕　自然環境課</t>
  </si>
  <si>
    <t>ア．施設整備状況（昭和46年度～昭和47年度、昭和52年度、昭和56年度～昭和58年度、平成３年度）</t>
  </si>
  <si>
    <t>( 平 成 ７ 年 度 ）</t>
  </si>
  <si>
    <t>木造平屋建13.2㎡ 1棟</t>
  </si>
  <si>
    <t>木造99.5m</t>
  </si>
  <si>
    <t>木製12基</t>
  </si>
  <si>
    <t>卓付き2組</t>
  </si>
  <si>
    <t>　位置・北群馬郡伊香保町大字二ﾂ嶽</t>
  </si>
  <si>
    <t>　ア．施設整備状況（昭和53年度～平成８年度）</t>
  </si>
  <si>
    <t>（平成８年度）</t>
  </si>
  <si>
    <t>張付、種子付4,061.1㎡</t>
  </si>
  <si>
    <t>補修</t>
  </si>
  <si>
    <t>8.7ha</t>
  </si>
  <si>
    <t>改修、丸太階段150段</t>
  </si>
  <si>
    <t>(ｲ)　平成８年度月別</t>
  </si>
  <si>
    <t>平成9･1</t>
  </si>
  <si>
    <t>元</t>
  </si>
  <si>
    <t xml:space="preserve">  面積・91.26ha</t>
  </si>
  <si>
    <t xml:space="preserve">  位置・利根郡水上町大字藤原宇田代原国有林外3</t>
  </si>
  <si>
    <t xml:space="preserve">  面積・480ha</t>
  </si>
  <si>
    <t xml:space="preserve">  位置・渋川市大字大野、北群馬郡伊香保町大字大野（渋川市有林）</t>
  </si>
  <si>
    <t xml:space="preserve">  面積・55ha</t>
  </si>
  <si>
    <t>ア．施設設置状況（昭和53年度～平成７年度）</t>
  </si>
  <si>
    <t>ＲＣ2階建893.49㎡　1棟</t>
  </si>
  <si>
    <t>木造平屋建538.65㎡　1棟</t>
  </si>
  <si>
    <t>森林学習展示館内204㎡</t>
  </si>
  <si>
    <t>7.00ha　歩道等5,496m</t>
  </si>
  <si>
    <t>600m</t>
  </si>
  <si>
    <t>元　年</t>
  </si>
  <si>
    <t>2年度</t>
  </si>
  <si>
    <t>3年度</t>
  </si>
  <si>
    <t>4年度</t>
  </si>
  <si>
    <t>5年度</t>
  </si>
  <si>
    <t>6年度</t>
  </si>
  <si>
    <t>7年度</t>
  </si>
  <si>
    <t>備　考</t>
  </si>
  <si>
    <t>ア．施設整備状況（昭和52年度～平成８年度）</t>
  </si>
  <si>
    <t>備　　　　　考</t>
  </si>
  <si>
    <t>改修７棟</t>
  </si>
  <si>
    <t>改修２箇所</t>
  </si>
  <si>
    <t>改修10基</t>
  </si>
  <si>
    <t>ア．施設整備状況（昭和55年度～平成８年度）</t>
  </si>
  <si>
    <t>除伐、下刈</t>
  </si>
  <si>
    <t>９基</t>
  </si>
  <si>
    <t>９〃</t>
  </si>
  <si>
    <t>２基</t>
  </si>
  <si>
    <t>3.6ha</t>
  </si>
  <si>
    <t>　ア．施設整備状況（昭和62年度～平成８年度）</t>
  </si>
  <si>
    <t>標柱５基</t>
  </si>
  <si>
    <t>（平成７年度）</t>
  </si>
  <si>
    <t>（ 平 成 ８ 年 度 ）</t>
  </si>
  <si>
    <t>除伐、刈払い</t>
  </si>
  <si>
    <t>５基</t>
  </si>
  <si>
    <t>舗装272m</t>
  </si>
  <si>
    <t>改修159m</t>
  </si>
  <si>
    <t>元</t>
  </si>
  <si>
    <t>ア．施設整備状況（昭和63年度～平成８年度）</t>
  </si>
  <si>
    <t>4,824本</t>
  </si>
  <si>
    <t>管理施設工</t>
  </si>
  <si>
    <t>排水施設</t>
  </si>
  <si>
    <t>1,253本</t>
  </si>
  <si>
    <t>970本</t>
  </si>
  <si>
    <t>2,538.4ｍ</t>
  </si>
  <si>
    <t>植栽木等管理</t>
  </si>
  <si>
    <t>ア．施設整備状況（昭和61年度～平成８年度）</t>
  </si>
  <si>
    <t>平成8･1</t>
  </si>
  <si>
    <t>(10)　２１世紀の森</t>
  </si>
  <si>
    <t>　　位置・沼田市、利根郡川場村　　</t>
  </si>
  <si>
    <t>平成３年度</t>
  </si>
  <si>
    <t>調査費</t>
  </si>
  <si>
    <t>平成４年度</t>
  </si>
  <si>
    <t>健康とゆとりの森整備事業</t>
  </si>
  <si>
    <t>(森林整備、歩道整備、管理車道整備、等)</t>
  </si>
  <si>
    <t>誘客設備構想調査</t>
  </si>
  <si>
    <t>平成５年度</t>
  </si>
  <si>
    <t>平成６年度</t>
  </si>
  <si>
    <t>水源、土地評価調査委託</t>
  </si>
  <si>
    <t>用地購入委託</t>
  </si>
  <si>
    <t>基本計画策定</t>
  </si>
  <si>
    <t>平成７年度</t>
  </si>
  <si>
    <t>森林整備、園内保育、歩道</t>
  </si>
  <si>
    <t>広場造成</t>
  </si>
  <si>
    <t>用地取得事務委託</t>
  </si>
  <si>
    <t>基盤実施設計委託</t>
  </si>
  <si>
    <t>平成８年度</t>
  </si>
  <si>
    <t>園内保育、森林整備</t>
  </si>
  <si>
    <t>広場芝張り</t>
  </si>
  <si>
    <t>歩道整備</t>
  </si>
  <si>
    <t>石組流路</t>
  </si>
  <si>
    <t>駐車場造成</t>
  </si>
  <si>
    <t>空中写真図化委託</t>
  </si>
  <si>
    <t>園内整備等測量委託</t>
  </si>
  <si>
    <t>電気及び給水設備設計委託</t>
  </si>
  <si>
    <t>〔資料〕緑化推進課</t>
  </si>
  <si>
    <t>　　面積・約560ｈa　整備中</t>
  </si>
  <si>
    <t>さく井、ポンプ設備</t>
  </si>
  <si>
    <t>あかぎ国体</t>
  </si>
  <si>
    <t>記念植樹</t>
  </si>
  <si>
    <t>森林公園</t>
  </si>
  <si>
    <t>等植栽</t>
  </si>
  <si>
    <t>第２表 森林公園</t>
  </si>
  <si>
    <t xml:space="preserve">  位置・碓氷郡松井田町大字横川地内小根山国有林57林班</t>
  </si>
  <si>
    <t>指　　　導　　　票　（A)</t>
  </si>
  <si>
    <t>　　　　　〃　　　　（B)</t>
  </si>
  <si>
    <t>イ．野鳥の森整備状況（昭和47年度～平成８年度）</t>
  </si>
  <si>
    <t>　位置・甘楽郡下仁田町大字上小坂</t>
  </si>
  <si>
    <t>〔資料〕緑化推進課</t>
  </si>
  <si>
    <t>(12)森林公園ふれあい歩道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</si>
</sst>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△ &quot;0"/>
    <numFmt numFmtId="178" formatCode="&quot;\&quot;#,##0;[Red]&quot;\&quot;#,##0"/>
    <numFmt numFmtId="179" formatCode="#,##0;[Red]#,##0"/>
    <numFmt numFmtId="180" formatCode="#,##0_ "/>
    <numFmt numFmtId="181" formatCode="0_ "/>
    <numFmt numFmtId="182" formatCode="0.0_ "/>
    <numFmt numFmtId="183" formatCode="#,##0_);[Red]\(#,##0\)"/>
    <numFmt numFmtId="184" formatCode="#,##0_ ;[Red]\-#,##0\ "/>
  </numFmts>
  <fonts count="7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4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179" fontId="2" fillId="0" borderId="0" xfId="20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4" xfId="16" applyFont="1" applyBorder="1" applyAlignment="1">
      <alignment horizontal="right" vertic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8" fontId="2" fillId="0" borderId="0" xfId="16" applyFont="1" applyBorder="1" applyAlignment="1">
      <alignment vertical="center"/>
    </xf>
    <xf numFmtId="0" fontId="2" fillId="0" borderId="5" xfId="0" applyFont="1" applyBorder="1" applyAlignment="1">
      <alignment/>
    </xf>
    <xf numFmtId="184" fontId="2" fillId="0" borderId="4" xfId="16" applyNumberFormat="1" applyFont="1" applyBorder="1" applyAlignment="1">
      <alignment vertical="center"/>
    </xf>
    <xf numFmtId="184" fontId="2" fillId="0" borderId="6" xfId="16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84" fontId="2" fillId="0" borderId="2" xfId="16" applyNumberFormat="1" applyFont="1" applyBorder="1" applyAlignment="1">
      <alignment/>
    </xf>
    <xf numFmtId="184" fontId="2" fillId="0" borderId="3" xfId="16" applyNumberFormat="1" applyFont="1" applyBorder="1" applyAlignment="1">
      <alignment/>
    </xf>
    <xf numFmtId="183" fontId="2" fillId="0" borderId="4" xfId="16" applyNumberFormat="1" applyFont="1" applyBorder="1" applyAlignment="1">
      <alignment vertical="center"/>
    </xf>
    <xf numFmtId="183" fontId="2" fillId="0" borderId="4" xfId="0" applyNumberFormat="1" applyFont="1" applyBorder="1" applyAlignment="1">
      <alignment/>
    </xf>
    <xf numFmtId="183" fontId="2" fillId="0" borderId="6" xfId="16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38" fontId="2" fillId="0" borderId="0" xfId="16" applyFont="1" applyBorder="1" applyAlignment="1">
      <alignment/>
    </xf>
    <xf numFmtId="38" fontId="2" fillId="0" borderId="2" xfId="16" applyFont="1" applyBorder="1" applyAlignment="1">
      <alignment horizontal="center"/>
    </xf>
    <xf numFmtId="0" fontId="4" fillId="0" borderId="0" xfId="0" applyFont="1" applyAlignment="1">
      <alignment vertical="center"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183" fontId="2" fillId="0" borderId="15" xfId="0" applyNumberFormat="1" applyFont="1" applyBorder="1" applyAlignment="1">
      <alignment/>
    </xf>
    <xf numFmtId="183" fontId="2" fillId="0" borderId="15" xfId="0" applyNumberFormat="1" applyFont="1" applyBorder="1" applyAlignment="1">
      <alignment horizontal="center"/>
    </xf>
    <xf numFmtId="183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183" fontId="2" fillId="0" borderId="18" xfId="0" applyNumberFormat="1" applyFont="1" applyBorder="1" applyAlignment="1">
      <alignment/>
    </xf>
    <xf numFmtId="183" fontId="2" fillId="0" borderId="19" xfId="0" applyNumberFormat="1" applyFont="1" applyBorder="1" applyAlignment="1">
      <alignment/>
    </xf>
    <xf numFmtId="0" fontId="2" fillId="2" borderId="20" xfId="0" applyFont="1" applyFill="1" applyBorder="1" applyAlignment="1">
      <alignment horizontal="center"/>
    </xf>
    <xf numFmtId="38" fontId="2" fillId="0" borderId="21" xfId="16" applyFont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2" fillId="0" borderId="0" xfId="16" applyNumberFormat="1" applyFont="1" applyBorder="1" applyAlignment="1">
      <alignment vertical="center"/>
    </xf>
    <xf numFmtId="184" fontId="2" fillId="0" borderId="0" xfId="16" applyNumberFormat="1" applyFont="1" applyBorder="1" applyAlignment="1">
      <alignment vertical="center"/>
    </xf>
    <xf numFmtId="0" fontId="2" fillId="2" borderId="22" xfId="20" applyFont="1" applyFill="1" applyBorder="1" applyAlignment="1">
      <alignment horizontal="center"/>
      <protection/>
    </xf>
    <xf numFmtId="0" fontId="2" fillId="0" borderId="22" xfId="20" applyFont="1" applyBorder="1">
      <alignment/>
      <protection/>
    </xf>
    <xf numFmtId="0" fontId="2" fillId="2" borderId="10" xfId="20" applyFont="1" applyFill="1" applyBorder="1" applyAlignment="1">
      <alignment horizontal="center"/>
      <protection/>
    </xf>
    <xf numFmtId="0" fontId="2" fillId="2" borderId="11" xfId="20" applyFont="1" applyFill="1" applyBorder="1" applyAlignment="1">
      <alignment horizontal="center"/>
      <protection/>
    </xf>
    <xf numFmtId="0" fontId="2" fillId="2" borderId="12" xfId="20" applyFont="1" applyFill="1" applyBorder="1" applyAlignment="1">
      <alignment horizontal="center"/>
      <protection/>
    </xf>
    <xf numFmtId="0" fontId="2" fillId="2" borderId="21" xfId="20" applyFont="1" applyFill="1" applyBorder="1" applyAlignment="1">
      <alignment horizontal="center"/>
      <protection/>
    </xf>
    <xf numFmtId="0" fontId="2" fillId="0" borderId="23" xfId="20" applyFont="1" applyBorder="1">
      <alignment/>
      <protection/>
    </xf>
    <xf numFmtId="0" fontId="2" fillId="0" borderId="21" xfId="20" applyFont="1" applyBorder="1">
      <alignment/>
      <protection/>
    </xf>
    <xf numFmtId="183" fontId="2" fillId="0" borderId="21" xfId="20" applyNumberFormat="1" applyFont="1" applyBorder="1">
      <alignment/>
      <protection/>
    </xf>
    <xf numFmtId="0" fontId="2" fillId="0" borderId="2" xfId="20" applyFont="1" applyBorder="1">
      <alignment/>
      <protection/>
    </xf>
    <xf numFmtId="183" fontId="2" fillId="0" borderId="3" xfId="20" applyNumberFormat="1" applyFont="1" applyBorder="1">
      <alignment/>
      <protection/>
    </xf>
    <xf numFmtId="3" fontId="2" fillId="0" borderId="22" xfId="20" applyNumberFormat="1" applyFont="1" applyBorder="1" applyAlignment="1">
      <alignment horizontal="left"/>
      <protection/>
    </xf>
    <xf numFmtId="0" fontId="2" fillId="0" borderId="24" xfId="20" applyFont="1" applyBorder="1" applyAlignment="1">
      <alignment horizontal="center"/>
      <protection/>
    </xf>
    <xf numFmtId="179" fontId="2" fillId="0" borderId="2" xfId="20" applyNumberFormat="1" applyFont="1" applyBorder="1">
      <alignment/>
      <protection/>
    </xf>
    <xf numFmtId="180" fontId="2" fillId="0" borderId="2" xfId="20" applyNumberFormat="1" applyFont="1" applyBorder="1">
      <alignment/>
      <protection/>
    </xf>
    <xf numFmtId="183" fontId="2" fillId="0" borderId="2" xfId="20" applyNumberFormat="1" applyFont="1" applyBorder="1">
      <alignment/>
      <protection/>
    </xf>
    <xf numFmtId="0" fontId="6" fillId="0" borderId="0" xfId="0" applyFont="1" applyAlignment="1">
      <alignment/>
    </xf>
    <xf numFmtId="0" fontId="2" fillId="0" borderId="3" xfId="20" applyFont="1" applyBorder="1">
      <alignment/>
      <protection/>
    </xf>
    <xf numFmtId="0" fontId="2" fillId="3" borderId="2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4" xfId="0" applyFont="1" applyFill="1" applyBorder="1" applyAlignment="1">
      <alignment horizontal="center"/>
    </xf>
    <xf numFmtId="184" fontId="2" fillId="0" borderId="21" xfId="16" applyNumberFormat="1" applyFont="1" applyBorder="1" applyAlignment="1">
      <alignment vertical="center"/>
    </xf>
    <xf numFmtId="184" fontId="2" fillId="0" borderId="3" xfId="16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2" borderId="26" xfId="20" applyFont="1" applyFill="1" applyBorder="1" applyAlignment="1">
      <alignment horizontal="center"/>
      <protection/>
    </xf>
    <xf numFmtId="183" fontId="2" fillId="0" borderId="6" xfId="20" applyNumberFormat="1" applyFont="1" applyBorder="1">
      <alignment/>
      <protection/>
    </xf>
    <xf numFmtId="0" fontId="2" fillId="3" borderId="23" xfId="20" applyFont="1" applyFill="1" applyBorder="1">
      <alignment/>
      <protection/>
    </xf>
    <xf numFmtId="0" fontId="2" fillId="3" borderId="24" xfId="20" applyFont="1" applyFill="1" applyBorder="1" applyAlignment="1">
      <alignment horizontal="center"/>
      <protection/>
    </xf>
    <xf numFmtId="0" fontId="6" fillId="0" borderId="0" xfId="20" applyFont="1">
      <alignment/>
      <protection/>
    </xf>
    <xf numFmtId="0" fontId="2" fillId="0" borderId="0" xfId="0" applyFont="1" applyAlignment="1">
      <alignment horizontal="righ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4" xfId="20" applyFont="1" applyFill="1" applyBorder="1" applyAlignment="1">
      <alignment horizontal="center"/>
      <protection/>
    </xf>
    <xf numFmtId="0" fontId="2" fillId="0" borderId="4" xfId="20" applyFont="1" applyBorder="1">
      <alignment/>
      <protection/>
    </xf>
    <xf numFmtId="183" fontId="2" fillId="0" borderId="4" xfId="20" applyNumberFormat="1" applyFont="1" applyBorder="1">
      <alignment/>
      <protection/>
    </xf>
    <xf numFmtId="0" fontId="2" fillId="0" borderId="28" xfId="20" applyFont="1" applyBorder="1">
      <alignment/>
      <protection/>
    </xf>
    <xf numFmtId="0" fontId="2" fillId="0" borderId="29" xfId="20" applyFont="1" applyBorder="1">
      <alignment/>
      <protection/>
    </xf>
    <xf numFmtId="0" fontId="2" fillId="0" borderId="22" xfId="20" applyFont="1" applyBorder="1" applyAlignment="1">
      <alignment horizontal="right"/>
      <protection/>
    </xf>
    <xf numFmtId="183" fontId="2" fillId="0" borderId="22" xfId="20" applyNumberFormat="1" applyFont="1" applyBorder="1">
      <alignment/>
      <protection/>
    </xf>
    <xf numFmtId="3" fontId="2" fillId="0" borderId="28" xfId="20" applyNumberFormat="1" applyFont="1" applyBorder="1" applyAlignment="1">
      <alignment horizontal="left"/>
      <protection/>
    </xf>
    <xf numFmtId="0" fontId="2" fillId="0" borderId="0" xfId="20" applyFont="1" applyAlignment="1">
      <alignment horizontal="right"/>
      <protection/>
    </xf>
    <xf numFmtId="0" fontId="2" fillId="3" borderId="23" xfId="20" applyFont="1" applyFill="1" applyBorder="1" applyAlignment="1">
      <alignment horizontal="distributed"/>
      <protection/>
    </xf>
    <xf numFmtId="0" fontId="2" fillId="0" borderId="23" xfId="20" applyFont="1" applyBorder="1" applyAlignment="1">
      <alignment horizontal="distributed"/>
      <protection/>
    </xf>
    <xf numFmtId="0" fontId="2" fillId="3" borderId="24" xfId="20" applyFont="1" applyFill="1" applyBorder="1" applyAlignment="1">
      <alignment horizontal="distributed"/>
      <protection/>
    </xf>
    <xf numFmtId="0" fontId="2" fillId="3" borderId="30" xfId="0" applyFont="1" applyFill="1" applyBorder="1" applyAlignment="1">
      <alignment horizontal="distributed" shrinkToFit="1"/>
    </xf>
    <xf numFmtId="0" fontId="2" fillId="3" borderId="31" xfId="0" applyFont="1" applyFill="1" applyBorder="1" applyAlignment="1">
      <alignment horizontal="distributed" shrinkToFit="1"/>
    </xf>
    <xf numFmtId="0" fontId="2" fillId="3" borderId="32" xfId="0" applyFont="1" applyFill="1" applyBorder="1" applyAlignment="1">
      <alignment horizontal="distributed" shrinkToFit="1"/>
    </xf>
    <xf numFmtId="0" fontId="2" fillId="3" borderId="23" xfId="20" applyFont="1" applyFill="1" applyBorder="1" applyAlignment="1">
      <alignment/>
      <protection/>
    </xf>
    <xf numFmtId="0" fontId="2" fillId="2" borderId="33" xfId="20" applyFont="1" applyFill="1" applyBorder="1" applyAlignment="1">
      <alignment horizontal="center"/>
      <protection/>
    </xf>
    <xf numFmtId="0" fontId="2" fillId="2" borderId="34" xfId="20" applyFont="1" applyFill="1" applyBorder="1" applyAlignment="1">
      <alignment horizontal="center"/>
      <protection/>
    </xf>
    <xf numFmtId="0" fontId="2" fillId="2" borderId="35" xfId="20" applyFont="1" applyFill="1" applyBorder="1" applyAlignment="1">
      <alignment horizontal="center" vertical="distributed"/>
      <protection/>
    </xf>
    <xf numFmtId="0" fontId="2" fillId="2" borderId="32" xfId="20" applyFont="1" applyFill="1" applyBorder="1" applyAlignment="1">
      <alignment horizontal="center" vertical="distributed"/>
      <protection/>
    </xf>
    <xf numFmtId="0" fontId="2" fillId="2" borderId="11" xfId="20" applyFont="1" applyFill="1" applyBorder="1" applyAlignment="1">
      <alignment horizontal="center"/>
      <protection/>
    </xf>
    <xf numFmtId="0" fontId="2" fillId="2" borderId="12" xfId="20" applyFont="1" applyFill="1" applyBorder="1" applyAlignment="1">
      <alignment horizontal="center"/>
      <protection/>
    </xf>
    <xf numFmtId="0" fontId="2" fillId="0" borderId="2" xfId="20" applyFont="1" applyBorder="1" applyAlignment="1">
      <alignment horizontal="left"/>
      <protection/>
    </xf>
    <xf numFmtId="0" fontId="2" fillId="0" borderId="3" xfId="20" applyFont="1" applyBorder="1" applyAlignment="1">
      <alignment horizontal="left"/>
      <protection/>
    </xf>
    <xf numFmtId="0" fontId="2" fillId="2" borderId="26" xfId="20" applyFont="1" applyFill="1" applyBorder="1" applyAlignment="1">
      <alignment horizontal="center"/>
      <protection/>
    </xf>
    <xf numFmtId="0" fontId="2" fillId="2" borderId="31" xfId="20" applyFont="1" applyFill="1" applyBorder="1" applyAlignment="1">
      <alignment horizontal="center" vertical="distributed"/>
      <protection/>
    </xf>
    <xf numFmtId="38" fontId="2" fillId="0" borderId="22" xfId="16" applyFont="1" applyBorder="1" applyAlignment="1">
      <alignment horizontal="right" vertical="center"/>
    </xf>
    <xf numFmtId="38" fontId="2" fillId="0" borderId="21" xfId="16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35" xfId="20" applyFont="1" applyFill="1" applyBorder="1" applyAlignment="1">
      <alignment horizontal="center" vertical="distributed"/>
      <protection/>
    </xf>
    <xf numFmtId="0" fontId="2" fillId="3" borderId="32" xfId="20" applyFont="1" applyFill="1" applyBorder="1" applyAlignment="1">
      <alignment horizontal="center" vertical="distributed"/>
      <protection/>
    </xf>
    <xf numFmtId="0" fontId="2" fillId="3" borderId="2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8" fontId="2" fillId="0" borderId="4" xfId="16" applyFont="1" applyBorder="1" applyAlignment="1">
      <alignment horizontal="right" vertical="center"/>
    </xf>
    <xf numFmtId="38" fontId="2" fillId="0" borderId="5" xfId="16" applyFont="1" applyBorder="1" applyAlignment="1">
      <alignment horizontal="righ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林業統計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selection activeCell="A2" sqref="A2"/>
    </sheetView>
  </sheetViews>
  <sheetFormatPr defaultColWidth="8.796875" defaultRowHeight="14.25"/>
  <cols>
    <col min="1" max="1" width="20.09765625" style="5" customWidth="1"/>
    <col min="2" max="2" width="32.19921875" style="5" customWidth="1"/>
    <col min="3" max="3" width="9" style="5" customWidth="1"/>
    <col min="4" max="4" width="23.59765625" style="5" customWidth="1"/>
    <col min="5" max="5" width="9" style="5" customWidth="1"/>
    <col min="6" max="6" width="5.59765625" style="5" customWidth="1"/>
    <col min="7" max="7" width="16.69921875" style="5" customWidth="1"/>
    <col min="8" max="8" width="27.19921875" style="5" customWidth="1"/>
    <col min="9" max="9" width="9" style="5" customWidth="1"/>
    <col min="10" max="10" width="23.59765625" style="5" customWidth="1"/>
    <col min="11" max="11" width="9" style="5" customWidth="1"/>
    <col min="12" max="12" width="5.59765625" style="5" customWidth="1"/>
    <col min="13" max="13" width="11.59765625" style="5" customWidth="1"/>
    <col min="14" max="16384" width="9" style="5" customWidth="1"/>
  </cols>
  <sheetData>
    <row r="1" ht="14.25">
      <c r="A1" s="4" t="s">
        <v>602</v>
      </c>
    </row>
    <row r="3" ht="14.25">
      <c r="A3" s="4" t="s">
        <v>48</v>
      </c>
    </row>
    <row r="5" ht="12">
      <c r="A5" s="5" t="s">
        <v>603</v>
      </c>
    </row>
    <row r="6" ht="12">
      <c r="A6" s="5" t="s">
        <v>519</v>
      </c>
    </row>
    <row r="7" spans="1:23" ht="12.75" thickBot="1">
      <c r="A7" s="5" t="s">
        <v>493</v>
      </c>
      <c r="G7" s="5" t="s">
        <v>606</v>
      </c>
      <c r="M7" s="5" t="s">
        <v>49</v>
      </c>
      <c r="W7" s="98"/>
    </row>
    <row r="8" spans="1:23" ht="13.5" customHeight="1">
      <c r="A8" s="108" t="s">
        <v>51</v>
      </c>
      <c r="B8" s="114" t="s">
        <v>50</v>
      </c>
      <c r="C8" s="106"/>
      <c r="D8" s="114" t="s">
        <v>489</v>
      </c>
      <c r="E8" s="107"/>
      <c r="G8" s="108" t="s">
        <v>51</v>
      </c>
      <c r="H8" s="114" t="s">
        <v>50</v>
      </c>
      <c r="I8" s="106"/>
      <c r="J8" s="114" t="s">
        <v>489</v>
      </c>
      <c r="K8" s="107"/>
      <c r="M8" s="108" t="s">
        <v>52</v>
      </c>
      <c r="N8" s="59" t="s">
        <v>53</v>
      </c>
      <c r="O8" s="59" t="s">
        <v>54</v>
      </c>
      <c r="P8" s="59" t="s">
        <v>55</v>
      </c>
      <c r="Q8" s="59" t="s">
        <v>56</v>
      </c>
      <c r="R8" s="59" t="s">
        <v>57</v>
      </c>
      <c r="S8" s="59" t="s">
        <v>58</v>
      </c>
      <c r="T8" s="110" t="s">
        <v>59</v>
      </c>
      <c r="U8" s="110"/>
      <c r="V8" s="110"/>
      <c r="W8" s="111"/>
    </row>
    <row r="9" spans="1:23" ht="14.25" customHeight="1" thickBot="1">
      <c r="A9" s="115"/>
      <c r="B9" s="56" t="s">
        <v>60</v>
      </c>
      <c r="C9" s="90" t="s">
        <v>61</v>
      </c>
      <c r="D9" s="56" t="s">
        <v>60</v>
      </c>
      <c r="E9" s="61" t="s">
        <v>61</v>
      </c>
      <c r="G9" s="115"/>
      <c r="H9" s="56" t="s">
        <v>62</v>
      </c>
      <c r="I9" s="56" t="s">
        <v>61</v>
      </c>
      <c r="J9" s="56" t="s">
        <v>60</v>
      </c>
      <c r="K9" s="61" t="s">
        <v>61</v>
      </c>
      <c r="M9" s="109"/>
      <c r="N9" s="69">
        <v>5602</v>
      </c>
      <c r="O9" s="69">
        <v>5833</v>
      </c>
      <c r="P9" s="69">
        <v>6122</v>
      </c>
      <c r="Q9" s="69">
        <v>6293</v>
      </c>
      <c r="R9" s="69">
        <v>6651</v>
      </c>
      <c r="S9" s="69">
        <v>6961</v>
      </c>
      <c r="T9" s="112" t="s">
        <v>498</v>
      </c>
      <c r="U9" s="112"/>
      <c r="V9" s="112"/>
      <c r="W9" s="113"/>
    </row>
    <row r="10" spans="1:11" ht="12">
      <c r="A10" s="84" t="s">
        <v>63</v>
      </c>
      <c r="B10" s="57" t="s">
        <v>64</v>
      </c>
      <c r="C10" s="91" t="s">
        <v>65</v>
      </c>
      <c r="D10" s="57"/>
      <c r="E10" s="63" t="s">
        <v>65</v>
      </c>
      <c r="G10" s="84"/>
      <c r="H10" s="57"/>
      <c r="I10" s="95" t="s">
        <v>65</v>
      </c>
      <c r="J10" s="57"/>
      <c r="K10" s="63" t="s">
        <v>65</v>
      </c>
    </row>
    <row r="11" spans="1:13" ht="12">
      <c r="A11" s="99" t="s">
        <v>66</v>
      </c>
      <c r="B11" s="57" t="s">
        <v>67</v>
      </c>
      <c r="C11" s="92">
        <v>5180</v>
      </c>
      <c r="D11" s="57"/>
      <c r="E11" s="64"/>
      <c r="G11" s="99" t="s">
        <v>68</v>
      </c>
      <c r="H11" s="57" t="s">
        <v>69</v>
      </c>
      <c r="I11" s="96">
        <v>73334</v>
      </c>
      <c r="J11" s="93"/>
      <c r="K11" s="64"/>
      <c r="M11" s="5" t="s">
        <v>70</v>
      </c>
    </row>
    <row r="12" spans="1:13" ht="12.75" thickBot="1">
      <c r="A12" s="99" t="s">
        <v>71</v>
      </c>
      <c r="B12" s="57" t="s">
        <v>72</v>
      </c>
      <c r="C12" s="92">
        <v>1200</v>
      </c>
      <c r="D12" s="57"/>
      <c r="E12" s="64"/>
      <c r="G12" s="99" t="s">
        <v>73</v>
      </c>
      <c r="H12" s="57" t="s">
        <v>74</v>
      </c>
      <c r="I12" s="96">
        <v>33044</v>
      </c>
      <c r="J12" s="93"/>
      <c r="K12" s="64">
        <v>1246</v>
      </c>
      <c r="M12" s="5" t="s">
        <v>75</v>
      </c>
    </row>
    <row r="13" spans="1:25" ht="12">
      <c r="A13" s="99" t="s">
        <v>76</v>
      </c>
      <c r="B13" s="57" t="s">
        <v>77</v>
      </c>
      <c r="C13" s="92">
        <v>2747</v>
      </c>
      <c r="D13" s="57" t="s">
        <v>490</v>
      </c>
      <c r="E13" s="64">
        <v>1159</v>
      </c>
      <c r="G13" s="99" t="s">
        <v>78</v>
      </c>
      <c r="H13" s="67" t="s">
        <v>79</v>
      </c>
      <c r="I13" s="96">
        <v>2780</v>
      </c>
      <c r="J13" s="97"/>
      <c r="K13" s="64"/>
      <c r="M13" s="58" t="s">
        <v>80</v>
      </c>
      <c r="N13" s="59">
        <v>63</v>
      </c>
      <c r="O13" s="59" t="s">
        <v>81</v>
      </c>
      <c r="P13" s="59">
        <v>2</v>
      </c>
      <c r="Q13" s="59">
        <v>3</v>
      </c>
      <c r="R13" s="59">
        <v>4</v>
      </c>
      <c r="S13" s="59">
        <v>5</v>
      </c>
      <c r="T13" s="59">
        <v>6</v>
      </c>
      <c r="U13" s="59">
        <v>7</v>
      </c>
      <c r="V13" s="60">
        <v>8</v>
      </c>
      <c r="W13" s="6"/>
      <c r="Y13" s="6"/>
    </row>
    <row r="14" spans="1:22" ht="12.75" thickBot="1">
      <c r="A14" s="99" t="s">
        <v>82</v>
      </c>
      <c r="B14" s="57" t="s">
        <v>83</v>
      </c>
      <c r="C14" s="92">
        <v>13474</v>
      </c>
      <c r="D14" s="57" t="s">
        <v>491</v>
      </c>
      <c r="E14" s="64">
        <v>83</v>
      </c>
      <c r="G14" s="99" t="s">
        <v>84</v>
      </c>
      <c r="H14" s="57" t="s">
        <v>85</v>
      </c>
      <c r="I14" s="96">
        <v>16987</v>
      </c>
      <c r="J14" s="93"/>
      <c r="K14" s="64"/>
      <c r="M14" s="85" t="s">
        <v>86</v>
      </c>
      <c r="N14" s="71">
        <v>14335</v>
      </c>
      <c r="O14" s="71">
        <v>15190</v>
      </c>
      <c r="P14" s="71">
        <v>17402</v>
      </c>
      <c r="Q14" s="71">
        <v>16356</v>
      </c>
      <c r="R14" s="71">
        <v>17635</v>
      </c>
      <c r="S14" s="71">
        <v>17842</v>
      </c>
      <c r="T14" s="71">
        <v>17515</v>
      </c>
      <c r="U14" s="71">
        <v>19527</v>
      </c>
      <c r="V14" s="66">
        <v>21491</v>
      </c>
    </row>
    <row r="15" spans="1:11" ht="12">
      <c r="A15" s="99" t="s">
        <v>87</v>
      </c>
      <c r="B15" s="57" t="s">
        <v>88</v>
      </c>
      <c r="C15" s="92">
        <v>3165</v>
      </c>
      <c r="D15" s="57"/>
      <c r="E15" s="64"/>
      <c r="G15" s="99" t="s">
        <v>89</v>
      </c>
      <c r="H15" s="57" t="s">
        <v>90</v>
      </c>
      <c r="I15" s="96">
        <v>4858</v>
      </c>
      <c r="J15" s="93"/>
      <c r="K15" s="64"/>
    </row>
    <row r="16" spans="1:13" ht="12.75" thickBot="1">
      <c r="A16" s="99" t="s">
        <v>91</v>
      </c>
      <c r="B16" s="57" t="s">
        <v>92</v>
      </c>
      <c r="C16" s="92">
        <v>530</v>
      </c>
      <c r="D16" s="57"/>
      <c r="E16" s="64"/>
      <c r="G16" s="99" t="s">
        <v>93</v>
      </c>
      <c r="H16" s="57" t="s">
        <v>94</v>
      </c>
      <c r="I16" s="96">
        <v>72721</v>
      </c>
      <c r="J16" s="93" t="s">
        <v>495</v>
      </c>
      <c r="K16" s="64">
        <v>1107</v>
      </c>
      <c r="M16" s="5" t="s">
        <v>500</v>
      </c>
    </row>
    <row r="17" spans="1:26" ht="12">
      <c r="A17" s="99" t="s">
        <v>95</v>
      </c>
      <c r="B17" s="57" t="s">
        <v>96</v>
      </c>
      <c r="C17" s="92">
        <v>1260</v>
      </c>
      <c r="D17" s="57"/>
      <c r="E17" s="64"/>
      <c r="G17" s="99" t="s">
        <v>97</v>
      </c>
      <c r="H17" s="57" t="s">
        <v>494</v>
      </c>
      <c r="I17" s="96">
        <v>3194</v>
      </c>
      <c r="J17" s="93" t="s">
        <v>496</v>
      </c>
      <c r="K17" s="64">
        <v>271</v>
      </c>
      <c r="M17" s="58" t="s">
        <v>98</v>
      </c>
      <c r="N17" s="59">
        <v>4</v>
      </c>
      <c r="O17" s="59">
        <v>5</v>
      </c>
      <c r="P17" s="59">
        <v>6</v>
      </c>
      <c r="Q17" s="59">
        <v>7</v>
      </c>
      <c r="R17" s="59">
        <v>8</v>
      </c>
      <c r="S17" s="59">
        <v>9</v>
      </c>
      <c r="T17" s="59">
        <v>10</v>
      </c>
      <c r="U17" s="59">
        <v>11</v>
      </c>
      <c r="V17" s="59">
        <v>12</v>
      </c>
      <c r="W17" s="59" t="s">
        <v>499</v>
      </c>
      <c r="X17" s="59">
        <v>2</v>
      </c>
      <c r="Y17" s="59">
        <v>3</v>
      </c>
      <c r="Z17" s="60" t="s">
        <v>99</v>
      </c>
    </row>
    <row r="18" spans="1:26" ht="12.75" thickBot="1">
      <c r="A18" s="99" t="s">
        <v>100</v>
      </c>
      <c r="B18" s="57" t="s">
        <v>101</v>
      </c>
      <c r="C18" s="92">
        <v>5683</v>
      </c>
      <c r="D18" s="57"/>
      <c r="E18" s="64"/>
      <c r="G18" s="99" t="s">
        <v>102</v>
      </c>
      <c r="H18" s="57" t="s">
        <v>103</v>
      </c>
      <c r="I18" s="96">
        <v>1536</v>
      </c>
      <c r="J18" s="93" t="s">
        <v>497</v>
      </c>
      <c r="K18" s="64">
        <v>650</v>
      </c>
      <c r="M18" s="85" t="s">
        <v>104</v>
      </c>
      <c r="N18" s="71">
        <v>2552</v>
      </c>
      <c r="O18" s="71">
        <v>3754</v>
      </c>
      <c r="P18" s="71">
        <v>2161</v>
      </c>
      <c r="Q18" s="71">
        <v>1779</v>
      </c>
      <c r="R18" s="71">
        <v>2665</v>
      </c>
      <c r="S18" s="71">
        <v>1502</v>
      </c>
      <c r="T18" s="71">
        <v>1714</v>
      </c>
      <c r="U18" s="70">
        <v>2251</v>
      </c>
      <c r="V18" s="71">
        <v>897</v>
      </c>
      <c r="W18" s="71">
        <v>468</v>
      </c>
      <c r="X18" s="71">
        <v>695</v>
      </c>
      <c r="Y18" s="71">
        <v>1053</v>
      </c>
      <c r="Z18" s="66">
        <f>SUM(N18:Y18)</f>
        <v>21491</v>
      </c>
    </row>
    <row r="19" spans="1:13" ht="12">
      <c r="A19" s="105" t="s">
        <v>604</v>
      </c>
      <c r="B19" s="57" t="s">
        <v>105</v>
      </c>
      <c r="C19" s="92">
        <v>1321</v>
      </c>
      <c r="D19" s="57"/>
      <c r="E19" s="64"/>
      <c r="G19" s="99" t="s">
        <v>106</v>
      </c>
      <c r="H19" s="57" t="s">
        <v>107</v>
      </c>
      <c r="I19" s="96">
        <v>1348</v>
      </c>
      <c r="J19" s="93"/>
      <c r="K19" s="64"/>
      <c r="M19" s="72" t="s">
        <v>502</v>
      </c>
    </row>
    <row r="20" spans="1:11" ht="12.75" thickBot="1">
      <c r="A20" s="105" t="s">
        <v>605</v>
      </c>
      <c r="B20" s="57" t="s">
        <v>108</v>
      </c>
      <c r="C20" s="92">
        <v>21</v>
      </c>
      <c r="D20" s="57"/>
      <c r="E20" s="64"/>
      <c r="G20" s="85" t="s">
        <v>109</v>
      </c>
      <c r="H20" s="65"/>
      <c r="I20" s="71">
        <v>209802</v>
      </c>
      <c r="J20" s="94"/>
      <c r="K20" s="66">
        <v>3274</v>
      </c>
    </row>
    <row r="21" spans="1:5" ht="12">
      <c r="A21" s="99" t="s">
        <v>110</v>
      </c>
      <c r="B21" s="57" t="s">
        <v>111</v>
      </c>
      <c r="C21" s="92">
        <v>1821</v>
      </c>
      <c r="D21" s="57"/>
      <c r="E21" s="64"/>
    </row>
    <row r="22" spans="1:5" ht="12">
      <c r="A22" s="99" t="s">
        <v>112</v>
      </c>
      <c r="B22" s="57" t="s">
        <v>113</v>
      </c>
      <c r="C22" s="92">
        <v>2185</v>
      </c>
      <c r="D22" s="57"/>
      <c r="E22" s="64"/>
    </row>
    <row r="23" spans="1:5" ht="12">
      <c r="A23" s="99" t="s">
        <v>114</v>
      </c>
      <c r="B23" s="57" t="s">
        <v>115</v>
      </c>
      <c r="C23" s="92">
        <v>500</v>
      </c>
      <c r="D23" s="57"/>
      <c r="E23" s="64"/>
    </row>
    <row r="24" spans="1:5" ht="12">
      <c r="A24" s="99" t="s">
        <v>116</v>
      </c>
      <c r="B24" s="57" t="s">
        <v>117</v>
      </c>
      <c r="C24" s="92">
        <v>1108</v>
      </c>
      <c r="D24" s="57"/>
      <c r="E24" s="64"/>
    </row>
    <row r="25" spans="1:5" ht="12">
      <c r="A25" s="99" t="s">
        <v>118</v>
      </c>
      <c r="B25" s="57" t="s">
        <v>119</v>
      </c>
      <c r="C25" s="92">
        <v>67</v>
      </c>
      <c r="D25" s="57"/>
      <c r="E25" s="64"/>
    </row>
    <row r="26" spans="1:5" ht="12">
      <c r="A26" s="99" t="s">
        <v>120</v>
      </c>
      <c r="B26" s="57" t="s">
        <v>121</v>
      </c>
      <c r="C26" s="92">
        <v>520</v>
      </c>
      <c r="D26" s="57"/>
      <c r="E26" s="64"/>
    </row>
    <row r="27" spans="1:5" ht="12">
      <c r="A27" s="99" t="s">
        <v>122</v>
      </c>
      <c r="B27" s="57" t="s">
        <v>123</v>
      </c>
      <c r="C27" s="92">
        <v>3480</v>
      </c>
      <c r="D27" s="57" t="s">
        <v>492</v>
      </c>
      <c r="E27" s="64">
        <v>356</v>
      </c>
    </row>
    <row r="28" spans="1:5" ht="12">
      <c r="A28" s="99" t="s">
        <v>124</v>
      </c>
      <c r="B28" s="57" t="s">
        <v>125</v>
      </c>
      <c r="C28" s="92">
        <v>5994</v>
      </c>
      <c r="D28" s="57"/>
      <c r="E28" s="64"/>
    </row>
    <row r="29" spans="1:5" ht="12">
      <c r="A29" s="99" t="s">
        <v>126</v>
      </c>
      <c r="B29" s="57" t="s">
        <v>127</v>
      </c>
      <c r="C29" s="92">
        <v>45</v>
      </c>
      <c r="D29" s="57"/>
      <c r="E29" s="64"/>
    </row>
    <row r="30" spans="1:5" ht="12.75" thickBot="1">
      <c r="A30" s="85" t="s">
        <v>109</v>
      </c>
      <c r="B30" s="65"/>
      <c r="C30" s="83">
        <v>50292</v>
      </c>
      <c r="D30" s="65"/>
      <c r="E30" s="66">
        <v>1598</v>
      </c>
    </row>
    <row r="31" ht="12">
      <c r="E31" s="7"/>
    </row>
    <row r="32" ht="12">
      <c r="E32" s="7" t="s">
        <v>128</v>
      </c>
    </row>
  </sheetData>
  <mergeCells count="9">
    <mergeCell ref="B8:C8"/>
    <mergeCell ref="D8:E8"/>
    <mergeCell ref="G8:G9"/>
    <mergeCell ref="A8:A9"/>
    <mergeCell ref="T8:W8"/>
    <mergeCell ref="T9:W9"/>
    <mergeCell ref="H8:I8"/>
    <mergeCell ref="J8:K8"/>
    <mergeCell ref="M8:M9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showGridLines="0" tabSelected="1" workbookViewId="0" topLeftCell="A1">
      <selection activeCell="B2" sqref="B2"/>
    </sheetView>
  </sheetViews>
  <sheetFormatPr defaultColWidth="8.796875" defaultRowHeight="14.25"/>
  <cols>
    <col min="1" max="1" width="11.59765625" style="2" customWidth="1"/>
    <col min="2" max="2" width="34.09765625" style="2" customWidth="1"/>
    <col min="3" max="3" width="10.59765625" style="2" customWidth="1"/>
    <col min="4" max="16384" width="9" style="2" customWidth="1"/>
  </cols>
  <sheetData>
    <row r="1" ht="14.25" customHeight="1">
      <c r="A1" s="41" t="s">
        <v>568</v>
      </c>
    </row>
    <row r="2" ht="12" customHeight="1">
      <c r="A2" s="41"/>
    </row>
    <row r="3" ht="12" customHeight="1">
      <c r="A3" s="2" t="s">
        <v>569</v>
      </c>
    </row>
    <row r="4" ht="12" customHeight="1">
      <c r="A4" s="2" t="s">
        <v>596</v>
      </c>
    </row>
    <row r="5" ht="12" customHeight="1">
      <c r="C5" s="87"/>
    </row>
    <row r="6" spans="1:3" ht="12" customHeight="1">
      <c r="A6" s="141" t="s">
        <v>570</v>
      </c>
      <c r="B6" s="10" t="s">
        <v>571</v>
      </c>
      <c r="C6" s="142">
        <v>3100</v>
      </c>
    </row>
    <row r="7" spans="1:3" ht="12" customHeight="1">
      <c r="A7" s="137" t="s">
        <v>572</v>
      </c>
      <c r="B7" s="10" t="s">
        <v>573</v>
      </c>
      <c r="C7" s="142">
        <v>267750</v>
      </c>
    </row>
    <row r="8" spans="1:3" ht="12" customHeight="1">
      <c r="A8" s="137"/>
      <c r="B8" s="10" t="s">
        <v>574</v>
      </c>
      <c r="C8" s="142"/>
    </row>
    <row r="9" spans="1:3" ht="12" customHeight="1">
      <c r="A9" s="137"/>
      <c r="B9" s="10" t="s">
        <v>575</v>
      </c>
      <c r="C9" s="142">
        <v>5000</v>
      </c>
    </row>
    <row r="10" spans="1:3" ht="12" customHeight="1">
      <c r="A10" s="137" t="s">
        <v>576</v>
      </c>
      <c r="B10" s="10" t="s">
        <v>573</v>
      </c>
      <c r="C10" s="142">
        <v>318150</v>
      </c>
    </row>
    <row r="11" spans="1:3" ht="12" customHeight="1">
      <c r="A11" s="137"/>
      <c r="B11" s="10" t="s">
        <v>574</v>
      </c>
      <c r="C11" s="142"/>
    </row>
    <row r="12" spans="1:3" ht="12" customHeight="1">
      <c r="A12" s="137" t="s">
        <v>577</v>
      </c>
      <c r="B12" s="10" t="s">
        <v>573</v>
      </c>
      <c r="C12" s="142">
        <v>214620</v>
      </c>
    </row>
    <row r="13" spans="1:3" ht="12" customHeight="1">
      <c r="A13" s="137"/>
      <c r="B13" s="10" t="s">
        <v>574</v>
      </c>
      <c r="C13" s="142"/>
    </row>
    <row r="14" spans="1:3" ht="12" customHeight="1">
      <c r="A14" s="137"/>
      <c r="B14" s="10" t="s">
        <v>578</v>
      </c>
      <c r="C14" s="142">
        <v>6324</v>
      </c>
    </row>
    <row r="15" spans="1:3" ht="12" customHeight="1">
      <c r="A15" s="137"/>
      <c r="B15" s="10" t="s">
        <v>579</v>
      </c>
      <c r="C15" s="142">
        <v>17195</v>
      </c>
    </row>
    <row r="16" spans="1:3" ht="12" customHeight="1">
      <c r="A16" s="137"/>
      <c r="B16" s="10" t="s">
        <v>580</v>
      </c>
      <c r="C16" s="142">
        <v>20000</v>
      </c>
    </row>
    <row r="17" spans="1:3" ht="12" customHeight="1">
      <c r="A17" s="137" t="s">
        <v>581</v>
      </c>
      <c r="B17" s="10" t="s">
        <v>582</v>
      </c>
      <c r="C17" s="142">
        <v>38000</v>
      </c>
    </row>
    <row r="18" spans="1:3" ht="12" customHeight="1">
      <c r="A18" s="137"/>
      <c r="B18" s="10" t="s">
        <v>597</v>
      </c>
      <c r="C18" s="142">
        <v>56100</v>
      </c>
    </row>
    <row r="19" spans="1:3" ht="12" customHeight="1">
      <c r="A19" s="137"/>
      <c r="B19" s="10" t="s">
        <v>583</v>
      </c>
      <c r="C19" s="142">
        <v>71144</v>
      </c>
    </row>
    <row r="20" spans="1:3" ht="12" customHeight="1">
      <c r="A20" s="137"/>
      <c r="B20" s="10" t="s">
        <v>584</v>
      </c>
      <c r="C20" s="142">
        <v>14106</v>
      </c>
    </row>
    <row r="21" spans="1:3" ht="12" customHeight="1">
      <c r="A21" s="137"/>
      <c r="B21" s="10" t="s">
        <v>585</v>
      </c>
      <c r="C21" s="142">
        <v>30900</v>
      </c>
    </row>
    <row r="22" spans="1:3" ht="12" customHeight="1">
      <c r="A22" s="137" t="s">
        <v>586</v>
      </c>
      <c r="B22" s="10" t="s">
        <v>587</v>
      </c>
      <c r="C22" s="142">
        <v>13905</v>
      </c>
    </row>
    <row r="23" spans="1:3" ht="12" customHeight="1">
      <c r="A23" s="137"/>
      <c r="B23" s="10" t="s">
        <v>588</v>
      </c>
      <c r="C23" s="142">
        <v>105637</v>
      </c>
    </row>
    <row r="24" spans="1:3" ht="12" customHeight="1">
      <c r="A24" s="137"/>
      <c r="B24" s="10" t="s">
        <v>589</v>
      </c>
      <c r="C24" s="142">
        <v>59349</v>
      </c>
    </row>
    <row r="25" spans="1:3" ht="12" customHeight="1">
      <c r="A25" s="137"/>
      <c r="B25" s="10" t="s">
        <v>590</v>
      </c>
      <c r="C25" s="142">
        <v>18077</v>
      </c>
    </row>
    <row r="26" spans="1:3" ht="12" customHeight="1">
      <c r="A26" s="137"/>
      <c r="B26" s="10" t="s">
        <v>591</v>
      </c>
      <c r="C26" s="142">
        <v>40901</v>
      </c>
    </row>
    <row r="27" spans="1:3" ht="12" customHeight="1">
      <c r="A27" s="137"/>
      <c r="B27" s="10" t="s">
        <v>592</v>
      </c>
      <c r="C27" s="142">
        <v>6798</v>
      </c>
    </row>
    <row r="28" spans="1:3" ht="12" customHeight="1">
      <c r="A28" s="137"/>
      <c r="B28" s="10" t="s">
        <v>593</v>
      </c>
      <c r="C28" s="142">
        <v>3399</v>
      </c>
    </row>
    <row r="29" spans="1:3" ht="12" customHeight="1">
      <c r="A29" s="137"/>
      <c r="B29" s="10" t="s">
        <v>594</v>
      </c>
      <c r="C29" s="142">
        <v>10712</v>
      </c>
    </row>
    <row r="30" ht="12" customHeight="1">
      <c r="C30" s="3"/>
    </row>
    <row r="31" spans="1:3" ht="12" customHeight="1">
      <c r="A31" s="81" t="s">
        <v>595</v>
      </c>
      <c r="C31" s="3"/>
    </row>
    <row r="32" ht="12" customHeight="1">
      <c r="C32" s="3"/>
    </row>
    <row r="33" ht="12" customHeight="1">
      <c r="C33" s="3"/>
    </row>
    <row r="34" ht="12" customHeight="1">
      <c r="C34" s="3"/>
    </row>
    <row r="35" ht="12" customHeight="1">
      <c r="C35" s="3"/>
    </row>
    <row r="36" ht="12" customHeight="1">
      <c r="C36" s="3"/>
    </row>
    <row r="37" ht="12" customHeight="1">
      <c r="C37" s="3"/>
    </row>
    <row r="38" ht="12" customHeight="1">
      <c r="C38" s="3"/>
    </row>
    <row r="39" ht="12" customHeight="1">
      <c r="C39" s="3"/>
    </row>
    <row r="40" ht="12" customHeight="1">
      <c r="C40" s="3"/>
    </row>
    <row r="41" ht="12" customHeight="1">
      <c r="C41" s="3"/>
    </row>
    <row r="42" ht="12" customHeight="1">
      <c r="C42" s="3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mergeCells count="5">
    <mergeCell ref="A22:A29"/>
    <mergeCell ref="A7:A9"/>
    <mergeCell ref="A10:A11"/>
    <mergeCell ref="A12:A16"/>
    <mergeCell ref="A17:A2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workbookViewId="0" topLeftCell="A1">
      <selection activeCell="A8" sqref="A8"/>
    </sheetView>
  </sheetViews>
  <sheetFormatPr defaultColWidth="8.796875" defaultRowHeight="14.25"/>
  <cols>
    <col min="1" max="1" width="11.3984375" style="8" customWidth="1"/>
    <col min="2" max="10" width="6.09765625" style="8" customWidth="1"/>
    <col min="11" max="11" width="6.3984375" style="8" bestFit="1" customWidth="1"/>
    <col min="12" max="12" width="9.09765625" style="8" customWidth="1"/>
    <col min="13" max="13" width="6.09765625" style="8" customWidth="1"/>
    <col min="14" max="14" width="10.09765625" style="8" customWidth="1"/>
    <col min="15" max="15" width="9.09765625" style="8" customWidth="1"/>
    <col min="16" max="17" width="6.09765625" style="8" customWidth="1"/>
    <col min="18" max="16384" width="9" style="8" customWidth="1"/>
  </cols>
  <sheetData>
    <row r="1" ht="14.25">
      <c r="A1" s="11" t="s">
        <v>0</v>
      </c>
    </row>
    <row r="2" ht="12.75" thickBot="1"/>
    <row r="3" spans="1:15" ht="15" customHeight="1">
      <c r="A3" s="29" t="s">
        <v>1</v>
      </c>
      <c r="B3" s="30">
        <v>58</v>
      </c>
      <c r="C3" s="30">
        <v>59</v>
      </c>
      <c r="D3" s="30">
        <v>60</v>
      </c>
      <c r="E3" s="30">
        <v>61</v>
      </c>
      <c r="F3" s="30">
        <v>62</v>
      </c>
      <c r="G3" s="30">
        <v>63</v>
      </c>
      <c r="H3" s="30" t="s">
        <v>2</v>
      </c>
      <c r="I3" s="30">
        <v>2</v>
      </c>
      <c r="J3" s="30">
        <v>3</v>
      </c>
      <c r="K3" s="30">
        <v>4</v>
      </c>
      <c r="L3" s="50">
        <v>5</v>
      </c>
      <c r="M3" s="30">
        <v>6</v>
      </c>
      <c r="N3" s="30">
        <v>7</v>
      </c>
      <c r="O3" s="31">
        <v>8</v>
      </c>
    </row>
    <row r="4" spans="1:15" ht="15" customHeight="1">
      <c r="A4" s="102" t="s">
        <v>598</v>
      </c>
      <c r="B4" s="42"/>
      <c r="C4" s="42"/>
      <c r="D4" s="42"/>
      <c r="E4" s="42"/>
      <c r="F4" s="43"/>
      <c r="G4" s="42"/>
      <c r="H4" s="42"/>
      <c r="I4" s="42"/>
      <c r="J4" s="42"/>
      <c r="K4" s="42"/>
      <c r="L4" s="43"/>
      <c r="M4" s="43"/>
      <c r="N4" s="43"/>
      <c r="O4" s="32"/>
    </row>
    <row r="5" spans="1:15" ht="15" customHeight="1">
      <c r="A5" s="103" t="s">
        <v>599</v>
      </c>
      <c r="B5" s="44">
        <v>1889</v>
      </c>
      <c r="C5" s="45" t="s">
        <v>3</v>
      </c>
      <c r="D5" s="45" t="s">
        <v>3</v>
      </c>
      <c r="E5" s="45" t="s">
        <v>3</v>
      </c>
      <c r="F5" s="45" t="s">
        <v>3</v>
      </c>
      <c r="G5" s="45" t="s">
        <v>3</v>
      </c>
      <c r="H5" s="45" t="s">
        <v>3</v>
      </c>
      <c r="I5" s="45" t="s">
        <v>3</v>
      </c>
      <c r="J5" s="45" t="s">
        <v>3</v>
      </c>
      <c r="K5" s="45" t="s">
        <v>3</v>
      </c>
      <c r="L5" s="45" t="s">
        <v>3</v>
      </c>
      <c r="M5" s="45" t="s">
        <v>3</v>
      </c>
      <c r="N5" s="45" t="s">
        <v>3</v>
      </c>
      <c r="O5" s="46" t="s">
        <v>3</v>
      </c>
    </row>
    <row r="6" spans="1:15" ht="15" customHeight="1">
      <c r="A6" s="102" t="s">
        <v>600</v>
      </c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4</v>
      </c>
      <c r="M6" s="1"/>
      <c r="N6" s="1" t="s">
        <v>5</v>
      </c>
      <c r="O6" s="47" t="s">
        <v>6</v>
      </c>
    </row>
    <row r="7" spans="1:15" ht="15" customHeight="1" thickBot="1">
      <c r="A7" s="104" t="s">
        <v>601</v>
      </c>
      <c r="B7" s="48">
        <v>6630</v>
      </c>
      <c r="C7" s="48">
        <v>9053</v>
      </c>
      <c r="D7" s="48">
        <v>8600</v>
      </c>
      <c r="E7" s="48">
        <v>2146</v>
      </c>
      <c r="F7" s="48">
        <v>734</v>
      </c>
      <c r="G7" s="48">
        <v>1380</v>
      </c>
      <c r="H7" s="48">
        <v>2659</v>
      </c>
      <c r="I7" s="48">
        <v>1805</v>
      </c>
      <c r="J7" s="48">
        <v>3391</v>
      </c>
      <c r="K7" s="48">
        <v>2578</v>
      </c>
      <c r="L7" s="48">
        <v>3933</v>
      </c>
      <c r="M7" s="48">
        <v>559</v>
      </c>
      <c r="N7" s="48">
        <v>161</v>
      </c>
      <c r="O7" s="49">
        <v>83</v>
      </c>
    </row>
    <row r="9" ht="12">
      <c r="A9" s="72" t="s">
        <v>477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H17" sqref="H17"/>
    </sheetView>
  </sheetViews>
  <sheetFormatPr defaultColWidth="8.796875" defaultRowHeight="14.25"/>
  <cols>
    <col min="1" max="1" width="10.19921875" style="8" customWidth="1"/>
    <col min="2" max="2" width="14" style="8" customWidth="1"/>
    <col min="3" max="3" width="5.09765625" style="8" customWidth="1"/>
    <col min="4" max="4" width="7.3984375" style="8" customWidth="1"/>
    <col min="5" max="5" width="11" style="8" customWidth="1"/>
    <col min="6" max="16384" width="9" style="8" customWidth="1"/>
  </cols>
  <sheetData>
    <row r="1" ht="14.25">
      <c r="A1" s="41" t="s">
        <v>609</v>
      </c>
    </row>
    <row r="2" s="2" customFormat="1" ht="12" customHeight="1"/>
    <row r="3" spans="1:5" s="2" customFormat="1" ht="12">
      <c r="A3" s="137" t="s">
        <v>7</v>
      </c>
      <c r="B3" s="138" t="s">
        <v>37</v>
      </c>
      <c r="C3" s="53" t="s">
        <v>41</v>
      </c>
      <c r="D3" s="139" t="s">
        <v>42</v>
      </c>
      <c r="E3" s="140" t="s">
        <v>39</v>
      </c>
    </row>
    <row r="4" spans="1:5" s="2" customFormat="1" ht="12">
      <c r="A4" s="137"/>
      <c r="B4" s="138"/>
      <c r="C4" s="53" t="s">
        <v>43</v>
      </c>
      <c r="D4" s="139" t="s">
        <v>44</v>
      </c>
      <c r="E4" s="140"/>
    </row>
    <row r="5" spans="1:5" s="2" customFormat="1" ht="12">
      <c r="A5" s="137" t="s">
        <v>45</v>
      </c>
      <c r="B5" s="138" t="s">
        <v>37</v>
      </c>
      <c r="C5" s="53" t="s">
        <v>41</v>
      </c>
      <c r="D5" s="139" t="s">
        <v>42</v>
      </c>
      <c r="E5" s="140" t="s">
        <v>40</v>
      </c>
    </row>
    <row r="6" spans="1:5" s="2" customFormat="1" ht="12">
      <c r="A6" s="137"/>
      <c r="B6" s="138"/>
      <c r="C6" s="53" t="s">
        <v>43</v>
      </c>
      <c r="D6" s="139" t="s">
        <v>46</v>
      </c>
      <c r="E6" s="140"/>
    </row>
    <row r="7" spans="1:5" s="2" customFormat="1" ht="12">
      <c r="A7" s="137"/>
      <c r="B7" s="138" t="s">
        <v>38</v>
      </c>
      <c r="C7" s="53" t="s">
        <v>41</v>
      </c>
      <c r="D7" s="139" t="s">
        <v>42</v>
      </c>
      <c r="E7" s="140" t="s">
        <v>47</v>
      </c>
    </row>
    <row r="8" spans="1:5" s="2" customFormat="1" ht="12">
      <c r="A8" s="137"/>
      <c r="B8" s="138"/>
      <c r="C8" s="53" t="s">
        <v>43</v>
      </c>
      <c r="D8" s="139" t="s">
        <v>46</v>
      </c>
      <c r="E8" s="140"/>
    </row>
    <row r="10" ht="12">
      <c r="A10" s="72" t="s">
        <v>488</v>
      </c>
    </row>
  </sheetData>
  <mergeCells count="8">
    <mergeCell ref="A3:A4"/>
    <mergeCell ref="A5:A8"/>
    <mergeCell ref="E3:E4"/>
    <mergeCell ref="E5:E6"/>
    <mergeCell ref="E7:E8"/>
    <mergeCell ref="B5:B6"/>
    <mergeCell ref="B3:B4"/>
    <mergeCell ref="B7:B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8.796875" defaultRowHeight="14.25"/>
  <cols>
    <col min="1" max="1" width="15.3984375" style="5" customWidth="1"/>
    <col min="2" max="2" width="34.3984375" style="5" customWidth="1"/>
    <col min="3" max="3" width="9" style="5" customWidth="1"/>
    <col min="4" max="4" width="23.59765625" style="5" customWidth="1"/>
    <col min="5" max="16384" width="9" style="5" customWidth="1"/>
  </cols>
  <sheetData>
    <row r="1" ht="14.25">
      <c r="A1" s="4" t="s">
        <v>129</v>
      </c>
    </row>
    <row r="3" ht="12">
      <c r="A3" s="5" t="s">
        <v>520</v>
      </c>
    </row>
    <row r="4" ht="12">
      <c r="A4" s="5" t="s">
        <v>521</v>
      </c>
    </row>
    <row r="5" ht="12.75" thickBot="1">
      <c r="A5" s="5" t="s">
        <v>503</v>
      </c>
    </row>
    <row r="6" spans="1:5" ht="12">
      <c r="A6" s="108" t="s">
        <v>51</v>
      </c>
      <c r="B6" s="114" t="s">
        <v>50</v>
      </c>
      <c r="C6" s="106"/>
      <c r="D6" s="114" t="s">
        <v>504</v>
      </c>
      <c r="E6" s="107"/>
    </row>
    <row r="7" spans="1:5" ht="12">
      <c r="A7" s="115"/>
      <c r="B7" s="56" t="s">
        <v>157</v>
      </c>
      <c r="C7" s="56" t="s">
        <v>156</v>
      </c>
      <c r="D7" s="56" t="s">
        <v>60</v>
      </c>
      <c r="E7" s="61" t="s">
        <v>61</v>
      </c>
    </row>
    <row r="8" spans="1:5" ht="12">
      <c r="A8" s="62"/>
      <c r="B8" s="57"/>
      <c r="C8" s="95" t="s">
        <v>130</v>
      </c>
      <c r="D8" s="57"/>
      <c r="E8" s="63" t="s">
        <v>65</v>
      </c>
    </row>
    <row r="9" spans="1:5" ht="12">
      <c r="A9" s="100" t="s">
        <v>131</v>
      </c>
      <c r="B9" s="57" t="s">
        <v>132</v>
      </c>
      <c r="C9" s="96">
        <v>6456</v>
      </c>
      <c r="D9" s="93"/>
      <c r="E9" s="64"/>
    </row>
    <row r="10" spans="1:5" ht="12">
      <c r="A10" s="100" t="s">
        <v>133</v>
      </c>
      <c r="B10" s="57" t="s">
        <v>134</v>
      </c>
      <c r="C10" s="96">
        <v>801</v>
      </c>
      <c r="D10" s="93"/>
      <c r="E10" s="64"/>
    </row>
    <row r="11" spans="1:5" ht="12">
      <c r="A11" s="100" t="s">
        <v>135</v>
      </c>
      <c r="B11" s="57" t="s">
        <v>136</v>
      </c>
      <c r="C11" s="96">
        <v>3999</v>
      </c>
      <c r="D11" s="93"/>
      <c r="E11" s="64"/>
    </row>
    <row r="12" spans="1:5" ht="12">
      <c r="A12" s="100" t="s">
        <v>137</v>
      </c>
      <c r="B12" s="57" t="s">
        <v>138</v>
      </c>
      <c r="C12" s="96">
        <v>3240</v>
      </c>
      <c r="D12" s="93"/>
      <c r="E12" s="64"/>
    </row>
    <row r="13" spans="1:5" ht="12">
      <c r="A13" s="100" t="s">
        <v>139</v>
      </c>
      <c r="B13" s="57" t="s">
        <v>140</v>
      </c>
      <c r="C13" s="96">
        <v>4256</v>
      </c>
      <c r="D13" s="93"/>
      <c r="E13" s="64"/>
    </row>
    <row r="14" spans="1:5" ht="12">
      <c r="A14" s="100" t="s">
        <v>141</v>
      </c>
      <c r="B14" s="57" t="s">
        <v>142</v>
      </c>
      <c r="C14" s="96">
        <v>2362</v>
      </c>
      <c r="D14" s="93"/>
      <c r="E14" s="64"/>
    </row>
    <row r="15" spans="1:5" ht="12">
      <c r="A15" s="100" t="s">
        <v>143</v>
      </c>
      <c r="B15" s="57" t="s">
        <v>144</v>
      </c>
      <c r="C15" s="96">
        <v>13773</v>
      </c>
      <c r="D15" s="93"/>
      <c r="E15" s="64"/>
    </row>
    <row r="16" spans="1:5" ht="12">
      <c r="A16" s="100" t="s">
        <v>145</v>
      </c>
      <c r="B16" s="57" t="s">
        <v>146</v>
      </c>
      <c r="C16" s="96">
        <v>201</v>
      </c>
      <c r="D16" s="93"/>
      <c r="E16" s="64"/>
    </row>
    <row r="17" spans="1:5" ht="12">
      <c r="A17" s="100" t="s">
        <v>147</v>
      </c>
      <c r="B17" s="57" t="s">
        <v>505</v>
      </c>
      <c r="C17" s="96">
        <v>2638</v>
      </c>
      <c r="D17" s="93"/>
      <c r="E17" s="64"/>
    </row>
    <row r="18" spans="1:5" ht="12">
      <c r="A18" s="100" t="s">
        <v>148</v>
      </c>
      <c r="B18" s="57" t="s">
        <v>149</v>
      </c>
      <c r="C18" s="96">
        <v>470</v>
      </c>
      <c r="D18" s="93"/>
      <c r="E18" s="64"/>
    </row>
    <row r="19" spans="1:5" ht="12">
      <c r="A19" s="100" t="s">
        <v>150</v>
      </c>
      <c r="B19" s="57" t="s">
        <v>506</v>
      </c>
      <c r="C19" s="96">
        <v>876</v>
      </c>
      <c r="D19" s="93"/>
      <c r="E19" s="64"/>
    </row>
    <row r="20" spans="1:5" ht="12">
      <c r="A20" s="100" t="s">
        <v>151</v>
      </c>
      <c r="B20" s="57" t="s">
        <v>507</v>
      </c>
      <c r="C20" s="96">
        <v>1601</v>
      </c>
      <c r="D20" s="93"/>
      <c r="E20" s="64"/>
    </row>
    <row r="21" spans="1:5" ht="12">
      <c r="A21" s="100" t="s">
        <v>152</v>
      </c>
      <c r="B21" s="57" t="s">
        <v>508</v>
      </c>
      <c r="C21" s="96">
        <v>510</v>
      </c>
      <c r="D21" s="93"/>
      <c r="E21" s="64"/>
    </row>
    <row r="22" spans="1:5" ht="12">
      <c r="A22" s="100" t="s">
        <v>153</v>
      </c>
      <c r="B22" s="57" t="s">
        <v>154</v>
      </c>
      <c r="C22" s="96">
        <v>190</v>
      </c>
      <c r="D22" s="93"/>
      <c r="E22" s="64"/>
    </row>
    <row r="23" spans="1:5" ht="12.75" thickBot="1">
      <c r="A23" s="68" t="s">
        <v>155</v>
      </c>
      <c r="B23" s="65"/>
      <c r="C23" s="71">
        <v>41373</v>
      </c>
      <c r="D23" s="94"/>
      <c r="E23" s="66"/>
    </row>
    <row r="24" ht="12">
      <c r="A24" s="72" t="s">
        <v>501</v>
      </c>
    </row>
  </sheetData>
  <mergeCells count="3">
    <mergeCell ref="B6:C6"/>
    <mergeCell ref="D6:E6"/>
    <mergeCell ref="A6:A7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workbookViewId="0" topLeftCell="A1">
      <selection activeCell="A3" sqref="A3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8.59765625" style="8" customWidth="1"/>
    <col min="5" max="5" width="9" style="8" customWidth="1"/>
    <col min="6" max="7" width="0.8984375" style="8" customWidth="1"/>
    <col min="8" max="8" width="22.5976562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8</v>
      </c>
    </row>
    <row r="2" ht="14.25">
      <c r="A2" s="11"/>
    </row>
    <row r="3" ht="12">
      <c r="A3" s="8" t="s">
        <v>509</v>
      </c>
    </row>
    <row r="4" spans="1:12" ht="12">
      <c r="A4" s="8" t="s">
        <v>207</v>
      </c>
      <c r="L4" s="8" t="s">
        <v>208</v>
      </c>
    </row>
    <row r="5" spans="1:12" ht="12.75" thickBot="1">
      <c r="A5" s="8" t="s">
        <v>510</v>
      </c>
      <c r="L5" s="8" t="s">
        <v>209</v>
      </c>
    </row>
    <row r="6" spans="1:24" ht="12">
      <c r="A6" s="120" t="s">
        <v>210</v>
      </c>
      <c r="B6" s="121"/>
      <c r="C6" s="121" t="s">
        <v>211</v>
      </c>
      <c r="D6" s="121"/>
      <c r="E6" s="121"/>
      <c r="F6" s="121"/>
      <c r="G6" s="121" t="s">
        <v>511</v>
      </c>
      <c r="H6" s="121"/>
      <c r="I6" s="121"/>
      <c r="J6" s="123"/>
      <c r="L6" s="29" t="s">
        <v>212</v>
      </c>
      <c r="M6" s="30">
        <v>60</v>
      </c>
      <c r="N6" s="30">
        <v>61</v>
      </c>
      <c r="O6" s="30">
        <f>N6+1</f>
        <v>62</v>
      </c>
      <c r="P6" s="30">
        <f>O6+1</f>
        <v>63</v>
      </c>
      <c r="Q6" s="30" t="s">
        <v>518</v>
      </c>
      <c r="R6" s="30">
        <v>2</v>
      </c>
      <c r="S6" s="30">
        <f aca="true" t="shared" si="0" ref="S6:X6">R6+1</f>
        <v>3</v>
      </c>
      <c r="T6" s="30">
        <f t="shared" si="0"/>
        <v>4</v>
      </c>
      <c r="U6" s="30">
        <f t="shared" si="0"/>
        <v>5</v>
      </c>
      <c r="V6" s="30">
        <f t="shared" si="0"/>
        <v>6</v>
      </c>
      <c r="W6" s="30">
        <f t="shared" si="0"/>
        <v>7</v>
      </c>
      <c r="X6" s="31">
        <f t="shared" si="0"/>
        <v>8</v>
      </c>
    </row>
    <row r="7" spans="1:24" ht="12.75" thickBot="1">
      <c r="A7" s="122"/>
      <c r="B7" s="118"/>
      <c r="C7" s="118" t="s">
        <v>33</v>
      </c>
      <c r="D7" s="118"/>
      <c r="E7" s="118" t="s">
        <v>18</v>
      </c>
      <c r="F7" s="118"/>
      <c r="G7" s="118" t="s">
        <v>33</v>
      </c>
      <c r="H7" s="118"/>
      <c r="I7" s="118" t="s">
        <v>18</v>
      </c>
      <c r="J7" s="119"/>
      <c r="L7" s="78" t="s">
        <v>213</v>
      </c>
      <c r="M7" s="12">
        <v>85710</v>
      </c>
      <c r="N7" s="12">
        <v>87420</v>
      </c>
      <c r="O7" s="12">
        <v>91220</v>
      </c>
      <c r="P7" s="12">
        <v>71397</v>
      </c>
      <c r="Q7" s="12">
        <v>91135</v>
      </c>
      <c r="R7" s="12">
        <v>116260</v>
      </c>
      <c r="S7" s="12">
        <v>118091</v>
      </c>
      <c r="T7" s="12">
        <v>123660</v>
      </c>
      <c r="U7" s="12">
        <v>128146</v>
      </c>
      <c r="V7" s="12">
        <v>131261</v>
      </c>
      <c r="W7" s="12">
        <v>130559</v>
      </c>
      <c r="X7" s="13">
        <v>138465</v>
      </c>
    </row>
    <row r="8" spans="1:10" ht="12">
      <c r="A8" s="74"/>
      <c r="B8" s="75"/>
      <c r="C8" s="14"/>
      <c r="D8" s="15"/>
      <c r="E8" s="116" t="s">
        <v>19</v>
      </c>
      <c r="F8" s="116"/>
      <c r="G8" s="22"/>
      <c r="H8" s="15"/>
      <c r="I8" s="116" t="s">
        <v>12</v>
      </c>
      <c r="J8" s="117"/>
    </row>
    <row r="9" spans="1:12" ht="12.75" thickBot="1">
      <c r="A9" s="76" t="s">
        <v>214</v>
      </c>
      <c r="B9" s="77"/>
      <c r="C9" s="14"/>
      <c r="D9" s="15" t="s">
        <v>512</v>
      </c>
      <c r="E9" s="18">
        <v>1988</v>
      </c>
      <c r="F9" s="19"/>
      <c r="G9" s="18"/>
      <c r="H9" s="15"/>
      <c r="I9" s="18"/>
      <c r="J9" s="23"/>
      <c r="L9" s="8" t="s">
        <v>516</v>
      </c>
    </row>
    <row r="10" spans="1:25" ht="12">
      <c r="A10" s="76" t="s">
        <v>215</v>
      </c>
      <c r="B10" s="77"/>
      <c r="C10" s="14"/>
      <c r="D10" s="15" t="s">
        <v>216</v>
      </c>
      <c r="E10" s="18">
        <v>8082</v>
      </c>
      <c r="F10" s="19"/>
      <c r="G10" s="18"/>
      <c r="H10" s="15"/>
      <c r="I10" s="18"/>
      <c r="J10" s="23"/>
      <c r="L10" s="29" t="s">
        <v>217</v>
      </c>
      <c r="M10" s="30">
        <v>4</v>
      </c>
      <c r="N10" s="30">
        <f>M10+1</f>
        <v>5</v>
      </c>
      <c r="O10" s="30">
        <f aca="true" t="shared" si="1" ref="O10:T10">N10+1</f>
        <v>6</v>
      </c>
      <c r="P10" s="30">
        <f t="shared" si="1"/>
        <v>7</v>
      </c>
      <c r="Q10" s="30">
        <f t="shared" si="1"/>
        <v>8</v>
      </c>
      <c r="R10" s="30">
        <f t="shared" si="1"/>
        <v>9</v>
      </c>
      <c r="S10" s="30">
        <f t="shared" si="1"/>
        <v>10</v>
      </c>
      <c r="T10" s="30">
        <f t="shared" si="1"/>
        <v>11</v>
      </c>
      <c r="U10" s="30">
        <f>T10+1</f>
        <v>12</v>
      </c>
      <c r="V10" s="30" t="s">
        <v>517</v>
      </c>
      <c r="W10" s="30">
        <v>2</v>
      </c>
      <c r="X10" s="30">
        <f>W10+1</f>
        <v>3</v>
      </c>
      <c r="Y10" s="31" t="s">
        <v>20</v>
      </c>
    </row>
    <row r="11" spans="1:25" ht="12.75" thickBot="1">
      <c r="A11" s="76" t="s">
        <v>218</v>
      </c>
      <c r="B11" s="77"/>
      <c r="C11" s="14"/>
      <c r="D11" s="15" t="s">
        <v>219</v>
      </c>
      <c r="E11" s="18">
        <v>8298</v>
      </c>
      <c r="F11" s="19"/>
      <c r="G11" s="18"/>
      <c r="H11" s="15" t="s">
        <v>513</v>
      </c>
      <c r="I11" s="18">
        <v>1545</v>
      </c>
      <c r="J11" s="23"/>
      <c r="L11" s="78" t="s">
        <v>213</v>
      </c>
      <c r="M11" s="12">
        <v>12794</v>
      </c>
      <c r="N11" s="12">
        <v>26052</v>
      </c>
      <c r="O11" s="12">
        <v>19697</v>
      </c>
      <c r="P11" s="12">
        <v>14426</v>
      </c>
      <c r="Q11" s="12">
        <v>19189</v>
      </c>
      <c r="R11" s="12">
        <v>14397</v>
      </c>
      <c r="S11" s="12">
        <v>18870</v>
      </c>
      <c r="T11" s="12">
        <v>10009</v>
      </c>
      <c r="U11" s="12">
        <v>1137</v>
      </c>
      <c r="V11" s="12">
        <v>868</v>
      </c>
      <c r="W11" s="12">
        <v>43</v>
      </c>
      <c r="X11" s="12">
        <v>983</v>
      </c>
      <c r="Y11" s="13">
        <f>SUM(M11:X11)</f>
        <v>138465</v>
      </c>
    </row>
    <row r="12" spans="1:12" ht="12">
      <c r="A12" s="76" t="s">
        <v>220</v>
      </c>
      <c r="B12" s="77"/>
      <c r="C12" s="14"/>
      <c r="D12" s="15" t="s">
        <v>221</v>
      </c>
      <c r="E12" s="18">
        <v>5974</v>
      </c>
      <c r="F12" s="19"/>
      <c r="G12" s="18"/>
      <c r="H12" s="15"/>
      <c r="I12" s="18"/>
      <c r="J12" s="23"/>
      <c r="L12" s="72" t="s">
        <v>478</v>
      </c>
    </row>
    <row r="13" spans="1:10" ht="12">
      <c r="A13" s="76" t="s">
        <v>222</v>
      </c>
      <c r="B13" s="77"/>
      <c r="C13" s="14"/>
      <c r="D13" s="15" t="s">
        <v>223</v>
      </c>
      <c r="E13" s="18">
        <v>3327</v>
      </c>
      <c r="F13" s="19"/>
      <c r="G13" s="18"/>
      <c r="H13" s="15"/>
      <c r="I13" s="18"/>
      <c r="J13" s="23"/>
    </row>
    <row r="14" spans="1:10" ht="12">
      <c r="A14" s="76" t="s">
        <v>9</v>
      </c>
      <c r="B14" s="77"/>
      <c r="C14" s="14"/>
      <c r="D14" s="15" t="s">
        <v>224</v>
      </c>
      <c r="E14" s="18">
        <v>500</v>
      </c>
      <c r="F14" s="19"/>
      <c r="G14" s="18"/>
      <c r="H14" s="15"/>
      <c r="I14" s="18"/>
      <c r="J14" s="23"/>
    </row>
    <row r="15" spans="1:10" ht="12">
      <c r="A15" s="76" t="s">
        <v>225</v>
      </c>
      <c r="B15" s="77"/>
      <c r="C15" s="14"/>
      <c r="D15" s="15" t="s">
        <v>226</v>
      </c>
      <c r="E15" s="18">
        <v>11371</v>
      </c>
      <c r="F15" s="19"/>
      <c r="G15" s="18"/>
      <c r="H15" s="15"/>
      <c r="I15" s="18"/>
      <c r="J15" s="23"/>
    </row>
    <row r="16" spans="1:10" ht="12">
      <c r="A16" s="76" t="s">
        <v>10</v>
      </c>
      <c r="B16" s="77"/>
      <c r="C16" s="14"/>
      <c r="D16" s="15" t="s">
        <v>227</v>
      </c>
      <c r="E16" s="18">
        <v>3688</v>
      </c>
      <c r="F16" s="19"/>
      <c r="G16" s="18"/>
      <c r="H16" s="15"/>
      <c r="I16" s="18"/>
      <c r="J16" s="23"/>
    </row>
    <row r="17" spans="1:10" ht="12">
      <c r="A17" s="76" t="s">
        <v>228</v>
      </c>
      <c r="B17" s="77"/>
      <c r="C17" s="14"/>
      <c r="D17" s="15" t="s">
        <v>229</v>
      </c>
      <c r="E17" s="18">
        <v>3380</v>
      </c>
      <c r="F17" s="19"/>
      <c r="G17" s="18"/>
      <c r="H17" s="15"/>
      <c r="I17" s="18"/>
      <c r="J17" s="23"/>
    </row>
    <row r="18" spans="1:10" ht="12">
      <c r="A18" s="76" t="s">
        <v>230</v>
      </c>
      <c r="B18" s="77"/>
      <c r="C18" s="14"/>
      <c r="D18" s="15" t="s">
        <v>15</v>
      </c>
      <c r="E18" s="18">
        <v>123</v>
      </c>
      <c r="F18" s="19"/>
      <c r="G18" s="18"/>
      <c r="H18" s="15"/>
      <c r="I18" s="18"/>
      <c r="J18" s="23"/>
    </row>
    <row r="19" spans="1:10" ht="12">
      <c r="A19" s="76" t="s">
        <v>231</v>
      </c>
      <c r="B19" s="77"/>
      <c r="C19" s="14"/>
      <c r="D19" s="15" t="s">
        <v>232</v>
      </c>
      <c r="E19" s="18">
        <v>94</v>
      </c>
      <c r="F19" s="19"/>
      <c r="G19" s="18"/>
      <c r="H19" s="15"/>
      <c r="I19" s="18"/>
      <c r="J19" s="23"/>
    </row>
    <row r="20" spans="1:10" ht="12">
      <c r="A20" s="76" t="s">
        <v>233</v>
      </c>
      <c r="B20" s="77"/>
      <c r="C20" s="14"/>
      <c r="D20" s="15" t="s">
        <v>234</v>
      </c>
      <c r="E20" s="18">
        <v>2121</v>
      </c>
      <c r="F20" s="19"/>
      <c r="G20" s="18"/>
      <c r="H20" s="15"/>
      <c r="I20" s="18"/>
      <c r="J20" s="23"/>
    </row>
    <row r="21" spans="1:10" ht="12">
      <c r="A21" s="76" t="s">
        <v>235</v>
      </c>
      <c r="B21" s="77"/>
      <c r="C21" s="14"/>
      <c r="D21" s="15" t="s">
        <v>236</v>
      </c>
      <c r="E21" s="18">
        <v>20709</v>
      </c>
      <c r="F21" s="19"/>
      <c r="G21" s="18"/>
      <c r="H21" s="15" t="s">
        <v>514</v>
      </c>
      <c r="I21" s="18">
        <v>5438</v>
      </c>
      <c r="J21" s="23"/>
    </row>
    <row r="22" spans="1:10" ht="12">
      <c r="A22" s="76" t="s">
        <v>237</v>
      </c>
      <c r="B22" s="77"/>
      <c r="C22" s="14"/>
      <c r="D22" s="15" t="s">
        <v>238</v>
      </c>
      <c r="E22" s="18">
        <v>8385</v>
      </c>
      <c r="F22" s="19"/>
      <c r="G22" s="18"/>
      <c r="H22" s="15" t="s">
        <v>515</v>
      </c>
      <c r="I22" s="18">
        <v>1844</v>
      </c>
      <c r="J22" s="23"/>
    </row>
    <row r="23" spans="1:10" ht="12">
      <c r="A23" s="76" t="s">
        <v>239</v>
      </c>
      <c r="B23" s="77"/>
      <c r="C23" s="14"/>
      <c r="D23" s="15" t="s">
        <v>240</v>
      </c>
      <c r="E23" s="18">
        <v>680</v>
      </c>
      <c r="F23" s="19"/>
      <c r="G23" s="18"/>
      <c r="H23" s="15"/>
      <c r="I23" s="18"/>
      <c r="J23" s="23"/>
    </row>
    <row r="24" spans="1:10" ht="12">
      <c r="A24" s="76" t="s">
        <v>241</v>
      </c>
      <c r="B24" s="77"/>
      <c r="C24" s="14"/>
      <c r="D24" s="15" t="s">
        <v>242</v>
      </c>
      <c r="E24" s="18">
        <v>3046</v>
      </c>
      <c r="F24" s="19"/>
      <c r="G24" s="18"/>
      <c r="H24" s="15"/>
      <c r="I24" s="18"/>
      <c r="J24" s="23"/>
    </row>
    <row r="25" spans="1:10" ht="12.75" thickBot="1">
      <c r="A25" s="88" t="s">
        <v>243</v>
      </c>
      <c r="B25" s="89"/>
      <c r="C25" s="16"/>
      <c r="D25" s="17"/>
      <c r="E25" s="20">
        <f>SUM(E9:E24)</f>
        <v>81766</v>
      </c>
      <c r="F25" s="21"/>
      <c r="G25" s="20"/>
      <c r="H25" s="17"/>
      <c r="I25" s="20">
        <f>SUM(I9:I24)</f>
        <v>8827</v>
      </c>
      <c r="J25" s="24"/>
    </row>
  </sheetData>
  <mergeCells count="9"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2">
      <selection activeCell="A2" sqref="A2"/>
    </sheetView>
  </sheetViews>
  <sheetFormatPr defaultColWidth="8.796875" defaultRowHeight="14.25"/>
  <cols>
    <col min="1" max="1" width="15.19921875" style="5" customWidth="1"/>
    <col min="2" max="3" width="27.19921875" style="5" customWidth="1"/>
    <col min="4" max="4" width="4.09765625" style="5" customWidth="1"/>
    <col min="5" max="5" width="12.59765625" style="5" customWidth="1"/>
    <col min="6" max="12" width="8.59765625" style="5" customWidth="1"/>
    <col min="13" max="13" width="12.59765625" style="5" customWidth="1"/>
    <col min="14" max="16384" width="9" style="5" customWidth="1"/>
  </cols>
  <sheetData>
    <row r="1" ht="14.25">
      <c r="A1" s="4" t="s">
        <v>158</v>
      </c>
    </row>
    <row r="2" ht="12" customHeight="1"/>
    <row r="3" ht="12" customHeight="1">
      <c r="A3" s="5" t="s">
        <v>522</v>
      </c>
    </row>
    <row r="4" ht="12" customHeight="1">
      <c r="A4" s="5" t="s">
        <v>523</v>
      </c>
    </row>
    <row r="5" spans="1:13" ht="12" customHeight="1" thickBot="1">
      <c r="A5" s="5" t="s">
        <v>524</v>
      </c>
      <c r="E5" s="5" t="s">
        <v>159</v>
      </c>
      <c r="L5" s="98"/>
      <c r="M5" s="98"/>
    </row>
    <row r="6" spans="1:13" s="6" customFormat="1" ht="12" customHeight="1">
      <c r="A6" s="108" t="s">
        <v>51</v>
      </c>
      <c r="B6" s="59" t="s">
        <v>160</v>
      </c>
      <c r="C6" s="60"/>
      <c r="E6" s="124" t="s">
        <v>162</v>
      </c>
      <c r="F6" s="59" t="s">
        <v>530</v>
      </c>
      <c r="G6" s="59" t="s">
        <v>531</v>
      </c>
      <c r="H6" s="59" t="s">
        <v>532</v>
      </c>
      <c r="I6" s="59" t="s">
        <v>533</v>
      </c>
      <c r="J6" s="59" t="s">
        <v>534</v>
      </c>
      <c r="K6" s="59" t="s">
        <v>535</v>
      </c>
      <c r="L6" s="82" t="s">
        <v>536</v>
      </c>
      <c r="M6" s="60" t="s">
        <v>537</v>
      </c>
    </row>
    <row r="7" spans="1:13" s="6" customFormat="1" ht="12" customHeight="1" thickBot="1">
      <c r="A7" s="115"/>
      <c r="B7" s="56" t="s">
        <v>161</v>
      </c>
      <c r="C7" s="61" t="s">
        <v>539</v>
      </c>
      <c r="E7" s="125"/>
      <c r="F7" s="71">
        <v>12266</v>
      </c>
      <c r="G7" s="71">
        <v>10773</v>
      </c>
      <c r="H7" s="71">
        <v>9514</v>
      </c>
      <c r="I7" s="71">
        <v>8399</v>
      </c>
      <c r="J7" s="71">
        <v>7875</v>
      </c>
      <c r="K7" s="71">
        <v>7104</v>
      </c>
      <c r="L7" s="83">
        <v>7820</v>
      </c>
      <c r="M7" s="66"/>
    </row>
    <row r="8" spans="1:5" ht="12" customHeight="1">
      <c r="A8" s="99" t="s">
        <v>163</v>
      </c>
      <c r="B8" s="57" t="s">
        <v>525</v>
      </c>
      <c r="C8" s="63"/>
      <c r="E8" s="86" t="s">
        <v>483</v>
      </c>
    </row>
    <row r="9" spans="1:3" ht="12" customHeight="1">
      <c r="A9" s="99" t="s">
        <v>164</v>
      </c>
      <c r="B9" s="57" t="s">
        <v>526</v>
      </c>
      <c r="C9" s="63"/>
    </row>
    <row r="10" spans="1:3" ht="12" customHeight="1">
      <c r="A10" s="99" t="s">
        <v>165</v>
      </c>
      <c r="B10" s="57" t="s">
        <v>166</v>
      </c>
      <c r="C10" s="63"/>
    </row>
    <row r="11" spans="1:3" ht="12" customHeight="1">
      <c r="A11" s="99" t="s">
        <v>167</v>
      </c>
      <c r="B11" s="57" t="s">
        <v>527</v>
      </c>
      <c r="C11" s="63"/>
    </row>
    <row r="12" spans="1:3" ht="12" customHeight="1">
      <c r="A12" s="99" t="s">
        <v>84</v>
      </c>
      <c r="B12" s="57" t="s">
        <v>168</v>
      </c>
      <c r="C12" s="63"/>
    </row>
    <row r="13" spans="1:3" ht="12" customHeight="1">
      <c r="A13" s="99" t="s">
        <v>169</v>
      </c>
      <c r="B13" s="57" t="s">
        <v>528</v>
      </c>
      <c r="C13" s="63"/>
    </row>
    <row r="14" spans="1:3" ht="12" customHeight="1">
      <c r="A14" s="99" t="s">
        <v>170</v>
      </c>
      <c r="B14" s="57" t="s">
        <v>171</v>
      </c>
      <c r="C14" s="63"/>
    </row>
    <row r="15" spans="1:3" ht="12" customHeight="1">
      <c r="A15" s="99" t="s">
        <v>172</v>
      </c>
      <c r="B15" s="57" t="s">
        <v>173</v>
      </c>
      <c r="C15" s="63"/>
    </row>
    <row r="16" spans="1:3" ht="12" customHeight="1">
      <c r="A16" s="99" t="s">
        <v>174</v>
      </c>
      <c r="B16" s="57" t="s">
        <v>175</v>
      </c>
      <c r="C16" s="63"/>
    </row>
    <row r="17" spans="1:3" ht="12" customHeight="1">
      <c r="A17" s="99" t="s">
        <v>176</v>
      </c>
      <c r="B17" s="57" t="s">
        <v>177</v>
      </c>
      <c r="C17" s="63"/>
    </row>
    <row r="18" spans="1:3" ht="12" customHeight="1">
      <c r="A18" s="99" t="s">
        <v>178</v>
      </c>
      <c r="B18" s="57" t="s">
        <v>179</v>
      </c>
      <c r="C18" s="63"/>
    </row>
    <row r="19" spans="1:3" ht="12" customHeight="1">
      <c r="A19" s="99" t="s">
        <v>180</v>
      </c>
      <c r="B19" s="57" t="s">
        <v>181</v>
      </c>
      <c r="C19" s="63"/>
    </row>
    <row r="20" spans="1:3" ht="12" customHeight="1">
      <c r="A20" s="99" t="s">
        <v>182</v>
      </c>
      <c r="B20" s="57" t="s">
        <v>183</v>
      </c>
      <c r="C20" s="63"/>
    </row>
    <row r="21" spans="1:3" ht="12" customHeight="1">
      <c r="A21" s="99" t="s">
        <v>184</v>
      </c>
      <c r="B21" s="57" t="s">
        <v>185</v>
      </c>
      <c r="C21" s="63"/>
    </row>
    <row r="22" spans="1:3" ht="12" customHeight="1">
      <c r="A22" s="99" t="s">
        <v>186</v>
      </c>
      <c r="B22" s="57" t="s">
        <v>187</v>
      </c>
      <c r="C22" s="63"/>
    </row>
    <row r="23" spans="1:3" ht="12" customHeight="1">
      <c r="A23" s="99" t="s">
        <v>188</v>
      </c>
      <c r="B23" s="57" t="s">
        <v>189</v>
      </c>
      <c r="C23" s="63"/>
    </row>
    <row r="24" spans="1:3" ht="12" customHeight="1">
      <c r="A24" s="99" t="s">
        <v>190</v>
      </c>
      <c r="B24" s="57" t="s">
        <v>191</v>
      </c>
      <c r="C24" s="63"/>
    </row>
    <row r="25" spans="1:3" ht="12" customHeight="1">
      <c r="A25" s="99" t="s">
        <v>192</v>
      </c>
      <c r="B25" s="57" t="s">
        <v>193</v>
      </c>
      <c r="C25" s="63"/>
    </row>
    <row r="26" spans="1:3" ht="12" customHeight="1">
      <c r="A26" s="99" t="s">
        <v>194</v>
      </c>
      <c r="B26" s="57" t="s">
        <v>529</v>
      </c>
      <c r="C26" s="63"/>
    </row>
    <row r="27" spans="1:3" ht="12" customHeight="1">
      <c r="A27" s="99" t="s">
        <v>195</v>
      </c>
      <c r="B27" s="57" t="s">
        <v>196</v>
      </c>
      <c r="C27" s="63"/>
    </row>
    <row r="28" spans="1:3" ht="12" customHeight="1">
      <c r="A28" s="99" t="s">
        <v>197</v>
      </c>
      <c r="B28" s="57" t="s">
        <v>198</v>
      </c>
      <c r="C28" s="63"/>
    </row>
    <row r="29" spans="1:3" ht="12" customHeight="1">
      <c r="A29" s="99" t="s">
        <v>199</v>
      </c>
      <c r="B29" s="57" t="s">
        <v>200</v>
      </c>
      <c r="C29" s="63"/>
    </row>
    <row r="30" spans="1:3" ht="12" customHeight="1">
      <c r="A30" s="99" t="s">
        <v>201</v>
      </c>
      <c r="B30" s="57" t="s">
        <v>202</v>
      </c>
      <c r="C30" s="63"/>
    </row>
    <row r="31" spans="1:3" ht="12" customHeight="1">
      <c r="A31" s="99" t="s">
        <v>203</v>
      </c>
      <c r="B31" s="57" t="s">
        <v>204</v>
      </c>
      <c r="C31" s="63"/>
    </row>
    <row r="32" spans="1:3" ht="12" customHeight="1" thickBot="1">
      <c r="A32" s="101" t="s">
        <v>205</v>
      </c>
      <c r="B32" s="65" t="s">
        <v>206</v>
      </c>
      <c r="C32" s="73"/>
    </row>
    <row r="33" ht="12" customHeight="1"/>
  </sheetData>
  <mergeCells count="2">
    <mergeCell ref="A6:A7"/>
    <mergeCell ref="E6:E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1">
      <selection activeCell="A32" sqref="A32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32.09765625" style="8" customWidth="1"/>
    <col min="5" max="5" width="9" style="8" customWidth="1"/>
    <col min="6" max="7" width="0.8984375" style="8" customWidth="1"/>
    <col min="8" max="8" width="22.5976562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289</v>
      </c>
    </row>
    <row r="3" ht="12">
      <c r="A3" s="8" t="s">
        <v>607</v>
      </c>
    </row>
    <row r="4" spans="1:12" ht="12">
      <c r="A4" s="8" t="s">
        <v>244</v>
      </c>
      <c r="L4" s="8" t="s">
        <v>208</v>
      </c>
    </row>
    <row r="5" spans="1:12" ht="12.75" thickBot="1">
      <c r="A5" s="8" t="s">
        <v>538</v>
      </c>
      <c r="L5" s="8" t="s">
        <v>209</v>
      </c>
    </row>
    <row r="6" spans="1:24" ht="12">
      <c r="A6" s="120" t="s">
        <v>210</v>
      </c>
      <c r="B6" s="121"/>
      <c r="C6" s="121" t="s">
        <v>211</v>
      </c>
      <c r="D6" s="121"/>
      <c r="E6" s="121"/>
      <c r="F6" s="121"/>
      <c r="G6" s="121" t="s">
        <v>551</v>
      </c>
      <c r="H6" s="121"/>
      <c r="I6" s="121"/>
      <c r="J6" s="123"/>
      <c r="L6" s="29" t="s">
        <v>212</v>
      </c>
      <c r="M6" s="30">
        <v>60</v>
      </c>
      <c r="N6" s="30">
        <v>61</v>
      </c>
      <c r="O6" s="30">
        <f>N6+1</f>
        <v>62</v>
      </c>
      <c r="P6" s="30">
        <v>63</v>
      </c>
      <c r="Q6" s="30" t="s">
        <v>518</v>
      </c>
      <c r="R6" s="30">
        <v>2</v>
      </c>
      <c r="S6" s="30">
        <f aca="true" t="shared" si="0" ref="S6:X6">R6+1</f>
        <v>3</v>
      </c>
      <c r="T6" s="30">
        <f t="shared" si="0"/>
        <v>4</v>
      </c>
      <c r="U6" s="30">
        <f t="shared" si="0"/>
        <v>5</v>
      </c>
      <c r="V6" s="30">
        <f t="shared" si="0"/>
        <v>6</v>
      </c>
      <c r="W6" s="30">
        <f t="shared" si="0"/>
        <v>7</v>
      </c>
      <c r="X6" s="31">
        <f t="shared" si="0"/>
        <v>8</v>
      </c>
    </row>
    <row r="7" spans="1:24" ht="12.75" thickBot="1">
      <c r="A7" s="122"/>
      <c r="B7" s="118"/>
      <c r="C7" s="118" t="s">
        <v>33</v>
      </c>
      <c r="D7" s="118"/>
      <c r="E7" s="118" t="s">
        <v>18</v>
      </c>
      <c r="F7" s="118"/>
      <c r="G7" s="118" t="s">
        <v>33</v>
      </c>
      <c r="H7" s="118"/>
      <c r="I7" s="118" t="s">
        <v>18</v>
      </c>
      <c r="J7" s="119"/>
      <c r="L7" s="78" t="s">
        <v>213</v>
      </c>
      <c r="M7" s="12">
        <v>22617</v>
      </c>
      <c r="N7" s="12">
        <v>42889</v>
      </c>
      <c r="O7" s="12">
        <v>40904</v>
      </c>
      <c r="P7" s="12">
        <v>44699</v>
      </c>
      <c r="Q7" s="12">
        <v>61395</v>
      </c>
      <c r="R7" s="12">
        <v>83672</v>
      </c>
      <c r="S7" s="12">
        <v>97910</v>
      </c>
      <c r="T7" s="12">
        <v>128520</v>
      </c>
      <c r="U7" s="12">
        <v>148822</v>
      </c>
      <c r="V7" s="12">
        <v>168336</v>
      </c>
      <c r="W7" s="12">
        <v>167237</v>
      </c>
      <c r="X7" s="13">
        <v>203028</v>
      </c>
    </row>
    <row r="8" spans="1:10" ht="12">
      <c r="A8" s="74"/>
      <c r="B8" s="75"/>
      <c r="C8" s="14"/>
      <c r="D8" s="15"/>
      <c r="E8" s="128" t="s">
        <v>19</v>
      </c>
      <c r="F8" s="129"/>
      <c r="G8" s="22"/>
      <c r="H8" s="15"/>
      <c r="I8" s="116" t="s">
        <v>12</v>
      </c>
      <c r="J8" s="117"/>
    </row>
    <row r="9" spans="1:12" ht="12.75" thickBot="1">
      <c r="A9" s="76" t="s">
        <v>245</v>
      </c>
      <c r="B9" s="77"/>
      <c r="C9" s="14"/>
      <c r="D9" s="15" t="s">
        <v>21</v>
      </c>
      <c r="E9" s="27">
        <v>86549</v>
      </c>
      <c r="F9" s="19"/>
      <c r="G9" s="18"/>
      <c r="H9" s="15"/>
      <c r="I9" s="27"/>
      <c r="J9" s="23"/>
      <c r="L9" s="8" t="s">
        <v>516</v>
      </c>
    </row>
    <row r="10" spans="1:25" ht="12">
      <c r="A10" s="76" t="s">
        <v>246</v>
      </c>
      <c r="B10" s="77"/>
      <c r="C10" s="14"/>
      <c r="D10" s="15" t="s">
        <v>247</v>
      </c>
      <c r="E10" s="27">
        <v>64792</v>
      </c>
      <c r="F10" s="19"/>
      <c r="G10" s="18"/>
      <c r="H10" s="15"/>
      <c r="I10" s="27"/>
      <c r="J10" s="23"/>
      <c r="L10" s="29" t="s">
        <v>248</v>
      </c>
      <c r="M10" s="30">
        <v>4</v>
      </c>
      <c r="N10" s="30">
        <f aca="true" t="shared" si="1" ref="N10:U10">M10+1</f>
        <v>5</v>
      </c>
      <c r="O10" s="30">
        <f t="shared" si="1"/>
        <v>6</v>
      </c>
      <c r="P10" s="30">
        <f t="shared" si="1"/>
        <v>7</v>
      </c>
      <c r="Q10" s="30">
        <f t="shared" si="1"/>
        <v>8</v>
      </c>
      <c r="R10" s="30">
        <f t="shared" si="1"/>
        <v>9</v>
      </c>
      <c r="S10" s="30">
        <f t="shared" si="1"/>
        <v>10</v>
      </c>
      <c r="T10" s="30">
        <f t="shared" si="1"/>
        <v>11</v>
      </c>
      <c r="U10" s="30">
        <f t="shared" si="1"/>
        <v>12</v>
      </c>
      <c r="V10" s="30" t="s">
        <v>517</v>
      </c>
      <c r="W10" s="30">
        <v>2</v>
      </c>
      <c r="X10" s="30">
        <f>W10+1</f>
        <v>3</v>
      </c>
      <c r="Y10" s="31" t="s">
        <v>20</v>
      </c>
    </row>
    <row r="11" spans="1:25" ht="12.75" thickBot="1">
      <c r="A11" s="76" t="s">
        <v>249</v>
      </c>
      <c r="B11" s="77"/>
      <c r="C11" s="14"/>
      <c r="D11" s="15" t="s">
        <v>250</v>
      </c>
      <c r="E11" s="27">
        <v>25855</v>
      </c>
      <c r="F11" s="19"/>
      <c r="G11" s="18"/>
      <c r="H11" s="15"/>
      <c r="I11" s="27"/>
      <c r="J11" s="23"/>
      <c r="L11" s="78" t="s">
        <v>251</v>
      </c>
      <c r="M11" s="12">
        <v>67431</v>
      </c>
      <c r="N11" s="12">
        <v>65693</v>
      </c>
      <c r="O11" s="12">
        <v>8914</v>
      </c>
      <c r="P11" s="12">
        <v>5600</v>
      </c>
      <c r="Q11" s="12">
        <v>4975</v>
      </c>
      <c r="R11" s="12">
        <v>5204</v>
      </c>
      <c r="S11" s="12">
        <v>12964</v>
      </c>
      <c r="T11" s="12">
        <v>19862</v>
      </c>
      <c r="U11" s="12">
        <v>3086</v>
      </c>
      <c r="V11" s="12">
        <v>3040</v>
      </c>
      <c r="W11" s="12">
        <v>2363</v>
      </c>
      <c r="X11" s="12">
        <v>3896</v>
      </c>
      <c r="Y11" s="13">
        <f>SUM(M11:X11)</f>
        <v>203028</v>
      </c>
    </row>
    <row r="12" spans="1:12" ht="12">
      <c r="A12" s="76" t="s">
        <v>252</v>
      </c>
      <c r="B12" s="77"/>
      <c r="C12" s="14"/>
      <c r="D12" s="15" t="s">
        <v>253</v>
      </c>
      <c r="E12" s="27">
        <v>20626</v>
      </c>
      <c r="F12" s="19"/>
      <c r="G12" s="18"/>
      <c r="H12" s="15" t="s">
        <v>540</v>
      </c>
      <c r="I12" s="27">
        <v>5099</v>
      </c>
      <c r="J12" s="23"/>
      <c r="L12" s="72" t="s">
        <v>480</v>
      </c>
    </row>
    <row r="13" spans="1:10" ht="12">
      <c r="A13" s="76" t="s">
        <v>254</v>
      </c>
      <c r="B13" s="77"/>
      <c r="C13" s="14"/>
      <c r="D13" s="15" t="s">
        <v>255</v>
      </c>
      <c r="E13" s="27">
        <v>16395</v>
      </c>
      <c r="F13" s="19"/>
      <c r="G13" s="18"/>
      <c r="H13" s="15"/>
      <c r="I13" s="27"/>
      <c r="J13" s="23"/>
    </row>
    <row r="14" spans="1:10" ht="12">
      <c r="A14" s="76" t="s">
        <v>256</v>
      </c>
      <c r="B14" s="77"/>
      <c r="C14" s="14"/>
      <c r="D14" s="15" t="s">
        <v>257</v>
      </c>
      <c r="E14" s="27">
        <v>38911</v>
      </c>
      <c r="F14" s="19"/>
      <c r="G14" s="18"/>
      <c r="H14" s="15"/>
      <c r="I14" s="27"/>
      <c r="J14" s="23"/>
    </row>
    <row r="15" spans="1:10" ht="12">
      <c r="A15" s="76" t="s">
        <v>258</v>
      </c>
      <c r="B15" s="77"/>
      <c r="C15" s="14"/>
      <c r="D15" s="15" t="s">
        <v>259</v>
      </c>
      <c r="E15" s="27">
        <v>61167</v>
      </c>
      <c r="F15" s="19"/>
      <c r="G15" s="18"/>
      <c r="H15" s="15"/>
      <c r="I15" s="27"/>
      <c r="J15" s="23"/>
    </row>
    <row r="16" spans="1:10" ht="12">
      <c r="A16" s="76" t="s">
        <v>260</v>
      </c>
      <c r="B16" s="77"/>
      <c r="C16" s="14"/>
      <c r="D16" s="15" t="s">
        <v>261</v>
      </c>
      <c r="E16" s="27">
        <v>35127</v>
      </c>
      <c r="F16" s="19"/>
      <c r="G16" s="18"/>
      <c r="H16" s="15" t="s">
        <v>541</v>
      </c>
      <c r="I16" s="27">
        <v>876</v>
      </c>
      <c r="J16" s="23"/>
    </row>
    <row r="17" spans="1:10" ht="12">
      <c r="A17" s="76" t="s">
        <v>262</v>
      </c>
      <c r="B17" s="77"/>
      <c r="C17" s="14"/>
      <c r="D17" s="15" t="s">
        <v>263</v>
      </c>
      <c r="E17" s="27">
        <v>8493</v>
      </c>
      <c r="F17" s="19"/>
      <c r="G17" s="18"/>
      <c r="H17" s="15"/>
      <c r="I17" s="27"/>
      <c r="J17" s="23"/>
    </row>
    <row r="18" spans="1:10" ht="12">
      <c r="A18" s="76" t="s">
        <v>264</v>
      </c>
      <c r="B18" s="77"/>
      <c r="C18" s="14"/>
      <c r="D18" s="26" t="s">
        <v>265</v>
      </c>
      <c r="E18" s="27">
        <v>3262</v>
      </c>
      <c r="F18" s="19"/>
      <c r="G18" s="18"/>
      <c r="H18" s="15"/>
      <c r="I18" s="27"/>
      <c r="J18" s="23"/>
    </row>
    <row r="19" spans="1:10" ht="12">
      <c r="A19" s="76" t="s">
        <v>266</v>
      </c>
      <c r="B19" s="77"/>
      <c r="C19" s="14"/>
      <c r="D19" s="15" t="s">
        <v>267</v>
      </c>
      <c r="E19" s="27">
        <v>1876</v>
      </c>
      <c r="F19" s="19"/>
      <c r="G19" s="18"/>
      <c r="H19" s="15" t="s">
        <v>542</v>
      </c>
      <c r="I19" s="27">
        <v>876</v>
      </c>
      <c r="J19" s="23"/>
    </row>
    <row r="20" spans="1:10" ht="12">
      <c r="A20" s="76" t="s">
        <v>225</v>
      </c>
      <c r="B20" s="77"/>
      <c r="C20" s="14"/>
      <c r="D20" s="15" t="s">
        <v>268</v>
      </c>
      <c r="E20" s="27">
        <v>8132</v>
      </c>
      <c r="F20" s="19"/>
      <c r="G20" s="18"/>
      <c r="H20" s="15"/>
      <c r="I20" s="27"/>
      <c r="J20" s="23"/>
    </row>
    <row r="21" spans="1:10" ht="12">
      <c r="A21" s="76" t="s">
        <v>269</v>
      </c>
      <c r="B21" s="77"/>
      <c r="C21" s="14"/>
      <c r="D21" s="15" t="s">
        <v>270</v>
      </c>
      <c r="E21" s="27">
        <v>1010</v>
      </c>
      <c r="F21" s="19"/>
      <c r="G21" s="18"/>
      <c r="H21" s="15"/>
      <c r="I21" s="27"/>
      <c r="J21" s="23"/>
    </row>
    <row r="22" spans="1:10" ht="12">
      <c r="A22" s="76" t="s">
        <v>271</v>
      </c>
      <c r="B22" s="77"/>
      <c r="C22" s="14"/>
      <c r="D22" s="15" t="s">
        <v>272</v>
      </c>
      <c r="E22" s="27">
        <v>76033</v>
      </c>
      <c r="F22" s="19"/>
      <c r="G22" s="18"/>
      <c r="H22" s="15" t="s">
        <v>273</v>
      </c>
      <c r="I22" s="27">
        <v>5006</v>
      </c>
      <c r="J22" s="23"/>
    </row>
    <row r="23" spans="1:10" ht="12">
      <c r="A23" s="76" t="s">
        <v>274</v>
      </c>
      <c r="B23" s="77"/>
      <c r="C23" s="14"/>
      <c r="D23" s="15" t="s">
        <v>275</v>
      </c>
      <c r="E23" s="27">
        <v>42725</v>
      </c>
      <c r="F23" s="19"/>
      <c r="G23" s="18"/>
      <c r="H23" s="15"/>
      <c r="I23" s="27"/>
      <c r="J23" s="23"/>
    </row>
    <row r="24" spans="1:10" ht="12">
      <c r="A24" s="76" t="s">
        <v>276</v>
      </c>
      <c r="B24" s="77"/>
      <c r="C24" s="14"/>
      <c r="D24" s="15" t="s">
        <v>277</v>
      </c>
      <c r="E24" s="27">
        <v>29283</v>
      </c>
      <c r="F24" s="19"/>
      <c r="G24" s="18"/>
      <c r="H24" s="15"/>
      <c r="I24" s="27"/>
      <c r="J24" s="23"/>
    </row>
    <row r="25" spans="1:10" ht="12">
      <c r="A25" s="76" t="s">
        <v>233</v>
      </c>
      <c r="B25" s="77"/>
      <c r="C25" s="14"/>
      <c r="D25" s="15" t="s">
        <v>278</v>
      </c>
      <c r="E25" s="27">
        <v>9090</v>
      </c>
      <c r="F25" s="19"/>
      <c r="G25" s="18"/>
      <c r="H25" s="15"/>
      <c r="I25" s="27"/>
      <c r="J25" s="23"/>
    </row>
    <row r="26" spans="1:10" ht="12">
      <c r="A26" s="76" t="s">
        <v>279</v>
      </c>
      <c r="B26" s="77"/>
      <c r="C26" s="14"/>
      <c r="D26" s="15" t="s">
        <v>280</v>
      </c>
      <c r="E26" s="27">
        <v>1648</v>
      </c>
      <c r="F26" s="19"/>
      <c r="G26" s="18"/>
      <c r="H26" s="15"/>
      <c r="I26" s="27"/>
      <c r="J26" s="23"/>
    </row>
    <row r="27" spans="1:10" ht="12">
      <c r="A27" s="76" t="s">
        <v>281</v>
      </c>
      <c r="B27" s="77"/>
      <c r="C27" s="14"/>
      <c r="D27" s="15" t="s">
        <v>282</v>
      </c>
      <c r="E27" s="27">
        <v>601</v>
      </c>
      <c r="F27" s="19"/>
      <c r="G27" s="18"/>
      <c r="H27" s="15"/>
      <c r="I27" s="27"/>
      <c r="J27" s="23"/>
    </row>
    <row r="28" spans="1:10" ht="12">
      <c r="A28" s="76" t="s">
        <v>283</v>
      </c>
      <c r="B28" s="77"/>
      <c r="C28" s="14"/>
      <c r="D28" s="15" t="s">
        <v>284</v>
      </c>
      <c r="E28" s="27">
        <v>750</v>
      </c>
      <c r="F28" s="19"/>
      <c r="G28" s="18"/>
      <c r="H28" s="15"/>
      <c r="I28" s="27"/>
      <c r="J28" s="23"/>
    </row>
    <row r="29" spans="1:10" ht="12">
      <c r="A29" s="76" t="s">
        <v>285</v>
      </c>
      <c r="B29" s="77"/>
      <c r="C29" s="14"/>
      <c r="D29" s="15" t="s">
        <v>286</v>
      </c>
      <c r="E29" s="27">
        <v>33949</v>
      </c>
      <c r="F29" s="19"/>
      <c r="G29" s="18"/>
      <c r="H29" s="15"/>
      <c r="I29" s="27"/>
      <c r="J29" s="23"/>
    </row>
    <row r="30" spans="1:10" ht="12">
      <c r="A30" s="76" t="s">
        <v>287</v>
      </c>
      <c r="B30" s="77"/>
      <c r="C30" s="14"/>
      <c r="D30" s="15" t="s">
        <v>288</v>
      </c>
      <c r="E30" s="27">
        <v>3100</v>
      </c>
      <c r="F30" s="19"/>
      <c r="G30" s="18"/>
      <c r="H30" s="15"/>
      <c r="I30" s="27"/>
      <c r="J30" s="23"/>
    </row>
    <row r="31" spans="1:10" ht="12.75" thickBot="1">
      <c r="A31" s="126" t="s">
        <v>11</v>
      </c>
      <c r="B31" s="127"/>
      <c r="C31" s="16"/>
      <c r="D31" s="17"/>
      <c r="E31" s="28">
        <f>SUM(E9:E30)</f>
        <v>569374</v>
      </c>
      <c r="F31" s="21"/>
      <c r="G31" s="20"/>
      <c r="H31" s="17"/>
      <c r="I31" s="28">
        <f>SUM(I9:I30)</f>
        <v>11857</v>
      </c>
      <c r="J31" s="24"/>
    </row>
    <row r="32" spans="5:10" ht="12">
      <c r="E32" s="25"/>
      <c r="F32" s="25"/>
      <c r="G32" s="25"/>
      <c r="H32" s="10"/>
      <c r="I32" s="25"/>
      <c r="J32" s="9"/>
    </row>
    <row r="33" spans="1:4" ht="12">
      <c r="A33" s="72" t="s">
        <v>479</v>
      </c>
      <c r="B33" s="53"/>
      <c r="C33" s="10"/>
      <c r="D33" s="10"/>
    </row>
    <row r="34" ht="12">
      <c r="A34" s="72" t="s">
        <v>22</v>
      </c>
    </row>
  </sheetData>
  <mergeCells count="10">
    <mergeCell ref="A31:B31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workbookViewId="0" topLeftCell="A5">
      <selection activeCell="A26" sqref="A26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3" style="8" customWidth="1"/>
    <col min="5" max="5" width="9" style="8" customWidth="1"/>
    <col min="6" max="7" width="0.8984375" style="8" customWidth="1"/>
    <col min="8" max="8" width="18.19921875" style="8" customWidth="1"/>
    <col min="9" max="9" width="9" style="8" customWidth="1"/>
    <col min="10" max="10" width="0.8984375" style="8" customWidth="1"/>
    <col min="11" max="16384" width="9" style="8" customWidth="1"/>
  </cols>
  <sheetData>
    <row r="1" ht="14.25">
      <c r="A1" s="11" t="s">
        <v>484</v>
      </c>
    </row>
    <row r="3" ht="12">
      <c r="A3" s="8" t="s">
        <v>290</v>
      </c>
    </row>
    <row r="4" ht="12">
      <c r="A4" s="8" t="s">
        <v>291</v>
      </c>
    </row>
    <row r="5" ht="12.75" thickBot="1">
      <c r="A5" s="8" t="s">
        <v>543</v>
      </c>
    </row>
    <row r="6" spans="1:10" ht="12">
      <c r="A6" s="120" t="s">
        <v>16</v>
      </c>
      <c r="B6" s="121"/>
      <c r="C6" s="121" t="s">
        <v>211</v>
      </c>
      <c r="D6" s="121"/>
      <c r="E6" s="121"/>
      <c r="F6" s="121"/>
      <c r="G6" s="121" t="s">
        <v>511</v>
      </c>
      <c r="H6" s="121"/>
      <c r="I6" s="121"/>
      <c r="J6" s="123"/>
    </row>
    <row r="7" spans="1:10" ht="12">
      <c r="A7" s="122"/>
      <c r="B7" s="118"/>
      <c r="C7" s="118" t="s">
        <v>17</v>
      </c>
      <c r="D7" s="118"/>
      <c r="E7" s="118" t="s">
        <v>18</v>
      </c>
      <c r="F7" s="118"/>
      <c r="G7" s="118" t="s">
        <v>33</v>
      </c>
      <c r="H7" s="118"/>
      <c r="I7" s="118" t="s">
        <v>18</v>
      </c>
      <c r="J7" s="119"/>
    </row>
    <row r="8" spans="1:10" ht="12">
      <c r="A8" s="74"/>
      <c r="B8" s="75"/>
      <c r="C8" s="14"/>
      <c r="D8" s="15"/>
      <c r="E8" s="116" t="s">
        <v>292</v>
      </c>
      <c r="F8" s="116"/>
      <c r="G8" s="22"/>
      <c r="H8" s="15"/>
      <c r="I8" s="116" t="s">
        <v>12</v>
      </c>
      <c r="J8" s="117"/>
    </row>
    <row r="9" spans="1:10" ht="12">
      <c r="A9" s="76" t="s">
        <v>293</v>
      </c>
      <c r="B9" s="77"/>
      <c r="C9" s="14"/>
      <c r="D9" s="15" t="s">
        <v>294</v>
      </c>
      <c r="E9" s="18">
        <v>3803</v>
      </c>
      <c r="F9" s="19"/>
      <c r="G9" s="18"/>
      <c r="H9" s="15"/>
      <c r="I9" s="18"/>
      <c r="J9" s="23"/>
    </row>
    <row r="10" spans="1:10" ht="12">
      <c r="A10" s="76" t="s">
        <v>295</v>
      </c>
      <c r="B10" s="77"/>
      <c r="C10" s="14"/>
      <c r="D10" s="15" t="s">
        <v>296</v>
      </c>
      <c r="E10" s="18">
        <v>9980</v>
      </c>
      <c r="F10" s="19"/>
      <c r="G10" s="18"/>
      <c r="H10" s="15"/>
      <c r="I10" s="18"/>
      <c r="J10" s="23"/>
    </row>
    <row r="11" spans="1:10" ht="12">
      <c r="A11" s="76" t="s">
        <v>297</v>
      </c>
      <c r="B11" s="77"/>
      <c r="C11" s="14"/>
      <c r="D11" s="15" t="s">
        <v>298</v>
      </c>
      <c r="E11" s="18">
        <v>1301</v>
      </c>
      <c r="F11" s="19"/>
      <c r="G11" s="18"/>
      <c r="H11" s="15"/>
      <c r="I11" s="18"/>
      <c r="J11" s="23"/>
    </row>
    <row r="12" spans="1:10" ht="12">
      <c r="A12" s="76" t="s">
        <v>299</v>
      </c>
      <c r="B12" s="77"/>
      <c r="C12" s="14"/>
      <c r="D12" s="15" t="s">
        <v>545</v>
      </c>
      <c r="E12" s="18">
        <v>10049</v>
      </c>
      <c r="F12" s="19"/>
      <c r="G12" s="18"/>
      <c r="H12" s="15"/>
      <c r="I12" s="18"/>
      <c r="J12" s="23"/>
    </row>
    <row r="13" spans="1:10" ht="12">
      <c r="A13" s="76" t="s">
        <v>300</v>
      </c>
      <c r="B13" s="77"/>
      <c r="C13" s="14"/>
      <c r="D13" s="15" t="s">
        <v>546</v>
      </c>
      <c r="E13" s="18">
        <v>1779</v>
      </c>
      <c r="F13" s="19"/>
      <c r="G13" s="18"/>
      <c r="H13" s="15" t="s">
        <v>547</v>
      </c>
      <c r="I13" s="18">
        <v>644</v>
      </c>
      <c r="J13" s="23"/>
    </row>
    <row r="14" spans="1:10" ht="12">
      <c r="A14" s="76" t="s">
        <v>301</v>
      </c>
      <c r="B14" s="77"/>
      <c r="C14" s="14"/>
      <c r="D14" s="15" t="s">
        <v>302</v>
      </c>
      <c r="E14" s="18">
        <v>1599</v>
      </c>
      <c r="F14" s="19"/>
      <c r="G14" s="18"/>
      <c r="H14" s="15"/>
      <c r="I14" s="18"/>
      <c r="J14" s="23"/>
    </row>
    <row r="15" spans="1:10" ht="12">
      <c r="A15" s="76" t="s">
        <v>303</v>
      </c>
      <c r="B15" s="77"/>
      <c r="C15" s="14"/>
      <c r="D15" s="15" t="s">
        <v>304</v>
      </c>
      <c r="E15" s="18">
        <v>1737</v>
      </c>
      <c r="F15" s="19"/>
      <c r="G15" s="18"/>
      <c r="H15" s="15"/>
      <c r="I15" s="18"/>
      <c r="J15" s="23"/>
    </row>
    <row r="16" spans="1:10" ht="12">
      <c r="A16" s="76" t="s">
        <v>305</v>
      </c>
      <c r="B16" s="77"/>
      <c r="C16" s="14"/>
      <c r="D16" s="15" t="s">
        <v>306</v>
      </c>
      <c r="E16" s="18">
        <v>410</v>
      </c>
      <c r="F16" s="19"/>
      <c r="G16" s="18"/>
      <c r="H16" s="15"/>
      <c r="I16" s="18"/>
      <c r="J16" s="23"/>
    </row>
    <row r="17" spans="1:10" ht="12">
      <c r="A17" s="76" t="s">
        <v>307</v>
      </c>
      <c r="B17" s="77"/>
      <c r="C17" s="14"/>
      <c r="D17" s="15" t="s">
        <v>308</v>
      </c>
      <c r="E17" s="18">
        <v>4157</v>
      </c>
      <c r="F17" s="19"/>
      <c r="G17" s="18"/>
      <c r="H17" s="15"/>
      <c r="I17" s="18"/>
      <c r="J17" s="23"/>
    </row>
    <row r="18" spans="1:10" ht="12">
      <c r="A18" s="76" t="s">
        <v>309</v>
      </c>
      <c r="B18" s="77"/>
      <c r="C18" s="14"/>
      <c r="D18" s="26" t="s">
        <v>310</v>
      </c>
      <c r="E18" s="18">
        <v>2041</v>
      </c>
      <c r="F18" s="19"/>
      <c r="G18" s="18"/>
      <c r="H18" s="15"/>
      <c r="I18" s="18"/>
      <c r="J18" s="23"/>
    </row>
    <row r="19" spans="1:10" ht="12">
      <c r="A19" s="76" t="s">
        <v>311</v>
      </c>
      <c r="B19" s="77"/>
      <c r="C19" s="14"/>
      <c r="D19" s="15" t="s">
        <v>312</v>
      </c>
      <c r="E19" s="18">
        <v>4607</v>
      </c>
      <c r="F19" s="19"/>
      <c r="G19" s="18"/>
      <c r="H19" s="15"/>
      <c r="I19" s="18"/>
      <c r="J19" s="23"/>
    </row>
    <row r="20" spans="1:10" ht="12">
      <c r="A20" s="76" t="s">
        <v>313</v>
      </c>
      <c r="B20" s="77"/>
      <c r="C20" s="14"/>
      <c r="D20" s="15"/>
      <c r="E20" s="18">
        <v>760</v>
      </c>
      <c r="F20" s="19"/>
      <c r="G20" s="18"/>
      <c r="H20" s="15"/>
      <c r="I20" s="18"/>
      <c r="J20" s="23"/>
    </row>
    <row r="21" spans="1:10" ht="12">
      <c r="A21" s="76" t="s">
        <v>314</v>
      </c>
      <c r="B21" s="77"/>
      <c r="C21" s="14"/>
      <c r="D21" s="15" t="s">
        <v>544</v>
      </c>
      <c r="E21" s="18">
        <v>16822</v>
      </c>
      <c r="F21" s="19"/>
      <c r="G21" s="18"/>
      <c r="H21" s="15" t="s">
        <v>548</v>
      </c>
      <c r="I21" s="18">
        <v>1957</v>
      </c>
      <c r="J21" s="23"/>
    </row>
    <row r="22" spans="1:10" ht="12">
      <c r="A22" s="76" t="s">
        <v>315</v>
      </c>
      <c r="B22" s="77"/>
      <c r="C22" s="14"/>
      <c r="D22" s="15"/>
      <c r="E22" s="18">
        <v>5704</v>
      </c>
      <c r="F22" s="19"/>
      <c r="G22" s="18"/>
      <c r="H22" s="15"/>
      <c r="I22" s="18">
        <v>602</v>
      </c>
      <c r="J22" s="23"/>
    </row>
    <row r="23" spans="1:10" ht="12.75" thickBot="1">
      <c r="A23" s="88" t="s">
        <v>316</v>
      </c>
      <c r="B23" s="89"/>
      <c r="C23" s="16"/>
      <c r="D23" s="17"/>
      <c r="E23" s="20">
        <v>65393</v>
      </c>
      <c r="F23" s="21"/>
      <c r="G23" s="20"/>
      <c r="H23" s="17"/>
      <c r="I23" s="20">
        <f>SUM(I8:I22)</f>
        <v>3203</v>
      </c>
      <c r="J23" s="24"/>
    </row>
    <row r="25" ht="12">
      <c r="A25" s="72" t="s">
        <v>478</v>
      </c>
    </row>
  </sheetData>
  <mergeCells count="9"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workbookViewId="0" topLeftCell="A1">
      <selection activeCell="A55" sqref="A55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33.59765625" style="8" customWidth="1"/>
    <col min="5" max="5" width="9.09765625" style="8" bestFit="1" customWidth="1"/>
    <col min="6" max="7" width="0.8984375" style="8" customWidth="1"/>
    <col min="8" max="8" width="17.5" style="8" customWidth="1"/>
    <col min="9" max="9" width="9" style="8" customWidth="1"/>
    <col min="10" max="10" width="0.8984375" style="8" customWidth="1"/>
    <col min="11" max="11" width="5.09765625" style="8" customWidth="1"/>
    <col min="12" max="12" width="9" style="8" customWidth="1"/>
    <col min="13" max="22" width="9.19921875" style="8" bestFit="1" customWidth="1"/>
    <col min="23" max="25" width="9.09765625" style="8" bestFit="1" customWidth="1"/>
    <col min="26" max="16384" width="9" style="8" customWidth="1"/>
  </cols>
  <sheetData>
    <row r="1" ht="14.25">
      <c r="A1" s="11" t="s">
        <v>486</v>
      </c>
    </row>
    <row r="3" ht="12">
      <c r="A3" s="8" t="s">
        <v>317</v>
      </c>
    </row>
    <row r="4" spans="1:12" ht="12">
      <c r="A4" s="8" t="s">
        <v>318</v>
      </c>
      <c r="L4" s="8" t="s">
        <v>319</v>
      </c>
    </row>
    <row r="5" spans="1:12" ht="12.75" thickBot="1">
      <c r="A5" s="8" t="s">
        <v>549</v>
      </c>
      <c r="L5" s="8" t="s">
        <v>209</v>
      </c>
    </row>
    <row r="6" spans="1:23" ht="12">
      <c r="A6" s="120" t="s">
        <v>320</v>
      </c>
      <c r="B6" s="121"/>
      <c r="C6" s="121" t="s">
        <v>211</v>
      </c>
      <c r="D6" s="121"/>
      <c r="E6" s="121"/>
      <c r="F6" s="121"/>
      <c r="G6" s="121" t="s">
        <v>552</v>
      </c>
      <c r="H6" s="121"/>
      <c r="I6" s="121"/>
      <c r="J6" s="123"/>
      <c r="L6" s="29" t="s">
        <v>212</v>
      </c>
      <c r="M6" s="30">
        <v>63</v>
      </c>
      <c r="N6" s="30" t="s">
        <v>557</v>
      </c>
      <c r="O6" s="30">
        <v>2</v>
      </c>
      <c r="P6" s="30">
        <f aca="true" t="shared" si="0" ref="P6:U6">O6+1</f>
        <v>3</v>
      </c>
      <c r="Q6" s="30">
        <f t="shared" si="0"/>
        <v>4</v>
      </c>
      <c r="R6" s="30">
        <f t="shared" si="0"/>
        <v>5</v>
      </c>
      <c r="S6" s="30">
        <f t="shared" si="0"/>
        <v>6</v>
      </c>
      <c r="T6" s="30">
        <f t="shared" si="0"/>
        <v>7</v>
      </c>
      <c r="U6" s="31">
        <f t="shared" si="0"/>
        <v>8</v>
      </c>
      <c r="V6" s="9"/>
      <c r="W6" s="9"/>
    </row>
    <row r="7" spans="1:21" ht="12.75" thickBot="1">
      <c r="A7" s="122"/>
      <c r="B7" s="118"/>
      <c r="C7" s="118" t="s">
        <v>321</v>
      </c>
      <c r="D7" s="118"/>
      <c r="E7" s="118" t="s">
        <v>18</v>
      </c>
      <c r="F7" s="118"/>
      <c r="G7" s="118" t="s">
        <v>321</v>
      </c>
      <c r="H7" s="118"/>
      <c r="I7" s="118" t="s">
        <v>18</v>
      </c>
      <c r="J7" s="119"/>
      <c r="L7" s="78" t="s">
        <v>213</v>
      </c>
      <c r="M7" s="33">
        <v>2294</v>
      </c>
      <c r="N7" s="33">
        <v>10975</v>
      </c>
      <c r="O7" s="33">
        <v>222400</v>
      </c>
      <c r="P7" s="33">
        <v>214956</v>
      </c>
      <c r="Q7" s="33">
        <v>174688</v>
      </c>
      <c r="R7" s="33">
        <v>193272</v>
      </c>
      <c r="S7" s="33">
        <v>187035</v>
      </c>
      <c r="T7" s="33">
        <v>195127</v>
      </c>
      <c r="U7" s="34">
        <v>211041</v>
      </c>
    </row>
    <row r="8" spans="1:10" ht="12">
      <c r="A8" s="74"/>
      <c r="B8" s="75"/>
      <c r="C8" s="14"/>
      <c r="D8" s="15"/>
      <c r="E8" s="116" t="s">
        <v>19</v>
      </c>
      <c r="F8" s="116"/>
      <c r="G8" s="22"/>
      <c r="H8" s="15"/>
      <c r="I8" s="116" t="s">
        <v>12</v>
      </c>
      <c r="J8" s="117"/>
    </row>
    <row r="9" spans="1:12" ht="12.75" thickBot="1">
      <c r="A9" s="76" t="s">
        <v>322</v>
      </c>
      <c r="B9" s="77"/>
      <c r="C9" s="14"/>
      <c r="D9" s="15" t="s">
        <v>323</v>
      </c>
      <c r="E9" s="27">
        <v>2956</v>
      </c>
      <c r="F9" s="19"/>
      <c r="G9" s="18"/>
      <c r="H9" s="15"/>
      <c r="I9" s="18"/>
      <c r="J9" s="23"/>
      <c r="L9" s="8" t="s">
        <v>516</v>
      </c>
    </row>
    <row r="10" spans="1:25" ht="12">
      <c r="A10" s="76" t="s">
        <v>324</v>
      </c>
      <c r="B10" s="77"/>
      <c r="C10" s="14"/>
      <c r="D10" s="15" t="s">
        <v>325</v>
      </c>
      <c r="E10" s="27">
        <v>7200</v>
      </c>
      <c r="F10" s="19"/>
      <c r="G10" s="18"/>
      <c r="H10" s="15"/>
      <c r="I10" s="18"/>
      <c r="J10" s="23"/>
      <c r="L10" s="29" t="s">
        <v>326</v>
      </c>
      <c r="M10" s="30">
        <v>4</v>
      </c>
      <c r="N10" s="30">
        <f aca="true" t="shared" si="1" ref="N10:U10">M10+1</f>
        <v>5</v>
      </c>
      <c r="O10" s="30">
        <f t="shared" si="1"/>
        <v>6</v>
      </c>
      <c r="P10" s="30">
        <f t="shared" si="1"/>
        <v>7</v>
      </c>
      <c r="Q10" s="30">
        <f t="shared" si="1"/>
        <v>8</v>
      </c>
      <c r="R10" s="30">
        <f t="shared" si="1"/>
        <v>9</v>
      </c>
      <c r="S10" s="30">
        <f t="shared" si="1"/>
        <v>10</v>
      </c>
      <c r="T10" s="30">
        <f t="shared" si="1"/>
        <v>11</v>
      </c>
      <c r="U10" s="30">
        <f t="shared" si="1"/>
        <v>12</v>
      </c>
      <c r="V10" s="30" t="s">
        <v>517</v>
      </c>
      <c r="W10" s="30">
        <v>2</v>
      </c>
      <c r="X10" s="30">
        <f>W10+1</f>
        <v>3</v>
      </c>
      <c r="Y10" s="31" t="s">
        <v>20</v>
      </c>
    </row>
    <row r="11" spans="1:25" ht="12.75" thickBot="1">
      <c r="A11" s="76" t="s">
        <v>327</v>
      </c>
      <c r="B11" s="77"/>
      <c r="C11" s="14"/>
      <c r="D11" s="15" t="s">
        <v>328</v>
      </c>
      <c r="E11" s="27">
        <v>7324</v>
      </c>
      <c r="F11" s="19"/>
      <c r="G11" s="18"/>
      <c r="H11" s="15"/>
      <c r="I11" s="18"/>
      <c r="J11" s="23"/>
      <c r="L11" s="78" t="s">
        <v>13</v>
      </c>
      <c r="M11" s="33">
        <v>13737</v>
      </c>
      <c r="N11" s="33">
        <v>31623</v>
      </c>
      <c r="O11" s="33">
        <v>22237</v>
      </c>
      <c r="P11" s="33">
        <v>22456</v>
      </c>
      <c r="Q11" s="33">
        <v>59538</v>
      </c>
      <c r="R11" s="33">
        <v>23369</v>
      </c>
      <c r="S11" s="33">
        <v>22448</v>
      </c>
      <c r="T11" s="33">
        <v>14338</v>
      </c>
      <c r="U11" s="33">
        <v>149</v>
      </c>
      <c r="V11" s="33">
        <v>434</v>
      </c>
      <c r="W11" s="33">
        <v>421</v>
      </c>
      <c r="X11" s="33">
        <v>291</v>
      </c>
      <c r="Y11" s="34">
        <f>SUM(M11:X11)</f>
        <v>211041</v>
      </c>
    </row>
    <row r="12" spans="1:12" ht="12">
      <c r="A12" s="76" t="s">
        <v>329</v>
      </c>
      <c r="B12" s="77"/>
      <c r="C12" s="14"/>
      <c r="D12" s="15" t="s">
        <v>330</v>
      </c>
      <c r="E12" s="27">
        <v>300</v>
      </c>
      <c r="F12" s="19"/>
      <c r="G12" s="18"/>
      <c r="H12" s="15"/>
      <c r="I12" s="18"/>
      <c r="J12" s="23"/>
      <c r="L12" s="72" t="s">
        <v>485</v>
      </c>
    </row>
    <row r="13" spans="1:10" ht="12">
      <c r="A13" s="76" t="s">
        <v>331</v>
      </c>
      <c r="B13" s="77"/>
      <c r="C13" s="14"/>
      <c r="D13" s="15" t="s">
        <v>332</v>
      </c>
      <c r="E13" s="27">
        <v>3296</v>
      </c>
      <c r="F13" s="19"/>
      <c r="G13" s="18"/>
      <c r="H13" s="15"/>
      <c r="I13" s="18"/>
      <c r="J13" s="23"/>
    </row>
    <row r="14" spans="1:10" ht="12">
      <c r="A14" s="76" t="s">
        <v>333</v>
      </c>
      <c r="B14" s="77"/>
      <c r="C14" s="14"/>
      <c r="D14" s="15" t="s">
        <v>334</v>
      </c>
      <c r="E14" s="27">
        <v>2215</v>
      </c>
      <c r="F14" s="19"/>
      <c r="G14" s="18"/>
      <c r="H14" s="15"/>
      <c r="I14" s="18"/>
      <c r="J14" s="23"/>
    </row>
    <row r="15" spans="1:10" ht="12">
      <c r="A15" s="76" t="s">
        <v>335</v>
      </c>
      <c r="B15" s="77"/>
      <c r="C15" s="14"/>
      <c r="D15" s="15" t="s">
        <v>30</v>
      </c>
      <c r="E15" s="27">
        <v>12962</v>
      </c>
      <c r="F15" s="19"/>
      <c r="G15" s="18"/>
      <c r="H15" s="15"/>
      <c r="I15" s="18"/>
      <c r="J15" s="23"/>
    </row>
    <row r="16" spans="1:10" ht="12">
      <c r="A16" s="76" t="s">
        <v>336</v>
      </c>
      <c r="B16" s="77"/>
      <c r="C16" s="14"/>
      <c r="D16" s="15" t="s">
        <v>337</v>
      </c>
      <c r="E16" s="27">
        <v>44493</v>
      </c>
      <c r="F16" s="19"/>
      <c r="G16" s="18"/>
      <c r="H16" s="15"/>
      <c r="I16" s="18"/>
      <c r="J16" s="23"/>
    </row>
    <row r="17" spans="1:10" ht="12">
      <c r="A17" s="76" t="s">
        <v>338</v>
      </c>
      <c r="B17" s="77"/>
      <c r="C17" s="14"/>
      <c r="D17" s="15" t="s">
        <v>339</v>
      </c>
      <c r="E17" s="27">
        <v>5744</v>
      </c>
      <c r="F17" s="19"/>
      <c r="G17" s="18"/>
      <c r="H17" s="15"/>
      <c r="I17" s="18"/>
      <c r="J17" s="23"/>
    </row>
    <row r="18" spans="1:10" ht="12">
      <c r="A18" s="76" t="s">
        <v>340</v>
      </c>
      <c r="B18" s="77"/>
      <c r="C18" s="14"/>
      <c r="D18" s="26" t="s">
        <v>341</v>
      </c>
      <c r="E18" s="27">
        <v>44189</v>
      </c>
      <c r="F18" s="19"/>
      <c r="G18" s="18"/>
      <c r="H18" s="15"/>
      <c r="I18" s="18"/>
      <c r="J18" s="23"/>
    </row>
    <row r="19" spans="1:10" ht="12">
      <c r="A19" s="76" t="s">
        <v>342</v>
      </c>
      <c r="B19" s="77"/>
      <c r="C19" s="14"/>
      <c r="D19" s="15" t="s">
        <v>343</v>
      </c>
      <c r="E19" s="27">
        <v>8956</v>
      </c>
      <c r="F19" s="19"/>
      <c r="G19" s="18"/>
      <c r="H19" s="15"/>
      <c r="I19" s="18"/>
      <c r="J19" s="23"/>
    </row>
    <row r="20" spans="1:10" ht="12">
      <c r="A20" s="76" t="s">
        <v>344</v>
      </c>
      <c r="B20" s="77"/>
      <c r="C20" s="14"/>
      <c r="D20" s="15" t="s">
        <v>345</v>
      </c>
      <c r="E20" s="27">
        <v>1022</v>
      </c>
      <c r="F20" s="19"/>
      <c r="G20" s="18"/>
      <c r="H20" s="15"/>
      <c r="I20" s="18"/>
      <c r="J20" s="23"/>
    </row>
    <row r="21" spans="1:10" ht="12">
      <c r="A21" s="76" t="s">
        <v>346</v>
      </c>
      <c r="B21" s="77"/>
      <c r="C21" s="14"/>
      <c r="D21" s="15" t="s">
        <v>347</v>
      </c>
      <c r="E21" s="27">
        <v>1280</v>
      </c>
      <c r="F21" s="19"/>
      <c r="G21" s="18"/>
      <c r="H21" s="15"/>
      <c r="I21" s="18"/>
      <c r="J21" s="23"/>
    </row>
    <row r="22" spans="1:10" ht="12">
      <c r="A22" s="76" t="s">
        <v>348</v>
      </c>
      <c r="B22" s="77"/>
      <c r="C22" s="14"/>
      <c r="D22" s="15" t="s">
        <v>27</v>
      </c>
      <c r="E22" s="27">
        <v>214</v>
      </c>
      <c r="F22" s="19"/>
      <c r="G22" s="18"/>
      <c r="H22" s="15"/>
      <c r="I22" s="18"/>
      <c r="J22" s="23"/>
    </row>
    <row r="23" spans="1:10" ht="12">
      <c r="A23" s="76" t="s">
        <v>349</v>
      </c>
      <c r="B23" s="77"/>
      <c r="C23" s="14"/>
      <c r="D23" s="15" t="s">
        <v>350</v>
      </c>
      <c r="E23" s="27">
        <v>12607</v>
      </c>
      <c r="F23" s="19"/>
      <c r="G23" s="15" t="s">
        <v>350</v>
      </c>
      <c r="H23" s="15"/>
      <c r="I23" s="18">
        <v>2060</v>
      </c>
      <c r="J23" s="23"/>
    </row>
    <row r="24" spans="1:10" ht="12">
      <c r="A24" s="76" t="s">
        <v>351</v>
      </c>
      <c r="B24" s="77"/>
      <c r="C24" s="14"/>
      <c r="D24" s="15" t="s">
        <v>352</v>
      </c>
      <c r="E24" s="27">
        <v>126015</v>
      </c>
      <c r="F24" s="19"/>
      <c r="G24" s="18"/>
      <c r="H24" s="15"/>
      <c r="I24" s="18"/>
      <c r="J24" s="23"/>
    </row>
    <row r="25" spans="1:10" ht="12">
      <c r="A25" s="76" t="s">
        <v>353</v>
      </c>
      <c r="B25" s="77"/>
      <c r="C25" s="14"/>
      <c r="D25" s="15" t="s">
        <v>343</v>
      </c>
      <c r="E25" s="27">
        <v>1353</v>
      </c>
      <c r="F25" s="19"/>
      <c r="G25" s="18"/>
      <c r="H25" s="15"/>
      <c r="I25" s="18"/>
      <c r="J25" s="23"/>
    </row>
    <row r="26" spans="1:10" ht="12">
      <c r="A26" s="76" t="s">
        <v>25</v>
      </c>
      <c r="B26" s="77"/>
      <c r="C26" s="14"/>
      <c r="D26" s="15" t="s">
        <v>354</v>
      </c>
      <c r="E26" s="27">
        <v>31079</v>
      </c>
      <c r="F26" s="19"/>
      <c r="G26" s="18"/>
      <c r="H26" s="15"/>
      <c r="I26" s="18"/>
      <c r="J26" s="23"/>
    </row>
    <row r="27" spans="1:10" ht="12">
      <c r="A27" s="76" t="s">
        <v>355</v>
      </c>
      <c r="B27" s="77"/>
      <c r="C27" s="14"/>
      <c r="D27" s="15" t="s">
        <v>356</v>
      </c>
      <c r="E27" s="27">
        <v>2369</v>
      </c>
      <c r="F27" s="19"/>
      <c r="G27" s="18"/>
      <c r="H27" s="15"/>
      <c r="I27" s="18"/>
      <c r="J27" s="23"/>
    </row>
    <row r="28" spans="1:10" ht="12">
      <c r="A28" s="76" t="s">
        <v>357</v>
      </c>
      <c r="B28" s="77"/>
      <c r="C28" s="14"/>
      <c r="D28" s="15" t="s">
        <v>358</v>
      </c>
      <c r="E28" s="27">
        <v>49162</v>
      </c>
      <c r="F28" s="19"/>
      <c r="G28" s="18"/>
      <c r="H28" s="15"/>
      <c r="I28" s="18"/>
      <c r="J28" s="23"/>
    </row>
    <row r="29" spans="1:10" ht="12">
      <c r="A29" s="76" t="s">
        <v>359</v>
      </c>
      <c r="B29" s="77"/>
      <c r="C29" s="14"/>
      <c r="D29" s="15" t="s">
        <v>360</v>
      </c>
      <c r="E29" s="27">
        <v>450</v>
      </c>
      <c r="F29" s="19"/>
      <c r="G29" s="18"/>
      <c r="H29" s="15"/>
      <c r="I29" s="18"/>
      <c r="J29" s="23"/>
    </row>
    <row r="30" spans="1:10" ht="12">
      <c r="A30" s="76" t="s">
        <v>297</v>
      </c>
      <c r="B30" s="77"/>
      <c r="C30" s="14"/>
      <c r="D30" s="15" t="s">
        <v>361</v>
      </c>
      <c r="E30" s="27">
        <v>21460</v>
      </c>
      <c r="F30" s="19"/>
      <c r="G30" s="18"/>
      <c r="H30" s="15"/>
      <c r="I30" s="18"/>
      <c r="J30" s="23"/>
    </row>
    <row r="31" spans="1:10" ht="12">
      <c r="A31" s="76" t="s">
        <v>362</v>
      </c>
      <c r="B31" s="77"/>
      <c r="C31" s="14"/>
      <c r="D31" s="15" t="s">
        <v>363</v>
      </c>
      <c r="E31" s="27">
        <v>38000</v>
      </c>
      <c r="F31" s="19"/>
      <c r="G31" s="18"/>
      <c r="H31" s="15" t="s">
        <v>553</v>
      </c>
      <c r="I31" s="18">
        <v>3409</v>
      </c>
      <c r="J31" s="23"/>
    </row>
    <row r="32" spans="1:10" ht="12">
      <c r="A32" s="76" t="s">
        <v>364</v>
      </c>
      <c r="B32" s="77"/>
      <c r="C32" s="14"/>
      <c r="D32" s="15" t="s">
        <v>365</v>
      </c>
      <c r="E32" s="27">
        <v>34413</v>
      </c>
      <c r="F32" s="19"/>
      <c r="G32" s="18"/>
      <c r="H32" s="15"/>
      <c r="I32" s="18"/>
      <c r="J32" s="23"/>
    </row>
    <row r="33" spans="1:10" ht="12">
      <c r="A33" s="76" t="s">
        <v>366</v>
      </c>
      <c r="B33" s="77"/>
      <c r="C33" s="14"/>
      <c r="D33" s="15" t="s">
        <v>367</v>
      </c>
      <c r="E33" s="27">
        <v>167939</v>
      </c>
      <c r="F33" s="19"/>
      <c r="G33" s="18"/>
      <c r="H33" s="15"/>
      <c r="I33" s="18"/>
      <c r="J33" s="23"/>
    </row>
    <row r="34" spans="1:10" ht="12">
      <c r="A34" s="76" t="s">
        <v>26</v>
      </c>
      <c r="B34" s="77"/>
      <c r="C34" s="14"/>
      <c r="D34" s="15" t="s">
        <v>368</v>
      </c>
      <c r="E34" s="27">
        <v>9614</v>
      </c>
      <c r="F34" s="19"/>
      <c r="G34" s="18"/>
      <c r="H34" s="15" t="s">
        <v>554</v>
      </c>
      <c r="I34" s="18">
        <v>375</v>
      </c>
      <c r="J34" s="23"/>
    </row>
    <row r="35" spans="1:10" ht="12">
      <c r="A35" s="76" t="s">
        <v>550</v>
      </c>
      <c r="B35" s="77"/>
      <c r="C35" s="14"/>
      <c r="D35" s="15"/>
      <c r="E35" s="27">
        <v>375</v>
      </c>
      <c r="F35" s="19"/>
      <c r="G35" s="18"/>
      <c r="H35" s="15"/>
      <c r="I35" s="18"/>
      <c r="J35" s="23"/>
    </row>
    <row r="36" spans="1:10" ht="12">
      <c r="A36" s="76" t="s">
        <v>369</v>
      </c>
      <c r="B36" s="77"/>
      <c r="C36" s="14"/>
      <c r="D36" s="15" t="s">
        <v>370</v>
      </c>
      <c r="E36" s="27">
        <v>6850</v>
      </c>
      <c r="F36" s="19"/>
      <c r="G36" s="18"/>
      <c r="H36" s="15"/>
      <c r="I36" s="18"/>
      <c r="J36" s="23"/>
    </row>
    <row r="37" spans="1:10" ht="12">
      <c r="A37" s="76" t="s">
        <v>371</v>
      </c>
      <c r="B37" s="77"/>
      <c r="C37" s="14"/>
      <c r="D37" s="15" t="s">
        <v>28</v>
      </c>
      <c r="E37" s="27">
        <v>10476</v>
      </c>
      <c r="F37" s="19"/>
      <c r="G37" s="18"/>
      <c r="H37" s="15"/>
      <c r="I37" s="18"/>
      <c r="J37" s="23"/>
    </row>
    <row r="38" spans="1:10" ht="12">
      <c r="A38" s="76" t="s">
        <v>372</v>
      </c>
      <c r="B38" s="77"/>
      <c r="C38" s="14"/>
      <c r="D38" s="15" t="s">
        <v>373</v>
      </c>
      <c r="E38" s="27">
        <v>4356</v>
      </c>
      <c r="F38" s="19"/>
      <c r="G38" s="18"/>
      <c r="H38" s="15"/>
      <c r="I38" s="18"/>
      <c r="J38" s="23"/>
    </row>
    <row r="39" spans="1:10" ht="12">
      <c r="A39" s="76" t="s">
        <v>374</v>
      </c>
      <c r="B39" s="77"/>
      <c r="C39" s="14"/>
      <c r="D39" s="15" t="s">
        <v>375</v>
      </c>
      <c r="E39" s="27">
        <v>2018</v>
      </c>
      <c r="F39" s="19"/>
      <c r="G39" s="18"/>
      <c r="H39" s="15"/>
      <c r="I39" s="18"/>
      <c r="J39" s="23"/>
    </row>
    <row r="40" spans="1:10" ht="12">
      <c r="A40" s="76" t="s">
        <v>376</v>
      </c>
      <c r="B40" s="77"/>
      <c r="C40" s="14"/>
      <c r="D40" s="15" t="s">
        <v>29</v>
      </c>
      <c r="E40" s="27">
        <v>28249</v>
      </c>
      <c r="F40" s="19"/>
      <c r="G40" s="18"/>
      <c r="H40" s="15" t="s">
        <v>555</v>
      </c>
      <c r="I40" s="18">
        <v>11442</v>
      </c>
      <c r="J40" s="23"/>
    </row>
    <row r="41" spans="1:10" ht="12">
      <c r="A41" s="76" t="s">
        <v>377</v>
      </c>
      <c r="B41" s="77"/>
      <c r="C41" s="14"/>
      <c r="D41" s="15" t="s">
        <v>378</v>
      </c>
      <c r="E41" s="27">
        <v>6345</v>
      </c>
      <c r="F41" s="19"/>
      <c r="G41" s="18"/>
      <c r="H41" s="15" t="s">
        <v>556</v>
      </c>
      <c r="I41" s="18">
        <v>2665</v>
      </c>
      <c r="J41" s="23"/>
    </row>
    <row r="42" spans="1:10" ht="12">
      <c r="A42" s="76" t="s">
        <v>379</v>
      </c>
      <c r="B42" s="77"/>
      <c r="C42" s="14"/>
      <c r="D42" s="15" t="s">
        <v>380</v>
      </c>
      <c r="E42" s="27">
        <v>3698</v>
      </c>
      <c r="F42" s="19"/>
      <c r="G42" s="18"/>
      <c r="H42" s="15"/>
      <c r="I42" s="18"/>
      <c r="J42" s="23"/>
    </row>
    <row r="43" spans="1:10" ht="12">
      <c r="A43" s="76" t="s">
        <v>381</v>
      </c>
      <c r="B43" s="77"/>
      <c r="C43" s="14"/>
      <c r="D43" s="15" t="s">
        <v>382</v>
      </c>
      <c r="E43" s="27">
        <v>4370</v>
      </c>
      <c r="F43" s="19"/>
      <c r="G43" s="18"/>
      <c r="H43" s="15"/>
      <c r="I43" s="18"/>
      <c r="J43" s="23"/>
    </row>
    <row r="44" spans="1:10" ht="12">
      <c r="A44" s="76" t="s">
        <v>383</v>
      </c>
      <c r="B44" s="77"/>
      <c r="C44" s="14"/>
      <c r="D44" s="15" t="s">
        <v>384</v>
      </c>
      <c r="E44" s="27">
        <v>7250</v>
      </c>
      <c r="F44" s="19"/>
      <c r="G44" s="18"/>
      <c r="H44" s="15"/>
      <c r="I44" s="18"/>
      <c r="J44" s="23"/>
    </row>
    <row r="45" spans="1:10" ht="12">
      <c r="A45" s="76" t="s">
        <v>385</v>
      </c>
      <c r="B45" s="77"/>
      <c r="C45" s="14"/>
      <c r="D45" s="15" t="s">
        <v>386</v>
      </c>
      <c r="E45" s="27">
        <v>16872</v>
      </c>
      <c r="F45" s="19"/>
      <c r="G45" s="18"/>
      <c r="H45" s="15"/>
      <c r="I45" s="18"/>
      <c r="J45" s="23"/>
    </row>
    <row r="46" spans="1:10" ht="12">
      <c r="A46" s="76" t="s">
        <v>387</v>
      </c>
      <c r="B46" s="77"/>
      <c r="C46" s="14"/>
      <c r="D46" s="15"/>
      <c r="E46" s="27">
        <v>3399</v>
      </c>
      <c r="F46" s="19"/>
      <c r="G46" s="18"/>
      <c r="H46" s="15"/>
      <c r="I46" s="18"/>
      <c r="J46" s="23"/>
    </row>
    <row r="47" spans="1:10" ht="12">
      <c r="A47" s="76" t="s">
        <v>388</v>
      </c>
      <c r="B47" s="77"/>
      <c r="C47" s="14"/>
      <c r="D47" s="15" t="s">
        <v>389</v>
      </c>
      <c r="E47" s="27">
        <v>50000</v>
      </c>
      <c r="F47" s="19"/>
      <c r="G47" s="18"/>
      <c r="H47" s="15"/>
      <c r="I47" s="18"/>
      <c r="J47" s="23"/>
    </row>
    <row r="48" spans="1:10" ht="12">
      <c r="A48" s="76" t="s">
        <v>390</v>
      </c>
      <c r="B48" s="77"/>
      <c r="C48" s="14"/>
      <c r="D48" s="15" t="s">
        <v>391</v>
      </c>
      <c r="E48" s="27">
        <v>7890</v>
      </c>
      <c r="F48" s="19"/>
      <c r="G48" s="18"/>
      <c r="H48" s="15"/>
      <c r="I48" s="18"/>
      <c r="J48" s="23"/>
    </row>
    <row r="49" spans="1:10" ht="12">
      <c r="A49" s="76" t="s">
        <v>392</v>
      </c>
      <c r="B49" s="77"/>
      <c r="C49" s="14"/>
      <c r="D49" s="15" t="s">
        <v>393</v>
      </c>
      <c r="E49" s="27">
        <v>1703</v>
      </c>
      <c r="F49" s="19"/>
      <c r="G49" s="18"/>
      <c r="H49" s="15"/>
      <c r="I49" s="18"/>
      <c r="J49" s="23"/>
    </row>
    <row r="50" spans="1:10" ht="12">
      <c r="A50" s="76" t="s">
        <v>394</v>
      </c>
      <c r="B50" s="77"/>
      <c r="C50" s="14"/>
      <c r="D50" s="15" t="s">
        <v>395</v>
      </c>
      <c r="E50" s="27">
        <v>3822</v>
      </c>
      <c r="F50" s="19"/>
      <c r="G50" s="18"/>
      <c r="H50" s="15"/>
      <c r="I50" s="18"/>
      <c r="J50" s="23"/>
    </row>
    <row r="51" spans="1:10" ht="12.75" thickBot="1">
      <c r="A51" s="130" t="s">
        <v>11</v>
      </c>
      <c r="B51" s="131"/>
      <c r="C51" s="16"/>
      <c r="D51" s="17"/>
      <c r="E51" s="28">
        <f>SUM(E9:E50)</f>
        <v>794285</v>
      </c>
      <c r="F51" s="21"/>
      <c r="G51" s="20"/>
      <c r="H51" s="17"/>
      <c r="I51" s="20">
        <v>17891</v>
      </c>
      <c r="J51" s="24"/>
    </row>
  </sheetData>
  <mergeCells count="10">
    <mergeCell ref="A51:B51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16" style="8" customWidth="1"/>
    <col min="5" max="5" width="9" style="8" customWidth="1"/>
    <col min="6" max="7" width="0.8984375" style="8" customWidth="1"/>
    <col min="8" max="8" width="14" style="8" customWidth="1"/>
    <col min="9" max="9" width="9" style="8" customWidth="1"/>
    <col min="10" max="10" width="6.19921875" style="8" customWidth="1"/>
    <col min="11" max="16384" width="9" style="8" customWidth="1"/>
  </cols>
  <sheetData>
    <row r="1" ht="14.25">
      <c r="A1" s="11" t="s">
        <v>487</v>
      </c>
    </row>
    <row r="3" ht="12">
      <c r="A3" s="8" t="s">
        <v>396</v>
      </c>
    </row>
    <row r="4" spans="1:11" ht="12">
      <c r="A4" s="8" t="s">
        <v>397</v>
      </c>
      <c r="K4" s="8" t="s">
        <v>319</v>
      </c>
    </row>
    <row r="5" spans="1:11" ht="12.75" thickBot="1">
      <c r="A5" s="8" t="s">
        <v>558</v>
      </c>
      <c r="K5" s="8" t="s">
        <v>209</v>
      </c>
    </row>
    <row r="6" spans="1:22" ht="13.5" customHeight="1">
      <c r="A6" s="120" t="s">
        <v>320</v>
      </c>
      <c r="B6" s="121"/>
      <c r="C6" s="121" t="s">
        <v>211</v>
      </c>
      <c r="D6" s="121"/>
      <c r="E6" s="121"/>
      <c r="F6" s="121"/>
      <c r="G6" s="132" t="s">
        <v>511</v>
      </c>
      <c r="H6" s="133"/>
      <c r="I6" s="134"/>
      <c r="K6" s="29" t="s">
        <v>212</v>
      </c>
      <c r="L6" s="30">
        <v>2</v>
      </c>
      <c r="M6" s="30">
        <v>3</v>
      </c>
      <c r="N6" s="30">
        <v>4</v>
      </c>
      <c r="O6" s="30">
        <f>N6+1</f>
        <v>5</v>
      </c>
      <c r="P6" s="30">
        <f>O6+1</f>
        <v>6</v>
      </c>
      <c r="Q6" s="30">
        <f>P6+1</f>
        <v>7</v>
      </c>
      <c r="R6" s="31">
        <f>Q6+1</f>
        <v>8</v>
      </c>
      <c r="S6" s="9"/>
      <c r="V6" s="9"/>
    </row>
    <row r="7" spans="1:18" ht="12.75" thickBot="1">
      <c r="A7" s="122"/>
      <c r="B7" s="118"/>
      <c r="C7" s="118" t="s">
        <v>482</v>
      </c>
      <c r="D7" s="118"/>
      <c r="E7" s="118" t="s">
        <v>18</v>
      </c>
      <c r="F7" s="118"/>
      <c r="G7" s="135" t="s">
        <v>481</v>
      </c>
      <c r="H7" s="136"/>
      <c r="I7" s="52" t="s">
        <v>18</v>
      </c>
      <c r="K7" s="78" t="s">
        <v>213</v>
      </c>
      <c r="L7" s="12">
        <v>101985</v>
      </c>
      <c r="M7" s="12">
        <v>133584</v>
      </c>
      <c r="N7" s="12">
        <v>131164</v>
      </c>
      <c r="O7" s="12">
        <v>142523</v>
      </c>
      <c r="P7" s="12">
        <v>157102</v>
      </c>
      <c r="Q7" s="12">
        <v>223738</v>
      </c>
      <c r="R7" s="13">
        <v>176613</v>
      </c>
    </row>
    <row r="8" spans="1:9" ht="12">
      <c r="A8" s="74" t="s">
        <v>398</v>
      </c>
      <c r="B8" s="75"/>
      <c r="C8" s="14"/>
      <c r="D8" s="15"/>
      <c r="E8" s="116" t="s">
        <v>19</v>
      </c>
      <c r="F8" s="116"/>
      <c r="G8" s="22"/>
      <c r="H8" s="15"/>
      <c r="I8" s="51" t="s">
        <v>12</v>
      </c>
    </row>
    <row r="9" spans="1:11" ht="12.75" thickBot="1">
      <c r="A9" s="76" t="s">
        <v>399</v>
      </c>
      <c r="B9" s="77"/>
      <c r="C9" s="14"/>
      <c r="D9" s="15" t="s">
        <v>32</v>
      </c>
      <c r="E9" s="35">
        <v>19800</v>
      </c>
      <c r="F9" s="19"/>
      <c r="G9" s="18"/>
      <c r="H9" s="15"/>
      <c r="I9" s="79"/>
      <c r="K9" s="8" t="s">
        <v>516</v>
      </c>
    </row>
    <row r="10" spans="1:24" ht="12">
      <c r="A10" s="76" t="s">
        <v>24</v>
      </c>
      <c r="B10" s="77"/>
      <c r="C10" s="14"/>
      <c r="D10" s="15" t="s">
        <v>400</v>
      </c>
      <c r="E10" s="35">
        <v>9700</v>
      </c>
      <c r="F10" s="19"/>
      <c r="G10" s="18"/>
      <c r="H10" s="15"/>
      <c r="I10" s="79"/>
      <c r="K10" s="29" t="s">
        <v>326</v>
      </c>
      <c r="L10" s="30">
        <v>4</v>
      </c>
      <c r="M10" s="30">
        <f aca="true" t="shared" si="0" ref="M10:T10">L10+1</f>
        <v>5</v>
      </c>
      <c r="N10" s="30">
        <f t="shared" si="0"/>
        <v>6</v>
      </c>
      <c r="O10" s="30">
        <f t="shared" si="0"/>
        <v>7</v>
      </c>
      <c r="P10" s="30">
        <f t="shared" si="0"/>
        <v>8</v>
      </c>
      <c r="Q10" s="30">
        <f t="shared" si="0"/>
        <v>9</v>
      </c>
      <c r="R10" s="30">
        <f t="shared" si="0"/>
        <v>10</v>
      </c>
      <c r="S10" s="30">
        <f t="shared" si="0"/>
        <v>11</v>
      </c>
      <c r="T10" s="30">
        <f t="shared" si="0"/>
        <v>12</v>
      </c>
      <c r="U10" s="30" t="s">
        <v>517</v>
      </c>
      <c r="V10" s="30">
        <v>2</v>
      </c>
      <c r="W10" s="30">
        <f>V10+1</f>
        <v>3</v>
      </c>
      <c r="X10" s="31" t="s">
        <v>20</v>
      </c>
    </row>
    <row r="11" spans="1:24" ht="12.75" thickBot="1">
      <c r="A11" s="76" t="s">
        <v>401</v>
      </c>
      <c r="B11" s="77"/>
      <c r="C11" s="14"/>
      <c r="D11" s="15" t="s">
        <v>402</v>
      </c>
      <c r="E11" s="35">
        <v>69164</v>
      </c>
      <c r="F11" s="19"/>
      <c r="G11" s="18"/>
      <c r="H11" s="15"/>
      <c r="I11" s="79"/>
      <c r="K11" s="78" t="s">
        <v>403</v>
      </c>
      <c r="L11" s="12">
        <v>8911</v>
      </c>
      <c r="M11" s="12">
        <v>5292</v>
      </c>
      <c r="N11" s="12">
        <v>2272</v>
      </c>
      <c r="O11" s="12">
        <v>2136</v>
      </c>
      <c r="P11" s="12">
        <v>3483</v>
      </c>
      <c r="Q11" s="12">
        <v>3148</v>
      </c>
      <c r="R11" s="12">
        <v>4334</v>
      </c>
      <c r="S11" s="12">
        <v>74459</v>
      </c>
      <c r="T11" s="12">
        <v>62098</v>
      </c>
      <c r="U11" s="12">
        <v>4698</v>
      </c>
      <c r="V11" s="12">
        <v>3116</v>
      </c>
      <c r="W11" s="12">
        <v>2666</v>
      </c>
      <c r="X11" s="13">
        <f>SUM(L11:W11)</f>
        <v>176613</v>
      </c>
    </row>
    <row r="12" spans="1:11" ht="12">
      <c r="A12" s="76" t="s">
        <v>404</v>
      </c>
      <c r="B12" s="77"/>
      <c r="C12" s="14"/>
      <c r="D12" s="15" t="s">
        <v>405</v>
      </c>
      <c r="E12" s="35">
        <v>2400</v>
      </c>
      <c r="F12" s="19"/>
      <c r="G12" s="18"/>
      <c r="H12" s="15"/>
      <c r="I12" s="79"/>
      <c r="K12" s="72" t="s">
        <v>478</v>
      </c>
    </row>
    <row r="13" spans="1:9" ht="12">
      <c r="A13" s="76" t="s">
        <v>406</v>
      </c>
      <c r="B13" s="77"/>
      <c r="C13" s="14"/>
      <c r="D13" s="15" t="s">
        <v>407</v>
      </c>
      <c r="E13" s="35">
        <v>2837</v>
      </c>
      <c r="F13" s="19"/>
      <c r="G13" s="18"/>
      <c r="H13" s="15"/>
      <c r="I13" s="79"/>
    </row>
    <row r="14" spans="1:9" ht="12">
      <c r="A14" s="76" t="s">
        <v>408</v>
      </c>
      <c r="B14" s="77"/>
      <c r="C14" s="14"/>
      <c r="D14" s="15" t="s">
        <v>409</v>
      </c>
      <c r="E14" s="35">
        <v>17636</v>
      </c>
      <c r="F14" s="19"/>
      <c r="G14" s="18"/>
      <c r="H14" s="15"/>
      <c r="I14" s="79"/>
    </row>
    <row r="15" spans="1:9" ht="12">
      <c r="A15" s="76" t="s">
        <v>387</v>
      </c>
      <c r="B15" s="77"/>
      <c r="C15" s="14"/>
      <c r="D15" s="15" t="s">
        <v>402</v>
      </c>
      <c r="E15" s="35">
        <v>400</v>
      </c>
      <c r="F15" s="19"/>
      <c r="G15" s="18"/>
      <c r="H15" s="15"/>
      <c r="I15" s="79"/>
    </row>
    <row r="16" spans="1:9" ht="12">
      <c r="A16" s="76" t="s">
        <v>410</v>
      </c>
      <c r="B16" s="77"/>
      <c r="C16" s="14"/>
      <c r="D16" s="15" t="s">
        <v>559</v>
      </c>
      <c r="E16" s="35">
        <v>21802</v>
      </c>
      <c r="F16" s="19"/>
      <c r="G16" s="18"/>
      <c r="H16" s="15"/>
      <c r="I16" s="79"/>
    </row>
    <row r="17" spans="1:9" ht="12">
      <c r="A17" s="76" t="s">
        <v>411</v>
      </c>
      <c r="B17" s="77"/>
      <c r="C17" s="14"/>
      <c r="D17" s="15" t="s">
        <v>412</v>
      </c>
      <c r="E17" s="35">
        <v>37630</v>
      </c>
      <c r="F17" s="19"/>
      <c r="G17" s="18"/>
      <c r="H17" s="15"/>
      <c r="I17" s="79"/>
    </row>
    <row r="18" spans="1:9" ht="12">
      <c r="A18" s="76" t="s">
        <v>413</v>
      </c>
      <c r="B18" s="77"/>
      <c r="C18" s="14"/>
      <c r="D18" s="26" t="s">
        <v>414</v>
      </c>
      <c r="E18" s="35">
        <v>5457</v>
      </c>
      <c r="F18" s="19"/>
      <c r="G18" s="18"/>
      <c r="H18" s="15"/>
      <c r="I18" s="79"/>
    </row>
    <row r="19" spans="1:9" ht="12">
      <c r="A19" s="76" t="s">
        <v>560</v>
      </c>
      <c r="B19" s="77"/>
      <c r="C19" s="14"/>
      <c r="D19" s="15" t="s">
        <v>412</v>
      </c>
      <c r="E19" s="35">
        <v>2861</v>
      </c>
      <c r="F19" s="19"/>
      <c r="G19" s="18"/>
      <c r="H19" s="15"/>
      <c r="I19" s="79"/>
    </row>
    <row r="20" spans="1:9" ht="12">
      <c r="A20" s="76" t="s">
        <v>415</v>
      </c>
      <c r="B20" s="77"/>
      <c r="C20" s="14"/>
      <c r="D20" s="15"/>
      <c r="E20" s="35">
        <f>SUM(E9:E19)</f>
        <v>189687</v>
      </c>
      <c r="F20" s="19"/>
      <c r="G20" s="18"/>
      <c r="H20" s="15"/>
      <c r="I20" s="79"/>
    </row>
    <row r="21" spans="1:9" ht="12">
      <c r="A21" s="76"/>
      <c r="B21" s="77"/>
      <c r="C21" s="14"/>
      <c r="D21" s="15"/>
      <c r="E21" s="35"/>
      <c r="F21" s="19"/>
      <c r="G21" s="18"/>
      <c r="H21" s="15"/>
      <c r="I21" s="79"/>
    </row>
    <row r="22" spans="1:9" ht="12">
      <c r="A22" s="76" t="s">
        <v>416</v>
      </c>
      <c r="B22" s="77"/>
      <c r="C22" s="14"/>
      <c r="D22" s="15"/>
      <c r="E22" s="36"/>
      <c r="F22" s="19"/>
      <c r="G22" s="18"/>
      <c r="H22" s="15"/>
      <c r="I22" s="79"/>
    </row>
    <row r="23" spans="1:9" ht="12">
      <c r="A23" s="76" t="s">
        <v>417</v>
      </c>
      <c r="B23" s="77"/>
      <c r="C23" s="14"/>
      <c r="D23" s="15" t="s">
        <v>418</v>
      </c>
      <c r="E23" s="35">
        <v>968</v>
      </c>
      <c r="F23" s="19"/>
      <c r="G23" s="18"/>
      <c r="H23" s="15"/>
      <c r="I23" s="79"/>
    </row>
    <row r="24" spans="1:9" ht="12">
      <c r="A24" s="76" t="s">
        <v>419</v>
      </c>
      <c r="B24" s="77"/>
      <c r="C24" s="14"/>
      <c r="D24" s="15" t="s">
        <v>412</v>
      </c>
      <c r="E24" s="35">
        <v>21853</v>
      </c>
      <c r="F24" s="19"/>
      <c r="G24" s="18"/>
      <c r="H24" s="15"/>
      <c r="I24" s="79"/>
    </row>
    <row r="25" spans="1:9" ht="12">
      <c r="A25" s="76" t="s">
        <v>561</v>
      </c>
      <c r="B25" s="77"/>
      <c r="C25" s="14"/>
      <c r="D25" s="15" t="s">
        <v>402</v>
      </c>
      <c r="E25" s="35">
        <v>643</v>
      </c>
      <c r="F25" s="19"/>
      <c r="G25" s="18"/>
      <c r="H25" s="15"/>
      <c r="I25" s="79"/>
    </row>
    <row r="26" spans="1:9" ht="12">
      <c r="A26" s="76" t="s">
        <v>14</v>
      </c>
      <c r="B26" s="77"/>
      <c r="C26" s="14"/>
      <c r="D26" s="15" t="s">
        <v>402</v>
      </c>
      <c r="E26" s="35">
        <v>470</v>
      </c>
      <c r="F26" s="19"/>
      <c r="G26" s="18"/>
      <c r="H26" s="15"/>
      <c r="I26" s="79"/>
    </row>
    <row r="27" spans="1:9" ht="12">
      <c r="A27" s="76" t="s">
        <v>406</v>
      </c>
      <c r="B27" s="77"/>
      <c r="C27" s="14"/>
      <c r="D27" s="15" t="s">
        <v>407</v>
      </c>
      <c r="E27" s="35">
        <v>3198</v>
      </c>
      <c r="F27" s="19"/>
      <c r="G27" s="18"/>
      <c r="H27" s="15"/>
      <c r="I27" s="79"/>
    </row>
    <row r="28" spans="1:9" ht="12">
      <c r="A28" s="76" t="s">
        <v>254</v>
      </c>
      <c r="B28" s="77"/>
      <c r="C28" s="14"/>
      <c r="D28" s="15" t="s">
        <v>420</v>
      </c>
      <c r="E28" s="35">
        <v>11330</v>
      </c>
      <c r="F28" s="19"/>
      <c r="G28" s="18"/>
      <c r="H28" s="15"/>
      <c r="I28" s="79"/>
    </row>
    <row r="29" spans="1:9" ht="12">
      <c r="A29" s="76" t="s">
        <v>410</v>
      </c>
      <c r="B29" s="77"/>
      <c r="C29" s="14"/>
      <c r="D29" s="15" t="s">
        <v>562</v>
      </c>
      <c r="E29" s="35">
        <v>17378</v>
      </c>
      <c r="F29" s="19"/>
      <c r="G29" s="18"/>
      <c r="H29" s="15"/>
      <c r="I29" s="79"/>
    </row>
    <row r="30" spans="1:9" ht="12">
      <c r="A30" s="76" t="s">
        <v>421</v>
      </c>
      <c r="B30" s="77"/>
      <c r="C30" s="14"/>
      <c r="D30" s="15" t="s">
        <v>402</v>
      </c>
      <c r="E30" s="35">
        <v>17329</v>
      </c>
      <c r="F30" s="19"/>
      <c r="G30" s="18"/>
      <c r="H30" s="15"/>
      <c r="I30" s="79"/>
    </row>
    <row r="31" spans="1:9" ht="12">
      <c r="A31" s="76" t="s">
        <v>422</v>
      </c>
      <c r="B31" s="77"/>
      <c r="C31" s="14"/>
      <c r="D31" s="15" t="s">
        <v>407</v>
      </c>
      <c r="E31" s="35">
        <v>2626</v>
      </c>
      <c r="F31" s="19"/>
      <c r="G31" s="18"/>
      <c r="H31" s="15"/>
      <c r="I31" s="79"/>
    </row>
    <row r="32" spans="1:9" ht="12">
      <c r="A32" s="76" t="s">
        <v>423</v>
      </c>
      <c r="B32" s="77"/>
      <c r="C32" s="14"/>
      <c r="D32" s="15"/>
      <c r="E32" s="35">
        <f>SUM(E23:E31)</f>
        <v>75795</v>
      </c>
      <c r="F32" s="19"/>
      <c r="G32" s="18"/>
      <c r="H32" s="15"/>
      <c r="I32" s="79"/>
    </row>
    <row r="33" spans="1:9" ht="12">
      <c r="A33" s="76"/>
      <c r="B33" s="77"/>
      <c r="C33" s="14"/>
      <c r="D33" s="15"/>
      <c r="E33" s="35"/>
      <c r="F33" s="19"/>
      <c r="G33" s="18"/>
      <c r="H33" s="15"/>
      <c r="I33" s="79"/>
    </row>
    <row r="34" spans="1:9" ht="12">
      <c r="A34" s="76" t="s">
        <v>31</v>
      </c>
      <c r="B34" s="77"/>
      <c r="C34" s="14"/>
      <c r="D34" s="15"/>
      <c r="E34" s="35"/>
      <c r="F34" s="19"/>
      <c r="G34" s="18"/>
      <c r="H34" s="15"/>
      <c r="I34" s="79"/>
    </row>
    <row r="35" spans="1:9" ht="12">
      <c r="A35" s="76" t="s">
        <v>329</v>
      </c>
      <c r="B35" s="77"/>
      <c r="C35" s="14"/>
      <c r="D35" s="15" t="s">
        <v>424</v>
      </c>
      <c r="E35" s="35">
        <v>1525</v>
      </c>
      <c r="F35" s="19"/>
      <c r="G35" s="18"/>
      <c r="H35" s="15"/>
      <c r="I35" s="79"/>
    </row>
    <row r="36" spans="1:9" ht="12">
      <c r="A36" s="76" t="s">
        <v>410</v>
      </c>
      <c r="B36" s="77"/>
      <c r="C36" s="14"/>
      <c r="D36" s="15" t="s">
        <v>563</v>
      </c>
      <c r="E36" s="35">
        <v>10169</v>
      </c>
      <c r="F36" s="19"/>
      <c r="G36" s="18"/>
      <c r="H36" s="15"/>
      <c r="I36" s="79"/>
    </row>
    <row r="37" spans="1:9" ht="12">
      <c r="A37" s="76" t="s">
        <v>425</v>
      </c>
      <c r="B37" s="77"/>
      <c r="C37" s="14"/>
      <c r="D37" s="15" t="s">
        <v>412</v>
      </c>
      <c r="E37" s="35">
        <v>17555</v>
      </c>
      <c r="F37" s="19"/>
      <c r="G37" s="18"/>
      <c r="H37" s="15"/>
      <c r="I37" s="79"/>
    </row>
    <row r="38" spans="1:9" ht="12">
      <c r="A38" s="76" t="s">
        <v>421</v>
      </c>
      <c r="B38" s="77"/>
      <c r="C38" s="14"/>
      <c r="D38" s="15" t="s">
        <v>402</v>
      </c>
      <c r="E38" s="35">
        <v>3182</v>
      </c>
      <c r="F38" s="19"/>
      <c r="G38" s="18"/>
      <c r="H38" s="15"/>
      <c r="I38" s="79"/>
    </row>
    <row r="39" spans="1:9" ht="12">
      <c r="A39" s="76" t="s">
        <v>426</v>
      </c>
      <c r="B39" s="77"/>
      <c r="C39" s="14"/>
      <c r="D39" s="15" t="s">
        <v>407</v>
      </c>
      <c r="E39" s="35">
        <v>2441</v>
      </c>
      <c r="F39" s="19"/>
      <c r="G39" s="18"/>
      <c r="H39" s="15"/>
      <c r="I39" s="79"/>
    </row>
    <row r="40" spans="1:9" ht="12">
      <c r="A40" s="76" t="s">
        <v>404</v>
      </c>
      <c r="B40" s="77"/>
      <c r="C40" s="14"/>
      <c r="D40" s="15" t="s">
        <v>405</v>
      </c>
      <c r="E40" s="35">
        <v>2001</v>
      </c>
      <c r="F40" s="19"/>
      <c r="G40" s="18"/>
      <c r="H40" s="15"/>
      <c r="I40" s="79"/>
    </row>
    <row r="41" spans="1:9" ht="12">
      <c r="A41" s="76" t="s">
        <v>406</v>
      </c>
      <c r="B41" s="77"/>
      <c r="C41" s="14"/>
      <c r="D41" s="15" t="s">
        <v>407</v>
      </c>
      <c r="E41" s="35">
        <v>5753</v>
      </c>
      <c r="F41" s="19"/>
      <c r="G41" s="18"/>
      <c r="H41" s="15"/>
      <c r="I41" s="79"/>
    </row>
    <row r="42" spans="1:9" ht="12">
      <c r="A42" s="76" t="s">
        <v>427</v>
      </c>
      <c r="B42" s="77"/>
      <c r="C42" s="14"/>
      <c r="D42" s="15" t="s">
        <v>402</v>
      </c>
      <c r="E42" s="35">
        <v>427</v>
      </c>
      <c r="F42" s="19"/>
      <c r="G42" s="18"/>
      <c r="H42" s="15"/>
      <c r="I42" s="79"/>
    </row>
    <row r="43" spans="1:9" ht="12">
      <c r="A43" s="76" t="s">
        <v>428</v>
      </c>
      <c r="B43" s="77"/>
      <c r="C43" s="14"/>
      <c r="D43" s="15" t="s">
        <v>407</v>
      </c>
      <c r="E43" s="35">
        <v>6042</v>
      </c>
      <c r="F43" s="19"/>
      <c r="G43" s="18"/>
      <c r="H43" s="15"/>
      <c r="I43" s="79"/>
    </row>
    <row r="44" spans="1:9" ht="12">
      <c r="A44" s="76" t="s">
        <v>254</v>
      </c>
      <c r="B44" s="77"/>
      <c r="C44" s="14"/>
      <c r="D44" s="15" t="s">
        <v>420</v>
      </c>
      <c r="E44" s="35">
        <v>13226</v>
      </c>
      <c r="F44" s="19"/>
      <c r="G44" s="18"/>
      <c r="H44" s="15" t="s">
        <v>490</v>
      </c>
      <c r="I44" s="79">
        <v>391</v>
      </c>
    </row>
    <row r="45" spans="1:9" ht="12">
      <c r="A45" s="76" t="s">
        <v>429</v>
      </c>
      <c r="B45" s="77"/>
      <c r="C45" s="14"/>
      <c r="D45" s="15"/>
      <c r="E45" s="35">
        <f>SUM(E35:E44)</f>
        <v>62321</v>
      </c>
      <c r="F45" s="19"/>
      <c r="G45" s="18"/>
      <c r="H45" s="15"/>
      <c r="I45" s="79"/>
    </row>
    <row r="46" spans="1:9" ht="12">
      <c r="A46" s="76"/>
      <c r="B46" s="77"/>
      <c r="C46" s="14"/>
      <c r="D46" s="15"/>
      <c r="E46" s="35"/>
      <c r="F46" s="19"/>
      <c r="G46" s="18"/>
      <c r="H46" s="15"/>
      <c r="I46" s="79"/>
    </row>
    <row r="47" spans="1:9" ht="12">
      <c r="A47" s="76" t="s">
        <v>430</v>
      </c>
      <c r="B47" s="77"/>
      <c r="C47" s="14"/>
      <c r="D47" s="15"/>
      <c r="E47" s="35"/>
      <c r="F47" s="19"/>
      <c r="G47" s="18"/>
      <c r="H47" s="15"/>
      <c r="I47" s="79"/>
    </row>
    <row r="48" spans="1:9" ht="12">
      <c r="A48" s="76" t="s">
        <v>431</v>
      </c>
      <c r="B48" s="77"/>
      <c r="C48" s="14"/>
      <c r="D48" s="15" t="s">
        <v>432</v>
      </c>
      <c r="E48" s="35"/>
      <c r="F48" s="19"/>
      <c r="G48" s="18"/>
      <c r="H48" s="15"/>
      <c r="I48" s="79"/>
    </row>
    <row r="49" spans="1:9" ht="12">
      <c r="A49" s="76" t="s">
        <v>433</v>
      </c>
      <c r="B49" s="77"/>
      <c r="C49" s="14"/>
      <c r="D49" s="15" t="s">
        <v>434</v>
      </c>
      <c r="E49" s="35"/>
      <c r="F49" s="19"/>
      <c r="G49" s="18"/>
      <c r="H49" s="15"/>
      <c r="I49" s="79"/>
    </row>
    <row r="50" spans="1:9" ht="12">
      <c r="A50" s="76" t="s">
        <v>435</v>
      </c>
      <c r="B50" s="77"/>
      <c r="C50" s="14"/>
      <c r="D50" s="15" t="s">
        <v>407</v>
      </c>
      <c r="E50" s="35"/>
      <c r="F50" s="19"/>
      <c r="G50" s="18"/>
      <c r="H50" s="15"/>
      <c r="I50" s="79"/>
    </row>
    <row r="51" spans="1:9" ht="12">
      <c r="A51" s="76" t="s">
        <v>436</v>
      </c>
      <c r="B51" s="77"/>
      <c r="C51" s="14"/>
      <c r="D51" s="15" t="s">
        <v>564</v>
      </c>
      <c r="E51" s="35"/>
      <c r="F51" s="19"/>
      <c r="G51" s="18"/>
      <c r="H51" s="15"/>
      <c r="I51" s="79"/>
    </row>
    <row r="52" spans="1:9" ht="12">
      <c r="A52" s="76" t="s">
        <v>437</v>
      </c>
      <c r="B52" s="77"/>
      <c r="C52" s="14"/>
      <c r="D52" s="15" t="s">
        <v>438</v>
      </c>
      <c r="E52" s="35"/>
      <c r="F52" s="19"/>
      <c r="G52" s="18"/>
      <c r="H52" s="15"/>
      <c r="I52" s="79"/>
    </row>
    <row r="53" spans="1:9" ht="12">
      <c r="A53" s="76" t="s">
        <v>439</v>
      </c>
      <c r="B53" s="77"/>
      <c r="C53" s="14"/>
      <c r="D53" s="15"/>
      <c r="E53" s="35">
        <v>111495</v>
      </c>
      <c r="F53" s="19"/>
      <c r="G53" s="18"/>
      <c r="H53" s="15"/>
      <c r="I53" s="79"/>
    </row>
    <row r="54" spans="1:9" ht="12">
      <c r="A54" s="76" t="s">
        <v>34</v>
      </c>
      <c r="B54" s="77"/>
      <c r="C54" s="14"/>
      <c r="D54" s="15"/>
      <c r="E54" s="35">
        <f>E53+E45+E32+E20</f>
        <v>439298</v>
      </c>
      <c r="F54" s="19"/>
      <c r="G54" s="18"/>
      <c r="H54" s="15"/>
      <c r="I54" s="79">
        <f>SUM(I9:I53)</f>
        <v>391</v>
      </c>
    </row>
    <row r="55" spans="1:9" ht="12">
      <c r="A55" s="76" t="s">
        <v>440</v>
      </c>
      <c r="B55" s="77"/>
      <c r="C55" s="14"/>
      <c r="D55" s="15"/>
      <c r="E55" s="35">
        <v>16475</v>
      </c>
      <c r="F55" s="19"/>
      <c r="G55" s="18"/>
      <c r="H55" s="15" t="s">
        <v>565</v>
      </c>
      <c r="I55" s="79">
        <v>2432</v>
      </c>
    </row>
    <row r="56" spans="1:9" ht="12">
      <c r="A56" s="76" t="s">
        <v>441</v>
      </c>
      <c r="B56" s="77"/>
      <c r="C56" s="14"/>
      <c r="D56" s="15"/>
      <c r="E56" s="35">
        <f>E55</f>
        <v>16475</v>
      </c>
      <c r="F56" s="19"/>
      <c r="G56" s="18"/>
      <c r="H56" s="15"/>
      <c r="I56" s="79">
        <f>I55</f>
        <v>2432</v>
      </c>
    </row>
    <row r="57" spans="1:9" ht="12.75" thickBot="1">
      <c r="A57" s="130" t="s">
        <v>34</v>
      </c>
      <c r="B57" s="131"/>
      <c r="C57" s="16"/>
      <c r="D57" s="17"/>
      <c r="E57" s="37">
        <f>E56+E54</f>
        <v>455773</v>
      </c>
      <c r="F57" s="21"/>
      <c r="G57" s="20"/>
      <c r="H57" s="17"/>
      <c r="I57" s="80">
        <f>I56+I54</f>
        <v>2823</v>
      </c>
    </row>
    <row r="58" spans="1:9" ht="12">
      <c r="A58" s="53"/>
      <c r="B58" s="53"/>
      <c r="C58" s="10"/>
      <c r="D58" s="10"/>
      <c r="E58" s="54"/>
      <c r="F58" s="25"/>
      <c r="G58" s="25"/>
      <c r="H58" s="10"/>
      <c r="I58" s="55"/>
    </row>
    <row r="59" ht="12">
      <c r="A59" s="72" t="s">
        <v>608</v>
      </c>
    </row>
  </sheetData>
  <mergeCells count="8">
    <mergeCell ref="G6:I6"/>
    <mergeCell ref="G7:H7"/>
    <mergeCell ref="A57:B57"/>
    <mergeCell ref="E8:F8"/>
    <mergeCell ref="A6:B7"/>
    <mergeCell ref="C6:F6"/>
    <mergeCell ref="E7:F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8.59765625" style="8" customWidth="1"/>
    <col min="2" max="3" width="0.8984375" style="8" customWidth="1"/>
    <col min="4" max="4" width="20.59765625" style="8" customWidth="1"/>
    <col min="5" max="5" width="9" style="8" customWidth="1"/>
    <col min="6" max="7" width="0.8984375" style="8" customWidth="1"/>
    <col min="8" max="8" width="20.59765625" style="8" customWidth="1"/>
    <col min="9" max="9" width="9" style="8" customWidth="1"/>
    <col min="10" max="10" width="0.8984375" style="8" customWidth="1"/>
    <col min="11" max="11" width="4.8984375" style="8" customWidth="1"/>
    <col min="12" max="16384" width="9" style="8" customWidth="1"/>
  </cols>
  <sheetData>
    <row r="1" ht="14.25">
      <c r="A1" s="11" t="s">
        <v>35</v>
      </c>
    </row>
    <row r="3" ht="12">
      <c r="A3" s="8" t="s">
        <v>442</v>
      </c>
    </row>
    <row r="4" spans="1:12" ht="12">
      <c r="A4" s="8" t="s">
        <v>443</v>
      </c>
      <c r="L4" s="8" t="s">
        <v>319</v>
      </c>
    </row>
    <row r="5" spans="1:12" ht="12.75" thickBot="1">
      <c r="A5" s="8" t="s">
        <v>566</v>
      </c>
      <c r="L5" s="8" t="s">
        <v>209</v>
      </c>
    </row>
    <row r="6" spans="1:23" ht="12">
      <c r="A6" s="120" t="s">
        <v>320</v>
      </c>
      <c r="B6" s="121"/>
      <c r="C6" s="121" t="s">
        <v>211</v>
      </c>
      <c r="D6" s="121"/>
      <c r="E6" s="121"/>
      <c r="F6" s="121"/>
      <c r="G6" s="121" t="s">
        <v>511</v>
      </c>
      <c r="H6" s="121"/>
      <c r="I6" s="121"/>
      <c r="J6" s="123"/>
      <c r="L6" s="29" t="s">
        <v>212</v>
      </c>
      <c r="M6" s="30">
        <v>3</v>
      </c>
      <c r="N6" s="30">
        <v>4</v>
      </c>
      <c r="O6" s="30">
        <v>5</v>
      </c>
      <c r="P6" s="30">
        <v>6</v>
      </c>
      <c r="Q6" s="30">
        <f>P6+1</f>
        <v>7</v>
      </c>
      <c r="R6" s="31">
        <f>Q6+1</f>
        <v>8</v>
      </c>
      <c r="S6" s="38"/>
      <c r="T6" s="9"/>
      <c r="V6" s="38"/>
      <c r="W6" s="9"/>
    </row>
    <row r="7" spans="1:22" ht="12.75" thickBot="1">
      <c r="A7" s="122"/>
      <c r="B7" s="118"/>
      <c r="C7" s="118" t="s">
        <v>321</v>
      </c>
      <c r="D7" s="118"/>
      <c r="E7" s="118" t="s">
        <v>18</v>
      </c>
      <c r="F7" s="118"/>
      <c r="G7" s="118" t="s">
        <v>321</v>
      </c>
      <c r="H7" s="118"/>
      <c r="I7" s="118" t="s">
        <v>18</v>
      </c>
      <c r="J7" s="119"/>
      <c r="L7" s="78" t="s">
        <v>213</v>
      </c>
      <c r="M7" s="12">
        <v>18103</v>
      </c>
      <c r="N7" s="12">
        <v>17589</v>
      </c>
      <c r="O7" s="12">
        <v>16270</v>
      </c>
      <c r="P7" s="12">
        <v>19576</v>
      </c>
      <c r="Q7" s="12">
        <v>22093</v>
      </c>
      <c r="R7" s="13">
        <v>24902</v>
      </c>
      <c r="S7" s="39"/>
      <c r="V7" s="39"/>
    </row>
    <row r="8" spans="1:10" ht="12">
      <c r="A8" s="74"/>
      <c r="B8" s="75"/>
      <c r="C8" s="14"/>
      <c r="D8" s="15"/>
      <c r="E8" s="116" t="s">
        <v>19</v>
      </c>
      <c r="F8" s="116"/>
      <c r="G8" s="22"/>
      <c r="H8" s="15"/>
      <c r="I8" s="116" t="s">
        <v>12</v>
      </c>
      <c r="J8" s="117"/>
    </row>
    <row r="9" spans="1:12" ht="12.75" thickBot="1">
      <c r="A9" s="76" t="s">
        <v>444</v>
      </c>
      <c r="B9" s="77"/>
      <c r="C9" s="14"/>
      <c r="D9" s="15" t="s">
        <v>445</v>
      </c>
      <c r="E9" s="35">
        <v>2390</v>
      </c>
      <c r="F9" s="19"/>
      <c r="G9" s="18"/>
      <c r="H9" s="15"/>
      <c r="I9" s="27"/>
      <c r="J9" s="23"/>
      <c r="L9" s="8" t="s">
        <v>516</v>
      </c>
    </row>
    <row r="10" spans="1:25" ht="12">
      <c r="A10" s="76" t="s">
        <v>215</v>
      </c>
      <c r="B10" s="77"/>
      <c r="C10" s="14"/>
      <c r="D10" s="15" t="s">
        <v>446</v>
      </c>
      <c r="E10" s="35">
        <v>42432</v>
      </c>
      <c r="F10" s="19"/>
      <c r="G10" s="18"/>
      <c r="H10" s="15"/>
      <c r="I10" s="27"/>
      <c r="J10" s="23"/>
      <c r="L10" s="29" t="s">
        <v>447</v>
      </c>
      <c r="M10" s="30">
        <v>4</v>
      </c>
      <c r="N10" s="30">
        <f aca="true" t="shared" si="0" ref="N10:U10">M10+1</f>
        <v>5</v>
      </c>
      <c r="O10" s="30">
        <f t="shared" si="0"/>
        <v>6</v>
      </c>
      <c r="P10" s="30">
        <f t="shared" si="0"/>
        <v>7</v>
      </c>
      <c r="Q10" s="30">
        <f t="shared" si="0"/>
        <v>8</v>
      </c>
      <c r="R10" s="30">
        <f t="shared" si="0"/>
        <v>9</v>
      </c>
      <c r="S10" s="30">
        <f t="shared" si="0"/>
        <v>10</v>
      </c>
      <c r="T10" s="30">
        <f t="shared" si="0"/>
        <v>11</v>
      </c>
      <c r="U10" s="30">
        <f t="shared" si="0"/>
        <v>12</v>
      </c>
      <c r="V10" s="30" t="s">
        <v>567</v>
      </c>
      <c r="W10" s="30">
        <v>2</v>
      </c>
      <c r="X10" s="30">
        <f>W10+1</f>
        <v>3</v>
      </c>
      <c r="Y10" s="31" t="s">
        <v>20</v>
      </c>
    </row>
    <row r="11" spans="1:25" ht="12.75" thickBot="1">
      <c r="A11" s="76" t="s">
        <v>448</v>
      </c>
      <c r="B11" s="77"/>
      <c r="C11" s="14"/>
      <c r="D11" s="15" t="s">
        <v>449</v>
      </c>
      <c r="E11" s="35">
        <v>23231</v>
      </c>
      <c r="F11" s="19"/>
      <c r="G11" s="18"/>
      <c r="H11" s="15"/>
      <c r="I11" s="27"/>
      <c r="J11" s="23"/>
      <c r="L11" s="78" t="s">
        <v>450</v>
      </c>
      <c r="M11" s="40">
        <v>0</v>
      </c>
      <c r="N11" s="12">
        <v>2978</v>
      </c>
      <c r="O11" s="12">
        <v>3119</v>
      </c>
      <c r="P11" s="12">
        <v>2564</v>
      </c>
      <c r="Q11" s="12">
        <v>3659</v>
      </c>
      <c r="R11" s="12">
        <v>3232</v>
      </c>
      <c r="S11" s="12">
        <v>6313</v>
      </c>
      <c r="T11" s="12">
        <v>3037</v>
      </c>
      <c r="U11" s="40">
        <v>0</v>
      </c>
      <c r="V11" s="40">
        <v>0</v>
      </c>
      <c r="W11" s="40">
        <v>0</v>
      </c>
      <c r="X11" s="40">
        <v>0</v>
      </c>
      <c r="Y11" s="13">
        <f>SUM(M11:X11)</f>
        <v>24902</v>
      </c>
    </row>
    <row r="12" spans="1:12" ht="12">
      <c r="A12" s="76" t="s">
        <v>439</v>
      </c>
      <c r="B12" s="77"/>
      <c r="C12" s="14"/>
      <c r="D12" s="15"/>
      <c r="E12" s="35">
        <f>SUM(E9:E11)</f>
        <v>68053</v>
      </c>
      <c r="F12" s="19"/>
      <c r="G12" s="18"/>
      <c r="H12" s="15"/>
      <c r="I12" s="27"/>
      <c r="J12" s="23"/>
      <c r="L12" s="72" t="s">
        <v>478</v>
      </c>
    </row>
    <row r="13" spans="1:10" ht="12">
      <c r="A13" s="76" t="s">
        <v>451</v>
      </c>
      <c r="B13" s="77"/>
      <c r="C13" s="14"/>
      <c r="D13" s="15" t="s">
        <v>452</v>
      </c>
      <c r="E13" s="35">
        <v>1969</v>
      </c>
      <c r="F13" s="19"/>
      <c r="G13" s="18"/>
      <c r="H13" s="15"/>
      <c r="I13" s="27"/>
      <c r="J13" s="23"/>
    </row>
    <row r="14" spans="1:10" ht="12">
      <c r="A14" s="76" t="s">
        <v>453</v>
      </c>
      <c r="B14" s="77"/>
      <c r="C14" s="14"/>
      <c r="D14" s="15" t="s">
        <v>454</v>
      </c>
      <c r="E14" s="35">
        <v>8639</v>
      </c>
      <c r="F14" s="19"/>
      <c r="G14" s="18"/>
      <c r="H14" s="15"/>
      <c r="I14" s="27"/>
      <c r="J14" s="23"/>
    </row>
    <row r="15" spans="1:10" ht="12">
      <c r="A15" s="76" t="s">
        <v>455</v>
      </c>
      <c r="B15" s="77"/>
      <c r="C15" s="14"/>
      <c r="D15" s="15" t="s">
        <v>456</v>
      </c>
      <c r="E15" s="35">
        <v>1069</v>
      </c>
      <c r="F15" s="19"/>
      <c r="G15" s="18"/>
      <c r="H15" s="15"/>
      <c r="I15" s="27"/>
      <c r="J15" s="23"/>
    </row>
    <row r="16" spans="1:10" ht="12">
      <c r="A16" s="76" t="s">
        <v>36</v>
      </c>
      <c r="B16" s="77"/>
      <c r="C16" s="14"/>
      <c r="D16" s="15" t="s">
        <v>457</v>
      </c>
      <c r="E16" s="35">
        <v>4476</v>
      </c>
      <c r="F16" s="19"/>
      <c r="G16" s="18"/>
      <c r="H16" s="15"/>
      <c r="I16" s="27"/>
      <c r="J16" s="23"/>
    </row>
    <row r="17" spans="1:10" ht="12">
      <c r="A17" s="76" t="s">
        <v>458</v>
      </c>
      <c r="B17" s="77"/>
      <c r="C17" s="14"/>
      <c r="D17" s="15" t="s">
        <v>459</v>
      </c>
      <c r="E17" s="35">
        <v>3335</v>
      </c>
      <c r="F17" s="19"/>
      <c r="G17" s="18"/>
      <c r="H17" s="15"/>
      <c r="I17" s="27"/>
      <c r="J17" s="23"/>
    </row>
    <row r="18" spans="1:10" ht="12">
      <c r="A18" s="76" t="s">
        <v>309</v>
      </c>
      <c r="B18" s="77"/>
      <c r="C18" s="14"/>
      <c r="D18" s="26" t="s">
        <v>460</v>
      </c>
      <c r="E18" s="35">
        <v>1347</v>
      </c>
      <c r="F18" s="19"/>
      <c r="G18" s="18"/>
      <c r="H18" s="15"/>
      <c r="I18" s="27"/>
      <c r="J18" s="23"/>
    </row>
    <row r="19" spans="1:10" ht="12">
      <c r="A19" s="76" t="s">
        <v>461</v>
      </c>
      <c r="B19" s="77"/>
      <c r="C19" s="14"/>
      <c r="D19" s="15" t="s">
        <v>462</v>
      </c>
      <c r="E19" s="35">
        <v>5820</v>
      </c>
      <c r="F19" s="19"/>
      <c r="G19" s="18"/>
      <c r="H19" s="15"/>
      <c r="I19" s="27"/>
      <c r="J19" s="23"/>
    </row>
    <row r="20" spans="1:10" ht="12">
      <c r="A20" s="76" t="s">
        <v>463</v>
      </c>
      <c r="B20" s="77"/>
      <c r="C20" s="14"/>
      <c r="D20" s="15" t="s">
        <v>23</v>
      </c>
      <c r="E20" s="35">
        <v>2844</v>
      </c>
      <c r="F20" s="19"/>
      <c r="G20" s="18"/>
      <c r="H20" s="15"/>
      <c r="I20" s="27"/>
      <c r="J20" s="23"/>
    </row>
    <row r="21" spans="1:10" ht="12">
      <c r="A21" s="76" t="s">
        <v>464</v>
      </c>
      <c r="B21" s="77"/>
      <c r="C21" s="14"/>
      <c r="D21" s="15" t="s">
        <v>465</v>
      </c>
      <c r="E21" s="36">
        <v>2493</v>
      </c>
      <c r="F21" s="19"/>
      <c r="G21" s="18"/>
      <c r="H21" s="15"/>
      <c r="I21" s="27"/>
      <c r="J21" s="23"/>
    </row>
    <row r="22" spans="1:10" ht="12">
      <c r="A22" s="76" t="s">
        <v>466</v>
      </c>
      <c r="B22" s="77"/>
      <c r="C22" s="14"/>
      <c r="D22" s="15" t="s">
        <v>467</v>
      </c>
      <c r="E22" s="35">
        <v>9850</v>
      </c>
      <c r="F22" s="19"/>
      <c r="G22" s="18"/>
      <c r="H22" s="15"/>
      <c r="I22" s="27"/>
      <c r="J22" s="23"/>
    </row>
    <row r="23" spans="1:10" ht="12">
      <c r="A23" s="76" t="s">
        <v>468</v>
      </c>
      <c r="B23" s="77"/>
      <c r="C23" s="14"/>
      <c r="D23" s="15" t="s">
        <v>469</v>
      </c>
      <c r="E23" s="35">
        <v>7187</v>
      </c>
      <c r="F23" s="19"/>
      <c r="G23" s="18"/>
      <c r="H23" s="15"/>
      <c r="I23" s="27"/>
      <c r="J23" s="23"/>
    </row>
    <row r="24" spans="1:10" ht="12">
      <c r="A24" s="76" t="s">
        <v>470</v>
      </c>
      <c r="B24" s="77"/>
      <c r="C24" s="14"/>
      <c r="D24" s="15" t="s">
        <v>471</v>
      </c>
      <c r="E24" s="35">
        <v>1622</v>
      </c>
      <c r="F24" s="19"/>
      <c r="G24" s="18"/>
      <c r="H24" s="15"/>
      <c r="I24" s="27"/>
      <c r="J24" s="23"/>
    </row>
    <row r="25" spans="1:10" ht="12">
      <c r="A25" s="76" t="s">
        <v>472</v>
      </c>
      <c r="B25" s="77"/>
      <c r="C25" s="14"/>
      <c r="D25" s="15" t="s">
        <v>473</v>
      </c>
      <c r="E25" s="35">
        <v>1786</v>
      </c>
      <c r="F25" s="19"/>
      <c r="G25" s="18"/>
      <c r="H25" s="15"/>
      <c r="I25" s="27"/>
      <c r="J25" s="23"/>
    </row>
    <row r="26" spans="1:10" ht="12">
      <c r="A26" s="76" t="s">
        <v>474</v>
      </c>
      <c r="B26" s="77"/>
      <c r="C26" s="14"/>
      <c r="D26" s="15" t="s">
        <v>475</v>
      </c>
      <c r="E26" s="35">
        <v>3296</v>
      </c>
      <c r="F26" s="19"/>
      <c r="G26" s="18"/>
      <c r="H26" s="15"/>
      <c r="I26" s="27"/>
      <c r="J26" s="23"/>
    </row>
    <row r="27" spans="1:10" ht="12">
      <c r="A27" s="76" t="s">
        <v>476</v>
      </c>
      <c r="B27" s="77"/>
      <c r="C27" s="14"/>
      <c r="D27" s="15"/>
      <c r="E27" s="35">
        <v>52354</v>
      </c>
      <c r="F27" s="19"/>
      <c r="G27" s="18"/>
      <c r="H27" s="15"/>
      <c r="I27" s="27"/>
      <c r="J27" s="23"/>
    </row>
    <row r="28" spans="1:10" ht="12.75" thickBot="1">
      <c r="A28" s="130" t="s">
        <v>34</v>
      </c>
      <c r="B28" s="131"/>
      <c r="C28" s="16"/>
      <c r="D28" s="17"/>
      <c r="E28" s="37">
        <v>123786</v>
      </c>
      <c r="F28" s="21"/>
      <c r="G28" s="20"/>
      <c r="H28" s="17"/>
      <c r="I28" s="28"/>
      <c r="J28" s="24"/>
    </row>
    <row r="30" ht="12">
      <c r="A30" s="72" t="s">
        <v>478</v>
      </c>
    </row>
  </sheetData>
  <mergeCells count="10">
    <mergeCell ref="A28:B28"/>
    <mergeCell ref="E8:F8"/>
    <mergeCell ref="I8:J8"/>
    <mergeCell ref="I7:J7"/>
    <mergeCell ref="A6:B7"/>
    <mergeCell ref="G6:J6"/>
    <mergeCell ref="C6:F6"/>
    <mergeCell ref="E7:F7"/>
    <mergeCell ref="G7:H7"/>
    <mergeCell ref="C7:D7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2000-02-14T12:32:29Z</cp:lastPrinted>
  <dcterms:created xsi:type="dcterms:W3CDTF">1999-12-03T00:22:37Z</dcterms:created>
  <dcterms:modified xsi:type="dcterms:W3CDTF">2002-02-18T12:38:25Z</dcterms:modified>
  <cp:category/>
  <cp:version/>
  <cp:contentType/>
  <cp:contentStatus/>
</cp:coreProperties>
</file>