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firstSheet="8" activeTab="10"/>
  </bookViews>
  <sheets>
    <sheet name="10-1(1)緑化用樹木" sheetId="1" r:id="rId1"/>
    <sheet name="10-1(2)公共施設" sheetId="2" r:id="rId2"/>
    <sheet name="10-1(3)ふるさとのみどり" sheetId="3" r:id="rId3"/>
    <sheet name="10-1(4)県有施設の緑化" sheetId="4" r:id="rId4"/>
    <sheet name="10-1(5)結婚の森造成" sheetId="5" r:id="rId5"/>
    <sheet name="10-1(6)緑の木陰づくり" sheetId="6" r:id="rId6"/>
    <sheet name="10-1(7)ふるさとの緑づくり" sheetId="7" r:id="rId7"/>
    <sheet name="10-1-(8)巨樹巨木林" sheetId="8" r:id="rId8"/>
    <sheet name="10-1(9)緑の少年団" sheetId="9" r:id="rId9"/>
    <sheet name="10-1(10)みどりの愛護団体" sheetId="10" r:id="rId10"/>
    <sheet name="10-1(11)緑化運動推進" sheetId="11" r:id="rId11"/>
  </sheets>
  <definedNames>
    <definedName name="_xlnm.Print_Area" localSheetId="0">'10-1(1)緑化用樹木'!$A$1:$G$19</definedName>
  </definedNames>
  <calcPr fullCalcOnLoad="1"/>
</workbook>
</file>

<file path=xl/sharedStrings.xml><?xml version="1.0" encoding="utf-8"?>
<sst xmlns="http://schemas.openxmlformats.org/spreadsheetml/2006/main" count="567" uniqueCount="461">
  <si>
    <t>６２</t>
  </si>
  <si>
    <t>６３</t>
  </si>
  <si>
    <t>〔資料〕　緑化推進課</t>
  </si>
  <si>
    <t>（単位：㎡・人・本）</t>
  </si>
  <si>
    <t>総数</t>
  </si>
  <si>
    <t>５８</t>
  </si>
  <si>
    <t>５９</t>
  </si>
  <si>
    <t>６０</t>
  </si>
  <si>
    <t>６１</t>
  </si>
  <si>
    <t>３</t>
  </si>
  <si>
    <t>４</t>
  </si>
  <si>
    <t>５</t>
  </si>
  <si>
    <t>６</t>
  </si>
  <si>
    <t>・群馬学院</t>
  </si>
  <si>
    <t>富士見村、甘楽町、館林市</t>
  </si>
  <si>
    <t>７</t>
  </si>
  <si>
    <t>８</t>
  </si>
  <si>
    <t>９</t>
  </si>
  <si>
    <t>利根村、甘楽町（２）、中之条町、伊勢崎市（５）</t>
  </si>
  <si>
    <t>富岡市、長野原町（２）、邑楽町、館林市</t>
  </si>
  <si>
    <t>渋川市、富岡市、長野原町、館林市（３）</t>
  </si>
  <si>
    <t>５３</t>
  </si>
  <si>
    <t>５４</t>
  </si>
  <si>
    <t>５５</t>
  </si>
  <si>
    <t>５６</t>
  </si>
  <si>
    <t>５７</t>
  </si>
  <si>
    <t>新町</t>
  </si>
  <si>
    <t>４８</t>
  </si>
  <si>
    <t>（１１）　緑化運動推進事業</t>
  </si>
  <si>
    <t>本　　数</t>
  </si>
  <si>
    <t>５０</t>
  </si>
  <si>
    <t>５１</t>
  </si>
  <si>
    <t>５２</t>
  </si>
  <si>
    <t>群馬郡群馬町　　　　　　　　　　　　　　　　　　　　　　　　(堤下公園)</t>
  </si>
  <si>
    <t>面 積</t>
  </si>
  <si>
    <t>スギ</t>
  </si>
  <si>
    <t>沼　田　市　下　川　田　町　　　　　　　　　　　　　横子地内　　　　　　　　　　　(沼田市有林)</t>
  </si>
  <si>
    <t>群馬郡倉渕村　　　　　　　　　　　　　三の倉地内</t>
  </si>
  <si>
    <t>甘楽郡下仁田町　　　　　　　　　　　　　上小坂地内　　　　　　　　　　　(さくらの里)</t>
  </si>
  <si>
    <t>多野郡吉井町　　　　　　　　　　　　　　　　　　　　　　　　(吉井町運動公園)</t>
  </si>
  <si>
    <t>渋川市大野　　　　　　　　　　　　　　　　　　　　　　　　(憩の森)</t>
  </si>
  <si>
    <t>桐生市川内町地内　　　　　　　　　　　　　　　　　　　　　　　　(桐生みやま園)</t>
  </si>
  <si>
    <t>多野郡鬼石町　　　　　　　　　　　　　　　　　　　　　　　(桜山公園)</t>
  </si>
  <si>
    <t>利根郡川場村　　　　　　　　　　　　谷地地内　　　　　　　　　　　</t>
  </si>
  <si>
    <t>吾妻郡中之条町　　　　　　　　　　　　　岩本地内　　　　　　　　　　　</t>
  </si>
  <si>
    <t>群馬郡倉渕村　　　　　　　　　　　　　大字川浦　　　　　　　　　　　(わらび平森林公園)</t>
  </si>
  <si>
    <t>甘楽郡甘楽町　　　　　　　　　　　　　大字福島　　　　　　　　　　　(鏑川河川緑地広場)</t>
  </si>
  <si>
    <t>北群馬郡伊香保町　　　　　　　　　　　　　大字伊香保地内　　　　　　　　　　　(上ノ山公園)</t>
  </si>
  <si>
    <t>太田市大字只上　　　　　　　　　　　　　</t>
  </si>
  <si>
    <t>沼田市硯田町　　　　　　　　　　　　　　　　　　　　　　　　(沼田市運動公園)</t>
  </si>
  <si>
    <t>藤岡市庚申山公園　　　　　　　　　　　　　</t>
  </si>
  <si>
    <t>吾妻郡中之条町　　　　　　　　　　　　　　　　　　　　　　　　(中之条町総合運動場)</t>
  </si>
  <si>
    <t>富岡市上黒岩　　　　　　　　　　　　　　　　　　　　　　　　(もみじ平総合公園)</t>
  </si>
  <si>
    <t>前橋市嶺町　　　　　　　　　（嶺公園）</t>
  </si>
  <si>
    <t>山田郡大間々町　　　　　　　　　（小平の里）</t>
  </si>
  <si>
    <t>利根郡新治村　　　　　　　　　　　　　　　　　　　　　　　　(新治中央運動公園)</t>
  </si>
  <si>
    <t>第１表　環境緑化</t>
  </si>
  <si>
    <t>渋   川</t>
  </si>
  <si>
    <t>藤   岡</t>
  </si>
  <si>
    <t>富   岡</t>
  </si>
  <si>
    <t>高   崎</t>
  </si>
  <si>
    <t>吾   妻</t>
  </si>
  <si>
    <t>（単位：本）</t>
  </si>
  <si>
    <t>その他公共施設</t>
  </si>
  <si>
    <t>箇所</t>
  </si>
  <si>
    <t>渋    川</t>
  </si>
  <si>
    <t>藤    岡</t>
  </si>
  <si>
    <t>富    岡</t>
  </si>
  <si>
    <t>高    崎</t>
  </si>
  <si>
    <t>吾    妻</t>
  </si>
  <si>
    <t>林業事務所</t>
  </si>
  <si>
    <t>区分</t>
  </si>
  <si>
    <t>年度</t>
  </si>
  <si>
    <t>６０</t>
  </si>
  <si>
    <t>６１</t>
  </si>
  <si>
    <t>沼田市他１３市町村</t>
  </si>
  <si>
    <t>高崎市他８市町村</t>
  </si>
  <si>
    <t>元</t>
  </si>
  <si>
    <t>２</t>
  </si>
  <si>
    <t>館林市他９市町村</t>
  </si>
  <si>
    <t>３</t>
  </si>
  <si>
    <t>新町他７市町村</t>
  </si>
  <si>
    <t>４</t>
  </si>
  <si>
    <t>区分</t>
  </si>
  <si>
    <t>　　実　　　　　施　　　　　箇　　　　　所　　</t>
  </si>
  <si>
    <t>５８</t>
  </si>
  <si>
    <t>５９</t>
  </si>
  <si>
    <t>・しろがね学園</t>
  </si>
  <si>
    <t>６０</t>
  </si>
  <si>
    <t>・群馬学院</t>
  </si>
  <si>
    <t>６１</t>
  </si>
  <si>
    <t>・沼田高等技術専門校</t>
  </si>
  <si>
    <t>６２</t>
  </si>
  <si>
    <t>・藤岡保健所</t>
  </si>
  <si>
    <t>・吉井高校</t>
  </si>
  <si>
    <t>６３</t>
  </si>
  <si>
    <t>元</t>
  </si>
  <si>
    <t>２</t>
  </si>
  <si>
    <t>３</t>
  </si>
  <si>
    <t>・県警機動隊練習場</t>
  </si>
  <si>
    <t>・高崎特別養護老人ホーム高風園</t>
  </si>
  <si>
    <t>４</t>
  </si>
  <si>
    <t>・県警機動隊庁舎</t>
  </si>
  <si>
    <t>・東毛流域下水道事務所</t>
  </si>
  <si>
    <t>５</t>
  </si>
  <si>
    <t>・榛名養護学校</t>
  </si>
  <si>
    <t>６</t>
  </si>
  <si>
    <t>６０</t>
  </si>
  <si>
    <t>大胡町</t>
  </si>
  <si>
    <t>６１</t>
  </si>
  <si>
    <t>伊香保町、鬼石町、甘楽町、松井田町、中之条町、</t>
  </si>
  <si>
    <t>（佐）東村、境町</t>
  </si>
  <si>
    <t>６２</t>
  </si>
  <si>
    <t>６３</t>
  </si>
  <si>
    <t>吉岡村、吉井町、嬬恋村、太田市、大間々町、板倉町</t>
  </si>
  <si>
    <t>元</t>
  </si>
  <si>
    <t>月夜野町、川場村、新治村、（吾）東村、赤堀町</t>
  </si>
  <si>
    <t>２</t>
  </si>
  <si>
    <t>３</t>
  </si>
  <si>
    <t>榛東村、沼田市、新町、（勢）東村</t>
  </si>
  <si>
    <t>小野上村、安中市</t>
  </si>
  <si>
    <t>施工面積　</t>
  </si>
  <si>
    <t>（５）結婚の森造成事業</t>
  </si>
  <si>
    <t>区分</t>
  </si>
  <si>
    <t>施工面積　</t>
  </si>
  <si>
    <t>（ha）</t>
  </si>
  <si>
    <t>（千円）</t>
  </si>
  <si>
    <t>６２</t>
  </si>
  <si>
    <t>６３</t>
  </si>
  <si>
    <t>元</t>
  </si>
  <si>
    <t>２</t>
  </si>
  <si>
    <t>新治村、下仁田町、安中市、赤堀町</t>
  </si>
  <si>
    <t>３</t>
  </si>
  <si>
    <t>新治村、群馬町、（佐）東村、邑楽町</t>
  </si>
  <si>
    <t>４</t>
  </si>
  <si>
    <t>小野上村、富岡市、境町</t>
  </si>
  <si>
    <t>事　業　実　施　市　町　村　名</t>
  </si>
  <si>
    <t>吉井町、上野村</t>
  </si>
  <si>
    <t>富岡市、甘楽町（２）</t>
  </si>
  <si>
    <t>太田市（２）、宮城村</t>
  </si>
  <si>
    <t>事業費（千円）</t>
  </si>
  <si>
    <t>事業実施市町村名</t>
  </si>
  <si>
    <t>（７）ふるさとの緑づくり事業</t>
  </si>
  <si>
    <t>区分</t>
  </si>
  <si>
    <t>補修件数</t>
  </si>
  <si>
    <t>５</t>
  </si>
  <si>
    <t>７</t>
  </si>
  <si>
    <t>８</t>
  </si>
  <si>
    <t>９</t>
  </si>
  <si>
    <t>渋川市、沼田市、富岡市、長野原町、（勢）東村</t>
  </si>
  <si>
    <t>１０</t>
  </si>
  <si>
    <t>区分</t>
  </si>
  <si>
    <t>事　　　業　　　実　　　施　　　市　　　町　　　村　　　名</t>
  </si>
  <si>
    <t>（総　数）</t>
  </si>
  <si>
    <t>３６０</t>
  </si>
  <si>
    <t>５２</t>
  </si>
  <si>
    <t>倉渕村</t>
  </si>
  <si>
    <t>下仁田町</t>
  </si>
  <si>
    <t>万場町</t>
  </si>
  <si>
    <t>５</t>
  </si>
  <si>
    <t>赤城村</t>
  </si>
  <si>
    <t>川場村</t>
  </si>
  <si>
    <t>大胡町</t>
  </si>
  <si>
    <t>大間々町</t>
  </si>
  <si>
    <t>５</t>
  </si>
  <si>
    <t>前橋市</t>
  </si>
  <si>
    <t>片品村</t>
  </si>
  <si>
    <t>藤岡市</t>
  </si>
  <si>
    <t>大泉町</t>
  </si>
  <si>
    <t>館林市</t>
  </si>
  <si>
    <t>５</t>
  </si>
  <si>
    <t>前橋市</t>
  </si>
  <si>
    <t>南牧村</t>
  </si>
  <si>
    <t>高崎市</t>
  </si>
  <si>
    <t>太田市</t>
  </si>
  <si>
    <t>前橋市</t>
  </si>
  <si>
    <t>榛名町</t>
  </si>
  <si>
    <t>伊勢崎市</t>
  </si>
  <si>
    <t>館林市</t>
  </si>
  <si>
    <t>桐生市</t>
  </si>
  <si>
    <t>５</t>
  </si>
  <si>
    <t>沼田市</t>
  </si>
  <si>
    <t>邑楽町</t>
  </si>
  <si>
    <t>前橋市</t>
  </si>
  <si>
    <t>渋川市</t>
  </si>
  <si>
    <t>新田町</t>
  </si>
  <si>
    <t>六合村</t>
  </si>
  <si>
    <t>５</t>
  </si>
  <si>
    <t>玉村町(２)</t>
  </si>
  <si>
    <t>渋川市</t>
  </si>
  <si>
    <t>桐生市</t>
  </si>
  <si>
    <t>伊香保町</t>
  </si>
  <si>
    <t>月夜野町</t>
  </si>
  <si>
    <t>甘楽町</t>
  </si>
  <si>
    <t>妙義町</t>
  </si>
  <si>
    <t>渋川市</t>
  </si>
  <si>
    <t>吾妻町</t>
  </si>
  <si>
    <t>北橘村</t>
  </si>
  <si>
    <t>甘楽町</t>
  </si>
  <si>
    <t>５</t>
  </si>
  <si>
    <t>新治村</t>
  </si>
  <si>
    <t>沼田市</t>
  </si>
  <si>
    <t>嬬恋村</t>
  </si>
  <si>
    <t>５</t>
  </si>
  <si>
    <t>渋川市</t>
  </si>
  <si>
    <t>妙義町</t>
  </si>
  <si>
    <t>渋川市</t>
  </si>
  <si>
    <t>甘楽町</t>
  </si>
  <si>
    <t>（吾）東村</t>
  </si>
  <si>
    <t>邑楽町</t>
  </si>
  <si>
    <t>太田市</t>
  </si>
  <si>
    <t>白沢村</t>
  </si>
  <si>
    <t>吉井町</t>
  </si>
  <si>
    <t>榛名町</t>
  </si>
  <si>
    <t>群馬町</t>
  </si>
  <si>
    <t>６</t>
  </si>
  <si>
    <t>富岡市</t>
  </si>
  <si>
    <t>高崎市</t>
  </si>
  <si>
    <t>箕郷町</t>
  </si>
  <si>
    <t>邑楽町</t>
  </si>
  <si>
    <t>６</t>
  </si>
  <si>
    <t>吉井町</t>
  </si>
  <si>
    <t>榛名町</t>
  </si>
  <si>
    <t>高山村</t>
  </si>
  <si>
    <t>太田市</t>
  </si>
  <si>
    <t>粕川村</t>
  </si>
  <si>
    <t>千代田町</t>
  </si>
  <si>
    <t>８</t>
  </si>
  <si>
    <t>吉岡町（２）</t>
  </si>
  <si>
    <t>利根村</t>
  </si>
  <si>
    <t>草津町</t>
  </si>
  <si>
    <t>宮城村</t>
  </si>
  <si>
    <t>８</t>
  </si>
  <si>
    <t>富士見村</t>
  </si>
  <si>
    <t>榛名町</t>
  </si>
  <si>
    <t>太田市</t>
  </si>
  <si>
    <t xml:space="preserve">   ２５６</t>
  </si>
  <si>
    <t>県内全市町村</t>
  </si>
  <si>
    <t>※ △２</t>
  </si>
  <si>
    <t>（９）緑の少年団育成事業</t>
  </si>
  <si>
    <t>林業事務所</t>
  </si>
  <si>
    <t>生産面積</t>
  </si>
  <si>
    <t>生産者数</t>
  </si>
  <si>
    <t>生　　　　　　　　産　　　　　　　　量</t>
  </si>
  <si>
    <t>針葉高木</t>
  </si>
  <si>
    <t>広葉高木</t>
  </si>
  <si>
    <t>平成２年度</t>
  </si>
  <si>
    <t>平成９年度</t>
  </si>
  <si>
    <t>平成１０年度</t>
  </si>
  <si>
    <t>沼   田</t>
  </si>
  <si>
    <t>東   部</t>
  </si>
  <si>
    <t>（１）緑化用樹木生産実績</t>
  </si>
  <si>
    <t>低木・玉・株・特殊物</t>
  </si>
  <si>
    <t>林業事務所</t>
  </si>
  <si>
    <t>総　　数</t>
  </si>
  <si>
    <t>学　　校</t>
  </si>
  <si>
    <t>公園緑地</t>
  </si>
  <si>
    <t>運動場等</t>
  </si>
  <si>
    <t>箇所</t>
  </si>
  <si>
    <t>本　数</t>
  </si>
  <si>
    <t>平成２年度</t>
  </si>
  <si>
    <t>平成９年度</t>
  </si>
  <si>
    <t>沼    田</t>
  </si>
  <si>
    <t>東    部</t>
  </si>
  <si>
    <t>（２）公共施設等の緑化促進事業（緑化木交付）</t>
  </si>
  <si>
    <t>渋川市他１２市町村</t>
  </si>
  <si>
    <t>松井田町他１４市町村</t>
  </si>
  <si>
    <t>小野上村他８市町村</t>
  </si>
  <si>
    <t>前橋市他１１市町村</t>
  </si>
  <si>
    <t>（３）ふるさとのみどり推進事業</t>
  </si>
  <si>
    <t>〔資料〕緑化推進課</t>
  </si>
  <si>
    <t>　※平成５年度から「ふるさとの緑づくり事業」に組替</t>
  </si>
  <si>
    <t>(ha)</t>
  </si>
  <si>
    <t>（百万円）</t>
  </si>
  <si>
    <t>事業費</t>
  </si>
  <si>
    <t>　　事業実施市町村数　　</t>
  </si>
  <si>
    <t>　施工面積　</t>
  </si>
  <si>
    <t>（㎡）</t>
  </si>
  <si>
    <t>・太田保健所</t>
  </si>
  <si>
    <t>・前橋病院</t>
  </si>
  <si>
    <t>・身体障害者リハビリセンター</t>
  </si>
  <si>
    <t>・富岡合同庁舎</t>
  </si>
  <si>
    <t>・前橋保健所</t>
  </si>
  <si>
    <t>・館林高等技術専門校</t>
  </si>
  <si>
    <t>・福祉大学校　・総合交通センター　・クレー射撃場</t>
  </si>
  <si>
    <t>・総合交通センター　　・渋川警察署　　・高崎保健所</t>
  </si>
  <si>
    <t>（４）県有施設の緑化整備事業</t>
  </si>
  <si>
    <t>事業費　</t>
  </si>
  <si>
    <t>　　事　業　実　施　市　町　村　名</t>
  </si>
  <si>
    <t>富士見村、甘楽町、高崎市、新田町、太田市、館林市、</t>
  </si>
  <si>
    <t>片品村、富岡市、高山村、笠懸村、（佐）東村、新里村</t>
  </si>
  <si>
    <t>前橋市、群馬町、藪塚本町、万場町、邑楽町</t>
  </si>
  <si>
    <t>富士見村、新町、太田市</t>
  </si>
  <si>
    <t>吉岡村、桐生市、大胡町、境町、太田市</t>
  </si>
  <si>
    <t>（６）緑の木陰づくり事業</t>
  </si>
  <si>
    <t>箇所数</t>
  </si>
  <si>
    <t>面積(㎡)</t>
  </si>
  <si>
    <t>平成５年度</t>
  </si>
  <si>
    <t>平成８年度</t>
  </si>
  <si>
    <t>平成９年度</t>
  </si>
  <si>
    <t>渋川市、北橘村</t>
  </si>
  <si>
    <t>藤    岡</t>
  </si>
  <si>
    <t>富    岡</t>
  </si>
  <si>
    <t>高    崎</t>
  </si>
  <si>
    <t>吾    妻</t>
  </si>
  <si>
    <t>東村、長野原町、高山村</t>
  </si>
  <si>
    <t>東    部</t>
  </si>
  <si>
    <t>事　業　実　施　市　町　村　名</t>
  </si>
  <si>
    <t>子持村、榛東村、伊香保町、下仁田町、倉渕村、伊勢崎市、邑楽町</t>
  </si>
  <si>
    <t>事業費</t>
  </si>
  <si>
    <t>事業費　（千円）</t>
  </si>
  <si>
    <t>（８）巨樹巨木林健康診断事業（樹勢回復事業）</t>
  </si>
  <si>
    <t>団体数</t>
  </si>
  <si>
    <t>中之条町</t>
  </si>
  <si>
    <t>大泉町</t>
  </si>
  <si>
    <t>松井田町</t>
  </si>
  <si>
    <t>太田市（２）</t>
  </si>
  <si>
    <t>安中市</t>
  </si>
  <si>
    <t>富岡市</t>
  </si>
  <si>
    <t>中之条町(２)</t>
  </si>
  <si>
    <t>館林市</t>
  </si>
  <si>
    <t>小野上村</t>
  </si>
  <si>
    <t>藤岡市</t>
  </si>
  <si>
    <t>高崎市</t>
  </si>
  <si>
    <t>館林市</t>
  </si>
  <si>
    <t>長野原町</t>
  </si>
  <si>
    <t>水上町</t>
  </si>
  <si>
    <t>昭和村</t>
  </si>
  <si>
    <t>大間々町</t>
  </si>
  <si>
    <t>新治村</t>
  </si>
  <si>
    <t>鬼石町</t>
  </si>
  <si>
    <t>　※全小学校への少年団設立による広域少年団(２団)の廃止</t>
  </si>
  <si>
    <t>区分</t>
  </si>
  <si>
    <t>団　体　数</t>
  </si>
  <si>
    <t>事　　　業　　　実　　　施　　　市　　　町　　　村　　　名</t>
  </si>
  <si>
    <t>２１</t>
  </si>
  <si>
    <t>４７</t>
  </si>
  <si>
    <t>前橋市</t>
  </si>
  <si>
    <t>高崎市</t>
  </si>
  <si>
    <t>桐生市</t>
  </si>
  <si>
    <t>３</t>
  </si>
  <si>
    <t>伊勢崎市</t>
  </si>
  <si>
    <t>渋川市</t>
  </si>
  <si>
    <t>５１</t>
  </si>
  <si>
    <t>２</t>
  </si>
  <si>
    <t>館林市</t>
  </si>
  <si>
    <t>５４</t>
  </si>
  <si>
    <t>伊香保町</t>
  </si>
  <si>
    <t>赤堀町</t>
  </si>
  <si>
    <t>境町</t>
  </si>
  <si>
    <t>３</t>
  </si>
  <si>
    <t>下仁田町</t>
  </si>
  <si>
    <t>中之条町</t>
  </si>
  <si>
    <t>邑楽町</t>
  </si>
  <si>
    <t>３</t>
  </si>
  <si>
    <t>沼田市</t>
  </si>
  <si>
    <t>鬼石町</t>
  </si>
  <si>
    <t>藪塚本町</t>
  </si>
  <si>
    <t>４</t>
  </si>
  <si>
    <t>吉岡村</t>
  </si>
  <si>
    <t>安中市</t>
  </si>
  <si>
    <t>大胡町</t>
  </si>
  <si>
    <t>（１０）みどりの愛護団体育成事業</t>
  </si>
  <si>
    <t>区分</t>
  </si>
  <si>
    <t>県　　　　　　植　　　　　　樹　　　　　　祭　</t>
  </si>
  <si>
    <t>緑化普及用苗木無償配布</t>
  </si>
  <si>
    <t>年度</t>
  </si>
  <si>
    <t>実施場所</t>
  </si>
  <si>
    <t>植　　　　　　　　　　樹</t>
  </si>
  <si>
    <t>実施時期</t>
  </si>
  <si>
    <t>樹　　種</t>
  </si>
  <si>
    <t>４９</t>
  </si>
  <si>
    <t>太田市飯塚町地内　　　　　　　　　　　　　　　　　　　　　　　　(太田市運動公園)</t>
  </si>
  <si>
    <t>サツキ　　　　　　　　　オオムラサキツツジ　　　　　　　　　　　　　　４種</t>
  </si>
  <si>
    <t>－</t>
  </si>
  <si>
    <t>スギ</t>
  </si>
  <si>
    <t>県下１１市１町の街頭中心</t>
  </si>
  <si>
    <t>クロマツ　　　　　　　　　ツツジ　　　　　　　　　外３６種</t>
  </si>
  <si>
    <t>吾妻郡中之条町　　　　　　　　　　　　　伊勢町地内　　　　　　　　　　　(県分収造林地)</t>
  </si>
  <si>
    <t>ヒノキ</t>
  </si>
  <si>
    <t>〃</t>
  </si>
  <si>
    <t>クロマツ　　　　　　　　　イチョウ　　　　　　　　外３１種</t>
  </si>
  <si>
    <t>スギ</t>
  </si>
  <si>
    <t>〃</t>
  </si>
  <si>
    <t>ハナズオウ　　　　　　　　　イチョウ　　　　　　　　外３３種</t>
  </si>
  <si>
    <t>サクラ</t>
  </si>
  <si>
    <t>〃</t>
  </si>
  <si>
    <t>クロマツ　　　　　　　　　ヤマモミジ　　　　　　　外３４種</t>
  </si>
  <si>
    <t>クスノキ　　　　　　　　サンゴジュ　　　　　　　等１０種</t>
  </si>
  <si>
    <t>〃</t>
  </si>
  <si>
    <t>クロマツ　　　　　　　　　コブシ　　　　　　　　　外１３種</t>
  </si>
  <si>
    <t>クロマツ　　　　　　　　ケヤキ　　　　　　　　　ボダイジュ</t>
  </si>
  <si>
    <t>〃</t>
  </si>
  <si>
    <t>クロマツ　　　　　　　　　コノデガシワ　　　　　　　　　外１３種</t>
  </si>
  <si>
    <t>アメリカハナミズキ　　　　　モクセイ　　　　　　　　　等２５種</t>
  </si>
  <si>
    <t>クロマツ　　　　　　　　　イチイ　　　　　　　　　外１７種</t>
  </si>
  <si>
    <t>ツバキ</t>
  </si>
  <si>
    <t>〃</t>
  </si>
  <si>
    <t>モクセイ　　　　　　　　　クルメツツジ　　　　　　　外８種</t>
  </si>
  <si>
    <t>県下１１市４町の街頭中心</t>
  </si>
  <si>
    <t>ク　　ロ　　マ　　ツ</t>
  </si>
  <si>
    <t>ハ　ナ　ミ　ズ　キ　　　　　　</t>
  </si>
  <si>
    <t>ナ　ツ　ツ　バ　キ</t>
  </si>
  <si>
    <t>外　　　１　９　　　種</t>
  </si>
  <si>
    <t>コブシ　　　　　　　　　　シラカバ　　　　　　　　等２５種</t>
  </si>
  <si>
    <t>県下１０市３町の街頭中心</t>
  </si>
  <si>
    <t>ク　　 ロ　　 マ　 　ツ</t>
  </si>
  <si>
    <t>ツ　　　 　ツ　　　 　ジ　　　　　　　</t>
  </si>
  <si>
    <t>ハ　 ナ　 ミ 　ズ 　キ</t>
  </si>
  <si>
    <t>外　　  　２５　　 　 種</t>
  </si>
  <si>
    <t>イチイ</t>
  </si>
  <si>
    <t>県下１０市３町１村の街頭中心</t>
  </si>
  <si>
    <t>サ　　 ザ　 　ン　　 カ</t>
  </si>
  <si>
    <t>ラ 　イ 　ラ　 ッ　 ク</t>
  </si>
  <si>
    <t xml:space="preserve"> 外       　　  　　　 　 </t>
  </si>
  <si>
    <t>ハナミズキ　　　　　　サザンカ　　　　　　　等２３種</t>
  </si>
  <si>
    <t>県下１１市３町１村の街頭中心</t>
  </si>
  <si>
    <t xml:space="preserve"> 外       　　  　　　 　 </t>
  </si>
  <si>
    <t>イチイ　　　　　　　　　ドイツトウヒ　　　　　　　等１３種</t>
  </si>
  <si>
    <t>県下１０市１７町１４村の街頭中心</t>
  </si>
  <si>
    <t>ハ　 ナ　 ミ　 ズ　 キ</t>
  </si>
  <si>
    <t>コ　　　　ブ　　　　シ</t>
  </si>
  <si>
    <t>カ　　　　リ　　　　ン</t>
  </si>
  <si>
    <t xml:space="preserve"> 外　　 　３２　　 　種</t>
  </si>
  <si>
    <t>ヤマモモ　　　　　　　ナツツバキ　　　　　　　　等１３種</t>
  </si>
  <si>
    <t>県下１１市４町１村の街頭中心</t>
  </si>
  <si>
    <t>ク　　 チ　 　ナ 　　シ</t>
  </si>
  <si>
    <t>ハ　 ナ 　ミ 　ズ 　キ</t>
  </si>
  <si>
    <t>元</t>
  </si>
  <si>
    <t>マテバシイ　　　　　　ヤブツバキ　　　　　　等１３種</t>
  </si>
  <si>
    <t>県下１１市５町２村の街頭中心</t>
  </si>
  <si>
    <t>クロマツ　　　　　　　　　ハナミズキ　　　　　　外</t>
  </si>
  <si>
    <t>２</t>
  </si>
  <si>
    <t>ケヤキ　　　　　　　　クスノキ　　　　　　　　　等１９種</t>
  </si>
  <si>
    <t>県下１０市５町１村の街頭中心</t>
  </si>
  <si>
    <t>ケヤキ　　　　　　　　ヤマモミジ　　　　　　　　　等１６種</t>
  </si>
  <si>
    <t>県下１１市１０町５村の街頭中心</t>
  </si>
  <si>
    <t>ハナミズキ　　　　　　ナツツバキ　　　　　　外</t>
  </si>
  <si>
    <t>ケヤキ　　　　　　　　クスノキ　　　　　　　　　等３５種</t>
  </si>
  <si>
    <t>県下９市１１町５村の街頭中心</t>
  </si>
  <si>
    <t>ハナミズキ　　　　　　サザンカ　　　　　　　外　</t>
  </si>
  <si>
    <t>イロハモミジ　　　　　　　ケヤキ　　　　　　　　　等９種</t>
  </si>
  <si>
    <t>県下１０市１２町７村の街頭中心</t>
  </si>
  <si>
    <t>ケヤキ　　　　　　　　　　ヤマザクラ　　　　　　　等１１種</t>
  </si>
  <si>
    <t>県下１１市１５町５村の街頭中心</t>
  </si>
  <si>
    <t>サトザクラ　　　　　　　　ケヤキ　　　　　　　　　　等１５種</t>
  </si>
  <si>
    <t>県下１１市１３町６村の街頭中心</t>
  </si>
  <si>
    <t>オオヤマザクラ　　　　　　　　ヤマモミジ　　　　　　等７種</t>
  </si>
  <si>
    <t>県下１０市１６町1０村の街頭中心</t>
  </si>
  <si>
    <t>９</t>
  </si>
  <si>
    <t>藤岡市矢場　　　　　　　　　（藤岡総合運動公園）　　　　</t>
  </si>
  <si>
    <t>アメリカハナミズキ　　　　　ユキヤナギ　　　　　　　　　等７種</t>
  </si>
  <si>
    <t>県下１０市１５町９村の街頭中心</t>
  </si>
  <si>
    <t>ハナミズキ　　　　　　ナツツバキ　　　　　　　外　</t>
  </si>
  <si>
    <t>１０</t>
  </si>
  <si>
    <t>第４９回全国植樹祭開催（沼田市・川場村）</t>
  </si>
  <si>
    <t>県下１０市１８町1１村の街頭中心</t>
  </si>
  <si>
    <t>ハナミズキ　　　　　　ドウダンツツジ　　　　　　　外　</t>
  </si>
  <si>
    <t>〔資料〕緑化推進課</t>
  </si>
  <si>
    <t>〔資料〕緑化推進課</t>
  </si>
  <si>
    <t>〔資料〕緑化推進課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</si>
</sst>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38" fontId="4" fillId="0" borderId="18" xfId="16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23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/>
    </xf>
    <xf numFmtId="180" fontId="4" fillId="0" borderId="21" xfId="16" applyNumberFormat="1" applyFont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32" xfId="0" applyFont="1" applyFill="1" applyBorder="1" applyAlignment="1">
      <alignment horizontal="right"/>
    </xf>
    <xf numFmtId="180" fontId="4" fillId="0" borderId="33" xfId="16" applyNumberFormat="1" applyFont="1" applyBorder="1" applyAlignment="1">
      <alignment vertical="center"/>
    </xf>
    <xf numFmtId="180" fontId="4" fillId="0" borderId="34" xfId="16" applyNumberFormat="1" applyFont="1" applyBorder="1" applyAlignment="1">
      <alignment vertical="center"/>
    </xf>
    <xf numFmtId="180" fontId="4" fillId="0" borderId="35" xfId="16" applyNumberFormat="1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82" fontId="4" fillId="0" borderId="13" xfId="16" applyNumberFormat="1" applyFont="1" applyBorder="1" applyAlignment="1">
      <alignment vertical="center"/>
    </xf>
    <xf numFmtId="0" fontId="4" fillId="0" borderId="36" xfId="0" applyFont="1" applyBorder="1" applyAlignment="1">
      <alignment vertical="center" shrinkToFit="1"/>
    </xf>
    <xf numFmtId="182" fontId="4" fillId="0" borderId="37" xfId="16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3" fontId="4" fillId="0" borderId="13" xfId="16" applyNumberFormat="1" applyFont="1" applyBorder="1" applyAlignment="1">
      <alignment vertical="center"/>
    </xf>
    <xf numFmtId="183" fontId="4" fillId="0" borderId="37" xfId="16" applyNumberFormat="1" applyFont="1" applyBorder="1" applyAlignment="1">
      <alignment vertical="center"/>
    </xf>
    <xf numFmtId="0" fontId="4" fillId="2" borderId="23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2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16" applyNumberFormat="1" applyFont="1" applyBorder="1" applyAlignment="1">
      <alignment vertical="center"/>
    </xf>
    <xf numFmtId="181" fontId="4" fillId="0" borderId="13" xfId="16" applyNumberFormat="1" applyFont="1" applyBorder="1" applyAlignment="1">
      <alignment vertical="center"/>
    </xf>
    <xf numFmtId="181" fontId="4" fillId="0" borderId="21" xfId="16" applyNumberFormat="1" applyFont="1" applyBorder="1" applyAlignment="1">
      <alignment vertical="center"/>
    </xf>
    <xf numFmtId="181" fontId="4" fillId="0" borderId="37" xfId="16" applyNumberFormat="1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right" vertical="center"/>
    </xf>
    <xf numFmtId="181" fontId="4" fillId="0" borderId="33" xfId="16" applyNumberFormat="1" applyFont="1" applyBorder="1" applyAlignment="1">
      <alignment vertical="center"/>
    </xf>
    <xf numFmtId="181" fontId="4" fillId="0" borderId="16" xfId="16" applyNumberFormat="1" applyFont="1" applyBorder="1" applyAlignment="1">
      <alignment vertical="center"/>
    </xf>
    <xf numFmtId="181" fontId="4" fillId="0" borderId="38" xfId="16" applyNumberFormat="1" applyFont="1" applyBorder="1" applyAlignment="1">
      <alignment vertical="center"/>
    </xf>
    <xf numFmtId="180" fontId="4" fillId="0" borderId="16" xfId="16" applyNumberFormat="1" applyFont="1" applyBorder="1" applyAlignment="1">
      <alignment vertical="center"/>
    </xf>
    <xf numFmtId="180" fontId="4" fillId="0" borderId="38" xfId="16" applyNumberFormat="1" applyFont="1" applyBorder="1" applyAlignment="1">
      <alignment vertical="center"/>
    </xf>
    <xf numFmtId="181" fontId="4" fillId="0" borderId="34" xfId="16" applyNumberFormat="1" applyFont="1" applyBorder="1" applyAlignment="1">
      <alignment vertical="center"/>
    </xf>
    <xf numFmtId="181" fontId="4" fillId="0" borderId="35" xfId="16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2" borderId="30" xfId="0" applyFont="1" applyFill="1" applyBorder="1" applyAlignment="1">
      <alignment horizontal="right"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0" borderId="13" xfId="0" applyFont="1" applyBorder="1" applyAlignment="1" quotePrefix="1">
      <alignment horizontal="center"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21" xfId="0" applyFont="1" applyBorder="1" applyAlignment="1" quotePrefix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37" xfId="0" applyFont="1" applyBorder="1" applyAlignment="1" quotePrefix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7" xfId="0" applyFont="1" applyBorder="1" applyAlignment="1" quotePrefix="1">
      <alignment horizontal="center"/>
    </xf>
    <xf numFmtId="0" fontId="3" fillId="0" borderId="36" xfId="0" applyFont="1" applyBorder="1" applyAlignment="1">
      <alignment/>
    </xf>
    <xf numFmtId="0" fontId="3" fillId="0" borderId="43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30" xfId="0" applyFont="1" applyFill="1" applyBorder="1" applyAlignment="1">
      <alignment horizontal="right"/>
    </xf>
    <xf numFmtId="0" fontId="3" fillId="2" borderId="15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3" fillId="2" borderId="1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 quotePrefix="1">
      <alignment horizontal="center" vertical="center"/>
    </xf>
    <xf numFmtId="0" fontId="4" fillId="3" borderId="21" xfId="0" applyFont="1" applyFill="1" applyBorder="1" applyAlignment="1" quotePrefix="1">
      <alignment horizontal="center" vertical="center"/>
    </xf>
    <xf numFmtId="0" fontId="4" fillId="3" borderId="48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9" xfId="0" applyFont="1" applyFill="1" applyBorder="1" applyAlignment="1" quotePrefix="1">
      <alignment horizontal="center" vertical="center"/>
    </xf>
    <xf numFmtId="0" fontId="4" fillId="3" borderId="27" xfId="0" applyFont="1" applyFill="1" applyBorder="1" applyAlignment="1" quotePrefix="1">
      <alignment horizontal="center" vertical="center"/>
    </xf>
    <xf numFmtId="0" fontId="4" fillId="3" borderId="17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 quotePrefix="1">
      <alignment horizontal="center" vertical="center"/>
    </xf>
    <xf numFmtId="0" fontId="3" fillId="2" borderId="49" xfId="0" applyFont="1" applyFill="1" applyBorder="1" applyAlignment="1">
      <alignment horizontal="right"/>
    </xf>
    <xf numFmtId="0" fontId="3" fillId="2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/>
    </xf>
    <xf numFmtId="181" fontId="4" fillId="0" borderId="18" xfId="16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81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 quotePrefix="1">
      <alignment horizontal="center" vertical="center"/>
    </xf>
    <xf numFmtId="0" fontId="4" fillId="3" borderId="26" xfId="0" applyFont="1" applyFill="1" applyBorder="1" applyAlignment="1" quotePrefix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82" fontId="4" fillId="0" borderId="21" xfId="16" applyNumberFormat="1" applyFont="1" applyBorder="1" applyAlignment="1">
      <alignment vertical="center"/>
    </xf>
    <xf numFmtId="182" fontId="4" fillId="0" borderId="11" xfId="16" applyNumberFormat="1" applyFont="1" applyBorder="1" applyAlignment="1">
      <alignment vertical="center"/>
    </xf>
    <xf numFmtId="181" fontId="4" fillId="0" borderId="33" xfId="16" applyNumberFormat="1" applyFont="1" applyBorder="1" applyAlignment="1">
      <alignment vertical="center"/>
    </xf>
    <xf numFmtId="181" fontId="4" fillId="0" borderId="53" xfId="16" applyNumberFormat="1" applyFont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54" xfId="0" applyFont="1" applyFill="1" applyBorder="1" applyAlignment="1" quotePrefix="1">
      <alignment horizontal="center" vertical="center"/>
    </xf>
    <xf numFmtId="0" fontId="4" fillId="3" borderId="13" xfId="0" applyFont="1" applyFill="1" applyBorder="1" applyAlignment="1" quotePrefix="1">
      <alignment horizontal="center" vertical="center"/>
    </xf>
    <xf numFmtId="0" fontId="4" fillId="3" borderId="55" xfId="0" applyFont="1" applyFill="1" applyBorder="1" applyAlignment="1" quotePrefix="1">
      <alignment horizontal="center" vertical="center"/>
    </xf>
    <xf numFmtId="0" fontId="4" fillId="3" borderId="56" xfId="0" applyFont="1" applyFill="1" applyBorder="1" applyAlignment="1" quotePrefix="1">
      <alignment horizontal="center" vertical="center"/>
    </xf>
    <xf numFmtId="0" fontId="4" fillId="3" borderId="57" xfId="0" applyFont="1" applyFill="1" applyBorder="1" applyAlignment="1" quotePrefix="1">
      <alignment horizontal="center" vertical="center"/>
    </xf>
    <xf numFmtId="0" fontId="4" fillId="3" borderId="25" xfId="0" applyFont="1" applyFill="1" applyBorder="1" applyAlignment="1" quotePrefix="1">
      <alignment horizontal="center" vertical="center"/>
    </xf>
    <xf numFmtId="0" fontId="4" fillId="3" borderId="15" xfId="0" applyFont="1" applyFill="1" applyBorder="1" applyAlignment="1" quotePrefix="1">
      <alignment horizontal="center" vertical="center"/>
    </xf>
    <xf numFmtId="0" fontId="4" fillId="3" borderId="29" xfId="0" applyFont="1" applyFill="1" applyBorder="1" applyAlignment="1" quotePrefix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 quotePrefix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 quotePrefix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 quotePrefix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 quotePrefix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8" xfId="0" applyFont="1" applyFill="1" applyBorder="1" applyAlignment="1" quotePrefix="1">
      <alignment horizontal="center"/>
    </xf>
    <xf numFmtId="0" fontId="3" fillId="3" borderId="3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/>
    </xf>
    <xf numFmtId="0" fontId="3" fillId="0" borderId="13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177" fontId="3" fillId="0" borderId="16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4" xfId="0" applyFont="1" applyFill="1" applyBorder="1" applyAlignment="1" quotePrefix="1">
      <alignment horizontal="center" vertical="center"/>
    </xf>
    <xf numFmtId="0" fontId="3" fillId="3" borderId="13" xfId="0" applyFont="1" applyFill="1" applyBorder="1" applyAlignment="1" quotePrefix="1">
      <alignment horizontal="center" vertical="center"/>
    </xf>
    <xf numFmtId="0" fontId="3" fillId="3" borderId="58" xfId="0" applyFont="1" applyFill="1" applyBorder="1" applyAlignment="1" quotePrefix="1">
      <alignment horizontal="center" vertical="center"/>
    </xf>
    <xf numFmtId="0" fontId="3" fillId="3" borderId="37" xfId="0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9" sqref="F9"/>
    </sheetView>
  </sheetViews>
  <sheetFormatPr defaultColWidth="9.00390625" defaultRowHeight="13.5"/>
  <cols>
    <col min="1" max="1" width="13.625" style="2" customWidth="1"/>
    <col min="2" max="6" width="11.625" style="2" customWidth="1"/>
    <col min="7" max="7" width="15.75390625" style="2" customWidth="1"/>
    <col min="8" max="16384" width="9.00390625" style="2" customWidth="1"/>
  </cols>
  <sheetData>
    <row r="1" ht="14.25">
      <c r="A1" s="13" t="s">
        <v>56</v>
      </c>
    </row>
    <row r="2" ht="12" customHeight="1">
      <c r="A2" s="3"/>
    </row>
    <row r="3" ht="14.25">
      <c r="A3" s="14" t="s">
        <v>251</v>
      </c>
    </row>
    <row r="4" spans="1:7" ht="12" customHeight="1" thickBot="1">
      <c r="A4" s="3"/>
      <c r="G4" s="4" t="s">
        <v>3</v>
      </c>
    </row>
    <row r="5" spans="1:7" ht="12" customHeight="1">
      <c r="A5" s="23" t="s">
        <v>240</v>
      </c>
      <c r="B5" s="16" t="s">
        <v>241</v>
      </c>
      <c r="C5" s="15" t="s">
        <v>242</v>
      </c>
      <c r="D5" s="17" t="s">
        <v>243</v>
      </c>
      <c r="E5" s="18"/>
      <c r="F5" s="18"/>
      <c r="G5" s="132"/>
    </row>
    <row r="6" spans="1:7" ht="12" customHeight="1">
      <c r="A6" s="24"/>
      <c r="B6" s="20"/>
      <c r="C6" s="19"/>
      <c r="D6" s="21" t="s">
        <v>4</v>
      </c>
      <c r="E6" s="22" t="s">
        <v>244</v>
      </c>
      <c r="F6" s="22" t="s">
        <v>245</v>
      </c>
      <c r="G6" s="147" t="s">
        <v>252</v>
      </c>
    </row>
    <row r="7" spans="1:7" ht="12" customHeight="1">
      <c r="A7" s="26" t="s">
        <v>246</v>
      </c>
      <c r="B7" s="81">
        <v>2734300</v>
      </c>
      <c r="C7" s="75">
        <v>258</v>
      </c>
      <c r="D7" s="74">
        <v>3728422</v>
      </c>
      <c r="E7" s="81">
        <v>739604</v>
      </c>
      <c r="F7" s="81">
        <v>1514258</v>
      </c>
      <c r="G7" s="148">
        <v>1474560</v>
      </c>
    </row>
    <row r="8" spans="1:7" ht="12" customHeight="1">
      <c r="A8" s="26" t="s">
        <v>247</v>
      </c>
      <c r="B8" s="81">
        <v>1643500</v>
      </c>
      <c r="C8" s="75">
        <v>63</v>
      </c>
      <c r="D8" s="74">
        <v>1604681</v>
      </c>
      <c r="E8" s="81">
        <v>285289</v>
      </c>
      <c r="F8" s="81">
        <v>745965</v>
      </c>
      <c r="G8" s="148">
        <v>573427</v>
      </c>
    </row>
    <row r="9" spans="1:7" ht="12" customHeight="1">
      <c r="A9" s="26" t="s">
        <v>248</v>
      </c>
      <c r="B9" s="81">
        <v>1498500</v>
      </c>
      <c r="C9" s="75">
        <v>56</v>
      </c>
      <c r="D9" s="74">
        <v>850544</v>
      </c>
      <c r="E9" s="81">
        <v>94652</v>
      </c>
      <c r="F9" s="81">
        <v>269865</v>
      </c>
      <c r="G9" s="148">
        <v>486027</v>
      </c>
    </row>
    <row r="10" spans="1:7" ht="12" customHeight="1">
      <c r="A10" s="26"/>
      <c r="B10" s="81"/>
      <c r="C10" s="75"/>
      <c r="D10" s="74"/>
      <c r="E10" s="81"/>
      <c r="F10" s="81"/>
      <c r="G10" s="148"/>
    </row>
    <row r="11" spans="1:7" ht="12" customHeight="1">
      <c r="A11" s="26" t="s">
        <v>57</v>
      </c>
      <c r="B11" s="81">
        <v>149300</v>
      </c>
      <c r="C11" s="75">
        <v>9</v>
      </c>
      <c r="D11" s="74">
        <v>24477</v>
      </c>
      <c r="E11" s="81">
        <v>6262</v>
      </c>
      <c r="F11" s="81">
        <f>3893+8767</f>
        <v>12660</v>
      </c>
      <c r="G11" s="148">
        <f>5065+490</f>
        <v>5555</v>
      </c>
    </row>
    <row r="12" spans="1:7" ht="12" customHeight="1">
      <c r="A12" s="26" t="s">
        <v>249</v>
      </c>
      <c r="B12" s="81">
        <v>9000</v>
      </c>
      <c r="C12" s="75">
        <v>1</v>
      </c>
      <c r="D12" s="74">
        <v>2003</v>
      </c>
      <c r="E12" s="81">
        <v>713</v>
      </c>
      <c r="F12" s="81">
        <v>290</v>
      </c>
      <c r="G12" s="148">
        <f>850+150</f>
        <v>1000</v>
      </c>
    </row>
    <row r="13" spans="1:7" ht="12" customHeight="1">
      <c r="A13" s="26" t="s">
        <v>58</v>
      </c>
      <c r="B13" s="81">
        <v>135000</v>
      </c>
      <c r="C13" s="75">
        <v>4</v>
      </c>
      <c r="D13" s="74">
        <v>296270</v>
      </c>
      <c r="E13" s="81">
        <v>1610</v>
      </c>
      <c r="F13" s="81">
        <f>30493+4515</f>
        <v>35008</v>
      </c>
      <c r="G13" s="148">
        <f>247270+12382</f>
        <v>259652</v>
      </c>
    </row>
    <row r="14" spans="1:7" ht="12" customHeight="1">
      <c r="A14" s="26" t="s">
        <v>59</v>
      </c>
      <c r="B14" s="81">
        <v>48000</v>
      </c>
      <c r="C14" s="75">
        <v>5</v>
      </c>
      <c r="D14" s="74">
        <v>35757</v>
      </c>
      <c r="E14" s="81">
        <v>4112</v>
      </c>
      <c r="F14" s="81">
        <f>16379+8953</f>
        <v>25332</v>
      </c>
      <c r="G14" s="148">
        <f>5475+838</f>
        <v>6313</v>
      </c>
    </row>
    <row r="15" spans="1:7" ht="12" customHeight="1">
      <c r="A15" s="26" t="s">
        <v>60</v>
      </c>
      <c r="B15" s="81">
        <v>20600</v>
      </c>
      <c r="C15" s="75">
        <v>3</v>
      </c>
      <c r="D15" s="74">
        <v>6740</v>
      </c>
      <c r="E15" s="81">
        <v>1239</v>
      </c>
      <c r="F15" s="81">
        <f>1769+752</f>
        <v>2521</v>
      </c>
      <c r="G15" s="148">
        <f>2680+300</f>
        <v>2980</v>
      </c>
    </row>
    <row r="16" spans="1:7" ht="12" customHeight="1">
      <c r="A16" s="26" t="s">
        <v>61</v>
      </c>
      <c r="B16" s="81">
        <v>467000</v>
      </c>
      <c r="C16" s="75">
        <v>4</v>
      </c>
      <c r="D16" s="74">
        <v>96793</v>
      </c>
      <c r="E16" s="81">
        <v>57910</v>
      </c>
      <c r="F16" s="81">
        <f>3083+21490</f>
        <v>24573</v>
      </c>
      <c r="G16" s="149">
        <f>13920+390</f>
        <v>14310</v>
      </c>
    </row>
    <row r="17" spans="1:7" ht="12" customHeight="1">
      <c r="A17" s="26" t="s">
        <v>250</v>
      </c>
      <c r="B17" s="81">
        <v>669600</v>
      </c>
      <c r="C17" s="75">
        <v>30</v>
      </c>
      <c r="D17" s="74">
        <v>388504</v>
      </c>
      <c r="E17" s="81">
        <v>22806</v>
      </c>
      <c r="F17" s="81">
        <f>113162+56319</f>
        <v>169481</v>
      </c>
      <c r="G17" s="150">
        <f>177765+18452</f>
        <v>196217</v>
      </c>
    </row>
    <row r="18" spans="1:7" ht="12" customHeight="1" thickBot="1">
      <c r="A18" s="28"/>
      <c r="B18" s="82"/>
      <c r="C18" s="76"/>
      <c r="D18" s="83"/>
      <c r="E18" s="82"/>
      <c r="F18" s="82"/>
      <c r="G18" s="151"/>
    </row>
    <row r="19" ht="12" customHeight="1"/>
    <row r="20" ht="12" customHeight="1">
      <c r="A20" s="145" t="s">
        <v>2</v>
      </c>
    </row>
    <row r="21" ht="12" customHeight="1"/>
  </sheetData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2" width="4.75390625" style="110" customWidth="1"/>
    <col min="3" max="16384" width="9.00390625" style="110" customWidth="1"/>
  </cols>
  <sheetData>
    <row r="1" ht="14.25">
      <c r="A1" s="117" t="s">
        <v>362</v>
      </c>
    </row>
    <row r="2" ht="12" customHeight="1" thickBot="1"/>
    <row r="3" spans="1:9" ht="12" customHeight="1">
      <c r="A3" s="121"/>
      <c r="B3" s="119" t="s">
        <v>332</v>
      </c>
      <c r="C3" s="203" t="s">
        <v>333</v>
      </c>
      <c r="D3" s="205" t="s">
        <v>334</v>
      </c>
      <c r="E3" s="206"/>
      <c r="F3" s="206"/>
      <c r="G3" s="206"/>
      <c r="H3" s="206"/>
      <c r="I3" s="207"/>
    </row>
    <row r="4" spans="1:9" ht="12" customHeight="1">
      <c r="A4" s="122" t="s">
        <v>72</v>
      </c>
      <c r="B4" s="120"/>
      <c r="C4" s="204"/>
      <c r="D4" s="208"/>
      <c r="E4" s="209"/>
      <c r="F4" s="209"/>
      <c r="G4" s="209"/>
      <c r="H4" s="209"/>
      <c r="I4" s="210"/>
    </row>
    <row r="5" spans="1:9" ht="12" customHeight="1">
      <c r="A5" s="211" t="s">
        <v>153</v>
      </c>
      <c r="B5" s="200"/>
      <c r="C5" s="111" t="s">
        <v>335</v>
      </c>
      <c r="D5" s="112"/>
      <c r="E5" s="113"/>
      <c r="F5" s="113"/>
      <c r="G5" s="113"/>
      <c r="H5" s="113"/>
      <c r="I5" s="123"/>
    </row>
    <row r="6" spans="1:9" ht="12" customHeight="1">
      <c r="A6" s="199" t="s">
        <v>336</v>
      </c>
      <c r="B6" s="200"/>
      <c r="C6" s="111" t="s">
        <v>98</v>
      </c>
      <c r="D6" s="112" t="s">
        <v>337</v>
      </c>
      <c r="E6" s="113" t="s">
        <v>338</v>
      </c>
      <c r="F6" s="113" t="s">
        <v>339</v>
      </c>
      <c r="G6" s="113"/>
      <c r="H6" s="113"/>
      <c r="I6" s="123"/>
    </row>
    <row r="7" spans="1:9" ht="12" customHeight="1">
      <c r="A7" s="199" t="s">
        <v>27</v>
      </c>
      <c r="B7" s="200"/>
      <c r="C7" s="111" t="s">
        <v>340</v>
      </c>
      <c r="D7" s="112" t="s">
        <v>341</v>
      </c>
      <c r="E7" s="113" t="s">
        <v>174</v>
      </c>
      <c r="F7" s="113" t="s">
        <v>342</v>
      </c>
      <c r="G7" s="113"/>
      <c r="H7" s="113"/>
      <c r="I7" s="123"/>
    </row>
    <row r="8" spans="1:9" ht="12" customHeight="1">
      <c r="A8" s="199" t="s">
        <v>343</v>
      </c>
      <c r="B8" s="200"/>
      <c r="C8" s="111" t="s">
        <v>344</v>
      </c>
      <c r="D8" s="112" t="s">
        <v>318</v>
      </c>
      <c r="E8" s="113" t="s">
        <v>345</v>
      </c>
      <c r="F8" s="113"/>
      <c r="G8" s="113"/>
      <c r="H8" s="113"/>
      <c r="I8" s="123"/>
    </row>
    <row r="9" spans="1:9" ht="12" customHeight="1">
      <c r="A9" s="199" t="s">
        <v>346</v>
      </c>
      <c r="B9" s="200"/>
      <c r="C9" s="111" t="s">
        <v>80</v>
      </c>
      <c r="D9" s="112" t="s">
        <v>347</v>
      </c>
      <c r="E9" s="113" t="s">
        <v>348</v>
      </c>
      <c r="F9" s="113" t="s">
        <v>349</v>
      </c>
      <c r="G9" s="113"/>
      <c r="H9" s="113"/>
      <c r="I9" s="123"/>
    </row>
    <row r="10" spans="1:9" ht="12" customHeight="1">
      <c r="A10" s="199" t="s">
        <v>23</v>
      </c>
      <c r="B10" s="200"/>
      <c r="C10" s="111" t="s">
        <v>350</v>
      </c>
      <c r="D10" s="112" t="s">
        <v>351</v>
      </c>
      <c r="E10" s="113" t="s">
        <v>352</v>
      </c>
      <c r="F10" s="113" t="s">
        <v>353</v>
      </c>
      <c r="G10" s="113"/>
      <c r="H10" s="113"/>
      <c r="I10" s="123"/>
    </row>
    <row r="11" spans="1:9" ht="12" customHeight="1">
      <c r="A11" s="199" t="s">
        <v>24</v>
      </c>
      <c r="B11" s="200"/>
      <c r="C11" s="111" t="s">
        <v>354</v>
      </c>
      <c r="D11" s="112" t="s">
        <v>355</v>
      </c>
      <c r="E11" s="113" t="s">
        <v>356</v>
      </c>
      <c r="F11" s="113" t="s">
        <v>357</v>
      </c>
      <c r="G11" s="113"/>
      <c r="H11" s="113"/>
      <c r="I11" s="123"/>
    </row>
    <row r="12" spans="1:9" ht="12" customHeight="1" thickBot="1">
      <c r="A12" s="201" t="s">
        <v>25</v>
      </c>
      <c r="B12" s="202"/>
      <c r="C12" s="114" t="s">
        <v>358</v>
      </c>
      <c r="D12" s="115" t="s">
        <v>359</v>
      </c>
      <c r="E12" s="116" t="s">
        <v>167</v>
      </c>
      <c r="F12" s="116" t="s">
        <v>360</v>
      </c>
      <c r="G12" s="116" t="s">
        <v>361</v>
      </c>
      <c r="H12" s="116"/>
      <c r="I12" s="124"/>
    </row>
    <row r="13" ht="12" customHeight="1"/>
    <row r="14" ht="12" customHeight="1">
      <c r="A14" s="118" t="s">
        <v>270</v>
      </c>
    </row>
  </sheetData>
  <mergeCells count="10">
    <mergeCell ref="C3:C4"/>
    <mergeCell ref="D3:I4"/>
    <mergeCell ref="A5:B5"/>
    <mergeCell ref="A6:B6"/>
    <mergeCell ref="A11:B11"/>
    <mergeCell ref="A12:B12"/>
    <mergeCell ref="A7:B7"/>
    <mergeCell ref="A10:B10"/>
    <mergeCell ref="A8:B8"/>
    <mergeCell ref="A9:B9"/>
  </mergeCells>
  <printOptions/>
  <pageMargins left="0.75" right="0.75" top="1" bottom="1" header="0.512" footer="0.512"/>
  <pageSetup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110" customWidth="1"/>
    <col min="2" max="2" width="4.875" style="110" customWidth="1"/>
    <col min="3" max="3" width="15.625" style="110" customWidth="1"/>
    <col min="4" max="4" width="6.125" style="110" customWidth="1"/>
    <col min="5" max="5" width="12.625" style="110" customWidth="1"/>
    <col min="6" max="6" width="9.625" style="110" customWidth="1"/>
    <col min="7" max="8" width="13.625" style="110" customWidth="1"/>
    <col min="9" max="9" width="10.625" style="110" customWidth="1"/>
    <col min="10" max="16384" width="9.00390625" style="110" customWidth="1"/>
  </cols>
  <sheetData>
    <row r="1" ht="14.25">
      <c r="A1" s="130" t="s">
        <v>28</v>
      </c>
    </row>
    <row r="2" ht="12" customHeight="1" thickBot="1"/>
    <row r="3" spans="1:9" ht="12" customHeight="1">
      <c r="A3" s="143"/>
      <c r="B3" s="144" t="s">
        <v>363</v>
      </c>
      <c r="C3" s="231" t="s">
        <v>364</v>
      </c>
      <c r="D3" s="231"/>
      <c r="E3" s="231"/>
      <c r="F3" s="231"/>
      <c r="G3" s="231" t="s">
        <v>365</v>
      </c>
      <c r="H3" s="231"/>
      <c r="I3" s="232"/>
    </row>
    <row r="4" spans="1:9" ht="12" customHeight="1">
      <c r="A4" s="228" t="s">
        <v>366</v>
      </c>
      <c r="B4" s="226"/>
      <c r="C4" s="230" t="s">
        <v>367</v>
      </c>
      <c r="D4" s="230" t="s">
        <v>368</v>
      </c>
      <c r="E4" s="230"/>
      <c r="F4" s="230"/>
      <c r="G4" s="230" t="s">
        <v>369</v>
      </c>
      <c r="H4" s="230" t="s">
        <v>370</v>
      </c>
      <c r="I4" s="233" t="s">
        <v>29</v>
      </c>
    </row>
    <row r="5" spans="1:9" ht="12" customHeight="1">
      <c r="A5" s="229"/>
      <c r="B5" s="227"/>
      <c r="C5" s="230"/>
      <c r="D5" s="131" t="s">
        <v>34</v>
      </c>
      <c r="E5" s="131" t="s">
        <v>370</v>
      </c>
      <c r="F5" s="131" t="s">
        <v>29</v>
      </c>
      <c r="G5" s="230"/>
      <c r="H5" s="230"/>
      <c r="I5" s="233"/>
    </row>
    <row r="6" spans="1:9" ht="12" customHeight="1">
      <c r="A6" s="218" t="s">
        <v>371</v>
      </c>
      <c r="B6" s="219"/>
      <c r="C6" s="212" t="s">
        <v>372</v>
      </c>
      <c r="D6" s="225">
        <v>0.05</v>
      </c>
      <c r="E6" s="212" t="s">
        <v>373</v>
      </c>
      <c r="F6" s="224">
        <v>1003</v>
      </c>
      <c r="G6" s="217" t="s">
        <v>374</v>
      </c>
      <c r="H6" s="217" t="s">
        <v>374</v>
      </c>
      <c r="I6" s="216" t="s">
        <v>374</v>
      </c>
    </row>
    <row r="7" spans="1:9" ht="12" customHeight="1">
      <c r="A7" s="218"/>
      <c r="B7" s="219"/>
      <c r="C7" s="212"/>
      <c r="D7" s="225"/>
      <c r="E7" s="212"/>
      <c r="F7" s="224"/>
      <c r="G7" s="217"/>
      <c r="H7" s="217"/>
      <c r="I7" s="216"/>
    </row>
    <row r="8" spans="1:9" ht="12" customHeight="1">
      <c r="A8" s="218"/>
      <c r="B8" s="219"/>
      <c r="C8" s="212"/>
      <c r="D8" s="225"/>
      <c r="E8" s="212"/>
      <c r="F8" s="224"/>
      <c r="G8" s="217"/>
      <c r="H8" s="217"/>
      <c r="I8" s="216"/>
    </row>
    <row r="9" spans="1:9" ht="12" customHeight="1">
      <c r="A9" s="218"/>
      <c r="B9" s="219"/>
      <c r="C9" s="212"/>
      <c r="D9" s="225"/>
      <c r="E9" s="212"/>
      <c r="F9" s="224"/>
      <c r="G9" s="217"/>
      <c r="H9" s="217"/>
      <c r="I9" s="216"/>
    </row>
    <row r="10" spans="1:9" ht="12" customHeight="1">
      <c r="A10" s="218" t="s">
        <v>30</v>
      </c>
      <c r="B10" s="219"/>
      <c r="C10" s="212" t="s">
        <v>36</v>
      </c>
      <c r="D10" s="225">
        <v>0.5</v>
      </c>
      <c r="E10" s="212" t="s">
        <v>375</v>
      </c>
      <c r="F10" s="224">
        <v>1470</v>
      </c>
      <c r="G10" s="212" t="s">
        <v>376</v>
      </c>
      <c r="H10" s="212" t="s">
        <v>377</v>
      </c>
      <c r="I10" s="214">
        <v>27110</v>
      </c>
    </row>
    <row r="11" spans="1:9" ht="12" customHeight="1">
      <c r="A11" s="218"/>
      <c r="B11" s="219"/>
      <c r="C11" s="212"/>
      <c r="D11" s="225"/>
      <c r="E11" s="212"/>
      <c r="F11" s="224"/>
      <c r="G11" s="212"/>
      <c r="H11" s="212"/>
      <c r="I11" s="214"/>
    </row>
    <row r="12" spans="1:9" ht="12" customHeight="1">
      <c r="A12" s="218"/>
      <c r="B12" s="219"/>
      <c r="C12" s="212"/>
      <c r="D12" s="225"/>
      <c r="E12" s="212"/>
      <c r="F12" s="224"/>
      <c r="G12" s="212"/>
      <c r="H12" s="212"/>
      <c r="I12" s="214"/>
    </row>
    <row r="13" spans="1:9" ht="12" customHeight="1">
      <c r="A13" s="218"/>
      <c r="B13" s="219"/>
      <c r="C13" s="212"/>
      <c r="D13" s="225"/>
      <c r="E13" s="212"/>
      <c r="F13" s="224"/>
      <c r="G13" s="212"/>
      <c r="H13" s="212"/>
      <c r="I13" s="214"/>
    </row>
    <row r="14" spans="1:9" ht="12" customHeight="1">
      <c r="A14" s="218" t="s">
        <v>31</v>
      </c>
      <c r="B14" s="219"/>
      <c r="C14" s="212" t="s">
        <v>378</v>
      </c>
      <c r="D14" s="225">
        <v>0.5</v>
      </c>
      <c r="E14" s="212" t="s">
        <v>379</v>
      </c>
      <c r="F14" s="224">
        <v>1600</v>
      </c>
      <c r="G14" s="217" t="s">
        <v>380</v>
      </c>
      <c r="H14" s="212" t="s">
        <v>381</v>
      </c>
      <c r="I14" s="214">
        <v>45960</v>
      </c>
    </row>
    <row r="15" spans="1:9" ht="12" customHeight="1">
      <c r="A15" s="218"/>
      <c r="B15" s="219"/>
      <c r="C15" s="212"/>
      <c r="D15" s="225"/>
      <c r="E15" s="212"/>
      <c r="F15" s="224"/>
      <c r="G15" s="217"/>
      <c r="H15" s="212"/>
      <c r="I15" s="214"/>
    </row>
    <row r="16" spans="1:9" ht="12" customHeight="1">
      <c r="A16" s="218"/>
      <c r="B16" s="219"/>
      <c r="C16" s="212"/>
      <c r="D16" s="225"/>
      <c r="E16" s="212"/>
      <c r="F16" s="224"/>
      <c r="G16" s="217"/>
      <c r="H16" s="212"/>
      <c r="I16" s="214"/>
    </row>
    <row r="17" spans="1:9" ht="12" customHeight="1">
      <c r="A17" s="218"/>
      <c r="B17" s="219"/>
      <c r="C17" s="212"/>
      <c r="D17" s="225"/>
      <c r="E17" s="212"/>
      <c r="F17" s="224"/>
      <c r="G17" s="217"/>
      <c r="H17" s="212"/>
      <c r="I17" s="214"/>
    </row>
    <row r="18" spans="1:9" ht="12" customHeight="1">
      <c r="A18" s="218" t="s">
        <v>32</v>
      </c>
      <c r="B18" s="219"/>
      <c r="C18" s="212" t="s">
        <v>37</v>
      </c>
      <c r="D18" s="225">
        <v>0.5</v>
      </c>
      <c r="E18" s="212" t="s">
        <v>382</v>
      </c>
      <c r="F18" s="224">
        <v>1600</v>
      </c>
      <c r="G18" s="217" t="s">
        <v>383</v>
      </c>
      <c r="H18" s="212" t="s">
        <v>384</v>
      </c>
      <c r="I18" s="214">
        <v>19300</v>
      </c>
    </row>
    <row r="19" spans="1:9" ht="12" customHeight="1">
      <c r="A19" s="218"/>
      <c r="B19" s="219"/>
      <c r="C19" s="212"/>
      <c r="D19" s="225"/>
      <c r="E19" s="212"/>
      <c r="F19" s="224"/>
      <c r="G19" s="217"/>
      <c r="H19" s="212"/>
      <c r="I19" s="214"/>
    </row>
    <row r="20" spans="1:9" ht="12" customHeight="1">
      <c r="A20" s="218"/>
      <c r="B20" s="219"/>
      <c r="C20" s="212"/>
      <c r="D20" s="225"/>
      <c r="E20" s="212"/>
      <c r="F20" s="224"/>
      <c r="G20" s="217"/>
      <c r="H20" s="212"/>
      <c r="I20" s="214"/>
    </row>
    <row r="21" spans="1:9" ht="12" customHeight="1">
      <c r="A21" s="218"/>
      <c r="B21" s="219"/>
      <c r="C21" s="212"/>
      <c r="D21" s="225"/>
      <c r="E21" s="212"/>
      <c r="F21" s="224"/>
      <c r="G21" s="217"/>
      <c r="H21" s="212"/>
      <c r="I21" s="214"/>
    </row>
    <row r="22" spans="1:9" ht="12" customHeight="1">
      <c r="A22" s="218" t="s">
        <v>21</v>
      </c>
      <c r="B22" s="219"/>
      <c r="C22" s="212" t="s">
        <v>38</v>
      </c>
      <c r="D22" s="225">
        <v>1.6</v>
      </c>
      <c r="E22" s="212" t="s">
        <v>385</v>
      </c>
      <c r="F22" s="224">
        <v>500</v>
      </c>
      <c r="G22" s="217" t="s">
        <v>386</v>
      </c>
      <c r="H22" s="212" t="s">
        <v>387</v>
      </c>
      <c r="I22" s="214">
        <v>20550</v>
      </c>
    </row>
    <row r="23" spans="1:9" ht="12" customHeight="1">
      <c r="A23" s="218"/>
      <c r="B23" s="219"/>
      <c r="C23" s="212"/>
      <c r="D23" s="225"/>
      <c r="E23" s="212"/>
      <c r="F23" s="224"/>
      <c r="G23" s="217"/>
      <c r="H23" s="212"/>
      <c r="I23" s="214"/>
    </row>
    <row r="24" spans="1:9" ht="12" customHeight="1">
      <c r="A24" s="218"/>
      <c r="B24" s="219"/>
      <c r="C24" s="212"/>
      <c r="D24" s="225"/>
      <c r="E24" s="212"/>
      <c r="F24" s="224"/>
      <c r="G24" s="217"/>
      <c r="H24" s="212"/>
      <c r="I24" s="214"/>
    </row>
    <row r="25" spans="1:9" ht="12" customHeight="1">
      <c r="A25" s="218"/>
      <c r="B25" s="219"/>
      <c r="C25" s="212"/>
      <c r="D25" s="225"/>
      <c r="E25" s="212"/>
      <c r="F25" s="224"/>
      <c r="G25" s="217"/>
      <c r="H25" s="212"/>
      <c r="I25" s="214"/>
    </row>
    <row r="26" spans="1:9" ht="12" customHeight="1">
      <c r="A26" s="218" t="s">
        <v>22</v>
      </c>
      <c r="B26" s="219"/>
      <c r="C26" s="212" t="s">
        <v>39</v>
      </c>
      <c r="D26" s="225">
        <v>0.8</v>
      </c>
      <c r="E26" s="212" t="s">
        <v>388</v>
      </c>
      <c r="F26" s="224">
        <v>900</v>
      </c>
      <c r="G26" s="217" t="s">
        <v>389</v>
      </c>
      <c r="H26" s="212" t="s">
        <v>390</v>
      </c>
      <c r="I26" s="214">
        <v>26100</v>
      </c>
    </row>
    <row r="27" spans="1:9" ht="12" customHeight="1">
      <c r="A27" s="218"/>
      <c r="B27" s="219"/>
      <c r="C27" s="212"/>
      <c r="D27" s="225"/>
      <c r="E27" s="212"/>
      <c r="F27" s="224"/>
      <c r="G27" s="217"/>
      <c r="H27" s="212"/>
      <c r="I27" s="214"/>
    </row>
    <row r="28" spans="1:9" ht="12" customHeight="1">
      <c r="A28" s="218"/>
      <c r="B28" s="219"/>
      <c r="C28" s="212"/>
      <c r="D28" s="225"/>
      <c r="E28" s="212"/>
      <c r="F28" s="224"/>
      <c r="G28" s="217"/>
      <c r="H28" s="212"/>
      <c r="I28" s="214"/>
    </row>
    <row r="29" spans="1:9" ht="12" customHeight="1">
      <c r="A29" s="218"/>
      <c r="B29" s="219"/>
      <c r="C29" s="212"/>
      <c r="D29" s="225"/>
      <c r="E29" s="212"/>
      <c r="F29" s="224"/>
      <c r="G29" s="217"/>
      <c r="H29" s="212"/>
      <c r="I29" s="214"/>
    </row>
    <row r="30" spans="1:9" ht="12" customHeight="1">
      <c r="A30" s="218" t="s">
        <v>23</v>
      </c>
      <c r="B30" s="219"/>
      <c r="C30" s="212" t="s">
        <v>40</v>
      </c>
      <c r="D30" s="225">
        <v>0.9</v>
      </c>
      <c r="E30" s="212" t="s">
        <v>391</v>
      </c>
      <c r="F30" s="224">
        <v>930</v>
      </c>
      <c r="G30" s="217" t="s">
        <v>392</v>
      </c>
      <c r="H30" s="212" t="s">
        <v>393</v>
      </c>
      <c r="I30" s="214">
        <v>19450</v>
      </c>
    </row>
    <row r="31" spans="1:9" ht="12" customHeight="1">
      <c r="A31" s="218"/>
      <c r="B31" s="219"/>
      <c r="C31" s="212"/>
      <c r="D31" s="225"/>
      <c r="E31" s="212"/>
      <c r="F31" s="224"/>
      <c r="G31" s="217"/>
      <c r="H31" s="212"/>
      <c r="I31" s="214"/>
    </row>
    <row r="32" spans="1:9" ht="12" customHeight="1">
      <c r="A32" s="218"/>
      <c r="B32" s="219"/>
      <c r="C32" s="212"/>
      <c r="D32" s="225"/>
      <c r="E32" s="212"/>
      <c r="F32" s="224"/>
      <c r="G32" s="217"/>
      <c r="H32" s="212"/>
      <c r="I32" s="214"/>
    </row>
    <row r="33" spans="1:9" ht="12" customHeight="1">
      <c r="A33" s="218"/>
      <c r="B33" s="219"/>
      <c r="C33" s="212"/>
      <c r="D33" s="225"/>
      <c r="E33" s="212"/>
      <c r="F33" s="224"/>
      <c r="G33" s="217"/>
      <c r="H33" s="212"/>
      <c r="I33" s="214"/>
    </row>
    <row r="34" spans="1:9" ht="12" customHeight="1">
      <c r="A34" s="218" t="s">
        <v>24</v>
      </c>
      <c r="B34" s="219"/>
      <c r="C34" s="212" t="s">
        <v>41</v>
      </c>
      <c r="D34" s="225">
        <v>1.1</v>
      </c>
      <c r="E34" s="212" t="s">
        <v>394</v>
      </c>
      <c r="F34" s="224">
        <v>341</v>
      </c>
      <c r="G34" s="217" t="s">
        <v>389</v>
      </c>
      <c r="H34" s="212" t="s">
        <v>395</v>
      </c>
      <c r="I34" s="214">
        <v>14600</v>
      </c>
    </row>
    <row r="35" spans="1:9" ht="12" customHeight="1">
      <c r="A35" s="218"/>
      <c r="B35" s="219"/>
      <c r="C35" s="212"/>
      <c r="D35" s="225"/>
      <c r="E35" s="212"/>
      <c r="F35" s="224"/>
      <c r="G35" s="217"/>
      <c r="H35" s="212"/>
      <c r="I35" s="214"/>
    </row>
    <row r="36" spans="1:9" ht="12" customHeight="1">
      <c r="A36" s="218"/>
      <c r="B36" s="219"/>
      <c r="C36" s="212"/>
      <c r="D36" s="225"/>
      <c r="E36" s="212"/>
      <c r="F36" s="224"/>
      <c r="G36" s="217"/>
      <c r="H36" s="212"/>
      <c r="I36" s="214"/>
    </row>
    <row r="37" spans="1:9" ht="12" customHeight="1">
      <c r="A37" s="218"/>
      <c r="B37" s="219"/>
      <c r="C37" s="212"/>
      <c r="D37" s="225"/>
      <c r="E37" s="212"/>
      <c r="F37" s="224"/>
      <c r="G37" s="217"/>
      <c r="H37" s="212"/>
      <c r="I37" s="214"/>
    </row>
    <row r="38" spans="1:9" ht="12" customHeight="1">
      <c r="A38" s="218" t="s">
        <v>25</v>
      </c>
      <c r="B38" s="219"/>
      <c r="C38" s="212" t="s">
        <v>42</v>
      </c>
      <c r="D38" s="225">
        <v>0.3</v>
      </c>
      <c r="E38" s="212" t="s">
        <v>396</v>
      </c>
      <c r="F38" s="224">
        <v>250</v>
      </c>
      <c r="G38" s="217" t="s">
        <v>397</v>
      </c>
      <c r="H38" s="212" t="s">
        <v>398</v>
      </c>
      <c r="I38" s="214">
        <v>14700</v>
      </c>
    </row>
    <row r="39" spans="1:9" ht="12" customHeight="1">
      <c r="A39" s="218"/>
      <c r="B39" s="219"/>
      <c r="C39" s="212"/>
      <c r="D39" s="225"/>
      <c r="E39" s="212"/>
      <c r="F39" s="224"/>
      <c r="G39" s="217"/>
      <c r="H39" s="212"/>
      <c r="I39" s="214"/>
    </row>
    <row r="40" spans="1:9" ht="12" customHeight="1">
      <c r="A40" s="218"/>
      <c r="B40" s="219"/>
      <c r="C40" s="212"/>
      <c r="D40" s="225"/>
      <c r="E40" s="212"/>
      <c r="F40" s="224"/>
      <c r="G40" s="217"/>
      <c r="H40" s="212"/>
      <c r="I40" s="214"/>
    </row>
    <row r="41" spans="1:9" ht="12" customHeight="1">
      <c r="A41" s="218"/>
      <c r="B41" s="219"/>
      <c r="C41" s="212"/>
      <c r="D41" s="225"/>
      <c r="E41" s="212"/>
      <c r="F41" s="224"/>
      <c r="G41" s="217"/>
      <c r="H41" s="212"/>
      <c r="I41" s="214"/>
    </row>
    <row r="42" spans="1:9" ht="12" customHeight="1">
      <c r="A42" s="218" t="s">
        <v>5</v>
      </c>
      <c r="B42" s="219"/>
      <c r="C42" s="212" t="s">
        <v>43</v>
      </c>
      <c r="D42" s="225">
        <v>0.3</v>
      </c>
      <c r="E42" s="212" t="s">
        <v>35</v>
      </c>
      <c r="F42" s="224">
        <v>1000</v>
      </c>
      <c r="G42" s="212" t="s">
        <v>399</v>
      </c>
      <c r="H42" s="125" t="s">
        <v>400</v>
      </c>
      <c r="I42" s="214">
        <v>16500</v>
      </c>
    </row>
    <row r="43" spans="1:9" ht="12" customHeight="1">
      <c r="A43" s="218"/>
      <c r="B43" s="219"/>
      <c r="C43" s="212"/>
      <c r="D43" s="225"/>
      <c r="E43" s="212"/>
      <c r="F43" s="224"/>
      <c r="G43" s="212"/>
      <c r="H43" s="125" t="s">
        <v>401</v>
      </c>
      <c r="I43" s="214"/>
    </row>
    <row r="44" spans="1:9" ht="12" customHeight="1">
      <c r="A44" s="218"/>
      <c r="B44" s="219"/>
      <c r="C44" s="212"/>
      <c r="D44" s="225"/>
      <c r="E44" s="212"/>
      <c r="F44" s="224"/>
      <c r="G44" s="212"/>
      <c r="H44" s="125" t="s">
        <v>402</v>
      </c>
      <c r="I44" s="214"/>
    </row>
    <row r="45" spans="1:9" ht="12" customHeight="1">
      <c r="A45" s="218"/>
      <c r="B45" s="219"/>
      <c r="C45" s="212"/>
      <c r="D45" s="225"/>
      <c r="E45" s="212"/>
      <c r="F45" s="224"/>
      <c r="G45" s="212"/>
      <c r="H45" s="125" t="s">
        <v>403</v>
      </c>
      <c r="I45" s="214"/>
    </row>
    <row r="46" spans="1:9" ht="12" customHeight="1">
      <c r="A46" s="218" t="s">
        <v>6</v>
      </c>
      <c r="B46" s="219"/>
      <c r="C46" s="212" t="s">
        <v>44</v>
      </c>
      <c r="D46" s="225">
        <v>0.3</v>
      </c>
      <c r="E46" s="212" t="s">
        <v>404</v>
      </c>
      <c r="F46" s="224">
        <v>360</v>
      </c>
      <c r="G46" s="212" t="s">
        <v>405</v>
      </c>
      <c r="H46" s="125" t="s">
        <v>406</v>
      </c>
      <c r="I46" s="214">
        <v>16000</v>
      </c>
    </row>
    <row r="47" spans="1:9" ht="12" customHeight="1">
      <c r="A47" s="218"/>
      <c r="B47" s="219"/>
      <c r="C47" s="212"/>
      <c r="D47" s="225"/>
      <c r="E47" s="212"/>
      <c r="F47" s="224"/>
      <c r="G47" s="212"/>
      <c r="H47" s="125" t="s">
        <v>407</v>
      </c>
      <c r="I47" s="214"/>
    </row>
    <row r="48" spans="1:9" ht="12" customHeight="1">
      <c r="A48" s="218"/>
      <c r="B48" s="219"/>
      <c r="C48" s="212"/>
      <c r="D48" s="225"/>
      <c r="E48" s="212"/>
      <c r="F48" s="224"/>
      <c r="G48" s="212"/>
      <c r="H48" s="125" t="s">
        <v>408</v>
      </c>
      <c r="I48" s="214"/>
    </row>
    <row r="49" spans="1:9" ht="12" customHeight="1">
      <c r="A49" s="218"/>
      <c r="B49" s="219"/>
      <c r="C49" s="212"/>
      <c r="D49" s="225"/>
      <c r="E49" s="212"/>
      <c r="F49" s="224"/>
      <c r="G49" s="212"/>
      <c r="H49" s="125" t="s">
        <v>409</v>
      </c>
      <c r="I49" s="214"/>
    </row>
    <row r="50" spans="1:9" ht="12" customHeight="1">
      <c r="A50" s="218" t="s">
        <v>7</v>
      </c>
      <c r="B50" s="219"/>
      <c r="C50" s="212" t="s">
        <v>45</v>
      </c>
      <c r="D50" s="225">
        <v>0.3</v>
      </c>
      <c r="E50" s="212" t="s">
        <v>410</v>
      </c>
      <c r="F50" s="224">
        <v>800</v>
      </c>
      <c r="G50" s="212" t="s">
        <v>411</v>
      </c>
      <c r="H50" s="125" t="s">
        <v>406</v>
      </c>
      <c r="I50" s="214">
        <v>10630</v>
      </c>
    </row>
    <row r="51" spans="1:9" ht="12" customHeight="1">
      <c r="A51" s="218"/>
      <c r="B51" s="219"/>
      <c r="C51" s="212"/>
      <c r="D51" s="225"/>
      <c r="E51" s="212"/>
      <c r="F51" s="224"/>
      <c r="G51" s="212"/>
      <c r="H51" s="125" t="s">
        <v>412</v>
      </c>
      <c r="I51" s="214"/>
    </row>
    <row r="52" spans="1:9" ht="12" customHeight="1">
      <c r="A52" s="218"/>
      <c r="B52" s="219"/>
      <c r="C52" s="212"/>
      <c r="D52" s="225"/>
      <c r="E52" s="212"/>
      <c r="F52" s="224"/>
      <c r="G52" s="212"/>
      <c r="H52" s="125" t="s">
        <v>413</v>
      </c>
      <c r="I52" s="214"/>
    </row>
    <row r="53" spans="1:9" ht="12" customHeight="1">
      <c r="A53" s="218"/>
      <c r="B53" s="219"/>
      <c r="C53" s="212"/>
      <c r="D53" s="225"/>
      <c r="E53" s="212"/>
      <c r="F53" s="224"/>
      <c r="G53" s="212"/>
      <c r="H53" s="126" t="s">
        <v>414</v>
      </c>
      <c r="I53" s="214"/>
    </row>
    <row r="54" spans="1:9" ht="12" customHeight="1">
      <c r="A54" s="218" t="s">
        <v>8</v>
      </c>
      <c r="B54" s="219"/>
      <c r="C54" s="212" t="s">
        <v>46</v>
      </c>
      <c r="D54" s="225">
        <v>0.37</v>
      </c>
      <c r="E54" s="212" t="s">
        <v>415</v>
      </c>
      <c r="F54" s="224">
        <v>2100</v>
      </c>
      <c r="G54" s="212" t="s">
        <v>416</v>
      </c>
      <c r="H54" s="125" t="s">
        <v>406</v>
      </c>
      <c r="I54" s="214">
        <v>12000</v>
      </c>
    </row>
    <row r="55" spans="1:9" ht="12" customHeight="1">
      <c r="A55" s="218"/>
      <c r="B55" s="219"/>
      <c r="C55" s="212"/>
      <c r="D55" s="225"/>
      <c r="E55" s="212"/>
      <c r="F55" s="224"/>
      <c r="G55" s="212"/>
      <c r="H55" s="125" t="s">
        <v>412</v>
      </c>
      <c r="I55" s="214"/>
    </row>
    <row r="56" spans="1:9" ht="12" customHeight="1">
      <c r="A56" s="218"/>
      <c r="B56" s="219"/>
      <c r="C56" s="212"/>
      <c r="D56" s="225"/>
      <c r="E56" s="212"/>
      <c r="F56" s="224"/>
      <c r="G56" s="212"/>
      <c r="H56" s="125" t="s">
        <v>413</v>
      </c>
      <c r="I56" s="214"/>
    </row>
    <row r="57" spans="1:9" ht="12" customHeight="1">
      <c r="A57" s="218"/>
      <c r="B57" s="219"/>
      <c r="C57" s="212"/>
      <c r="D57" s="225"/>
      <c r="E57" s="212"/>
      <c r="F57" s="224"/>
      <c r="G57" s="212"/>
      <c r="H57" s="126" t="s">
        <v>417</v>
      </c>
      <c r="I57" s="214"/>
    </row>
    <row r="58" spans="1:9" ht="12" customHeight="1">
      <c r="A58" s="218" t="s">
        <v>0</v>
      </c>
      <c r="B58" s="219"/>
      <c r="C58" s="212" t="s">
        <v>47</v>
      </c>
      <c r="D58" s="225">
        <v>0.8</v>
      </c>
      <c r="E58" s="212" t="s">
        <v>418</v>
      </c>
      <c r="F58" s="224">
        <v>850</v>
      </c>
      <c r="G58" s="212" t="s">
        <v>419</v>
      </c>
      <c r="H58" s="125" t="s">
        <v>420</v>
      </c>
      <c r="I58" s="214">
        <v>14724</v>
      </c>
    </row>
    <row r="59" spans="1:9" ht="12" customHeight="1">
      <c r="A59" s="218"/>
      <c r="B59" s="219"/>
      <c r="C59" s="212"/>
      <c r="D59" s="225"/>
      <c r="E59" s="212"/>
      <c r="F59" s="224"/>
      <c r="G59" s="212"/>
      <c r="H59" s="125" t="s">
        <v>421</v>
      </c>
      <c r="I59" s="214"/>
    </row>
    <row r="60" spans="1:9" ht="12" customHeight="1">
      <c r="A60" s="218"/>
      <c r="B60" s="219"/>
      <c r="C60" s="212"/>
      <c r="D60" s="225"/>
      <c r="E60" s="212"/>
      <c r="F60" s="224"/>
      <c r="G60" s="212"/>
      <c r="H60" s="125" t="s">
        <v>422</v>
      </c>
      <c r="I60" s="214"/>
    </row>
    <row r="61" spans="1:9" ht="12" customHeight="1">
      <c r="A61" s="218"/>
      <c r="B61" s="219"/>
      <c r="C61" s="212"/>
      <c r="D61" s="225"/>
      <c r="E61" s="212"/>
      <c r="F61" s="224"/>
      <c r="G61" s="212"/>
      <c r="H61" s="125" t="s">
        <v>423</v>
      </c>
      <c r="I61" s="214"/>
    </row>
    <row r="62" spans="1:9" ht="12" customHeight="1">
      <c r="A62" s="218" t="s">
        <v>1</v>
      </c>
      <c r="B62" s="219"/>
      <c r="C62" s="212" t="s">
        <v>48</v>
      </c>
      <c r="D62" s="225">
        <v>5.4</v>
      </c>
      <c r="E62" s="212" t="s">
        <v>424</v>
      </c>
      <c r="F62" s="224">
        <v>978</v>
      </c>
      <c r="G62" s="212" t="s">
        <v>425</v>
      </c>
      <c r="H62" s="125" t="s">
        <v>412</v>
      </c>
      <c r="I62" s="214">
        <v>13060</v>
      </c>
    </row>
    <row r="63" spans="1:9" ht="12" customHeight="1">
      <c r="A63" s="218"/>
      <c r="B63" s="219"/>
      <c r="C63" s="212"/>
      <c r="D63" s="225"/>
      <c r="E63" s="212"/>
      <c r="F63" s="224"/>
      <c r="G63" s="212"/>
      <c r="H63" s="125" t="s">
        <v>426</v>
      </c>
      <c r="I63" s="214"/>
    </row>
    <row r="64" spans="1:9" ht="12" customHeight="1">
      <c r="A64" s="218"/>
      <c r="B64" s="219"/>
      <c r="C64" s="212"/>
      <c r="D64" s="225"/>
      <c r="E64" s="212"/>
      <c r="F64" s="224"/>
      <c r="G64" s="212"/>
      <c r="H64" s="125" t="s">
        <v>427</v>
      </c>
      <c r="I64" s="214"/>
    </row>
    <row r="65" spans="1:9" ht="12" customHeight="1">
      <c r="A65" s="218"/>
      <c r="B65" s="219"/>
      <c r="C65" s="212"/>
      <c r="D65" s="225"/>
      <c r="E65" s="212"/>
      <c r="F65" s="224"/>
      <c r="G65" s="212"/>
      <c r="H65" s="126" t="s">
        <v>417</v>
      </c>
      <c r="I65" s="214"/>
    </row>
    <row r="66" spans="1:9" ht="12" customHeight="1">
      <c r="A66" s="218" t="s">
        <v>428</v>
      </c>
      <c r="B66" s="219"/>
      <c r="C66" s="212" t="s">
        <v>49</v>
      </c>
      <c r="D66" s="225">
        <v>0.1</v>
      </c>
      <c r="E66" s="212" t="s">
        <v>429</v>
      </c>
      <c r="F66" s="224">
        <v>2300</v>
      </c>
      <c r="G66" s="212" t="s">
        <v>430</v>
      </c>
      <c r="H66" s="212" t="s">
        <v>431</v>
      </c>
      <c r="I66" s="214">
        <v>14000</v>
      </c>
    </row>
    <row r="67" spans="1:9" ht="12" customHeight="1">
      <c r="A67" s="218"/>
      <c r="B67" s="219"/>
      <c r="C67" s="212"/>
      <c r="D67" s="225"/>
      <c r="E67" s="212"/>
      <c r="F67" s="224"/>
      <c r="G67" s="212"/>
      <c r="H67" s="212"/>
      <c r="I67" s="214"/>
    </row>
    <row r="68" spans="1:9" ht="12" customHeight="1">
      <c r="A68" s="218"/>
      <c r="B68" s="219"/>
      <c r="C68" s="212"/>
      <c r="D68" s="225"/>
      <c r="E68" s="212"/>
      <c r="F68" s="224"/>
      <c r="G68" s="212"/>
      <c r="H68" s="212"/>
      <c r="I68" s="214"/>
    </row>
    <row r="69" spans="1:9" ht="12" customHeight="1">
      <c r="A69" s="218"/>
      <c r="B69" s="219"/>
      <c r="C69" s="212"/>
      <c r="D69" s="225"/>
      <c r="E69" s="212"/>
      <c r="F69" s="224"/>
      <c r="G69" s="212"/>
      <c r="H69" s="212"/>
      <c r="I69" s="214"/>
    </row>
    <row r="70" spans="1:9" ht="12" customHeight="1">
      <c r="A70" s="218" t="s">
        <v>432</v>
      </c>
      <c r="B70" s="219"/>
      <c r="C70" s="212" t="s">
        <v>50</v>
      </c>
      <c r="D70" s="225">
        <v>0.05</v>
      </c>
      <c r="E70" s="212" t="s">
        <v>433</v>
      </c>
      <c r="F70" s="224">
        <v>1320</v>
      </c>
      <c r="G70" s="212" t="s">
        <v>434</v>
      </c>
      <c r="H70" s="212" t="s">
        <v>431</v>
      </c>
      <c r="I70" s="214">
        <v>10050</v>
      </c>
    </row>
    <row r="71" spans="1:9" ht="12" customHeight="1">
      <c r="A71" s="218"/>
      <c r="B71" s="219"/>
      <c r="C71" s="212"/>
      <c r="D71" s="225"/>
      <c r="E71" s="212"/>
      <c r="F71" s="224"/>
      <c r="G71" s="212"/>
      <c r="H71" s="212"/>
      <c r="I71" s="214"/>
    </row>
    <row r="72" spans="1:9" ht="12" customHeight="1">
      <c r="A72" s="218"/>
      <c r="B72" s="219"/>
      <c r="C72" s="212"/>
      <c r="D72" s="225"/>
      <c r="E72" s="212"/>
      <c r="F72" s="224"/>
      <c r="G72" s="212"/>
      <c r="H72" s="212"/>
      <c r="I72" s="214"/>
    </row>
    <row r="73" spans="1:9" ht="12" customHeight="1">
      <c r="A73" s="218"/>
      <c r="B73" s="219"/>
      <c r="C73" s="212"/>
      <c r="D73" s="225"/>
      <c r="E73" s="212"/>
      <c r="F73" s="224"/>
      <c r="G73" s="212"/>
      <c r="H73" s="212"/>
      <c r="I73" s="214"/>
    </row>
    <row r="74" spans="1:9" ht="12" customHeight="1">
      <c r="A74" s="218" t="s">
        <v>9</v>
      </c>
      <c r="B74" s="219"/>
      <c r="C74" s="212" t="s">
        <v>51</v>
      </c>
      <c r="D74" s="225">
        <v>0.05</v>
      </c>
      <c r="E74" s="212" t="s">
        <v>435</v>
      </c>
      <c r="F74" s="224">
        <v>495</v>
      </c>
      <c r="G74" s="212" t="s">
        <v>436</v>
      </c>
      <c r="H74" s="212" t="s">
        <v>437</v>
      </c>
      <c r="I74" s="214">
        <v>9310</v>
      </c>
    </row>
    <row r="75" spans="1:9" ht="12" customHeight="1">
      <c r="A75" s="218"/>
      <c r="B75" s="219"/>
      <c r="C75" s="212"/>
      <c r="D75" s="225"/>
      <c r="E75" s="212"/>
      <c r="F75" s="224"/>
      <c r="G75" s="212"/>
      <c r="H75" s="212"/>
      <c r="I75" s="214"/>
    </row>
    <row r="76" spans="1:9" ht="12" customHeight="1">
      <c r="A76" s="218"/>
      <c r="B76" s="219"/>
      <c r="C76" s="212"/>
      <c r="D76" s="225"/>
      <c r="E76" s="212"/>
      <c r="F76" s="224"/>
      <c r="G76" s="212"/>
      <c r="H76" s="212"/>
      <c r="I76" s="214"/>
    </row>
    <row r="77" spans="1:9" ht="12" customHeight="1">
      <c r="A77" s="218"/>
      <c r="B77" s="219"/>
      <c r="C77" s="212"/>
      <c r="D77" s="225"/>
      <c r="E77" s="212"/>
      <c r="F77" s="224"/>
      <c r="G77" s="212"/>
      <c r="H77" s="212"/>
      <c r="I77" s="214"/>
    </row>
    <row r="78" spans="1:9" ht="12" customHeight="1">
      <c r="A78" s="218" t="s">
        <v>10</v>
      </c>
      <c r="B78" s="219"/>
      <c r="C78" s="212" t="s">
        <v>33</v>
      </c>
      <c r="D78" s="225">
        <v>1</v>
      </c>
      <c r="E78" s="212" t="s">
        <v>438</v>
      </c>
      <c r="F78" s="224">
        <v>700</v>
      </c>
      <c r="G78" s="212" t="s">
        <v>439</v>
      </c>
      <c r="H78" s="212" t="s">
        <v>440</v>
      </c>
      <c r="I78" s="214">
        <v>9591</v>
      </c>
    </row>
    <row r="79" spans="1:9" ht="12" customHeight="1">
      <c r="A79" s="218"/>
      <c r="B79" s="219"/>
      <c r="C79" s="212"/>
      <c r="D79" s="225"/>
      <c r="E79" s="212"/>
      <c r="F79" s="224"/>
      <c r="G79" s="212"/>
      <c r="H79" s="212"/>
      <c r="I79" s="214"/>
    </row>
    <row r="80" spans="1:9" ht="12" customHeight="1">
      <c r="A80" s="218"/>
      <c r="B80" s="219"/>
      <c r="C80" s="212"/>
      <c r="D80" s="225"/>
      <c r="E80" s="212"/>
      <c r="F80" s="224"/>
      <c r="G80" s="212"/>
      <c r="H80" s="212"/>
      <c r="I80" s="214"/>
    </row>
    <row r="81" spans="1:9" ht="12" customHeight="1">
      <c r="A81" s="218"/>
      <c r="B81" s="219"/>
      <c r="C81" s="212"/>
      <c r="D81" s="225"/>
      <c r="E81" s="212"/>
      <c r="F81" s="224"/>
      <c r="G81" s="212"/>
      <c r="H81" s="212"/>
      <c r="I81" s="214"/>
    </row>
    <row r="82" spans="1:9" ht="12" customHeight="1">
      <c r="A82" s="218" t="s">
        <v>11</v>
      </c>
      <c r="B82" s="219"/>
      <c r="C82" s="212" t="s">
        <v>52</v>
      </c>
      <c r="D82" s="225">
        <v>0.55</v>
      </c>
      <c r="E82" s="212" t="s">
        <v>441</v>
      </c>
      <c r="F82" s="224">
        <v>750</v>
      </c>
      <c r="G82" s="212" t="s">
        <v>442</v>
      </c>
      <c r="H82" s="212" t="s">
        <v>440</v>
      </c>
      <c r="I82" s="214">
        <v>9364</v>
      </c>
    </row>
    <row r="83" spans="1:9" ht="12" customHeight="1">
      <c r="A83" s="218"/>
      <c r="B83" s="219"/>
      <c r="C83" s="212"/>
      <c r="D83" s="225"/>
      <c r="E83" s="212"/>
      <c r="F83" s="224"/>
      <c r="G83" s="212"/>
      <c r="H83" s="212"/>
      <c r="I83" s="214"/>
    </row>
    <row r="84" spans="1:9" ht="12" customHeight="1">
      <c r="A84" s="218"/>
      <c r="B84" s="219"/>
      <c r="C84" s="212"/>
      <c r="D84" s="225"/>
      <c r="E84" s="212"/>
      <c r="F84" s="224"/>
      <c r="G84" s="212"/>
      <c r="H84" s="212"/>
      <c r="I84" s="214"/>
    </row>
    <row r="85" spans="1:9" ht="12" customHeight="1">
      <c r="A85" s="218"/>
      <c r="B85" s="219"/>
      <c r="C85" s="212"/>
      <c r="D85" s="225"/>
      <c r="E85" s="212"/>
      <c r="F85" s="224"/>
      <c r="G85" s="212"/>
      <c r="H85" s="212"/>
      <c r="I85" s="214"/>
    </row>
    <row r="86" spans="1:9" ht="12" customHeight="1">
      <c r="A86" s="218" t="s">
        <v>12</v>
      </c>
      <c r="B86" s="219"/>
      <c r="C86" s="212" t="s">
        <v>53</v>
      </c>
      <c r="D86" s="225">
        <v>0.6</v>
      </c>
      <c r="E86" s="212" t="s">
        <v>443</v>
      </c>
      <c r="F86" s="224">
        <v>1000</v>
      </c>
      <c r="G86" s="212" t="s">
        <v>444</v>
      </c>
      <c r="H86" s="212" t="s">
        <v>440</v>
      </c>
      <c r="I86" s="214">
        <v>9772</v>
      </c>
    </row>
    <row r="87" spans="1:9" ht="12" customHeight="1">
      <c r="A87" s="218"/>
      <c r="B87" s="219"/>
      <c r="C87" s="212"/>
      <c r="D87" s="225"/>
      <c r="E87" s="212"/>
      <c r="F87" s="224"/>
      <c r="G87" s="212"/>
      <c r="H87" s="212"/>
      <c r="I87" s="214"/>
    </row>
    <row r="88" spans="1:9" ht="12" customHeight="1">
      <c r="A88" s="218"/>
      <c r="B88" s="219"/>
      <c r="C88" s="212"/>
      <c r="D88" s="225"/>
      <c r="E88" s="212"/>
      <c r="F88" s="224"/>
      <c r="G88" s="212"/>
      <c r="H88" s="212"/>
      <c r="I88" s="214"/>
    </row>
    <row r="89" spans="1:9" ht="12" customHeight="1">
      <c r="A89" s="218"/>
      <c r="B89" s="219"/>
      <c r="C89" s="212"/>
      <c r="D89" s="225"/>
      <c r="E89" s="212"/>
      <c r="F89" s="224"/>
      <c r="G89" s="212"/>
      <c r="H89" s="212"/>
      <c r="I89" s="214"/>
    </row>
    <row r="90" spans="1:9" ht="12" customHeight="1">
      <c r="A90" s="218" t="s">
        <v>15</v>
      </c>
      <c r="B90" s="219"/>
      <c r="C90" s="212" t="s">
        <v>54</v>
      </c>
      <c r="D90" s="225">
        <v>0.07</v>
      </c>
      <c r="E90" s="212" t="s">
        <v>445</v>
      </c>
      <c r="F90" s="224">
        <v>655</v>
      </c>
      <c r="G90" s="212" t="s">
        <v>446</v>
      </c>
      <c r="H90" s="212" t="s">
        <v>440</v>
      </c>
      <c r="I90" s="214">
        <v>10113</v>
      </c>
    </row>
    <row r="91" spans="1:9" ht="12" customHeight="1">
      <c r="A91" s="218"/>
      <c r="B91" s="219"/>
      <c r="C91" s="212"/>
      <c r="D91" s="225"/>
      <c r="E91" s="212"/>
      <c r="F91" s="224"/>
      <c r="G91" s="212"/>
      <c r="H91" s="212"/>
      <c r="I91" s="214"/>
    </row>
    <row r="92" spans="1:9" ht="12" customHeight="1">
      <c r="A92" s="218"/>
      <c r="B92" s="219"/>
      <c r="C92" s="212"/>
      <c r="D92" s="225"/>
      <c r="E92" s="212"/>
      <c r="F92" s="224"/>
      <c r="G92" s="212"/>
      <c r="H92" s="212"/>
      <c r="I92" s="214"/>
    </row>
    <row r="93" spans="1:9" ht="12" customHeight="1">
      <c r="A93" s="218"/>
      <c r="B93" s="219"/>
      <c r="C93" s="212"/>
      <c r="D93" s="225"/>
      <c r="E93" s="212"/>
      <c r="F93" s="224"/>
      <c r="G93" s="212"/>
      <c r="H93" s="212"/>
      <c r="I93" s="214"/>
    </row>
    <row r="94" spans="1:9" ht="12" customHeight="1">
      <c r="A94" s="218" t="s">
        <v>16</v>
      </c>
      <c r="B94" s="219"/>
      <c r="C94" s="212" t="s">
        <v>55</v>
      </c>
      <c r="D94" s="225">
        <v>0.6</v>
      </c>
      <c r="E94" s="212" t="s">
        <v>447</v>
      </c>
      <c r="F94" s="224">
        <v>700</v>
      </c>
      <c r="G94" s="212" t="s">
        <v>448</v>
      </c>
      <c r="H94" s="212" t="s">
        <v>440</v>
      </c>
      <c r="I94" s="214">
        <v>12407</v>
      </c>
    </row>
    <row r="95" spans="1:9" ht="12" customHeight="1">
      <c r="A95" s="218"/>
      <c r="B95" s="219"/>
      <c r="C95" s="212"/>
      <c r="D95" s="225"/>
      <c r="E95" s="212"/>
      <c r="F95" s="224"/>
      <c r="G95" s="212"/>
      <c r="H95" s="212"/>
      <c r="I95" s="214"/>
    </row>
    <row r="96" spans="1:9" ht="12" customHeight="1">
      <c r="A96" s="218"/>
      <c r="B96" s="219"/>
      <c r="C96" s="212"/>
      <c r="D96" s="225"/>
      <c r="E96" s="212"/>
      <c r="F96" s="224"/>
      <c r="G96" s="212"/>
      <c r="H96" s="212"/>
      <c r="I96" s="214"/>
    </row>
    <row r="97" spans="1:9" ht="12" customHeight="1">
      <c r="A97" s="218"/>
      <c r="B97" s="219"/>
      <c r="C97" s="212"/>
      <c r="D97" s="225"/>
      <c r="E97" s="212"/>
      <c r="F97" s="224"/>
      <c r="G97" s="212"/>
      <c r="H97" s="212"/>
      <c r="I97" s="214"/>
    </row>
    <row r="98" spans="1:9" ht="12" customHeight="1">
      <c r="A98" s="218" t="s">
        <v>449</v>
      </c>
      <c r="B98" s="219"/>
      <c r="C98" s="212" t="s">
        <v>450</v>
      </c>
      <c r="D98" s="225">
        <v>0.6</v>
      </c>
      <c r="E98" s="212" t="s">
        <v>451</v>
      </c>
      <c r="F98" s="224">
        <v>505</v>
      </c>
      <c r="G98" s="212" t="s">
        <v>452</v>
      </c>
      <c r="H98" s="212" t="s">
        <v>453</v>
      </c>
      <c r="I98" s="214">
        <v>9772</v>
      </c>
    </row>
    <row r="99" spans="1:9" ht="12" customHeight="1">
      <c r="A99" s="218"/>
      <c r="B99" s="219"/>
      <c r="C99" s="212"/>
      <c r="D99" s="225"/>
      <c r="E99" s="212"/>
      <c r="F99" s="224"/>
      <c r="G99" s="212"/>
      <c r="H99" s="212"/>
      <c r="I99" s="214"/>
    </row>
    <row r="100" spans="1:9" ht="12" customHeight="1">
      <c r="A100" s="218"/>
      <c r="B100" s="219"/>
      <c r="C100" s="212"/>
      <c r="D100" s="225"/>
      <c r="E100" s="212"/>
      <c r="F100" s="224"/>
      <c r="G100" s="212"/>
      <c r="H100" s="212"/>
      <c r="I100" s="214"/>
    </row>
    <row r="101" spans="1:9" ht="12" customHeight="1">
      <c r="A101" s="218"/>
      <c r="B101" s="219"/>
      <c r="C101" s="212"/>
      <c r="D101" s="225"/>
      <c r="E101" s="212"/>
      <c r="F101" s="224"/>
      <c r="G101" s="212"/>
      <c r="H101" s="212"/>
      <c r="I101" s="214"/>
    </row>
    <row r="102" spans="1:9" ht="12" customHeight="1">
      <c r="A102" s="218" t="s">
        <v>454</v>
      </c>
      <c r="B102" s="219"/>
      <c r="C102" s="222" t="s">
        <v>455</v>
      </c>
      <c r="D102" s="222"/>
      <c r="E102" s="222"/>
      <c r="F102" s="222"/>
      <c r="G102" s="212" t="s">
        <v>456</v>
      </c>
      <c r="H102" s="212" t="s">
        <v>457</v>
      </c>
      <c r="I102" s="214">
        <v>15219</v>
      </c>
    </row>
    <row r="103" spans="1:9" ht="12" customHeight="1">
      <c r="A103" s="218"/>
      <c r="B103" s="219"/>
      <c r="C103" s="222"/>
      <c r="D103" s="222"/>
      <c r="E103" s="222"/>
      <c r="F103" s="222"/>
      <c r="G103" s="212"/>
      <c r="H103" s="212"/>
      <c r="I103" s="214"/>
    </row>
    <row r="104" spans="1:9" ht="12" customHeight="1">
      <c r="A104" s="218"/>
      <c r="B104" s="219"/>
      <c r="C104" s="222"/>
      <c r="D104" s="222"/>
      <c r="E104" s="222"/>
      <c r="F104" s="222"/>
      <c r="G104" s="212"/>
      <c r="H104" s="212"/>
      <c r="I104" s="214"/>
    </row>
    <row r="105" spans="1:9" ht="12" customHeight="1" thickBot="1">
      <c r="A105" s="220"/>
      <c r="B105" s="221"/>
      <c r="C105" s="223"/>
      <c r="D105" s="223"/>
      <c r="E105" s="223"/>
      <c r="F105" s="223"/>
      <c r="G105" s="213"/>
      <c r="H105" s="213"/>
      <c r="I105" s="215"/>
    </row>
    <row r="106" spans="1:9" ht="12" customHeight="1">
      <c r="A106" s="127"/>
      <c r="B106" s="127"/>
      <c r="C106" s="1"/>
      <c r="D106" s="1"/>
      <c r="E106" s="1"/>
      <c r="F106" s="1"/>
      <c r="G106" s="128"/>
      <c r="H106" s="128"/>
      <c r="I106" s="129"/>
    </row>
    <row r="107" ht="12" customHeight="1">
      <c r="A107" s="118" t="s">
        <v>2</v>
      </c>
    </row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</sheetData>
  <mergeCells count="200">
    <mergeCell ref="A62:B65"/>
    <mergeCell ref="A66:B69"/>
    <mergeCell ref="C10:C13"/>
    <mergeCell ref="A98:B101"/>
    <mergeCell ref="A26:B29"/>
    <mergeCell ref="A30:B33"/>
    <mergeCell ref="A34:B37"/>
    <mergeCell ref="A38:B41"/>
    <mergeCell ref="A42:B45"/>
    <mergeCell ref="A46:B49"/>
    <mergeCell ref="A94:B97"/>
    <mergeCell ref="A78:B81"/>
    <mergeCell ref="A82:B85"/>
    <mergeCell ref="A86:B89"/>
    <mergeCell ref="A90:B93"/>
    <mergeCell ref="A70:B73"/>
    <mergeCell ref="A74:B77"/>
    <mergeCell ref="A22:B25"/>
    <mergeCell ref="A6:B9"/>
    <mergeCell ref="A10:B13"/>
    <mergeCell ref="A14:B17"/>
    <mergeCell ref="A18:B21"/>
    <mergeCell ref="A50:B53"/>
    <mergeCell ref="A54:B57"/>
    <mergeCell ref="A58:B61"/>
    <mergeCell ref="G3:I3"/>
    <mergeCell ref="D4:F4"/>
    <mergeCell ref="G4:G5"/>
    <mergeCell ref="H4:H5"/>
    <mergeCell ref="I4:I5"/>
    <mergeCell ref="B4:B5"/>
    <mergeCell ref="A4:A5"/>
    <mergeCell ref="C4:C5"/>
    <mergeCell ref="C3:F3"/>
    <mergeCell ref="C14:C17"/>
    <mergeCell ref="C18:C21"/>
    <mergeCell ref="C22:C25"/>
    <mergeCell ref="C26:C29"/>
    <mergeCell ref="C30:C33"/>
    <mergeCell ref="C34:C37"/>
    <mergeCell ref="C38:C41"/>
    <mergeCell ref="C42:C45"/>
    <mergeCell ref="C6:C9"/>
    <mergeCell ref="D6:D9"/>
    <mergeCell ref="D10:D13"/>
    <mergeCell ref="C94:C97"/>
    <mergeCell ref="C54:C57"/>
    <mergeCell ref="C50:C53"/>
    <mergeCell ref="C46:C49"/>
    <mergeCell ref="C82:C85"/>
    <mergeCell ref="C86:C89"/>
    <mergeCell ref="C78:C81"/>
    <mergeCell ref="D42:D45"/>
    <mergeCell ref="D46:D49"/>
    <mergeCell ref="D50:D53"/>
    <mergeCell ref="C98:C101"/>
    <mergeCell ref="C90:C93"/>
    <mergeCell ref="C62:C65"/>
    <mergeCell ref="C66:C69"/>
    <mergeCell ref="C70:C73"/>
    <mergeCell ref="C74:C77"/>
    <mergeCell ref="C58:C61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D94:D97"/>
    <mergeCell ref="D14:D17"/>
    <mergeCell ref="D18:D21"/>
    <mergeCell ref="D22:D25"/>
    <mergeCell ref="D26:D29"/>
    <mergeCell ref="D30:D33"/>
    <mergeCell ref="D34:D37"/>
    <mergeCell ref="D38:D41"/>
    <mergeCell ref="D98:D101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E46:E49"/>
    <mergeCell ref="E50:E53"/>
    <mergeCell ref="E54:E57"/>
    <mergeCell ref="E98:E101"/>
    <mergeCell ref="F6:F9"/>
    <mergeCell ref="F10:F13"/>
    <mergeCell ref="F14:F17"/>
    <mergeCell ref="F18:F21"/>
    <mergeCell ref="F22:F25"/>
    <mergeCell ref="F26:F29"/>
    <mergeCell ref="F30:F33"/>
    <mergeCell ref="E82:E85"/>
    <mergeCell ref="E86:E89"/>
    <mergeCell ref="F42:F45"/>
    <mergeCell ref="F46:F49"/>
    <mergeCell ref="E90:E93"/>
    <mergeCell ref="E94:E97"/>
    <mergeCell ref="E58:E61"/>
    <mergeCell ref="E62:E65"/>
    <mergeCell ref="E66:E69"/>
    <mergeCell ref="E70:E73"/>
    <mergeCell ref="E74:E77"/>
    <mergeCell ref="E78:E81"/>
    <mergeCell ref="F94:F97"/>
    <mergeCell ref="F66:F69"/>
    <mergeCell ref="F70:F73"/>
    <mergeCell ref="F74:F77"/>
    <mergeCell ref="F78:F81"/>
    <mergeCell ref="G34:G37"/>
    <mergeCell ref="G38:G41"/>
    <mergeCell ref="F82:F85"/>
    <mergeCell ref="F86:F89"/>
    <mergeCell ref="F50:F53"/>
    <mergeCell ref="F54:F57"/>
    <mergeCell ref="F58:F61"/>
    <mergeCell ref="F62:F65"/>
    <mergeCell ref="F34:F37"/>
    <mergeCell ref="F38:F41"/>
    <mergeCell ref="G18:G21"/>
    <mergeCell ref="G22:G25"/>
    <mergeCell ref="G26:G29"/>
    <mergeCell ref="G30:G33"/>
    <mergeCell ref="G6:G9"/>
    <mergeCell ref="G14:G17"/>
    <mergeCell ref="H14:H17"/>
    <mergeCell ref="I14:I17"/>
    <mergeCell ref="G10:G13"/>
    <mergeCell ref="H10:H13"/>
    <mergeCell ref="I10:I13"/>
    <mergeCell ref="G42:G45"/>
    <mergeCell ref="G46:G49"/>
    <mergeCell ref="G50:G53"/>
    <mergeCell ref="G54:G57"/>
    <mergeCell ref="G58:G61"/>
    <mergeCell ref="G62:G65"/>
    <mergeCell ref="G66:G69"/>
    <mergeCell ref="G70:G73"/>
    <mergeCell ref="H18:H21"/>
    <mergeCell ref="H22:H25"/>
    <mergeCell ref="H26:H29"/>
    <mergeCell ref="H66:H69"/>
    <mergeCell ref="H30:H33"/>
    <mergeCell ref="H34:H37"/>
    <mergeCell ref="H38:H41"/>
    <mergeCell ref="H70:H73"/>
    <mergeCell ref="G94:G97"/>
    <mergeCell ref="G98:G101"/>
    <mergeCell ref="H74:H77"/>
    <mergeCell ref="H78:H81"/>
    <mergeCell ref="H82:H85"/>
    <mergeCell ref="H86:H89"/>
    <mergeCell ref="H90:H93"/>
    <mergeCell ref="H94:H97"/>
    <mergeCell ref="H98:H101"/>
    <mergeCell ref="I50:I53"/>
    <mergeCell ref="I18:I21"/>
    <mergeCell ref="I22:I25"/>
    <mergeCell ref="I26:I29"/>
    <mergeCell ref="I30:I33"/>
    <mergeCell ref="I34:I37"/>
    <mergeCell ref="I38:I41"/>
    <mergeCell ref="I42:I45"/>
    <mergeCell ref="I46:I49"/>
    <mergeCell ref="I82:I85"/>
    <mergeCell ref="I86:I89"/>
    <mergeCell ref="I90:I93"/>
    <mergeCell ref="I54:I57"/>
    <mergeCell ref="I58:I61"/>
    <mergeCell ref="I62:I65"/>
    <mergeCell ref="G74:G77"/>
    <mergeCell ref="G78:G81"/>
    <mergeCell ref="A102:B105"/>
    <mergeCell ref="C102:F105"/>
    <mergeCell ref="G102:G105"/>
    <mergeCell ref="G82:G85"/>
    <mergeCell ref="G86:G89"/>
    <mergeCell ref="G90:G93"/>
    <mergeCell ref="F98:F101"/>
    <mergeCell ref="F90:F93"/>
    <mergeCell ref="H102:H105"/>
    <mergeCell ref="I102:I105"/>
    <mergeCell ref="I98:I101"/>
    <mergeCell ref="I6:I9"/>
    <mergeCell ref="H6:H9"/>
    <mergeCell ref="I94:I97"/>
    <mergeCell ref="I66:I69"/>
    <mergeCell ref="I70:I73"/>
    <mergeCell ref="I74:I77"/>
    <mergeCell ref="I78:I81"/>
  </mergeCells>
  <printOptions/>
  <pageMargins left="0.77" right="0.78" top="0.79" bottom="0.58" header="0.512" footer="0.51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4.875" style="2" customWidth="1"/>
    <col min="3" max="3" width="9.00390625" style="2" customWidth="1"/>
    <col min="4" max="4" width="4.875" style="2" customWidth="1"/>
    <col min="5" max="5" width="9.00390625" style="2" customWidth="1"/>
    <col min="6" max="6" width="4.875" style="2" customWidth="1"/>
    <col min="7" max="7" width="9.00390625" style="2" customWidth="1"/>
    <col min="8" max="8" width="4.875" style="2" customWidth="1"/>
    <col min="9" max="9" width="9.00390625" style="2" customWidth="1"/>
    <col min="10" max="10" width="4.875" style="2" customWidth="1"/>
    <col min="11" max="11" width="10.625" style="2" customWidth="1"/>
    <col min="12" max="16384" width="9.00390625" style="2" customWidth="1"/>
  </cols>
  <sheetData>
    <row r="1" spans="1:11" ht="14.25" customHeight="1">
      <c r="A1" s="13" t="s">
        <v>264</v>
      </c>
      <c r="K1" s="4" t="s">
        <v>62</v>
      </c>
    </row>
    <row r="2" ht="12" customHeight="1" thickBot="1">
      <c r="K2" s="4"/>
    </row>
    <row r="3" spans="1:11" ht="12" customHeight="1">
      <c r="A3" s="23" t="s">
        <v>253</v>
      </c>
      <c r="B3" s="156" t="s">
        <v>254</v>
      </c>
      <c r="C3" s="158"/>
      <c r="D3" s="156" t="s">
        <v>255</v>
      </c>
      <c r="E3" s="158"/>
      <c r="F3" s="156" t="s">
        <v>256</v>
      </c>
      <c r="G3" s="158"/>
      <c r="H3" s="156" t="s">
        <v>257</v>
      </c>
      <c r="I3" s="158"/>
      <c r="J3" s="156" t="s">
        <v>63</v>
      </c>
      <c r="K3" s="157"/>
    </row>
    <row r="4" spans="1:11" ht="12" customHeight="1">
      <c r="A4" s="24"/>
      <c r="B4" s="21" t="s">
        <v>258</v>
      </c>
      <c r="C4" s="22" t="s">
        <v>259</v>
      </c>
      <c r="D4" s="21" t="s">
        <v>64</v>
      </c>
      <c r="E4" s="22" t="s">
        <v>259</v>
      </c>
      <c r="F4" s="21" t="s">
        <v>64</v>
      </c>
      <c r="G4" s="22" t="s">
        <v>259</v>
      </c>
      <c r="H4" s="21" t="s">
        <v>64</v>
      </c>
      <c r="I4" s="22" t="s">
        <v>259</v>
      </c>
      <c r="J4" s="21" t="s">
        <v>64</v>
      </c>
      <c r="K4" s="25" t="s">
        <v>259</v>
      </c>
    </row>
    <row r="5" spans="1:11" ht="12" customHeight="1">
      <c r="A5" s="26" t="s">
        <v>260</v>
      </c>
      <c r="B5" s="5">
        <v>34</v>
      </c>
      <c r="C5" s="6">
        <v>7386</v>
      </c>
      <c r="D5" s="7"/>
      <c r="E5" s="5"/>
      <c r="F5" s="5">
        <v>4</v>
      </c>
      <c r="G5" s="6">
        <v>1419</v>
      </c>
      <c r="H5" s="7">
        <v>4</v>
      </c>
      <c r="I5" s="5">
        <v>1612</v>
      </c>
      <c r="J5" s="5">
        <v>26</v>
      </c>
      <c r="K5" s="27">
        <v>4355</v>
      </c>
    </row>
    <row r="6" spans="1:11" ht="12" customHeight="1">
      <c r="A6" s="26" t="s">
        <v>261</v>
      </c>
      <c r="B6" s="5">
        <v>22</v>
      </c>
      <c r="C6" s="6">
        <v>7531</v>
      </c>
      <c r="D6" s="7"/>
      <c r="E6" s="5"/>
      <c r="F6" s="5">
        <v>12</v>
      </c>
      <c r="G6" s="6">
        <v>4977</v>
      </c>
      <c r="H6" s="7">
        <v>2</v>
      </c>
      <c r="I6" s="5">
        <v>565</v>
      </c>
      <c r="J6" s="5">
        <v>8</v>
      </c>
      <c r="K6" s="27">
        <v>1989</v>
      </c>
    </row>
    <row r="7" spans="1:11" ht="12" customHeight="1">
      <c r="A7" s="26" t="s">
        <v>248</v>
      </c>
      <c r="B7" s="5">
        <f aca="true" t="shared" si="0" ref="B7:K7">SUM(B9:B15)</f>
        <v>40</v>
      </c>
      <c r="C7" s="6">
        <f t="shared" si="0"/>
        <v>6267</v>
      </c>
      <c r="D7" s="7">
        <f t="shared" si="0"/>
        <v>1</v>
      </c>
      <c r="E7" s="5">
        <f t="shared" si="0"/>
        <v>40</v>
      </c>
      <c r="F7" s="5">
        <f t="shared" si="0"/>
        <v>10</v>
      </c>
      <c r="G7" s="6">
        <f t="shared" si="0"/>
        <v>1915</v>
      </c>
      <c r="H7" s="7">
        <f t="shared" si="0"/>
        <v>5</v>
      </c>
      <c r="I7" s="5">
        <f t="shared" si="0"/>
        <v>853</v>
      </c>
      <c r="J7" s="5">
        <f t="shared" si="0"/>
        <v>24</v>
      </c>
      <c r="K7" s="27">
        <f t="shared" si="0"/>
        <v>3459</v>
      </c>
    </row>
    <row r="8" spans="1:11" ht="12" customHeight="1">
      <c r="A8" s="26"/>
      <c r="B8" s="5"/>
      <c r="C8" s="6"/>
      <c r="D8" s="7"/>
      <c r="E8" s="5"/>
      <c r="F8" s="5"/>
      <c r="G8" s="6"/>
      <c r="H8" s="7"/>
      <c r="I8" s="5"/>
      <c r="J8" s="5"/>
      <c r="K8" s="27"/>
    </row>
    <row r="9" spans="1:11" ht="12" customHeight="1">
      <c r="A9" s="26" t="s">
        <v>65</v>
      </c>
      <c r="B9" s="5">
        <v>7</v>
      </c>
      <c r="C9" s="6">
        <v>618</v>
      </c>
      <c r="D9" s="7">
        <v>1</v>
      </c>
      <c r="E9" s="5">
        <v>40</v>
      </c>
      <c r="F9" s="5">
        <v>1</v>
      </c>
      <c r="G9" s="6">
        <v>420</v>
      </c>
      <c r="H9" s="7">
        <v>2</v>
      </c>
      <c r="I9" s="5">
        <f>97+46</f>
        <v>143</v>
      </c>
      <c r="J9" s="5">
        <v>3</v>
      </c>
      <c r="K9" s="27">
        <v>15</v>
      </c>
    </row>
    <row r="10" spans="1:11" ht="12" customHeight="1">
      <c r="A10" s="26" t="s">
        <v>262</v>
      </c>
      <c r="B10" s="5">
        <v>8</v>
      </c>
      <c r="C10" s="6">
        <v>1720</v>
      </c>
      <c r="D10" s="7"/>
      <c r="E10" s="5"/>
      <c r="F10" s="5">
        <v>2</v>
      </c>
      <c r="G10" s="6">
        <v>122</v>
      </c>
      <c r="H10" s="7"/>
      <c r="I10" s="5"/>
      <c r="J10" s="5">
        <v>6</v>
      </c>
      <c r="K10" s="27">
        <v>1598</v>
      </c>
    </row>
    <row r="11" spans="1:11" ht="12" customHeight="1">
      <c r="A11" s="26" t="s">
        <v>66</v>
      </c>
      <c r="B11" s="5">
        <v>3</v>
      </c>
      <c r="C11" s="6">
        <v>765</v>
      </c>
      <c r="D11" s="7"/>
      <c r="E11" s="5"/>
      <c r="F11" s="5">
        <v>1</v>
      </c>
      <c r="G11" s="6">
        <v>300</v>
      </c>
      <c r="H11" s="7"/>
      <c r="I11" s="5"/>
      <c r="J11" s="5">
        <v>2</v>
      </c>
      <c r="K11" s="27">
        <v>465</v>
      </c>
    </row>
    <row r="12" spans="1:11" ht="12" customHeight="1">
      <c r="A12" s="26" t="s">
        <v>67</v>
      </c>
      <c r="B12" s="5">
        <v>4</v>
      </c>
      <c r="C12" s="6">
        <v>812</v>
      </c>
      <c r="D12" s="7"/>
      <c r="E12" s="5"/>
      <c r="F12" s="5">
        <v>1</v>
      </c>
      <c r="G12" s="6">
        <v>12</v>
      </c>
      <c r="H12" s="7">
        <v>1</v>
      </c>
      <c r="I12" s="5">
        <v>300</v>
      </c>
      <c r="J12" s="5">
        <v>2</v>
      </c>
      <c r="K12" s="27">
        <v>500</v>
      </c>
    </row>
    <row r="13" spans="1:11" ht="12" customHeight="1">
      <c r="A13" s="26" t="s">
        <v>68</v>
      </c>
      <c r="B13" s="5">
        <v>4</v>
      </c>
      <c r="C13" s="6">
        <v>1013</v>
      </c>
      <c r="D13" s="7"/>
      <c r="E13" s="5"/>
      <c r="F13" s="5">
        <v>3</v>
      </c>
      <c r="G13" s="6">
        <v>911</v>
      </c>
      <c r="H13" s="7"/>
      <c r="I13" s="5"/>
      <c r="J13" s="5">
        <v>1</v>
      </c>
      <c r="K13" s="27">
        <v>102</v>
      </c>
    </row>
    <row r="14" spans="1:11" ht="12" customHeight="1">
      <c r="A14" s="26" t="s">
        <v>69</v>
      </c>
      <c r="B14" s="5">
        <v>7</v>
      </c>
      <c r="C14" s="6">
        <v>532</v>
      </c>
      <c r="D14" s="7"/>
      <c r="E14" s="5"/>
      <c r="F14" s="5">
        <v>1</v>
      </c>
      <c r="G14" s="6">
        <v>100</v>
      </c>
      <c r="H14" s="7">
        <v>1</v>
      </c>
      <c r="I14" s="5">
        <v>250</v>
      </c>
      <c r="J14" s="5">
        <v>5</v>
      </c>
      <c r="K14" s="27">
        <v>182</v>
      </c>
    </row>
    <row r="15" spans="1:11" ht="12" customHeight="1">
      <c r="A15" s="26" t="s">
        <v>263</v>
      </c>
      <c r="B15" s="5">
        <v>7</v>
      </c>
      <c r="C15" s="6">
        <v>807</v>
      </c>
      <c r="D15" s="7"/>
      <c r="E15" s="5"/>
      <c r="F15" s="5">
        <v>1</v>
      </c>
      <c r="G15" s="6">
        <v>50</v>
      </c>
      <c r="H15" s="7">
        <v>1</v>
      </c>
      <c r="I15" s="5">
        <v>160</v>
      </c>
      <c r="J15" s="5">
        <v>5</v>
      </c>
      <c r="K15" s="27">
        <v>597</v>
      </c>
    </row>
    <row r="16" spans="1:11" ht="12" customHeight="1" thickBot="1">
      <c r="A16" s="28"/>
      <c r="B16" s="10"/>
      <c r="C16" s="11"/>
      <c r="D16" s="12"/>
      <c r="E16" s="10"/>
      <c r="F16" s="10"/>
      <c r="G16" s="11"/>
      <c r="H16" s="12"/>
      <c r="I16" s="10"/>
      <c r="J16" s="10"/>
      <c r="K16" s="29"/>
    </row>
    <row r="17" ht="12" customHeight="1"/>
    <row r="18" ht="12" customHeight="1">
      <c r="A18" s="145" t="s">
        <v>2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00390625" defaultRowHeight="13.5"/>
  <cols>
    <col min="1" max="2" width="4.875" style="2" customWidth="1"/>
    <col min="3" max="3" width="25.375" style="2" customWidth="1"/>
    <col min="4" max="5" width="8.625" style="2" customWidth="1"/>
    <col min="6" max="16384" width="9.00390625" style="2" customWidth="1"/>
  </cols>
  <sheetData>
    <row r="1" ht="14.25" customHeight="1">
      <c r="A1" s="14" t="s">
        <v>269</v>
      </c>
    </row>
    <row r="2" ht="12" customHeight="1" thickBot="1">
      <c r="A2" s="3"/>
    </row>
    <row r="3" spans="1:5" ht="12" customHeight="1">
      <c r="A3" s="84"/>
      <c r="B3" s="36" t="s">
        <v>71</v>
      </c>
      <c r="C3" s="16" t="s">
        <v>275</v>
      </c>
      <c r="D3" s="16" t="s">
        <v>121</v>
      </c>
      <c r="E3" s="133" t="s">
        <v>274</v>
      </c>
    </row>
    <row r="4" spans="1:5" ht="12" customHeight="1">
      <c r="A4" s="86" t="s">
        <v>72</v>
      </c>
      <c r="B4" s="37"/>
      <c r="C4" s="20"/>
      <c r="D4" s="38" t="s">
        <v>272</v>
      </c>
      <c r="E4" s="87" t="s">
        <v>273</v>
      </c>
    </row>
    <row r="5" spans="1:5" ht="12" customHeight="1">
      <c r="A5" s="134" t="s">
        <v>73</v>
      </c>
      <c r="B5" s="135"/>
      <c r="C5" s="30" t="s">
        <v>265</v>
      </c>
      <c r="D5" s="33">
        <v>3.9</v>
      </c>
      <c r="E5" s="152">
        <v>86</v>
      </c>
    </row>
    <row r="6" spans="1:5" ht="12" customHeight="1">
      <c r="A6" s="136" t="s">
        <v>74</v>
      </c>
      <c r="B6" s="137"/>
      <c r="C6" s="32" t="s">
        <v>75</v>
      </c>
      <c r="D6" s="34">
        <v>3.9</v>
      </c>
      <c r="E6" s="153">
        <v>96</v>
      </c>
    </row>
    <row r="7" spans="1:5" ht="12" customHeight="1">
      <c r="A7" s="136" t="s">
        <v>0</v>
      </c>
      <c r="B7" s="137"/>
      <c r="C7" s="32" t="s">
        <v>266</v>
      </c>
      <c r="D7" s="34">
        <v>8.4</v>
      </c>
      <c r="E7" s="153">
        <v>85</v>
      </c>
    </row>
    <row r="8" spans="1:5" ht="12" customHeight="1">
      <c r="A8" s="136" t="s">
        <v>1</v>
      </c>
      <c r="B8" s="137"/>
      <c r="C8" s="32" t="s">
        <v>76</v>
      </c>
      <c r="D8" s="34">
        <v>2.4</v>
      </c>
      <c r="E8" s="153">
        <v>22</v>
      </c>
    </row>
    <row r="9" spans="1:5" ht="12" customHeight="1">
      <c r="A9" s="138" t="s">
        <v>77</v>
      </c>
      <c r="B9" s="137"/>
      <c r="C9" s="32" t="s">
        <v>267</v>
      </c>
      <c r="D9" s="34">
        <v>1.7</v>
      </c>
      <c r="E9" s="153">
        <v>22</v>
      </c>
    </row>
    <row r="10" spans="1:5" ht="12" customHeight="1">
      <c r="A10" s="136" t="s">
        <v>78</v>
      </c>
      <c r="B10" s="137"/>
      <c r="C10" s="32" t="s">
        <v>79</v>
      </c>
      <c r="D10" s="34">
        <v>2.8</v>
      </c>
      <c r="E10" s="153">
        <v>22</v>
      </c>
    </row>
    <row r="11" spans="1:5" ht="12" customHeight="1">
      <c r="A11" s="136" t="s">
        <v>80</v>
      </c>
      <c r="B11" s="137"/>
      <c r="C11" s="32" t="s">
        <v>81</v>
      </c>
      <c r="D11" s="34">
        <v>2.3</v>
      </c>
      <c r="E11" s="153">
        <v>22</v>
      </c>
    </row>
    <row r="12" spans="1:5" ht="12" customHeight="1" thickBot="1">
      <c r="A12" s="159" t="s">
        <v>82</v>
      </c>
      <c r="B12" s="142"/>
      <c r="C12" s="10" t="s">
        <v>268</v>
      </c>
      <c r="D12" s="35">
        <v>4.4</v>
      </c>
      <c r="E12" s="154">
        <v>20</v>
      </c>
    </row>
    <row r="13" ht="12" customHeight="1"/>
    <row r="14" spans="1:3" ht="12" customHeight="1">
      <c r="A14" s="145" t="s">
        <v>458</v>
      </c>
      <c r="B14" s="145"/>
      <c r="C14" s="145"/>
    </row>
    <row r="15" spans="1:3" ht="12" customHeight="1">
      <c r="A15" s="145" t="s">
        <v>271</v>
      </c>
      <c r="B15" s="145"/>
      <c r="C15" s="145"/>
    </row>
    <row r="16" ht="12" customHeight="1"/>
  </sheetData>
  <mergeCells count="8">
    <mergeCell ref="A12:B12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26" sqref="B26"/>
    </sheetView>
  </sheetViews>
  <sheetFormatPr defaultColWidth="9.00390625" defaultRowHeight="13.5"/>
  <cols>
    <col min="1" max="2" width="4.875" style="39" customWidth="1"/>
    <col min="3" max="3" width="18.625" style="39" customWidth="1"/>
    <col min="4" max="4" width="32.625" style="39" customWidth="1"/>
    <col min="5" max="6" width="10.625" style="39" customWidth="1"/>
    <col min="7" max="16384" width="9.00390625" style="39" customWidth="1"/>
  </cols>
  <sheetData>
    <row r="1" ht="14.25" customHeight="1">
      <c r="A1" s="44" t="s">
        <v>286</v>
      </c>
    </row>
    <row r="2" ht="12" customHeight="1" thickBot="1"/>
    <row r="3" spans="1:6" s="40" customFormat="1" ht="12" customHeight="1">
      <c r="A3" s="54"/>
      <c r="B3" s="45" t="s">
        <v>83</v>
      </c>
      <c r="C3" s="161" t="s">
        <v>84</v>
      </c>
      <c r="D3" s="162"/>
      <c r="E3" s="46" t="s">
        <v>276</v>
      </c>
      <c r="F3" s="55" t="s">
        <v>287</v>
      </c>
    </row>
    <row r="4" spans="1:6" ht="12" customHeight="1">
      <c r="A4" s="56" t="s">
        <v>72</v>
      </c>
      <c r="B4" s="47"/>
      <c r="C4" s="48"/>
      <c r="D4" s="49"/>
      <c r="E4" s="50" t="s">
        <v>277</v>
      </c>
      <c r="F4" s="57" t="s">
        <v>126</v>
      </c>
    </row>
    <row r="5" spans="1:6" ht="12" customHeight="1">
      <c r="A5" s="134" t="s">
        <v>85</v>
      </c>
      <c r="B5" s="135"/>
      <c r="C5" s="31" t="s">
        <v>278</v>
      </c>
      <c r="D5" s="41" t="s">
        <v>279</v>
      </c>
      <c r="E5" s="51">
        <v>1100</v>
      </c>
      <c r="F5" s="58">
        <v>5000</v>
      </c>
    </row>
    <row r="6" spans="1:6" ht="12" customHeight="1">
      <c r="A6" s="136" t="s">
        <v>86</v>
      </c>
      <c r="B6" s="137"/>
      <c r="C6" s="9" t="s">
        <v>87</v>
      </c>
      <c r="D6" s="42" t="s">
        <v>280</v>
      </c>
      <c r="E6" s="52">
        <v>1300</v>
      </c>
      <c r="F6" s="59">
        <v>5000</v>
      </c>
    </row>
    <row r="7" spans="1:6" ht="12" customHeight="1">
      <c r="A7" s="136" t="s">
        <v>88</v>
      </c>
      <c r="B7" s="137"/>
      <c r="C7" s="9" t="s">
        <v>89</v>
      </c>
      <c r="D7" s="42" t="s">
        <v>281</v>
      </c>
      <c r="E7" s="52">
        <v>202</v>
      </c>
      <c r="F7" s="59">
        <v>5000</v>
      </c>
    </row>
    <row r="8" spans="1:6" ht="12" customHeight="1">
      <c r="A8" s="136" t="s">
        <v>90</v>
      </c>
      <c r="B8" s="137"/>
      <c r="C8" s="9" t="s">
        <v>13</v>
      </c>
      <c r="D8" s="42" t="s">
        <v>91</v>
      </c>
      <c r="E8" s="52">
        <v>2200</v>
      </c>
      <c r="F8" s="59">
        <v>5000</v>
      </c>
    </row>
    <row r="9" spans="1:6" ht="12" customHeight="1">
      <c r="A9" s="136" t="s">
        <v>92</v>
      </c>
      <c r="B9" s="137"/>
      <c r="C9" s="9" t="s">
        <v>93</v>
      </c>
      <c r="D9" s="42" t="s">
        <v>94</v>
      </c>
      <c r="E9" s="52">
        <v>1404</v>
      </c>
      <c r="F9" s="59">
        <v>5000</v>
      </c>
    </row>
    <row r="10" spans="1:6" ht="12" customHeight="1">
      <c r="A10" s="136" t="s">
        <v>95</v>
      </c>
      <c r="B10" s="137"/>
      <c r="C10" s="9" t="s">
        <v>282</v>
      </c>
      <c r="D10" s="42" t="s">
        <v>283</v>
      </c>
      <c r="E10" s="52">
        <v>1100</v>
      </c>
      <c r="F10" s="59">
        <v>5150</v>
      </c>
    </row>
    <row r="11" spans="1:6" ht="12" customHeight="1">
      <c r="A11" s="136" t="s">
        <v>96</v>
      </c>
      <c r="B11" s="137"/>
      <c r="C11" s="9" t="s">
        <v>284</v>
      </c>
      <c r="D11" s="42"/>
      <c r="E11" s="52">
        <v>46200</v>
      </c>
      <c r="F11" s="59">
        <v>5150</v>
      </c>
    </row>
    <row r="12" spans="1:6" ht="12" customHeight="1">
      <c r="A12" s="141" t="s">
        <v>97</v>
      </c>
      <c r="B12" s="160"/>
      <c r="C12" s="9" t="s">
        <v>285</v>
      </c>
      <c r="D12" s="42"/>
      <c r="E12" s="52">
        <v>7994</v>
      </c>
      <c r="F12" s="59">
        <v>5150</v>
      </c>
    </row>
    <row r="13" spans="1:6" ht="12" customHeight="1">
      <c r="A13" s="141" t="s">
        <v>98</v>
      </c>
      <c r="B13" s="160"/>
      <c r="C13" s="8" t="s">
        <v>99</v>
      </c>
      <c r="D13" s="42" t="s">
        <v>100</v>
      </c>
      <c r="E13" s="52">
        <v>750</v>
      </c>
      <c r="F13" s="59">
        <v>5300</v>
      </c>
    </row>
    <row r="14" spans="1:6" ht="12" customHeight="1">
      <c r="A14" s="141" t="s">
        <v>101</v>
      </c>
      <c r="B14" s="160"/>
      <c r="C14" s="8" t="s">
        <v>102</v>
      </c>
      <c r="D14" s="42" t="s">
        <v>103</v>
      </c>
      <c r="E14" s="52">
        <v>4800</v>
      </c>
      <c r="F14" s="59">
        <v>5300</v>
      </c>
    </row>
    <row r="15" spans="1:6" ht="12" customHeight="1">
      <c r="A15" s="141" t="s">
        <v>104</v>
      </c>
      <c r="B15" s="160"/>
      <c r="C15" s="8" t="s">
        <v>105</v>
      </c>
      <c r="D15" s="42" t="s">
        <v>103</v>
      </c>
      <c r="E15" s="52">
        <v>3980</v>
      </c>
      <c r="F15" s="59">
        <v>5300</v>
      </c>
    </row>
    <row r="16" spans="1:6" ht="12" customHeight="1" thickBot="1">
      <c r="A16" s="139" t="s">
        <v>106</v>
      </c>
      <c r="B16" s="140"/>
      <c r="C16" s="11" t="s">
        <v>105</v>
      </c>
      <c r="D16" s="43"/>
      <c r="E16" s="53">
        <v>4900</v>
      </c>
      <c r="F16" s="60">
        <v>5300</v>
      </c>
    </row>
    <row r="17" ht="12" customHeight="1"/>
    <row r="18" spans="1:3" ht="12" customHeight="1">
      <c r="A18" s="155" t="s">
        <v>270</v>
      </c>
      <c r="C18" s="2"/>
    </row>
  </sheetData>
  <mergeCells count="13">
    <mergeCell ref="C3:D3"/>
    <mergeCell ref="A5:B5"/>
    <mergeCell ref="A6:B6"/>
    <mergeCell ref="A7:B7"/>
    <mergeCell ref="A16:B16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3.5"/>
  <cols>
    <col min="1" max="2" width="4.875" style="2" customWidth="1"/>
    <col min="3" max="3" width="44.625" style="2" customWidth="1"/>
    <col min="4" max="5" width="10.75390625" style="2" customWidth="1"/>
    <col min="6" max="16384" width="9.00390625" style="2" customWidth="1"/>
  </cols>
  <sheetData>
    <row r="1" ht="14.25">
      <c r="A1" s="13" t="s">
        <v>122</v>
      </c>
    </row>
    <row r="2" ht="12" customHeight="1" thickBot="1"/>
    <row r="3" spans="1:5" ht="12" customHeight="1">
      <c r="A3" s="84"/>
      <c r="B3" s="36" t="s">
        <v>71</v>
      </c>
      <c r="C3" s="161" t="s">
        <v>288</v>
      </c>
      <c r="D3" s="16" t="s">
        <v>124</v>
      </c>
      <c r="E3" s="85" t="s">
        <v>309</v>
      </c>
    </row>
    <row r="4" spans="1:5" ht="12" customHeight="1">
      <c r="A4" s="86" t="s">
        <v>72</v>
      </c>
      <c r="B4" s="37"/>
      <c r="C4" s="167"/>
      <c r="D4" s="20" t="s">
        <v>125</v>
      </c>
      <c r="E4" s="87" t="s">
        <v>126</v>
      </c>
    </row>
    <row r="5" spans="1:5" ht="12" customHeight="1">
      <c r="A5" s="172" t="s">
        <v>107</v>
      </c>
      <c r="B5" s="173"/>
      <c r="C5" s="61" t="s">
        <v>289</v>
      </c>
      <c r="D5" s="163">
        <v>35.12</v>
      </c>
      <c r="E5" s="165">
        <v>102930</v>
      </c>
    </row>
    <row r="6" spans="1:5" ht="12" customHeight="1">
      <c r="A6" s="174"/>
      <c r="B6" s="175"/>
      <c r="C6" s="62" t="s">
        <v>108</v>
      </c>
      <c r="D6" s="164"/>
      <c r="E6" s="166"/>
    </row>
    <row r="7" spans="1:5" ht="12" customHeight="1">
      <c r="A7" s="172" t="s">
        <v>109</v>
      </c>
      <c r="B7" s="173"/>
      <c r="C7" s="61" t="s">
        <v>110</v>
      </c>
      <c r="D7" s="163">
        <v>51.9</v>
      </c>
      <c r="E7" s="165">
        <v>107665</v>
      </c>
    </row>
    <row r="8" spans="1:5" ht="12" customHeight="1">
      <c r="A8" s="174"/>
      <c r="B8" s="175"/>
      <c r="C8" s="62" t="s">
        <v>111</v>
      </c>
      <c r="D8" s="164"/>
      <c r="E8" s="166"/>
    </row>
    <row r="9" spans="1:5" ht="12" customHeight="1">
      <c r="A9" s="168" t="s">
        <v>112</v>
      </c>
      <c r="B9" s="169"/>
      <c r="C9" s="63" t="s">
        <v>290</v>
      </c>
      <c r="D9" s="64">
        <v>41.8</v>
      </c>
      <c r="E9" s="89">
        <v>102360</v>
      </c>
    </row>
    <row r="10" spans="1:5" ht="12" customHeight="1">
      <c r="A10" s="168" t="s">
        <v>113</v>
      </c>
      <c r="B10" s="169"/>
      <c r="C10" s="63" t="s">
        <v>114</v>
      </c>
      <c r="D10" s="64">
        <v>13.59</v>
      </c>
      <c r="E10" s="89">
        <v>100000</v>
      </c>
    </row>
    <row r="11" spans="1:5" ht="12" customHeight="1">
      <c r="A11" s="168" t="s">
        <v>115</v>
      </c>
      <c r="B11" s="169"/>
      <c r="C11" s="63" t="s">
        <v>116</v>
      </c>
      <c r="D11" s="64">
        <v>5.62</v>
      </c>
      <c r="E11" s="89">
        <v>105640</v>
      </c>
    </row>
    <row r="12" spans="1:5" ht="12" customHeight="1">
      <c r="A12" s="168" t="s">
        <v>117</v>
      </c>
      <c r="B12" s="169"/>
      <c r="C12" s="63" t="s">
        <v>291</v>
      </c>
      <c r="D12" s="64">
        <v>1.76</v>
      </c>
      <c r="E12" s="89">
        <v>132119</v>
      </c>
    </row>
    <row r="13" spans="1:5" ht="12" customHeight="1">
      <c r="A13" s="168" t="s">
        <v>118</v>
      </c>
      <c r="B13" s="169"/>
      <c r="C13" s="63" t="s">
        <v>119</v>
      </c>
      <c r="D13" s="64">
        <v>5.9</v>
      </c>
      <c r="E13" s="89">
        <v>53674</v>
      </c>
    </row>
    <row r="14" spans="1:5" ht="12" customHeight="1" thickBot="1">
      <c r="A14" s="170" t="s">
        <v>82</v>
      </c>
      <c r="B14" s="171"/>
      <c r="C14" s="65" t="s">
        <v>120</v>
      </c>
      <c r="D14" s="66">
        <v>10.6</v>
      </c>
      <c r="E14" s="90">
        <v>58094</v>
      </c>
    </row>
    <row r="15" ht="12" customHeight="1"/>
    <row r="16" ht="12" customHeight="1">
      <c r="A16" s="145" t="s">
        <v>270</v>
      </c>
    </row>
    <row r="17" ht="12" customHeight="1">
      <c r="A17" s="145" t="s">
        <v>271</v>
      </c>
    </row>
  </sheetData>
  <mergeCells count="13">
    <mergeCell ref="C3:C4"/>
    <mergeCell ref="A9:B9"/>
    <mergeCell ref="A14:B14"/>
    <mergeCell ref="A5:B6"/>
    <mergeCell ref="A7:B8"/>
    <mergeCell ref="A10:B10"/>
    <mergeCell ref="A11:B11"/>
    <mergeCell ref="A12:B12"/>
    <mergeCell ref="A13:B13"/>
    <mergeCell ref="D5:D6"/>
    <mergeCell ref="D7:D8"/>
    <mergeCell ref="E5:E6"/>
    <mergeCell ref="E7:E8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00390625" defaultRowHeight="12" customHeight="1"/>
  <cols>
    <col min="1" max="2" width="4.875" style="39" customWidth="1"/>
    <col min="3" max="3" width="37.125" style="39" customWidth="1"/>
    <col min="4" max="5" width="10.125" style="39" customWidth="1"/>
    <col min="6" max="16384" width="9.00390625" style="39" customWidth="1"/>
  </cols>
  <sheetData>
    <row r="1" ht="14.25" customHeight="1">
      <c r="A1" s="44" t="s">
        <v>294</v>
      </c>
    </row>
    <row r="2" ht="12" customHeight="1" thickBot="1"/>
    <row r="3" spans="1:5" ht="12" customHeight="1">
      <c r="A3" s="54"/>
      <c r="B3" s="71" t="s">
        <v>123</v>
      </c>
      <c r="C3" s="161" t="s">
        <v>136</v>
      </c>
      <c r="D3" s="46" t="s">
        <v>124</v>
      </c>
      <c r="E3" s="55" t="s">
        <v>274</v>
      </c>
    </row>
    <row r="4" spans="1:5" ht="12" customHeight="1">
      <c r="A4" s="56" t="s">
        <v>72</v>
      </c>
      <c r="B4" s="47"/>
      <c r="C4" s="167"/>
      <c r="D4" s="50" t="s">
        <v>125</v>
      </c>
      <c r="E4" s="57" t="s">
        <v>126</v>
      </c>
    </row>
    <row r="5" spans="1:5" ht="12" customHeight="1">
      <c r="A5" s="168" t="s">
        <v>127</v>
      </c>
      <c r="B5" s="169"/>
      <c r="C5" s="67" t="s">
        <v>292</v>
      </c>
      <c r="D5" s="69">
        <v>1.39</v>
      </c>
      <c r="E5" s="91">
        <v>17000</v>
      </c>
    </row>
    <row r="6" spans="1:5" ht="12" customHeight="1">
      <c r="A6" s="168" t="s">
        <v>128</v>
      </c>
      <c r="B6" s="169"/>
      <c r="C6" s="67" t="s">
        <v>14</v>
      </c>
      <c r="D6" s="69">
        <v>1.19</v>
      </c>
      <c r="E6" s="91">
        <v>15000</v>
      </c>
    </row>
    <row r="7" spans="1:5" ht="12" customHeight="1">
      <c r="A7" s="168" t="s">
        <v>129</v>
      </c>
      <c r="B7" s="169"/>
      <c r="C7" s="67" t="s">
        <v>293</v>
      </c>
      <c r="D7" s="69">
        <v>1.26</v>
      </c>
      <c r="E7" s="91">
        <v>15710</v>
      </c>
    </row>
    <row r="8" spans="1:5" ht="12" customHeight="1">
      <c r="A8" s="168" t="s">
        <v>130</v>
      </c>
      <c r="B8" s="169"/>
      <c r="C8" s="67" t="s">
        <v>131</v>
      </c>
      <c r="D8" s="69">
        <v>1.96</v>
      </c>
      <c r="E8" s="91">
        <v>16605</v>
      </c>
    </row>
    <row r="9" spans="1:5" ht="12" customHeight="1">
      <c r="A9" s="168" t="s">
        <v>132</v>
      </c>
      <c r="B9" s="169"/>
      <c r="C9" s="67" t="s">
        <v>133</v>
      </c>
      <c r="D9" s="69">
        <v>1.21</v>
      </c>
      <c r="E9" s="91">
        <v>24778</v>
      </c>
    </row>
    <row r="10" spans="1:5" ht="12" customHeight="1" thickBot="1">
      <c r="A10" s="170" t="s">
        <v>134</v>
      </c>
      <c r="B10" s="171"/>
      <c r="C10" s="68" t="s">
        <v>135</v>
      </c>
      <c r="D10" s="70">
        <v>1.18</v>
      </c>
      <c r="E10" s="92">
        <v>7500</v>
      </c>
    </row>
    <row r="12" spans="1:3" ht="12" customHeight="1">
      <c r="A12" s="155" t="s">
        <v>460</v>
      </c>
      <c r="C12" s="2"/>
    </row>
    <row r="13" ht="12" customHeight="1">
      <c r="A13" s="145" t="s">
        <v>271</v>
      </c>
    </row>
  </sheetData>
  <mergeCells count="7">
    <mergeCell ref="A5:B5"/>
    <mergeCell ref="C3:C4"/>
    <mergeCell ref="A10:B10"/>
    <mergeCell ref="A6:B6"/>
    <mergeCell ref="A7:B7"/>
    <mergeCell ref="A8:B8"/>
    <mergeCell ref="A9:B9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8" sqref="D8"/>
    </sheetView>
  </sheetViews>
  <sheetFormatPr defaultColWidth="9.00390625" defaultRowHeight="13.5"/>
  <cols>
    <col min="1" max="1" width="12.625" style="2" customWidth="1"/>
    <col min="2" max="2" width="20.50390625" style="2" customWidth="1"/>
    <col min="3" max="3" width="6.875" style="2" customWidth="1"/>
    <col min="4" max="5" width="12.125" style="2" customWidth="1"/>
    <col min="6" max="16384" width="9.00390625" style="2" customWidth="1"/>
  </cols>
  <sheetData>
    <row r="1" ht="14.25" customHeight="1">
      <c r="A1" s="14" t="s">
        <v>142</v>
      </c>
    </row>
    <row r="2" ht="12" customHeight="1" thickBot="1"/>
    <row r="3" spans="1:5" ht="12" customHeight="1">
      <c r="A3" s="178" t="s">
        <v>70</v>
      </c>
      <c r="B3" s="161" t="s">
        <v>141</v>
      </c>
      <c r="C3" s="161" t="s">
        <v>295</v>
      </c>
      <c r="D3" s="180" t="s">
        <v>296</v>
      </c>
      <c r="E3" s="176" t="s">
        <v>140</v>
      </c>
    </row>
    <row r="4" spans="1:5" ht="12" customHeight="1">
      <c r="A4" s="179"/>
      <c r="B4" s="167"/>
      <c r="C4" s="167"/>
      <c r="D4" s="181"/>
      <c r="E4" s="177"/>
    </row>
    <row r="5" spans="1:5" ht="12" customHeight="1">
      <c r="A5" s="26" t="s">
        <v>297</v>
      </c>
      <c r="B5" s="72"/>
      <c r="C5" s="73">
        <v>21</v>
      </c>
      <c r="D5" s="74">
        <v>117390</v>
      </c>
      <c r="E5" s="93">
        <v>103276</v>
      </c>
    </row>
    <row r="6" spans="1:5" ht="12" customHeight="1">
      <c r="A6" s="26" t="s">
        <v>298</v>
      </c>
      <c r="B6" s="5"/>
      <c r="C6" s="75">
        <v>17</v>
      </c>
      <c r="D6" s="74">
        <v>42611</v>
      </c>
      <c r="E6" s="93">
        <v>96675</v>
      </c>
    </row>
    <row r="7" spans="1:5" ht="12" customHeight="1">
      <c r="A7" s="26" t="s">
        <v>299</v>
      </c>
      <c r="B7" s="5"/>
      <c r="C7" s="75">
        <v>21</v>
      </c>
      <c r="D7" s="74">
        <v>102421</v>
      </c>
      <c r="E7" s="93">
        <v>103256</v>
      </c>
    </row>
    <row r="8" spans="1:5" ht="12" customHeight="1">
      <c r="A8" s="26" t="s">
        <v>248</v>
      </c>
      <c r="B8" s="5"/>
      <c r="C8" s="75">
        <v>14</v>
      </c>
      <c r="D8" s="74">
        <f>SUM(D10:D16)</f>
        <v>68963</v>
      </c>
      <c r="E8" s="93">
        <f>SUM(E10:E16)</f>
        <v>97615</v>
      </c>
    </row>
    <row r="9" spans="1:5" ht="12" customHeight="1">
      <c r="A9" s="26"/>
      <c r="B9" s="5"/>
      <c r="C9" s="75"/>
      <c r="D9" s="74"/>
      <c r="E9" s="93"/>
    </row>
    <row r="10" spans="1:5" ht="12" customHeight="1">
      <c r="A10" s="26" t="s">
        <v>65</v>
      </c>
      <c r="B10" s="5" t="s">
        <v>300</v>
      </c>
      <c r="C10" s="75">
        <v>2</v>
      </c>
      <c r="D10" s="74">
        <v>18976</v>
      </c>
      <c r="E10" s="93">
        <v>10794</v>
      </c>
    </row>
    <row r="11" spans="1:5" ht="12" customHeight="1">
      <c r="A11" s="26" t="s">
        <v>262</v>
      </c>
      <c r="B11" s="5" t="s">
        <v>181</v>
      </c>
      <c r="C11" s="75">
        <v>1</v>
      </c>
      <c r="D11" s="74">
        <v>200</v>
      </c>
      <c r="E11" s="93">
        <v>2005</v>
      </c>
    </row>
    <row r="12" spans="1:5" ht="12" customHeight="1">
      <c r="A12" s="26" t="s">
        <v>301</v>
      </c>
      <c r="B12" s="5" t="s">
        <v>137</v>
      </c>
      <c r="C12" s="75">
        <v>2</v>
      </c>
      <c r="D12" s="74">
        <v>7200</v>
      </c>
      <c r="E12" s="93">
        <v>8043</v>
      </c>
    </row>
    <row r="13" spans="1:5" ht="12" customHeight="1">
      <c r="A13" s="26" t="s">
        <v>302</v>
      </c>
      <c r="B13" s="5" t="s">
        <v>138</v>
      </c>
      <c r="C13" s="75">
        <v>3</v>
      </c>
      <c r="D13" s="74">
        <v>8210</v>
      </c>
      <c r="E13" s="93">
        <v>8064</v>
      </c>
    </row>
    <row r="14" spans="1:5" ht="12" customHeight="1">
      <c r="A14" s="26" t="s">
        <v>303</v>
      </c>
      <c r="B14" s="5"/>
      <c r="C14" s="75">
        <v>0</v>
      </c>
      <c r="D14" s="74">
        <v>0</v>
      </c>
      <c r="E14" s="93">
        <v>0</v>
      </c>
    </row>
    <row r="15" spans="1:5" ht="12" customHeight="1">
      <c r="A15" s="26" t="s">
        <v>304</v>
      </c>
      <c r="B15" s="5" t="s">
        <v>305</v>
      </c>
      <c r="C15" s="75">
        <v>3</v>
      </c>
      <c r="D15" s="74">
        <v>19232</v>
      </c>
      <c r="E15" s="93">
        <v>28526</v>
      </c>
    </row>
    <row r="16" spans="1:5" ht="12" customHeight="1">
      <c r="A16" s="26" t="s">
        <v>306</v>
      </c>
      <c r="B16" s="5" t="s">
        <v>139</v>
      </c>
      <c r="C16" s="75">
        <v>3</v>
      </c>
      <c r="D16" s="74">
        <v>15145</v>
      </c>
      <c r="E16" s="93">
        <v>40183</v>
      </c>
    </row>
    <row r="17" spans="1:5" ht="12" customHeight="1" thickBot="1">
      <c r="A17" s="28"/>
      <c r="B17" s="10"/>
      <c r="C17" s="76"/>
      <c r="D17" s="77"/>
      <c r="E17" s="94"/>
    </row>
    <row r="18" ht="12" customHeight="1"/>
    <row r="19" ht="12" customHeight="1">
      <c r="A19" s="145" t="s">
        <v>270</v>
      </c>
    </row>
    <row r="20" ht="12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3.5"/>
  <cols>
    <col min="1" max="2" width="4.875" style="39" customWidth="1"/>
    <col min="3" max="3" width="60.625" style="39" customWidth="1"/>
    <col min="4" max="4" width="7.375" style="39" customWidth="1"/>
    <col min="5" max="5" width="8.875" style="39" customWidth="1"/>
    <col min="6" max="16384" width="9.00390625" style="39" customWidth="1"/>
  </cols>
  <sheetData>
    <row r="1" ht="14.25">
      <c r="A1" s="44" t="s">
        <v>311</v>
      </c>
    </row>
    <row r="2" ht="12" customHeight="1" thickBot="1"/>
    <row r="3" spans="1:5" ht="12" customHeight="1">
      <c r="A3" s="54"/>
      <c r="B3" s="71" t="s">
        <v>143</v>
      </c>
      <c r="C3" s="161" t="s">
        <v>307</v>
      </c>
      <c r="D3" s="180" t="s">
        <v>144</v>
      </c>
      <c r="E3" s="182" t="s">
        <v>310</v>
      </c>
    </row>
    <row r="4" spans="1:5" ht="12" customHeight="1">
      <c r="A4" s="56" t="s">
        <v>72</v>
      </c>
      <c r="B4" s="47"/>
      <c r="C4" s="167"/>
      <c r="D4" s="181"/>
      <c r="E4" s="183"/>
    </row>
    <row r="5" spans="1:5" ht="12" customHeight="1">
      <c r="A5" s="168" t="s">
        <v>145</v>
      </c>
      <c r="B5" s="169"/>
      <c r="C5" s="67" t="s">
        <v>18</v>
      </c>
      <c r="D5" s="78">
        <v>9</v>
      </c>
      <c r="E5" s="89">
        <v>8886</v>
      </c>
    </row>
    <row r="6" spans="1:5" ht="12" customHeight="1">
      <c r="A6" s="168" t="s">
        <v>106</v>
      </c>
      <c r="B6" s="169"/>
      <c r="C6" s="67" t="s">
        <v>308</v>
      </c>
      <c r="D6" s="78">
        <v>7</v>
      </c>
      <c r="E6" s="89">
        <v>8597</v>
      </c>
    </row>
    <row r="7" spans="1:5" ht="12" customHeight="1">
      <c r="A7" s="168" t="s">
        <v>146</v>
      </c>
      <c r="B7" s="169"/>
      <c r="C7" s="67" t="s">
        <v>19</v>
      </c>
      <c r="D7" s="78">
        <v>5</v>
      </c>
      <c r="E7" s="89">
        <v>8177</v>
      </c>
    </row>
    <row r="8" spans="1:5" ht="12" customHeight="1">
      <c r="A8" s="168" t="s">
        <v>147</v>
      </c>
      <c r="B8" s="169"/>
      <c r="C8" s="67" t="s">
        <v>20</v>
      </c>
      <c r="D8" s="78">
        <v>6</v>
      </c>
      <c r="E8" s="89">
        <v>8785</v>
      </c>
    </row>
    <row r="9" spans="1:5" ht="12" customHeight="1">
      <c r="A9" s="172" t="s">
        <v>148</v>
      </c>
      <c r="B9" s="173"/>
      <c r="C9" s="31" t="s">
        <v>149</v>
      </c>
      <c r="D9" s="79">
        <v>5</v>
      </c>
      <c r="E9" s="88">
        <v>8960</v>
      </c>
    </row>
    <row r="10" spans="1:5" ht="12" customHeight="1" thickBot="1">
      <c r="A10" s="170" t="s">
        <v>150</v>
      </c>
      <c r="B10" s="171"/>
      <c r="C10" s="68"/>
      <c r="D10" s="80"/>
      <c r="E10" s="90"/>
    </row>
    <row r="11" ht="12" customHeight="1"/>
    <row r="12" spans="1:3" ht="12" customHeight="1">
      <c r="A12" s="155" t="s">
        <v>270</v>
      </c>
      <c r="C12" s="2"/>
    </row>
    <row r="13" ht="12" customHeight="1"/>
  </sheetData>
  <mergeCells count="9">
    <mergeCell ref="A10:B10"/>
    <mergeCell ref="E3:E4"/>
    <mergeCell ref="D3:D4"/>
    <mergeCell ref="A8:B8"/>
    <mergeCell ref="A9:B9"/>
    <mergeCell ref="C3:C4"/>
    <mergeCell ref="A5:B5"/>
    <mergeCell ref="A6:B6"/>
    <mergeCell ref="A7:B7"/>
  </mergeCells>
  <printOptions/>
  <pageMargins left="0.75" right="0.75" top="1" bottom="1" header="0.512" footer="0.512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2" width="4.625" style="95" customWidth="1"/>
    <col min="3" max="3" width="7.625" style="95" customWidth="1"/>
    <col min="4" max="11" width="10.50390625" style="95" customWidth="1"/>
    <col min="12" max="16384" width="9.00390625" style="95" customWidth="1"/>
  </cols>
  <sheetData>
    <row r="1" ht="14.25">
      <c r="A1" s="13" t="s">
        <v>239</v>
      </c>
    </row>
    <row r="2" ht="12" customHeight="1" thickBot="1"/>
    <row r="3" spans="1:11" ht="12" customHeight="1">
      <c r="A3" s="96"/>
      <c r="B3" s="97" t="s">
        <v>151</v>
      </c>
      <c r="C3" s="194" t="s">
        <v>312</v>
      </c>
      <c r="D3" s="186" t="s">
        <v>152</v>
      </c>
      <c r="E3" s="187"/>
      <c r="F3" s="187"/>
      <c r="G3" s="187"/>
      <c r="H3" s="187"/>
      <c r="I3" s="187"/>
      <c r="J3" s="187"/>
      <c r="K3" s="188"/>
    </row>
    <row r="4" spans="1:11" ht="12" customHeight="1">
      <c r="A4" s="98" t="s">
        <v>72</v>
      </c>
      <c r="B4" s="99"/>
      <c r="C4" s="195"/>
      <c r="D4" s="189"/>
      <c r="E4" s="190"/>
      <c r="F4" s="190"/>
      <c r="G4" s="190"/>
      <c r="H4" s="190"/>
      <c r="I4" s="190"/>
      <c r="J4" s="190"/>
      <c r="K4" s="191"/>
    </row>
    <row r="5" spans="1:11" ht="12" customHeight="1">
      <c r="A5" s="196" t="s">
        <v>153</v>
      </c>
      <c r="B5" s="185"/>
      <c r="C5" s="100" t="s">
        <v>154</v>
      </c>
      <c r="D5" s="63"/>
      <c r="E5" s="101"/>
      <c r="F5" s="101"/>
      <c r="G5" s="101"/>
      <c r="H5" s="101"/>
      <c r="I5" s="101"/>
      <c r="J5" s="101"/>
      <c r="K5" s="102"/>
    </row>
    <row r="6" spans="1:11" ht="12" customHeight="1">
      <c r="A6" s="184" t="s">
        <v>155</v>
      </c>
      <c r="B6" s="185"/>
      <c r="C6" s="100" t="s">
        <v>98</v>
      </c>
      <c r="D6" s="63" t="s">
        <v>156</v>
      </c>
      <c r="E6" s="101" t="s">
        <v>157</v>
      </c>
      <c r="F6" s="101" t="s">
        <v>158</v>
      </c>
      <c r="G6" s="101"/>
      <c r="H6" s="101"/>
      <c r="I6" s="101"/>
      <c r="J6" s="101"/>
      <c r="K6" s="102"/>
    </row>
    <row r="7" spans="1:11" ht="12" customHeight="1">
      <c r="A7" s="184" t="s">
        <v>21</v>
      </c>
      <c r="B7" s="185"/>
      <c r="C7" s="100" t="s">
        <v>159</v>
      </c>
      <c r="D7" s="63" t="s">
        <v>160</v>
      </c>
      <c r="E7" s="101" t="s">
        <v>161</v>
      </c>
      <c r="F7" s="101" t="s">
        <v>313</v>
      </c>
      <c r="G7" s="101" t="s">
        <v>162</v>
      </c>
      <c r="H7" s="101" t="s">
        <v>163</v>
      </c>
      <c r="I7" s="101"/>
      <c r="J7" s="101"/>
      <c r="K7" s="102"/>
    </row>
    <row r="8" spans="1:11" ht="12" customHeight="1">
      <c r="A8" s="184" t="s">
        <v>22</v>
      </c>
      <c r="B8" s="185"/>
      <c r="C8" s="100" t="s">
        <v>164</v>
      </c>
      <c r="D8" s="63" t="s">
        <v>165</v>
      </c>
      <c r="E8" s="101" t="s">
        <v>166</v>
      </c>
      <c r="F8" s="101" t="s">
        <v>167</v>
      </c>
      <c r="G8" s="101" t="s">
        <v>168</v>
      </c>
      <c r="H8" s="101" t="s">
        <v>169</v>
      </c>
      <c r="I8" s="101"/>
      <c r="J8" s="101"/>
      <c r="K8" s="102"/>
    </row>
    <row r="9" spans="1:11" ht="12" customHeight="1">
      <c r="A9" s="184" t="s">
        <v>23</v>
      </c>
      <c r="B9" s="185"/>
      <c r="C9" s="100" t="s">
        <v>170</v>
      </c>
      <c r="D9" s="63" t="s">
        <v>171</v>
      </c>
      <c r="E9" s="101" t="s">
        <v>172</v>
      </c>
      <c r="F9" s="101" t="s">
        <v>173</v>
      </c>
      <c r="G9" s="101" t="s">
        <v>174</v>
      </c>
      <c r="H9" s="101" t="s">
        <v>314</v>
      </c>
      <c r="I9" s="101"/>
      <c r="J9" s="101"/>
      <c r="K9" s="102"/>
    </row>
    <row r="10" spans="1:11" ht="12" customHeight="1">
      <c r="A10" s="184" t="s">
        <v>24</v>
      </c>
      <c r="B10" s="185"/>
      <c r="C10" s="100" t="s">
        <v>164</v>
      </c>
      <c r="D10" s="63" t="s">
        <v>175</v>
      </c>
      <c r="E10" s="101" t="s">
        <v>176</v>
      </c>
      <c r="F10" s="101" t="s">
        <v>177</v>
      </c>
      <c r="G10" s="101" t="s">
        <v>178</v>
      </c>
      <c r="H10" s="101" t="s">
        <v>179</v>
      </c>
      <c r="I10" s="101"/>
      <c r="J10" s="101"/>
      <c r="K10" s="102"/>
    </row>
    <row r="11" spans="1:11" ht="12" customHeight="1">
      <c r="A11" s="184" t="s">
        <v>25</v>
      </c>
      <c r="B11" s="185"/>
      <c r="C11" s="100" t="s">
        <v>180</v>
      </c>
      <c r="D11" s="63" t="s">
        <v>181</v>
      </c>
      <c r="E11" s="101" t="s">
        <v>315</v>
      </c>
      <c r="F11" s="101" t="s">
        <v>316</v>
      </c>
      <c r="G11" s="101" t="s">
        <v>182</v>
      </c>
      <c r="H11" s="101"/>
      <c r="I11" s="101"/>
      <c r="J11" s="101"/>
      <c r="K11" s="102"/>
    </row>
    <row r="12" spans="1:11" ht="12" customHeight="1">
      <c r="A12" s="184" t="s">
        <v>5</v>
      </c>
      <c r="B12" s="185"/>
      <c r="C12" s="100" t="s">
        <v>164</v>
      </c>
      <c r="D12" s="63" t="s">
        <v>183</v>
      </c>
      <c r="E12" s="101" t="s">
        <v>184</v>
      </c>
      <c r="F12" s="101" t="s">
        <v>178</v>
      </c>
      <c r="G12" s="101" t="s">
        <v>185</v>
      </c>
      <c r="H12" s="101" t="s">
        <v>186</v>
      </c>
      <c r="I12" s="101"/>
      <c r="J12" s="101"/>
      <c r="K12" s="102"/>
    </row>
    <row r="13" spans="1:11" ht="12" customHeight="1">
      <c r="A13" s="184" t="s">
        <v>6</v>
      </c>
      <c r="B13" s="185"/>
      <c r="C13" s="100" t="s">
        <v>187</v>
      </c>
      <c r="D13" s="63" t="s">
        <v>26</v>
      </c>
      <c r="E13" s="101" t="s">
        <v>317</v>
      </c>
      <c r="F13" s="101" t="s">
        <v>318</v>
      </c>
      <c r="G13" s="101" t="s">
        <v>188</v>
      </c>
      <c r="H13" s="101"/>
      <c r="I13" s="101"/>
      <c r="J13" s="101"/>
      <c r="K13" s="102"/>
    </row>
    <row r="14" spans="1:11" ht="12" customHeight="1">
      <c r="A14" s="184" t="s">
        <v>7</v>
      </c>
      <c r="B14" s="185"/>
      <c r="C14" s="100" t="s">
        <v>170</v>
      </c>
      <c r="D14" s="63" t="s">
        <v>165</v>
      </c>
      <c r="E14" s="101" t="s">
        <v>189</v>
      </c>
      <c r="F14" s="101" t="s">
        <v>319</v>
      </c>
      <c r="G14" s="101" t="s">
        <v>190</v>
      </c>
      <c r="H14" s="101"/>
      <c r="I14" s="101"/>
      <c r="J14" s="101"/>
      <c r="K14" s="102"/>
    </row>
    <row r="15" spans="1:11" ht="12" customHeight="1">
      <c r="A15" s="184" t="s">
        <v>8</v>
      </c>
      <c r="B15" s="185"/>
      <c r="C15" s="100" t="s">
        <v>180</v>
      </c>
      <c r="D15" s="63" t="s">
        <v>191</v>
      </c>
      <c r="E15" s="101" t="s">
        <v>192</v>
      </c>
      <c r="F15" s="101" t="s">
        <v>193</v>
      </c>
      <c r="G15" s="101" t="s">
        <v>194</v>
      </c>
      <c r="H15" s="101" t="s">
        <v>314</v>
      </c>
      <c r="I15" s="101"/>
      <c r="J15" s="101"/>
      <c r="K15" s="102"/>
    </row>
    <row r="16" spans="1:11" ht="12" customHeight="1">
      <c r="A16" s="184" t="s">
        <v>0</v>
      </c>
      <c r="B16" s="185"/>
      <c r="C16" s="100" t="s">
        <v>164</v>
      </c>
      <c r="D16" s="63" t="s">
        <v>195</v>
      </c>
      <c r="E16" s="101" t="s">
        <v>175</v>
      </c>
      <c r="F16" s="101" t="s">
        <v>196</v>
      </c>
      <c r="G16" s="101" t="s">
        <v>320</v>
      </c>
      <c r="H16" s="101" t="s">
        <v>174</v>
      </c>
      <c r="I16" s="101"/>
      <c r="J16" s="101"/>
      <c r="K16" s="102"/>
    </row>
    <row r="17" spans="1:11" ht="12" customHeight="1">
      <c r="A17" s="184" t="s">
        <v>1</v>
      </c>
      <c r="B17" s="185"/>
      <c r="C17" s="100" t="s">
        <v>164</v>
      </c>
      <c r="D17" s="63" t="s">
        <v>174</v>
      </c>
      <c r="E17" s="101" t="s">
        <v>321</v>
      </c>
      <c r="F17" s="101" t="s">
        <v>197</v>
      </c>
      <c r="G17" s="101" t="s">
        <v>198</v>
      </c>
      <c r="H17" s="101" t="s">
        <v>169</v>
      </c>
      <c r="I17" s="101"/>
      <c r="J17" s="101"/>
      <c r="K17" s="102"/>
    </row>
    <row r="18" spans="1:11" ht="12" customHeight="1">
      <c r="A18" s="184" t="s">
        <v>96</v>
      </c>
      <c r="B18" s="185"/>
      <c r="C18" s="100" t="s">
        <v>199</v>
      </c>
      <c r="D18" s="63" t="s">
        <v>200</v>
      </c>
      <c r="E18" s="101" t="s">
        <v>201</v>
      </c>
      <c r="F18" s="101" t="s">
        <v>322</v>
      </c>
      <c r="G18" s="101" t="s">
        <v>323</v>
      </c>
      <c r="H18" s="101" t="s">
        <v>202</v>
      </c>
      <c r="I18" s="101"/>
      <c r="J18" s="101"/>
      <c r="K18" s="102"/>
    </row>
    <row r="19" spans="1:11" ht="12" customHeight="1">
      <c r="A19" s="184" t="s">
        <v>117</v>
      </c>
      <c r="B19" s="185"/>
      <c r="C19" s="100" t="s">
        <v>203</v>
      </c>
      <c r="D19" s="63" t="s">
        <v>204</v>
      </c>
      <c r="E19" s="101" t="s">
        <v>167</v>
      </c>
      <c r="F19" s="101" t="s">
        <v>205</v>
      </c>
      <c r="G19" s="101" t="s">
        <v>193</v>
      </c>
      <c r="H19" s="101" t="s">
        <v>324</v>
      </c>
      <c r="I19" s="101"/>
      <c r="J19" s="101"/>
      <c r="K19" s="102"/>
    </row>
    <row r="20" spans="1:11" ht="12" customHeight="1">
      <c r="A20" s="184" t="s">
        <v>9</v>
      </c>
      <c r="B20" s="185"/>
      <c r="C20" s="100" t="s">
        <v>170</v>
      </c>
      <c r="D20" s="63" t="s">
        <v>206</v>
      </c>
      <c r="E20" s="101" t="s">
        <v>207</v>
      </c>
      <c r="F20" s="101" t="s">
        <v>208</v>
      </c>
      <c r="G20" s="101" t="s">
        <v>209</v>
      </c>
      <c r="H20" s="101" t="s">
        <v>210</v>
      </c>
      <c r="I20" s="101"/>
      <c r="J20" s="101"/>
      <c r="K20" s="102"/>
    </row>
    <row r="21" spans="1:11" ht="12" customHeight="1">
      <c r="A21" s="184" t="s">
        <v>10</v>
      </c>
      <c r="B21" s="185"/>
      <c r="C21" s="100" t="s">
        <v>164</v>
      </c>
      <c r="D21" s="63" t="s">
        <v>211</v>
      </c>
      <c r="E21" s="101" t="s">
        <v>212</v>
      </c>
      <c r="F21" s="101" t="s">
        <v>213</v>
      </c>
      <c r="G21" s="101" t="s">
        <v>214</v>
      </c>
      <c r="H21" s="101" t="s">
        <v>325</v>
      </c>
      <c r="I21" s="101"/>
      <c r="J21" s="101"/>
      <c r="K21" s="102"/>
    </row>
    <row r="22" spans="1:11" ht="12" customHeight="1">
      <c r="A22" s="184" t="s">
        <v>11</v>
      </c>
      <c r="B22" s="185"/>
      <c r="C22" s="100" t="s">
        <v>215</v>
      </c>
      <c r="D22" s="63" t="s">
        <v>195</v>
      </c>
      <c r="E22" s="101" t="s">
        <v>216</v>
      </c>
      <c r="F22" s="101" t="s">
        <v>217</v>
      </c>
      <c r="G22" s="101" t="s">
        <v>218</v>
      </c>
      <c r="H22" s="101" t="s">
        <v>324</v>
      </c>
      <c r="I22" s="101" t="s">
        <v>219</v>
      </c>
      <c r="J22" s="101"/>
      <c r="K22" s="102"/>
    </row>
    <row r="23" spans="1:11" ht="12" customHeight="1">
      <c r="A23" s="184" t="s">
        <v>12</v>
      </c>
      <c r="B23" s="185"/>
      <c r="C23" s="100" t="s">
        <v>220</v>
      </c>
      <c r="D23" s="63" t="s">
        <v>221</v>
      </c>
      <c r="E23" s="101" t="s">
        <v>222</v>
      </c>
      <c r="F23" s="101" t="s">
        <v>223</v>
      </c>
      <c r="G23" s="101" t="s">
        <v>224</v>
      </c>
      <c r="H23" s="101" t="s">
        <v>225</v>
      </c>
      <c r="I23" s="101" t="s">
        <v>226</v>
      </c>
      <c r="J23" s="101"/>
      <c r="K23" s="102"/>
    </row>
    <row r="24" spans="1:11" ht="12" customHeight="1">
      <c r="A24" s="184" t="s">
        <v>15</v>
      </c>
      <c r="B24" s="185"/>
      <c r="C24" s="100" t="s">
        <v>227</v>
      </c>
      <c r="D24" s="63" t="s">
        <v>228</v>
      </c>
      <c r="E24" s="101" t="s">
        <v>229</v>
      </c>
      <c r="F24" s="101" t="s">
        <v>326</v>
      </c>
      <c r="G24" s="101" t="s">
        <v>327</v>
      </c>
      <c r="H24" s="101" t="s">
        <v>230</v>
      </c>
      <c r="I24" s="101" t="s">
        <v>231</v>
      </c>
      <c r="J24" s="101" t="s">
        <v>328</v>
      </c>
      <c r="K24" s="102"/>
    </row>
    <row r="25" spans="1:11" ht="12" customHeight="1">
      <c r="A25" s="184" t="s">
        <v>16</v>
      </c>
      <c r="B25" s="185"/>
      <c r="C25" s="100" t="s">
        <v>232</v>
      </c>
      <c r="D25" s="63" t="s">
        <v>165</v>
      </c>
      <c r="E25" s="101" t="s">
        <v>233</v>
      </c>
      <c r="F25" s="101" t="s">
        <v>326</v>
      </c>
      <c r="G25" s="101" t="s">
        <v>329</v>
      </c>
      <c r="H25" s="101" t="s">
        <v>330</v>
      </c>
      <c r="I25" s="101" t="s">
        <v>234</v>
      </c>
      <c r="J25" s="101" t="s">
        <v>235</v>
      </c>
      <c r="K25" s="102" t="s">
        <v>320</v>
      </c>
    </row>
    <row r="26" spans="1:11" ht="12" customHeight="1">
      <c r="A26" s="197" t="s">
        <v>17</v>
      </c>
      <c r="B26" s="198"/>
      <c r="C26" s="103" t="s">
        <v>236</v>
      </c>
      <c r="D26" s="61"/>
      <c r="E26" s="104"/>
      <c r="F26" s="104"/>
      <c r="G26" s="104" t="s">
        <v>237</v>
      </c>
      <c r="H26" s="104"/>
      <c r="I26" s="104"/>
      <c r="J26" s="104"/>
      <c r="K26" s="105"/>
    </row>
    <row r="27" spans="1:11" ht="12" customHeight="1" thickBot="1">
      <c r="A27" s="192">
        <v>10</v>
      </c>
      <c r="B27" s="193"/>
      <c r="C27" s="106" t="s">
        <v>238</v>
      </c>
      <c r="D27" s="65"/>
      <c r="E27" s="107"/>
      <c r="F27" s="107"/>
      <c r="G27" s="107" t="s">
        <v>237</v>
      </c>
      <c r="H27" s="107"/>
      <c r="I27" s="107"/>
      <c r="J27" s="107"/>
      <c r="K27" s="108"/>
    </row>
    <row r="28" ht="12" customHeight="1"/>
    <row r="29" spans="1:2" ht="12" customHeight="1">
      <c r="A29" s="145" t="s">
        <v>459</v>
      </c>
      <c r="B29" s="109"/>
    </row>
    <row r="30" ht="12">
      <c r="A30" s="146" t="s">
        <v>331</v>
      </c>
    </row>
  </sheetData>
  <mergeCells count="25">
    <mergeCell ref="A27:B27"/>
    <mergeCell ref="C3:C4"/>
    <mergeCell ref="A5:B5"/>
    <mergeCell ref="A6:B6"/>
    <mergeCell ref="A20:B20"/>
    <mergeCell ref="A15:B15"/>
    <mergeCell ref="A25:B25"/>
    <mergeCell ref="A26:B26"/>
    <mergeCell ref="A16:B16"/>
    <mergeCell ref="A17:B17"/>
    <mergeCell ref="A10:B10"/>
    <mergeCell ref="A11:B11"/>
    <mergeCell ref="A12:B12"/>
    <mergeCell ref="A18:B18"/>
    <mergeCell ref="A13:B13"/>
    <mergeCell ref="A14:B14"/>
    <mergeCell ref="D3:K4"/>
    <mergeCell ref="A7:B7"/>
    <mergeCell ref="A8:B8"/>
    <mergeCell ref="A9:B9"/>
    <mergeCell ref="A19:B19"/>
    <mergeCell ref="A23:B23"/>
    <mergeCell ref="A24:B24"/>
    <mergeCell ref="A21:B21"/>
    <mergeCell ref="A22:B22"/>
  </mergeCells>
  <printOptions/>
  <pageMargins left="0.75" right="0.75" top="1" bottom="1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</cp:lastModifiedBy>
  <cp:lastPrinted>2000-01-27T11:42:53Z</cp:lastPrinted>
  <dcterms:created xsi:type="dcterms:W3CDTF">1998-11-26T23:38:26Z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