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7-3生産森組" sheetId="1" r:id="rId1"/>
  </sheets>
  <definedNames>
    <definedName name="_xlnm.Print_Area" localSheetId="0">'7-3生産森組'!$A$1:$L$75</definedName>
    <definedName name="_xlnm.Print_Titles" localSheetId="0">'7-3生産森組'!$1:$4</definedName>
  </definedNames>
  <calcPr fullCalcOnLoad="1"/>
</workbook>
</file>

<file path=xl/sharedStrings.xml><?xml version="1.0" encoding="utf-8"?>
<sst xmlns="http://schemas.openxmlformats.org/spreadsheetml/2006/main" count="136" uniqueCount="103">
  <si>
    <t>（長野原町）</t>
  </si>
  <si>
    <t>（下仁田町）</t>
  </si>
  <si>
    <t>組合数</t>
  </si>
  <si>
    <t>組合員数</t>
  </si>
  <si>
    <t>役　員　数</t>
  </si>
  <si>
    <t>経営森林面積</t>
  </si>
  <si>
    <t>総数</t>
  </si>
  <si>
    <t>理事</t>
  </si>
  <si>
    <t>監事</t>
  </si>
  <si>
    <t>人工林面積</t>
  </si>
  <si>
    <t>門前</t>
  </si>
  <si>
    <t>天神</t>
  </si>
  <si>
    <t>入須川</t>
  </si>
  <si>
    <t>後閑</t>
  </si>
  <si>
    <t>真政</t>
  </si>
  <si>
    <t>師</t>
  </si>
  <si>
    <t>上牧</t>
  </si>
  <si>
    <t>下津</t>
  </si>
  <si>
    <t>柿平</t>
  </si>
  <si>
    <t>多那</t>
  </si>
  <si>
    <t>輪組</t>
  </si>
  <si>
    <t>高戸谷</t>
  </si>
  <si>
    <t>砂川</t>
  </si>
  <si>
    <t>日向南郷</t>
  </si>
  <si>
    <t>日影南郷</t>
  </si>
  <si>
    <t>下川田</t>
  </si>
  <si>
    <t>岩下</t>
  </si>
  <si>
    <t>林</t>
  </si>
  <si>
    <t>干俣</t>
  </si>
  <si>
    <t>五反田</t>
  </si>
  <si>
    <t>（中之条町）</t>
  </si>
  <si>
    <t>千駄平</t>
  </si>
  <si>
    <t>破風の沢</t>
  </si>
  <si>
    <t>五領</t>
  </si>
  <si>
    <t>見沢</t>
  </si>
  <si>
    <t>南山</t>
  </si>
  <si>
    <t>梅沢茶屋ヶ松</t>
  </si>
  <si>
    <t>判形</t>
  </si>
  <si>
    <t>熊野</t>
  </si>
  <si>
    <t>北山</t>
  </si>
  <si>
    <t>北之谷</t>
  </si>
  <si>
    <t>月田</t>
  </si>
  <si>
    <t>金井</t>
  </si>
  <si>
    <t>半田</t>
  </si>
  <si>
    <t>中村</t>
  </si>
  <si>
    <t>上野原</t>
  </si>
  <si>
    <t>塩原</t>
  </si>
  <si>
    <t>穴原</t>
  </si>
  <si>
    <t>相間</t>
  </si>
  <si>
    <t>柏木山</t>
  </si>
  <si>
    <t>島山相吉</t>
  </si>
  <si>
    <t>中尾</t>
  </si>
  <si>
    <t>木ノ下</t>
  </si>
  <si>
    <t>横川</t>
  </si>
  <si>
    <t>土塩中組</t>
  </si>
  <si>
    <t>高萩</t>
  </si>
  <si>
    <t>馬山</t>
  </si>
  <si>
    <t>上丹生</t>
  </si>
  <si>
    <t>上高尾</t>
  </si>
  <si>
    <t>下高尾</t>
  </si>
  <si>
    <t>（川 場 村）</t>
  </si>
  <si>
    <t>（　  〃　  ）</t>
  </si>
  <si>
    <t>（沼 田 市）</t>
  </si>
  <si>
    <t>（嬬 恋 村）</t>
  </si>
  <si>
    <t>（高 山 村）</t>
  </si>
  <si>
    <t>（渋 川 市）</t>
  </si>
  <si>
    <t>（榛 東 村）</t>
  </si>
  <si>
    <t>第３表　　生産森林組合</t>
  </si>
  <si>
    <t>（　  〃　  ）</t>
  </si>
  <si>
    <t>　</t>
  </si>
  <si>
    <t>払込済　　　　　　出資金額</t>
  </si>
  <si>
    <t>権田</t>
  </si>
  <si>
    <t>（富 岡 市）</t>
  </si>
  <si>
    <t>（神 流 町）</t>
  </si>
  <si>
    <t>生産森林組合名(所在市町村名)</t>
  </si>
  <si>
    <t>（単位：組合、人、千円、ha）</t>
  </si>
  <si>
    <t>〔資料〕林業振興課</t>
  </si>
  <si>
    <t>利根上流森林計画区</t>
  </si>
  <si>
    <t>吾妻森林計画区</t>
  </si>
  <si>
    <t>利根下流森林計画区</t>
  </si>
  <si>
    <t>西毛森林計画区</t>
  </si>
  <si>
    <t>平成１２年度</t>
  </si>
  <si>
    <t>螺沢</t>
  </si>
  <si>
    <t>（前 橋 市）</t>
  </si>
  <si>
    <t>小平</t>
  </si>
  <si>
    <t>平成１７年度</t>
  </si>
  <si>
    <t>利根環境森林事務所</t>
  </si>
  <si>
    <t>吾妻環境森林事務所</t>
  </si>
  <si>
    <t>前橋環境森林事務所</t>
  </si>
  <si>
    <t>桐生環境森林事務所</t>
  </si>
  <si>
    <t>高崎環境森林事務所</t>
  </si>
  <si>
    <t>藤岡環境森林事務所</t>
  </si>
  <si>
    <t>富岡環境森林事務所</t>
  </si>
  <si>
    <t>（みなかみ町）</t>
  </si>
  <si>
    <t>（東吾妻町）</t>
  </si>
  <si>
    <t>渋川環境森林事務所</t>
  </si>
  <si>
    <t>（みどり市）</t>
  </si>
  <si>
    <t>（高 崎 市）</t>
  </si>
  <si>
    <t>（安 中 市）</t>
  </si>
  <si>
    <t>注１）　本表に掲げる５３組合のほか、設立認可されたが現在活動を休止している生産森林組合が7組合ある。</t>
  </si>
  <si>
    <t>（　　〃　　）</t>
  </si>
  <si>
    <t>平成１９年度</t>
  </si>
  <si>
    <t>注２）　森林組合名及び数値は、平成１９事業年度末現在のものである。（平成２０年度森林組合一斉調査から）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</si>
</sst>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/>
    </xf>
    <xf numFmtId="179" fontId="2" fillId="0" borderId="2" xfId="16" applyNumberFormat="1" applyFont="1" applyFill="1" applyBorder="1" applyAlignment="1">
      <alignment vertical="center"/>
    </xf>
    <xf numFmtId="179" fontId="2" fillId="0" borderId="3" xfId="16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179" fontId="4" fillId="0" borderId="2" xfId="16" applyNumberFormat="1" applyFont="1" applyFill="1" applyBorder="1" applyAlignment="1">
      <alignment vertical="center"/>
    </xf>
    <xf numFmtId="179" fontId="4" fillId="0" borderId="3" xfId="16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2" fillId="0" borderId="4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179" fontId="2" fillId="0" borderId="2" xfId="16" applyNumberFormat="1" applyFont="1" applyFill="1" applyBorder="1" applyAlignment="1" applyProtection="1">
      <alignment vertical="center"/>
      <protection locked="0"/>
    </xf>
    <xf numFmtId="179" fontId="2" fillId="0" borderId="3" xfId="16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0" fillId="2" borderId="2" xfId="0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distributed" vertic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13.125" style="1" customWidth="1"/>
    <col min="4" max="4" width="12.625" style="1" customWidth="1"/>
    <col min="5" max="5" width="6.625" style="1" customWidth="1"/>
    <col min="6" max="7" width="8.625" style="1" customWidth="1"/>
    <col min="8" max="8" width="8.125" style="1" customWidth="1"/>
    <col min="9" max="10" width="6.625" style="1" customWidth="1"/>
    <col min="11" max="11" width="7.625" style="1" customWidth="1"/>
    <col min="12" max="12" width="11.125" style="1" customWidth="1"/>
    <col min="13" max="16384" width="9.00390625" style="1" customWidth="1"/>
  </cols>
  <sheetData>
    <row r="1" spans="2:12" s="6" customFormat="1" ht="14.25" customHeight="1"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6" customFormat="1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75</v>
      </c>
    </row>
    <row r="3" spans="1:12" s="8" customFormat="1" ht="14.25" customHeight="1">
      <c r="A3" s="7"/>
      <c r="B3" s="43" t="s">
        <v>74</v>
      </c>
      <c r="C3" s="43"/>
      <c r="D3" s="44"/>
      <c r="E3" s="35" t="s">
        <v>2</v>
      </c>
      <c r="F3" s="35" t="s">
        <v>3</v>
      </c>
      <c r="G3" s="35" t="s">
        <v>70</v>
      </c>
      <c r="H3" s="37" t="s">
        <v>4</v>
      </c>
      <c r="I3" s="38"/>
      <c r="J3" s="39"/>
      <c r="K3" s="37" t="s">
        <v>5</v>
      </c>
      <c r="L3" s="39"/>
    </row>
    <row r="4" spans="1:12" s="8" customFormat="1" ht="14.25" customHeight="1">
      <c r="A4" s="7"/>
      <c r="B4" s="45"/>
      <c r="C4" s="45"/>
      <c r="D4" s="46"/>
      <c r="E4" s="36"/>
      <c r="F4" s="36"/>
      <c r="G4" s="36"/>
      <c r="H4" s="30" t="s">
        <v>6</v>
      </c>
      <c r="I4" s="30" t="s">
        <v>7</v>
      </c>
      <c r="J4" s="30" t="s">
        <v>8</v>
      </c>
      <c r="K4" s="29" t="s">
        <v>6</v>
      </c>
      <c r="L4" s="31" t="s">
        <v>9</v>
      </c>
    </row>
    <row r="5" spans="1:12" s="6" customFormat="1" ht="14.25" customHeight="1">
      <c r="A5" s="9"/>
      <c r="B5" s="32" t="s">
        <v>81</v>
      </c>
      <c r="C5" s="32"/>
      <c r="D5" s="40"/>
      <c r="E5" s="10">
        <v>51</v>
      </c>
      <c r="F5" s="10">
        <v>5544</v>
      </c>
      <c r="G5" s="10">
        <v>676580</v>
      </c>
      <c r="H5" s="11">
        <f>I5+J5</f>
        <v>509</v>
      </c>
      <c r="I5" s="11">
        <v>371</v>
      </c>
      <c r="J5" s="11">
        <v>138</v>
      </c>
      <c r="K5" s="11">
        <v>2886</v>
      </c>
      <c r="L5" s="11">
        <v>1684</v>
      </c>
    </row>
    <row r="6" spans="1:12" s="6" customFormat="1" ht="14.25" customHeight="1">
      <c r="A6" s="9"/>
      <c r="B6" s="32" t="s">
        <v>85</v>
      </c>
      <c r="C6" s="32"/>
      <c r="D6" s="40"/>
      <c r="E6" s="10">
        <v>53</v>
      </c>
      <c r="F6" s="10">
        <v>5944</v>
      </c>
      <c r="G6" s="10">
        <v>842522</v>
      </c>
      <c r="H6" s="11">
        <v>532</v>
      </c>
      <c r="I6" s="11">
        <v>390</v>
      </c>
      <c r="J6" s="11">
        <v>142</v>
      </c>
      <c r="K6" s="11">
        <v>3471</v>
      </c>
      <c r="L6" s="11">
        <v>2046</v>
      </c>
    </row>
    <row r="7" spans="1:12" s="15" customFormat="1" ht="14.25" customHeight="1">
      <c r="A7" s="12"/>
      <c r="B7" s="42" t="s">
        <v>101</v>
      </c>
      <c r="C7" s="33"/>
      <c r="D7" s="40"/>
      <c r="E7" s="13">
        <f aca="true" t="shared" si="0" ref="E7:L7">SUM(E8,E26,E42,E55)</f>
        <v>52</v>
      </c>
      <c r="F7" s="13">
        <f t="shared" si="0"/>
        <v>5794</v>
      </c>
      <c r="G7" s="13">
        <f t="shared" si="0"/>
        <v>953452</v>
      </c>
      <c r="H7" s="13">
        <f t="shared" si="0"/>
        <v>518</v>
      </c>
      <c r="I7" s="13">
        <f t="shared" si="0"/>
        <v>380</v>
      </c>
      <c r="J7" s="13">
        <f t="shared" si="0"/>
        <v>138</v>
      </c>
      <c r="K7" s="13">
        <f t="shared" si="0"/>
        <v>3486</v>
      </c>
      <c r="L7" s="13">
        <f t="shared" si="0"/>
        <v>2071</v>
      </c>
    </row>
    <row r="8" spans="1:12" s="15" customFormat="1" ht="14.25" customHeight="1">
      <c r="A8" s="12"/>
      <c r="B8" s="24" t="s">
        <v>77</v>
      </c>
      <c r="C8" s="24"/>
      <c r="D8" s="25"/>
      <c r="E8" s="13">
        <f>E9</f>
        <v>16</v>
      </c>
      <c r="F8" s="13">
        <f aca="true" t="shared" si="1" ref="F8:L8">F9</f>
        <v>1248</v>
      </c>
      <c r="G8" s="13">
        <f t="shared" si="1"/>
        <v>306694</v>
      </c>
      <c r="H8" s="13">
        <f t="shared" si="1"/>
        <v>161</v>
      </c>
      <c r="I8" s="13">
        <f t="shared" si="1"/>
        <v>117</v>
      </c>
      <c r="J8" s="13">
        <f t="shared" si="1"/>
        <v>44</v>
      </c>
      <c r="K8" s="13">
        <f t="shared" si="1"/>
        <v>1351</v>
      </c>
      <c r="L8" s="13">
        <f t="shared" si="1"/>
        <v>587</v>
      </c>
    </row>
    <row r="9" spans="1:12" s="15" customFormat="1" ht="14.25" customHeight="1">
      <c r="A9" s="12"/>
      <c r="B9" s="22"/>
      <c r="C9" s="33" t="s">
        <v>86</v>
      </c>
      <c r="D9" s="34"/>
      <c r="E9" s="14">
        <f>COUNTA(C10:C25)</f>
        <v>16</v>
      </c>
      <c r="F9" s="14">
        <f aca="true" t="shared" si="2" ref="F9:L9">SUM(F10:F25)</f>
        <v>1248</v>
      </c>
      <c r="G9" s="14">
        <f t="shared" si="2"/>
        <v>306694</v>
      </c>
      <c r="H9" s="14">
        <f t="shared" si="2"/>
        <v>161</v>
      </c>
      <c r="I9" s="14">
        <f t="shared" si="2"/>
        <v>117</v>
      </c>
      <c r="J9" s="14">
        <f t="shared" si="2"/>
        <v>44</v>
      </c>
      <c r="K9" s="14">
        <f t="shared" si="2"/>
        <v>1351</v>
      </c>
      <c r="L9" s="14">
        <f t="shared" si="2"/>
        <v>587</v>
      </c>
    </row>
    <row r="10" spans="1:12" s="6" customFormat="1" ht="14.25" customHeight="1">
      <c r="A10" s="9"/>
      <c r="B10" s="23"/>
      <c r="C10" s="21" t="s">
        <v>10</v>
      </c>
      <c r="D10" s="26" t="s">
        <v>60</v>
      </c>
      <c r="E10" s="10"/>
      <c r="F10" s="19">
        <v>70</v>
      </c>
      <c r="G10" s="19">
        <v>46130</v>
      </c>
      <c r="H10" s="11">
        <f aca="true" t="shared" si="3" ref="H10:H25">I10+J10</f>
        <v>14</v>
      </c>
      <c r="I10" s="20">
        <v>10</v>
      </c>
      <c r="J10" s="20">
        <v>4</v>
      </c>
      <c r="K10" s="20">
        <v>76</v>
      </c>
      <c r="L10" s="20">
        <v>47</v>
      </c>
    </row>
    <row r="11" spans="1:12" s="6" customFormat="1" ht="14.25" customHeight="1">
      <c r="A11" s="9"/>
      <c r="B11" s="23"/>
      <c r="C11" s="21" t="s">
        <v>11</v>
      </c>
      <c r="D11" s="26" t="s">
        <v>68</v>
      </c>
      <c r="E11" s="10"/>
      <c r="F11" s="19">
        <v>56</v>
      </c>
      <c r="G11" s="19">
        <v>37612</v>
      </c>
      <c r="H11" s="11">
        <f t="shared" si="3"/>
        <v>13</v>
      </c>
      <c r="I11" s="20">
        <v>10</v>
      </c>
      <c r="J11" s="20">
        <v>3</v>
      </c>
      <c r="K11" s="20">
        <v>60</v>
      </c>
      <c r="L11" s="20">
        <v>37</v>
      </c>
    </row>
    <row r="12" spans="1:12" s="6" customFormat="1" ht="14.25" customHeight="1">
      <c r="A12" s="9"/>
      <c r="B12" s="23"/>
      <c r="C12" s="21" t="s">
        <v>12</v>
      </c>
      <c r="D12" s="26" t="s">
        <v>93</v>
      </c>
      <c r="E12" s="10"/>
      <c r="F12" s="19">
        <v>86</v>
      </c>
      <c r="G12" s="19">
        <v>23220</v>
      </c>
      <c r="H12" s="11">
        <f t="shared" si="3"/>
        <v>11</v>
      </c>
      <c r="I12" s="20">
        <v>8</v>
      </c>
      <c r="J12" s="20">
        <v>3</v>
      </c>
      <c r="K12" s="20">
        <v>147</v>
      </c>
      <c r="L12" s="20">
        <v>106</v>
      </c>
    </row>
    <row r="13" spans="1:12" s="6" customFormat="1" ht="14.25" customHeight="1">
      <c r="A13" s="9"/>
      <c r="B13" s="23"/>
      <c r="C13" s="21" t="s">
        <v>13</v>
      </c>
      <c r="D13" s="26" t="s">
        <v>61</v>
      </c>
      <c r="E13" s="10"/>
      <c r="F13" s="19">
        <v>124</v>
      </c>
      <c r="G13" s="19">
        <v>24000</v>
      </c>
      <c r="H13" s="11">
        <f t="shared" si="3"/>
        <v>18</v>
      </c>
      <c r="I13" s="20">
        <v>13</v>
      </c>
      <c r="J13" s="20">
        <v>5</v>
      </c>
      <c r="K13" s="20">
        <v>177</v>
      </c>
      <c r="L13" s="20">
        <v>39</v>
      </c>
    </row>
    <row r="14" spans="1:12" s="6" customFormat="1" ht="14.25" customHeight="1">
      <c r="A14" s="9"/>
      <c r="B14" s="23"/>
      <c r="C14" s="21" t="s">
        <v>14</v>
      </c>
      <c r="D14" s="26" t="s">
        <v>61</v>
      </c>
      <c r="E14" s="10"/>
      <c r="F14" s="19">
        <v>29</v>
      </c>
      <c r="G14" s="19">
        <v>504</v>
      </c>
      <c r="H14" s="11">
        <f t="shared" si="3"/>
        <v>7</v>
      </c>
      <c r="I14" s="20">
        <v>5</v>
      </c>
      <c r="J14" s="20">
        <v>2</v>
      </c>
      <c r="K14" s="20">
        <v>15</v>
      </c>
      <c r="L14" s="20">
        <v>10</v>
      </c>
    </row>
    <row r="15" spans="1:12" s="6" customFormat="1" ht="14.25" customHeight="1">
      <c r="A15" s="9"/>
      <c r="B15" s="23"/>
      <c r="C15" s="21" t="s">
        <v>15</v>
      </c>
      <c r="D15" s="26" t="s">
        <v>61</v>
      </c>
      <c r="E15" s="10"/>
      <c r="F15" s="19">
        <v>89</v>
      </c>
      <c r="G15" s="19">
        <v>861</v>
      </c>
      <c r="H15" s="11">
        <f t="shared" si="3"/>
        <v>10</v>
      </c>
      <c r="I15" s="20">
        <v>7</v>
      </c>
      <c r="J15" s="20">
        <v>3</v>
      </c>
      <c r="K15" s="20">
        <v>24</v>
      </c>
      <c r="L15" s="20">
        <v>22</v>
      </c>
    </row>
    <row r="16" spans="1:12" s="6" customFormat="1" ht="14.25" customHeight="1">
      <c r="A16" s="9"/>
      <c r="B16" s="23"/>
      <c r="C16" s="21" t="s">
        <v>16</v>
      </c>
      <c r="D16" s="26" t="s">
        <v>61</v>
      </c>
      <c r="E16" s="10"/>
      <c r="F16" s="19">
        <v>88</v>
      </c>
      <c r="G16" s="19">
        <v>28733</v>
      </c>
      <c r="H16" s="11">
        <f t="shared" si="3"/>
        <v>10</v>
      </c>
      <c r="I16" s="20">
        <v>8</v>
      </c>
      <c r="J16" s="20">
        <v>2</v>
      </c>
      <c r="K16" s="20">
        <v>200</v>
      </c>
      <c r="L16" s="20">
        <v>31</v>
      </c>
    </row>
    <row r="17" spans="1:12" s="6" customFormat="1" ht="14.25" customHeight="1">
      <c r="A17" s="9"/>
      <c r="B17" s="23"/>
      <c r="C17" s="21" t="s">
        <v>17</v>
      </c>
      <c r="D17" s="26" t="s">
        <v>61</v>
      </c>
      <c r="E17" s="10"/>
      <c r="F17" s="19">
        <v>205</v>
      </c>
      <c r="G17" s="19">
        <v>82615</v>
      </c>
      <c r="H17" s="11">
        <f t="shared" si="3"/>
        <v>10</v>
      </c>
      <c r="I17" s="20">
        <v>8</v>
      </c>
      <c r="J17" s="20">
        <v>2</v>
      </c>
      <c r="K17" s="20">
        <v>117</v>
      </c>
      <c r="L17" s="20">
        <v>43</v>
      </c>
    </row>
    <row r="18" spans="1:12" s="6" customFormat="1" ht="14.25" customHeight="1">
      <c r="A18" s="9"/>
      <c r="B18" s="23"/>
      <c r="C18" s="21" t="s">
        <v>18</v>
      </c>
      <c r="D18" s="26" t="s">
        <v>62</v>
      </c>
      <c r="E18" s="10"/>
      <c r="F18" s="19">
        <v>8</v>
      </c>
      <c r="G18" s="19">
        <v>2400</v>
      </c>
      <c r="H18" s="11">
        <f t="shared" si="3"/>
        <v>4</v>
      </c>
      <c r="I18" s="20">
        <v>3</v>
      </c>
      <c r="J18" s="20">
        <v>1</v>
      </c>
      <c r="K18" s="20">
        <v>73</v>
      </c>
      <c r="L18" s="20">
        <v>23</v>
      </c>
    </row>
    <row r="19" spans="1:12" s="6" customFormat="1" ht="14.25" customHeight="1">
      <c r="A19" s="9"/>
      <c r="B19" s="23"/>
      <c r="C19" s="21" t="s">
        <v>19</v>
      </c>
      <c r="D19" s="26" t="s">
        <v>61</v>
      </c>
      <c r="E19" s="10"/>
      <c r="F19" s="19">
        <v>91</v>
      </c>
      <c r="G19" s="19">
        <v>4550</v>
      </c>
      <c r="H19" s="11">
        <f t="shared" si="3"/>
        <v>11</v>
      </c>
      <c r="I19" s="20">
        <v>8</v>
      </c>
      <c r="J19" s="20">
        <v>3</v>
      </c>
      <c r="K19" s="20">
        <v>80</v>
      </c>
      <c r="L19" s="20">
        <v>48</v>
      </c>
    </row>
    <row r="20" spans="1:12" s="6" customFormat="1" ht="14.25" customHeight="1">
      <c r="A20" s="9"/>
      <c r="B20" s="23"/>
      <c r="C20" s="21" t="s">
        <v>20</v>
      </c>
      <c r="D20" s="26" t="s">
        <v>61</v>
      </c>
      <c r="E20" s="10"/>
      <c r="F20" s="19">
        <v>43</v>
      </c>
      <c r="G20" s="19">
        <v>6450</v>
      </c>
      <c r="H20" s="11">
        <f t="shared" si="3"/>
        <v>9</v>
      </c>
      <c r="I20" s="20">
        <v>6</v>
      </c>
      <c r="J20" s="20">
        <v>3</v>
      </c>
      <c r="K20" s="20">
        <v>125</v>
      </c>
      <c r="L20" s="20">
        <v>83</v>
      </c>
    </row>
    <row r="21" spans="1:12" s="6" customFormat="1" ht="14.25" customHeight="1">
      <c r="A21" s="9"/>
      <c r="B21" s="23"/>
      <c r="C21" s="21" t="s">
        <v>21</v>
      </c>
      <c r="D21" s="26" t="s">
        <v>61</v>
      </c>
      <c r="E21" s="10"/>
      <c r="F21" s="19">
        <v>31</v>
      </c>
      <c r="G21" s="19">
        <v>6712</v>
      </c>
      <c r="H21" s="11">
        <f t="shared" si="3"/>
        <v>9</v>
      </c>
      <c r="I21" s="20">
        <v>6</v>
      </c>
      <c r="J21" s="20">
        <v>3</v>
      </c>
      <c r="K21" s="20">
        <v>90</v>
      </c>
      <c r="L21" s="20">
        <v>29</v>
      </c>
    </row>
    <row r="22" spans="1:12" s="6" customFormat="1" ht="14.25" customHeight="1">
      <c r="A22" s="9"/>
      <c r="B22" s="23"/>
      <c r="C22" s="21" t="s">
        <v>22</v>
      </c>
      <c r="D22" s="26" t="s">
        <v>61</v>
      </c>
      <c r="E22" s="10"/>
      <c r="F22" s="19">
        <v>45</v>
      </c>
      <c r="G22" s="19">
        <v>6075</v>
      </c>
      <c r="H22" s="11">
        <f t="shared" si="3"/>
        <v>7</v>
      </c>
      <c r="I22" s="20">
        <v>5</v>
      </c>
      <c r="J22" s="20">
        <v>2</v>
      </c>
      <c r="K22" s="20">
        <v>36</v>
      </c>
      <c r="L22" s="20">
        <v>5</v>
      </c>
    </row>
    <row r="23" spans="1:12" s="6" customFormat="1" ht="14.25" customHeight="1">
      <c r="A23" s="9"/>
      <c r="B23" s="23"/>
      <c r="C23" s="21" t="s">
        <v>23</v>
      </c>
      <c r="D23" s="26" t="s">
        <v>61</v>
      </c>
      <c r="E23" s="10"/>
      <c r="F23" s="19">
        <v>25</v>
      </c>
      <c r="G23" s="19">
        <v>5000</v>
      </c>
      <c r="H23" s="11">
        <f t="shared" si="3"/>
        <v>7</v>
      </c>
      <c r="I23" s="20">
        <v>5</v>
      </c>
      <c r="J23" s="20">
        <v>2</v>
      </c>
      <c r="K23" s="20">
        <v>22</v>
      </c>
      <c r="L23" s="20">
        <v>8</v>
      </c>
    </row>
    <row r="24" spans="1:12" s="6" customFormat="1" ht="14.25" customHeight="1">
      <c r="A24" s="9"/>
      <c r="B24" s="23"/>
      <c r="C24" s="21" t="s">
        <v>24</v>
      </c>
      <c r="D24" s="26" t="s">
        <v>61</v>
      </c>
      <c r="E24" s="10"/>
      <c r="F24" s="19">
        <v>15</v>
      </c>
      <c r="G24" s="19">
        <v>13200</v>
      </c>
      <c r="H24" s="11">
        <f t="shared" si="3"/>
        <v>8</v>
      </c>
      <c r="I24" s="20">
        <v>5</v>
      </c>
      <c r="J24" s="20">
        <v>3</v>
      </c>
      <c r="K24" s="20">
        <v>55</v>
      </c>
      <c r="L24" s="20">
        <v>25</v>
      </c>
    </row>
    <row r="25" spans="1:12" s="6" customFormat="1" ht="14.25" customHeight="1">
      <c r="A25" s="9"/>
      <c r="B25" s="23"/>
      <c r="C25" s="21" t="s">
        <v>25</v>
      </c>
      <c r="D25" s="26" t="s">
        <v>61</v>
      </c>
      <c r="E25" s="10"/>
      <c r="F25" s="19">
        <v>243</v>
      </c>
      <c r="G25" s="19">
        <v>18632</v>
      </c>
      <c r="H25" s="11">
        <f t="shared" si="3"/>
        <v>13</v>
      </c>
      <c r="I25" s="20">
        <v>10</v>
      </c>
      <c r="J25" s="20">
        <v>3</v>
      </c>
      <c r="K25" s="20">
        <v>54</v>
      </c>
      <c r="L25" s="20">
        <v>31</v>
      </c>
    </row>
    <row r="26" spans="1:12" s="15" customFormat="1" ht="14.25" customHeight="1">
      <c r="A26" s="12"/>
      <c r="B26" s="24" t="s">
        <v>78</v>
      </c>
      <c r="C26" s="24"/>
      <c r="D26" s="25"/>
      <c r="E26" s="13">
        <f aca="true" t="shared" si="4" ref="E26:L26">E27</f>
        <v>14</v>
      </c>
      <c r="F26" s="13">
        <f t="shared" si="4"/>
        <v>1540</v>
      </c>
      <c r="G26" s="13">
        <f t="shared" si="4"/>
        <v>105975</v>
      </c>
      <c r="H26" s="13">
        <f t="shared" si="4"/>
        <v>122</v>
      </c>
      <c r="I26" s="13">
        <f t="shared" si="4"/>
        <v>87</v>
      </c>
      <c r="J26" s="13">
        <f t="shared" si="4"/>
        <v>35</v>
      </c>
      <c r="K26" s="13">
        <f t="shared" si="4"/>
        <v>556</v>
      </c>
      <c r="L26" s="13">
        <f t="shared" si="4"/>
        <v>409</v>
      </c>
    </row>
    <row r="27" spans="1:12" s="15" customFormat="1" ht="14.25" customHeight="1">
      <c r="A27" s="12"/>
      <c r="B27" s="22"/>
      <c r="C27" s="33" t="s">
        <v>87</v>
      </c>
      <c r="D27" s="34"/>
      <c r="E27" s="14">
        <f>COUNTA(C28:C41)</f>
        <v>14</v>
      </c>
      <c r="F27" s="14">
        <f aca="true" t="shared" si="5" ref="F27:L27">SUM(F28:F41)</f>
        <v>1540</v>
      </c>
      <c r="G27" s="14">
        <f t="shared" si="5"/>
        <v>105975</v>
      </c>
      <c r="H27" s="14">
        <f t="shared" si="5"/>
        <v>122</v>
      </c>
      <c r="I27" s="14">
        <f t="shared" si="5"/>
        <v>87</v>
      </c>
      <c r="J27" s="14">
        <f t="shared" si="5"/>
        <v>35</v>
      </c>
      <c r="K27" s="14">
        <f t="shared" si="5"/>
        <v>556</v>
      </c>
      <c r="L27" s="14">
        <f t="shared" si="5"/>
        <v>409</v>
      </c>
    </row>
    <row r="28" spans="1:12" s="6" customFormat="1" ht="14.25" customHeight="1">
      <c r="A28" s="9"/>
      <c r="B28" s="23"/>
      <c r="C28" s="21" t="s">
        <v>26</v>
      </c>
      <c r="D28" s="26" t="s">
        <v>94</v>
      </c>
      <c r="E28" s="10"/>
      <c r="F28" s="19">
        <v>155</v>
      </c>
      <c r="G28" s="19">
        <v>4650</v>
      </c>
      <c r="H28" s="11">
        <f>I28+J28</f>
        <v>10</v>
      </c>
      <c r="I28" s="11">
        <v>7</v>
      </c>
      <c r="J28" s="11">
        <v>3</v>
      </c>
      <c r="K28" s="11">
        <v>21</v>
      </c>
      <c r="L28" s="11">
        <v>20</v>
      </c>
    </row>
    <row r="29" spans="1:12" s="6" customFormat="1" ht="14.25" customHeight="1">
      <c r="A29" s="9"/>
      <c r="B29" s="23"/>
      <c r="C29" s="21" t="s">
        <v>27</v>
      </c>
      <c r="D29" s="26" t="s">
        <v>0</v>
      </c>
      <c r="E29" s="10"/>
      <c r="F29" s="19">
        <v>75</v>
      </c>
      <c r="G29" s="19">
        <v>6000</v>
      </c>
      <c r="H29" s="11">
        <f>I29+J29</f>
        <v>12</v>
      </c>
      <c r="I29" s="11">
        <v>9</v>
      </c>
      <c r="J29" s="11">
        <v>3</v>
      </c>
      <c r="K29" s="11">
        <v>71</v>
      </c>
      <c r="L29" s="11">
        <v>15</v>
      </c>
    </row>
    <row r="30" spans="1:12" s="6" customFormat="1" ht="14.25" customHeight="1">
      <c r="A30" s="9"/>
      <c r="B30" s="23"/>
      <c r="C30" s="21" t="s">
        <v>28</v>
      </c>
      <c r="D30" s="26" t="s">
        <v>63</v>
      </c>
      <c r="E30" s="10"/>
      <c r="F30" s="19">
        <v>276</v>
      </c>
      <c r="G30" s="19">
        <v>8377</v>
      </c>
      <c r="H30" s="11">
        <f aca="true" t="shared" si="6" ref="H30:H39">I30+J30</f>
        <v>10</v>
      </c>
      <c r="I30" s="20">
        <v>7</v>
      </c>
      <c r="J30" s="20">
        <v>3</v>
      </c>
      <c r="K30" s="20">
        <v>50</v>
      </c>
      <c r="L30" s="20">
        <v>43</v>
      </c>
    </row>
    <row r="31" spans="1:12" s="6" customFormat="1" ht="14.25" customHeight="1">
      <c r="A31" s="9"/>
      <c r="B31" s="23"/>
      <c r="C31" s="21" t="s">
        <v>29</v>
      </c>
      <c r="D31" s="26" t="s">
        <v>30</v>
      </c>
      <c r="E31" s="10"/>
      <c r="F31" s="19">
        <v>180</v>
      </c>
      <c r="G31" s="19">
        <v>4680</v>
      </c>
      <c r="H31" s="11">
        <f t="shared" si="6"/>
        <v>10</v>
      </c>
      <c r="I31" s="20">
        <v>7</v>
      </c>
      <c r="J31" s="20">
        <v>3</v>
      </c>
      <c r="K31" s="20">
        <v>28</v>
      </c>
      <c r="L31" s="20">
        <v>21</v>
      </c>
    </row>
    <row r="32" spans="1:12" s="6" customFormat="1" ht="14.25" customHeight="1">
      <c r="A32" s="9"/>
      <c r="B32" s="23"/>
      <c r="C32" s="21" t="s">
        <v>31</v>
      </c>
      <c r="D32" s="26" t="s">
        <v>64</v>
      </c>
      <c r="E32" s="10"/>
      <c r="F32" s="19">
        <v>267</v>
      </c>
      <c r="G32" s="19">
        <v>14685</v>
      </c>
      <c r="H32" s="11">
        <f t="shared" si="6"/>
        <v>11</v>
      </c>
      <c r="I32" s="20">
        <v>8</v>
      </c>
      <c r="J32" s="20">
        <v>3</v>
      </c>
      <c r="K32" s="20">
        <v>66</v>
      </c>
      <c r="L32" s="20">
        <v>64</v>
      </c>
    </row>
    <row r="33" spans="1:12" s="6" customFormat="1" ht="14.25" customHeight="1">
      <c r="A33" s="9"/>
      <c r="B33" s="23"/>
      <c r="C33" s="21" t="s">
        <v>32</v>
      </c>
      <c r="D33" s="26" t="s">
        <v>61</v>
      </c>
      <c r="E33" s="10"/>
      <c r="F33" s="19">
        <v>115</v>
      </c>
      <c r="G33" s="19">
        <v>6739</v>
      </c>
      <c r="H33" s="11">
        <f t="shared" si="6"/>
        <v>7</v>
      </c>
      <c r="I33" s="20">
        <v>5</v>
      </c>
      <c r="J33" s="20">
        <v>2</v>
      </c>
      <c r="K33" s="20">
        <v>33</v>
      </c>
      <c r="L33" s="20">
        <v>33</v>
      </c>
    </row>
    <row r="34" spans="1:12" s="6" customFormat="1" ht="14.25" customHeight="1">
      <c r="A34" s="9"/>
      <c r="B34" s="23"/>
      <c r="C34" s="21" t="s">
        <v>33</v>
      </c>
      <c r="D34" s="26" t="s">
        <v>61</v>
      </c>
      <c r="E34" s="10"/>
      <c r="F34" s="19">
        <v>40</v>
      </c>
      <c r="G34" s="19">
        <v>30240</v>
      </c>
      <c r="H34" s="11">
        <f t="shared" si="6"/>
        <v>6</v>
      </c>
      <c r="I34" s="20">
        <v>4</v>
      </c>
      <c r="J34" s="20">
        <v>2</v>
      </c>
      <c r="K34" s="20">
        <v>118</v>
      </c>
      <c r="L34" s="20">
        <v>44</v>
      </c>
    </row>
    <row r="35" spans="1:12" s="6" customFormat="1" ht="14.25" customHeight="1">
      <c r="A35" s="9"/>
      <c r="B35" s="23"/>
      <c r="C35" s="21" t="s">
        <v>34</v>
      </c>
      <c r="D35" s="26" t="s">
        <v>61</v>
      </c>
      <c r="E35" s="10"/>
      <c r="F35" s="19">
        <v>60</v>
      </c>
      <c r="G35" s="19">
        <v>3950</v>
      </c>
      <c r="H35" s="11">
        <f t="shared" si="6"/>
        <v>10</v>
      </c>
      <c r="I35" s="20">
        <v>8</v>
      </c>
      <c r="J35" s="20">
        <v>2</v>
      </c>
      <c r="K35" s="20">
        <v>21</v>
      </c>
      <c r="L35" s="20">
        <v>21</v>
      </c>
    </row>
    <row r="36" spans="1:12" s="6" customFormat="1" ht="14.25" customHeight="1">
      <c r="A36" s="9"/>
      <c r="B36" s="23"/>
      <c r="C36" s="21" t="s">
        <v>35</v>
      </c>
      <c r="D36" s="26" t="s">
        <v>61</v>
      </c>
      <c r="E36" s="10"/>
      <c r="F36" s="19">
        <v>33</v>
      </c>
      <c r="G36" s="19">
        <v>2673</v>
      </c>
      <c r="H36" s="11">
        <f t="shared" si="6"/>
        <v>9</v>
      </c>
      <c r="I36" s="20">
        <v>6</v>
      </c>
      <c r="J36" s="20">
        <v>3</v>
      </c>
      <c r="K36" s="20">
        <v>16</v>
      </c>
      <c r="L36" s="20">
        <v>16</v>
      </c>
    </row>
    <row r="37" spans="1:12" s="6" customFormat="1" ht="14.25" customHeight="1">
      <c r="A37" s="9"/>
      <c r="B37" s="23"/>
      <c r="C37" s="21" t="s">
        <v>36</v>
      </c>
      <c r="D37" s="26" t="s">
        <v>61</v>
      </c>
      <c r="E37" s="10"/>
      <c r="F37" s="19">
        <v>39</v>
      </c>
      <c r="G37" s="19">
        <v>1560</v>
      </c>
      <c r="H37" s="11">
        <f t="shared" si="6"/>
        <v>7</v>
      </c>
      <c r="I37" s="20">
        <v>5</v>
      </c>
      <c r="J37" s="20">
        <v>2</v>
      </c>
      <c r="K37" s="20">
        <v>7</v>
      </c>
      <c r="L37" s="20">
        <v>7</v>
      </c>
    </row>
    <row r="38" spans="1:12" s="6" customFormat="1" ht="14.25" customHeight="1">
      <c r="A38" s="9"/>
      <c r="B38" s="23"/>
      <c r="C38" s="21" t="s">
        <v>37</v>
      </c>
      <c r="D38" s="26" t="s">
        <v>61</v>
      </c>
      <c r="E38" s="10"/>
      <c r="F38" s="19">
        <v>125</v>
      </c>
      <c r="G38" s="19">
        <v>3375</v>
      </c>
      <c r="H38" s="11">
        <f t="shared" si="6"/>
        <v>7</v>
      </c>
      <c r="I38" s="20">
        <v>5</v>
      </c>
      <c r="J38" s="20">
        <v>2</v>
      </c>
      <c r="K38" s="20">
        <v>18</v>
      </c>
      <c r="L38" s="20">
        <v>18</v>
      </c>
    </row>
    <row r="39" spans="1:12" s="6" customFormat="1" ht="14.25" customHeight="1">
      <c r="A39" s="9"/>
      <c r="B39" s="23"/>
      <c r="C39" s="21" t="s">
        <v>38</v>
      </c>
      <c r="D39" s="26" t="s">
        <v>61</v>
      </c>
      <c r="E39" s="10"/>
      <c r="F39" s="19">
        <v>37</v>
      </c>
      <c r="G39" s="19">
        <v>5456</v>
      </c>
      <c r="H39" s="11">
        <f t="shared" si="6"/>
        <v>8</v>
      </c>
      <c r="I39" s="20">
        <v>6</v>
      </c>
      <c r="J39" s="20">
        <v>2</v>
      </c>
      <c r="K39" s="20">
        <v>31</v>
      </c>
      <c r="L39" s="20">
        <v>31</v>
      </c>
    </row>
    <row r="40" spans="1:12" s="6" customFormat="1" ht="14.25" customHeight="1">
      <c r="A40" s="9"/>
      <c r="B40" s="23"/>
      <c r="C40" s="21" t="s">
        <v>39</v>
      </c>
      <c r="D40" s="26" t="s">
        <v>61</v>
      </c>
      <c r="E40" s="10"/>
      <c r="F40" s="19">
        <v>100</v>
      </c>
      <c r="G40" s="19">
        <v>9300</v>
      </c>
      <c r="H40" s="11">
        <f>I40+J40</f>
        <v>8</v>
      </c>
      <c r="I40" s="20">
        <v>5</v>
      </c>
      <c r="J40" s="20">
        <v>3</v>
      </c>
      <c r="K40" s="20">
        <v>53</v>
      </c>
      <c r="L40" s="20">
        <v>53</v>
      </c>
    </row>
    <row r="41" spans="1:12" s="6" customFormat="1" ht="14.25" customHeight="1">
      <c r="A41" s="9"/>
      <c r="B41" s="23"/>
      <c r="C41" s="21" t="s">
        <v>40</v>
      </c>
      <c r="D41" s="26" t="s">
        <v>61</v>
      </c>
      <c r="E41" s="10"/>
      <c r="F41" s="19">
        <v>38</v>
      </c>
      <c r="G41" s="19">
        <v>4290</v>
      </c>
      <c r="H41" s="11">
        <f>I41+J41</f>
        <v>7</v>
      </c>
      <c r="I41" s="20">
        <v>5</v>
      </c>
      <c r="J41" s="20">
        <v>2</v>
      </c>
      <c r="K41" s="20">
        <v>23</v>
      </c>
      <c r="L41" s="20">
        <v>23</v>
      </c>
    </row>
    <row r="42" spans="1:12" s="15" customFormat="1" ht="14.25" customHeight="1">
      <c r="A42" s="12"/>
      <c r="B42" s="24" t="s">
        <v>79</v>
      </c>
      <c r="C42" s="24"/>
      <c r="D42" s="25"/>
      <c r="E42" s="13">
        <f>SUM(E43,E51,E46)</f>
        <v>9</v>
      </c>
      <c r="F42" s="13">
        <f aca="true" t="shared" si="7" ref="F42:L42">SUM(F43,F51,F46)</f>
        <v>1663</v>
      </c>
      <c r="G42" s="13">
        <f t="shared" si="7"/>
        <v>181889</v>
      </c>
      <c r="H42" s="13">
        <f t="shared" si="7"/>
        <v>90</v>
      </c>
      <c r="I42" s="13">
        <f t="shared" si="7"/>
        <v>67</v>
      </c>
      <c r="J42" s="13">
        <f t="shared" si="7"/>
        <v>23</v>
      </c>
      <c r="K42" s="13">
        <f t="shared" si="7"/>
        <v>790</v>
      </c>
      <c r="L42" s="13">
        <f t="shared" si="7"/>
        <v>518</v>
      </c>
    </row>
    <row r="43" spans="1:12" s="15" customFormat="1" ht="14.25" customHeight="1">
      <c r="A43" s="12"/>
      <c r="B43" s="22"/>
      <c r="C43" s="33" t="s">
        <v>88</v>
      </c>
      <c r="D43" s="34"/>
      <c r="E43" s="14">
        <f>COUNTA(C44:C45)</f>
        <v>2</v>
      </c>
      <c r="F43" s="14">
        <f>SUM(F44:F45)</f>
        <v>319</v>
      </c>
      <c r="G43" s="14">
        <f aca="true" t="shared" si="8" ref="G43:L43">SUM(G44:G45)</f>
        <v>6946</v>
      </c>
      <c r="H43" s="14">
        <f t="shared" si="8"/>
        <v>16</v>
      </c>
      <c r="I43" s="14">
        <f t="shared" si="8"/>
        <v>11</v>
      </c>
      <c r="J43" s="14">
        <f t="shared" si="8"/>
        <v>5</v>
      </c>
      <c r="K43" s="14">
        <f t="shared" si="8"/>
        <v>85</v>
      </c>
      <c r="L43" s="14">
        <f t="shared" si="8"/>
        <v>54</v>
      </c>
    </row>
    <row r="44" spans="1:12" s="6" customFormat="1" ht="14.25" customHeight="1">
      <c r="A44" s="9"/>
      <c r="B44" s="23"/>
      <c r="C44" s="21" t="s">
        <v>41</v>
      </c>
      <c r="D44" s="26" t="s">
        <v>83</v>
      </c>
      <c r="E44" s="10"/>
      <c r="F44" s="19">
        <v>166</v>
      </c>
      <c r="G44" s="19">
        <v>3886</v>
      </c>
      <c r="H44" s="11">
        <f aca="true" t="shared" si="9" ref="H44:H50">I44+J44</f>
        <v>8</v>
      </c>
      <c r="I44" s="20">
        <v>5</v>
      </c>
      <c r="J44" s="20">
        <v>3</v>
      </c>
      <c r="K44" s="20">
        <v>71</v>
      </c>
      <c r="L44" s="20">
        <v>46</v>
      </c>
    </row>
    <row r="45" spans="1:12" s="6" customFormat="1" ht="14.25" customHeight="1">
      <c r="A45" s="9"/>
      <c r="B45" s="23"/>
      <c r="C45" s="21" t="s">
        <v>82</v>
      </c>
      <c r="D45" s="26" t="s">
        <v>100</v>
      </c>
      <c r="E45" s="10"/>
      <c r="F45" s="19">
        <v>153</v>
      </c>
      <c r="G45" s="19">
        <v>3060</v>
      </c>
      <c r="H45" s="11">
        <f t="shared" si="9"/>
        <v>8</v>
      </c>
      <c r="I45" s="20">
        <v>6</v>
      </c>
      <c r="J45" s="20">
        <v>2</v>
      </c>
      <c r="K45" s="20">
        <v>14</v>
      </c>
      <c r="L45" s="20">
        <v>8</v>
      </c>
    </row>
    <row r="46" spans="1:12" s="6" customFormat="1" ht="14.25" customHeight="1">
      <c r="A46" s="9"/>
      <c r="B46" s="23"/>
      <c r="C46" s="33" t="s">
        <v>95</v>
      </c>
      <c r="D46" s="34"/>
      <c r="E46" s="14">
        <f>COUNTA(C47:C50)</f>
        <v>4</v>
      </c>
      <c r="F46" s="14">
        <f>SUM(F47:F50)</f>
        <v>1144</v>
      </c>
      <c r="G46" s="14">
        <f aca="true" t="shared" si="10" ref="G46:L46">SUM(G47:G50)</f>
        <v>86701</v>
      </c>
      <c r="H46" s="14">
        <f t="shared" si="10"/>
        <v>46</v>
      </c>
      <c r="I46" s="14">
        <f t="shared" si="10"/>
        <v>34</v>
      </c>
      <c r="J46" s="14">
        <f t="shared" si="10"/>
        <v>12</v>
      </c>
      <c r="K46" s="14">
        <f t="shared" si="10"/>
        <v>245</v>
      </c>
      <c r="L46" s="14">
        <f t="shared" si="10"/>
        <v>208</v>
      </c>
    </row>
    <row r="47" spans="1:12" s="6" customFormat="1" ht="14.25" customHeight="1">
      <c r="A47" s="9"/>
      <c r="B47" s="23"/>
      <c r="C47" s="21" t="s">
        <v>42</v>
      </c>
      <c r="D47" s="26" t="s">
        <v>65</v>
      </c>
      <c r="E47" s="10"/>
      <c r="F47" s="19">
        <v>188</v>
      </c>
      <c r="G47" s="19">
        <v>37600</v>
      </c>
      <c r="H47" s="11">
        <f t="shared" si="9"/>
        <v>12</v>
      </c>
      <c r="I47" s="20">
        <v>8</v>
      </c>
      <c r="J47" s="20">
        <v>4</v>
      </c>
      <c r="K47" s="20">
        <v>59</v>
      </c>
      <c r="L47" s="20">
        <v>46</v>
      </c>
    </row>
    <row r="48" spans="1:12" s="6" customFormat="1" ht="14.25" customHeight="1">
      <c r="A48" s="9"/>
      <c r="B48" s="23"/>
      <c r="C48" s="21" t="s">
        <v>43</v>
      </c>
      <c r="D48" s="26" t="s">
        <v>61</v>
      </c>
      <c r="E48" s="10"/>
      <c r="F48" s="19">
        <v>155</v>
      </c>
      <c r="G48" s="19">
        <v>25575</v>
      </c>
      <c r="H48" s="11">
        <f t="shared" si="9"/>
        <v>11</v>
      </c>
      <c r="I48" s="20">
        <v>9</v>
      </c>
      <c r="J48" s="20">
        <v>2</v>
      </c>
      <c r="K48" s="20">
        <v>38</v>
      </c>
      <c r="L48" s="20">
        <v>33</v>
      </c>
    </row>
    <row r="49" spans="1:12" s="6" customFormat="1" ht="14.25" customHeight="1">
      <c r="A49" s="9"/>
      <c r="B49" s="23"/>
      <c r="C49" s="21" t="s">
        <v>44</v>
      </c>
      <c r="D49" s="26" t="s">
        <v>61</v>
      </c>
      <c r="E49" s="10"/>
      <c r="F49" s="19">
        <v>69</v>
      </c>
      <c r="G49" s="19">
        <v>10350</v>
      </c>
      <c r="H49" s="11">
        <f t="shared" si="9"/>
        <v>11</v>
      </c>
      <c r="I49" s="20">
        <v>8</v>
      </c>
      <c r="J49" s="20">
        <v>3</v>
      </c>
      <c r="K49" s="20">
        <v>31</v>
      </c>
      <c r="L49" s="20">
        <v>25</v>
      </c>
    </row>
    <row r="50" spans="1:12" s="6" customFormat="1" ht="14.25" customHeight="1">
      <c r="A50" s="9"/>
      <c r="B50" s="23"/>
      <c r="C50" s="21" t="s">
        <v>45</v>
      </c>
      <c r="D50" s="26" t="s">
        <v>66</v>
      </c>
      <c r="E50" s="10"/>
      <c r="F50" s="19">
        <v>732</v>
      </c>
      <c r="G50" s="19">
        <v>13176</v>
      </c>
      <c r="H50" s="11">
        <f t="shared" si="9"/>
        <v>12</v>
      </c>
      <c r="I50" s="20">
        <v>9</v>
      </c>
      <c r="J50" s="20">
        <v>3</v>
      </c>
      <c r="K50" s="20">
        <v>117</v>
      </c>
      <c r="L50" s="20">
        <v>104</v>
      </c>
    </row>
    <row r="51" spans="1:12" s="15" customFormat="1" ht="14.25" customHeight="1">
      <c r="A51" s="12"/>
      <c r="B51" s="22"/>
      <c r="C51" s="33" t="s">
        <v>89</v>
      </c>
      <c r="D51" s="34"/>
      <c r="E51" s="14">
        <f>COUNTA(C52:C54)</f>
        <v>3</v>
      </c>
      <c r="F51" s="14">
        <f aca="true" t="shared" si="11" ref="F51:L51">SUM(F52:F54)</f>
        <v>200</v>
      </c>
      <c r="G51" s="14">
        <f t="shared" si="11"/>
        <v>88242</v>
      </c>
      <c r="H51" s="14">
        <f t="shared" si="11"/>
        <v>28</v>
      </c>
      <c r="I51" s="14">
        <f t="shared" si="11"/>
        <v>22</v>
      </c>
      <c r="J51" s="14">
        <f t="shared" si="11"/>
        <v>6</v>
      </c>
      <c r="K51" s="14">
        <f t="shared" si="11"/>
        <v>460</v>
      </c>
      <c r="L51" s="14">
        <f t="shared" si="11"/>
        <v>256</v>
      </c>
    </row>
    <row r="52" spans="1:12" s="6" customFormat="1" ht="14.25" customHeight="1">
      <c r="A52" s="9"/>
      <c r="B52" s="23" t="s">
        <v>69</v>
      </c>
      <c r="C52" s="21" t="s">
        <v>46</v>
      </c>
      <c r="D52" s="26" t="s">
        <v>96</v>
      </c>
      <c r="E52" s="10"/>
      <c r="F52" s="19">
        <v>46</v>
      </c>
      <c r="G52" s="19">
        <v>4872</v>
      </c>
      <c r="H52" s="11">
        <f>I52+J52</f>
        <v>7</v>
      </c>
      <c r="I52" s="20">
        <v>5</v>
      </c>
      <c r="J52" s="20">
        <v>2</v>
      </c>
      <c r="K52" s="20">
        <v>29</v>
      </c>
      <c r="L52" s="20">
        <v>29</v>
      </c>
    </row>
    <row r="53" spans="1:12" s="6" customFormat="1" ht="14.25" customHeight="1">
      <c r="A53" s="9"/>
      <c r="B53" s="23"/>
      <c r="C53" s="21" t="s">
        <v>47</v>
      </c>
      <c r="D53" s="26" t="s">
        <v>61</v>
      </c>
      <c r="E53" s="10"/>
      <c r="F53" s="19">
        <v>42</v>
      </c>
      <c r="G53" s="19">
        <v>9450</v>
      </c>
      <c r="H53" s="11">
        <f>I53+J53</f>
        <v>10</v>
      </c>
      <c r="I53" s="20">
        <v>8</v>
      </c>
      <c r="J53" s="20">
        <v>2</v>
      </c>
      <c r="K53" s="20">
        <v>52</v>
      </c>
      <c r="L53" s="20">
        <v>51</v>
      </c>
    </row>
    <row r="54" spans="1:12" s="6" customFormat="1" ht="14.25" customHeight="1">
      <c r="A54" s="9"/>
      <c r="B54" s="23"/>
      <c r="C54" s="21" t="s">
        <v>84</v>
      </c>
      <c r="D54" s="26" t="s">
        <v>61</v>
      </c>
      <c r="E54" s="10"/>
      <c r="F54" s="19">
        <v>112</v>
      </c>
      <c r="G54" s="19">
        <v>73920</v>
      </c>
      <c r="H54" s="11">
        <f>I54+J54</f>
        <v>11</v>
      </c>
      <c r="I54" s="20">
        <v>9</v>
      </c>
      <c r="J54" s="20">
        <v>2</v>
      </c>
      <c r="K54" s="20">
        <v>379</v>
      </c>
      <c r="L54" s="20">
        <v>176</v>
      </c>
    </row>
    <row r="55" spans="1:12" s="15" customFormat="1" ht="14.25" customHeight="1">
      <c r="A55" s="12"/>
      <c r="B55" s="24" t="s">
        <v>80</v>
      </c>
      <c r="C55" s="24"/>
      <c r="D55" s="25"/>
      <c r="E55" s="13">
        <f>SUM(E56,E65,E67)</f>
        <v>13</v>
      </c>
      <c r="F55" s="13">
        <f aca="true" t="shared" si="12" ref="F55:L55">SUM(F56,F65,F67)</f>
        <v>1343</v>
      </c>
      <c r="G55" s="13">
        <f t="shared" si="12"/>
        <v>358894</v>
      </c>
      <c r="H55" s="13">
        <f t="shared" si="12"/>
        <v>145</v>
      </c>
      <c r="I55" s="13">
        <f t="shared" si="12"/>
        <v>109</v>
      </c>
      <c r="J55" s="13">
        <f t="shared" si="12"/>
        <v>36</v>
      </c>
      <c r="K55" s="13">
        <f t="shared" si="12"/>
        <v>789</v>
      </c>
      <c r="L55" s="13">
        <f t="shared" si="12"/>
        <v>557</v>
      </c>
    </row>
    <row r="56" spans="1:12" s="15" customFormat="1" ht="14.25" customHeight="1">
      <c r="A56" s="12"/>
      <c r="B56" s="22"/>
      <c r="C56" s="33" t="s">
        <v>90</v>
      </c>
      <c r="D56" s="34"/>
      <c r="E56" s="14">
        <f>COUNTA(C57:C64)</f>
        <v>8</v>
      </c>
      <c r="F56" s="14">
        <f aca="true" t="shared" si="13" ref="F56:L56">SUM(F57:F64)</f>
        <v>688</v>
      </c>
      <c r="G56" s="14">
        <f t="shared" si="13"/>
        <v>185474</v>
      </c>
      <c r="H56" s="14">
        <f t="shared" si="13"/>
        <v>77</v>
      </c>
      <c r="I56" s="14">
        <f t="shared" si="13"/>
        <v>57</v>
      </c>
      <c r="J56" s="14">
        <f t="shared" si="13"/>
        <v>20</v>
      </c>
      <c r="K56" s="14">
        <f t="shared" si="13"/>
        <v>609</v>
      </c>
      <c r="L56" s="14">
        <f t="shared" si="13"/>
        <v>442</v>
      </c>
    </row>
    <row r="57" spans="1:12" s="6" customFormat="1" ht="14.25" customHeight="1">
      <c r="A57" s="9"/>
      <c r="B57" s="23"/>
      <c r="C57" s="21" t="s">
        <v>48</v>
      </c>
      <c r="D57" s="26" t="s">
        <v>97</v>
      </c>
      <c r="E57" s="10"/>
      <c r="F57" s="19">
        <v>27</v>
      </c>
      <c r="G57" s="19">
        <v>6600</v>
      </c>
      <c r="H57" s="11">
        <v>8</v>
      </c>
      <c r="I57" s="20">
        <v>5</v>
      </c>
      <c r="J57" s="20">
        <v>3</v>
      </c>
      <c r="K57" s="20">
        <v>29</v>
      </c>
      <c r="L57" s="20">
        <v>29</v>
      </c>
    </row>
    <row r="58" spans="1:12" s="6" customFormat="1" ht="14.25" customHeight="1">
      <c r="A58" s="9"/>
      <c r="B58" s="23"/>
      <c r="C58" s="21" t="s">
        <v>49</v>
      </c>
      <c r="D58" s="26" t="s">
        <v>61</v>
      </c>
      <c r="E58" s="10"/>
      <c r="F58" s="19">
        <v>303</v>
      </c>
      <c r="G58" s="19">
        <v>14544</v>
      </c>
      <c r="H58" s="11">
        <f aca="true" t="shared" si="14" ref="H58:H64">I58+J58</f>
        <v>12</v>
      </c>
      <c r="I58" s="20">
        <v>9</v>
      </c>
      <c r="J58" s="20">
        <v>3</v>
      </c>
      <c r="K58" s="20">
        <v>81</v>
      </c>
      <c r="L58" s="20">
        <v>76</v>
      </c>
    </row>
    <row r="59" spans="1:12" s="6" customFormat="1" ht="14.25" customHeight="1">
      <c r="A59" s="9"/>
      <c r="B59" s="23"/>
      <c r="C59" s="21" t="s">
        <v>50</v>
      </c>
      <c r="D59" s="26" t="s">
        <v>61</v>
      </c>
      <c r="E59" s="10"/>
      <c r="F59" s="19">
        <v>21</v>
      </c>
      <c r="G59" s="19">
        <v>9200</v>
      </c>
      <c r="H59" s="11">
        <f t="shared" si="14"/>
        <v>8</v>
      </c>
      <c r="I59" s="20">
        <v>5</v>
      </c>
      <c r="J59" s="20">
        <v>3</v>
      </c>
      <c r="K59" s="20">
        <v>39</v>
      </c>
      <c r="L59" s="20">
        <v>35</v>
      </c>
    </row>
    <row r="60" spans="1:12" s="6" customFormat="1" ht="14.25" customHeight="1">
      <c r="A60" s="9"/>
      <c r="B60" s="23"/>
      <c r="C60" s="21" t="s">
        <v>51</v>
      </c>
      <c r="D60" s="26" t="s">
        <v>61</v>
      </c>
      <c r="E60" s="10"/>
      <c r="F60" s="19">
        <v>27</v>
      </c>
      <c r="G60" s="19">
        <v>27810</v>
      </c>
      <c r="H60" s="11">
        <f t="shared" si="14"/>
        <v>7</v>
      </c>
      <c r="I60" s="20">
        <v>5</v>
      </c>
      <c r="J60" s="20">
        <v>2</v>
      </c>
      <c r="K60" s="20">
        <v>30</v>
      </c>
      <c r="L60" s="20">
        <v>30</v>
      </c>
    </row>
    <row r="61" spans="1:12" s="6" customFormat="1" ht="14.25" customHeight="1">
      <c r="A61" s="9"/>
      <c r="B61" s="23"/>
      <c r="C61" s="21" t="s">
        <v>52</v>
      </c>
      <c r="D61" s="26" t="s">
        <v>61</v>
      </c>
      <c r="E61" s="10"/>
      <c r="F61" s="19">
        <v>23</v>
      </c>
      <c r="G61" s="19">
        <v>17500</v>
      </c>
      <c r="H61" s="11">
        <f t="shared" si="14"/>
        <v>7</v>
      </c>
      <c r="I61" s="20">
        <v>5</v>
      </c>
      <c r="J61" s="20">
        <v>2</v>
      </c>
      <c r="K61" s="20">
        <v>35</v>
      </c>
      <c r="L61" s="20">
        <v>10</v>
      </c>
    </row>
    <row r="62" spans="1:12" s="6" customFormat="1" ht="14.25" customHeight="1">
      <c r="A62" s="9"/>
      <c r="B62" s="23"/>
      <c r="C62" s="21" t="s">
        <v>53</v>
      </c>
      <c r="D62" s="26" t="s">
        <v>98</v>
      </c>
      <c r="E62" s="10"/>
      <c r="F62" s="19">
        <v>40</v>
      </c>
      <c r="G62" s="19">
        <v>13600</v>
      </c>
      <c r="H62" s="11">
        <f t="shared" si="14"/>
        <v>8</v>
      </c>
      <c r="I62" s="20">
        <v>6</v>
      </c>
      <c r="J62" s="20">
        <v>2</v>
      </c>
      <c r="K62" s="20">
        <v>127</v>
      </c>
      <c r="L62" s="20">
        <v>21</v>
      </c>
    </row>
    <row r="63" spans="1:12" s="6" customFormat="1" ht="14.25" customHeight="1">
      <c r="A63" s="9"/>
      <c r="B63" s="23"/>
      <c r="C63" s="21" t="s">
        <v>54</v>
      </c>
      <c r="D63" s="26" t="s">
        <v>61</v>
      </c>
      <c r="E63" s="10"/>
      <c r="F63" s="19">
        <v>37</v>
      </c>
      <c r="G63" s="19">
        <v>4760</v>
      </c>
      <c r="H63" s="11">
        <f t="shared" si="14"/>
        <v>11</v>
      </c>
      <c r="I63" s="20">
        <v>9</v>
      </c>
      <c r="J63" s="20">
        <v>2</v>
      </c>
      <c r="K63" s="20">
        <v>15</v>
      </c>
      <c r="L63" s="20">
        <v>15</v>
      </c>
    </row>
    <row r="64" spans="1:12" s="6" customFormat="1" ht="14.25" customHeight="1">
      <c r="A64" s="9"/>
      <c r="B64" s="23"/>
      <c r="C64" s="21" t="s">
        <v>71</v>
      </c>
      <c r="D64" s="26" t="s">
        <v>97</v>
      </c>
      <c r="E64" s="10"/>
      <c r="F64" s="19">
        <v>210</v>
      </c>
      <c r="G64" s="19">
        <v>91460</v>
      </c>
      <c r="H64" s="11">
        <f t="shared" si="14"/>
        <v>16</v>
      </c>
      <c r="I64" s="20">
        <v>13</v>
      </c>
      <c r="J64" s="20">
        <v>3</v>
      </c>
      <c r="K64" s="20">
        <v>253</v>
      </c>
      <c r="L64" s="20">
        <v>226</v>
      </c>
    </row>
    <row r="65" spans="1:12" s="15" customFormat="1" ht="14.25" customHeight="1">
      <c r="A65" s="12"/>
      <c r="B65" s="22"/>
      <c r="C65" s="33" t="s">
        <v>91</v>
      </c>
      <c r="D65" s="34"/>
      <c r="E65" s="14">
        <f>COUNTA(C66)</f>
        <v>1</v>
      </c>
      <c r="F65" s="14">
        <f aca="true" t="shared" si="15" ref="F65:L65">SUM(F66:F66)</f>
        <v>24</v>
      </c>
      <c r="G65" s="14">
        <f t="shared" si="15"/>
        <v>14750</v>
      </c>
      <c r="H65" s="14">
        <f t="shared" si="15"/>
        <v>6</v>
      </c>
      <c r="I65" s="14">
        <f t="shared" si="15"/>
        <v>4</v>
      </c>
      <c r="J65" s="14">
        <f t="shared" si="15"/>
        <v>2</v>
      </c>
      <c r="K65" s="14">
        <f t="shared" si="15"/>
        <v>37</v>
      </c>
      <c r="L65" s="14">
        <f t="shared" si="15"/>
        <v>33</v>
      </c>
    </row>
    <row r="66" spans="1:12" s="6" customFormat="1" ht="14.25" customHeight="1">
      <c r="A66" s="9"/>
      <c r="B66" s="23"/>
      <c r="C66" s="21" t="s">
        <v>55</v>
      </c>
      <c r="D66" s="26" t="s">
        <v>73</v>
      </c>
      <c r="E66" s="10"/>
      <c r="F66" s="19">
        <v>24</v>
      </c>
      <c r="G66" s="19">
        <v>14750</v>
      </c>
      <c r="H66" s="11">
        <f>I66+J66</f>
        <v>6</v>
      </c>
      <c r="I66" s="20">
        <v>4</v>
      </c>
      <c r="J66" s="20">
        <v>2</v>
      </c>
      <c r="K66" s="20">
        <v>37</v>
      </c>
      <c r="L66" s="20">
        <v>33</v>
      </c>
    </row>
    <row r="67" spans="1:12" s="15" customFormat="1" ht="14.25" customHeight="1">
      <c r="A67" s="12"/>
      <c r="B67" s="22"/>
      <c r="C67" s="33" t="s">
        <v>92</v>
      </c>
      <c r="D67" s="34"/>
      <c r="E67" s="14">
        <f>COUNTA(C68:C71)</f>
        <v>4</v>
      </c>
      <c r="F67" s="14">
        <f aca="true" t="shared" si="16" ref="F67:L67">SUM(F68:F71)</f>
        <v>631</v>
      </c>
      <c r="G67" s="14">
        <f t="shared" si="16"/>
        <v>158670</v>
      </c>
      <c r="H67" s="14">
        <f t="shared" si="16"/>
        <v>62</v>
      </c>
      <c r="I67" s="14">
        <f t="shared" si="16"/>
        <v>48</v>
      </c>
      <c r="J67" s="14">
        <f t="shared" si="16"/>
        <v>14</v>
      </c>
      <c r="K67" s="14">
        <f t="shared" si="16"/>
        <v>143</v>
      </c>
      <c r="L67" s="14">
        <f t="shared" si="16"/>
        <v>82</v>
      </c>
    </row>
    <row r="68" spans="1:12" s="6" customFormat="1" ht="14.25" customHeight="1">
      <c r="A68" s="9"/>
      <c r="B68" s="23"/>
      <c r="C68" s="21" t="s">
        <v>56</v>
      </c>
      <c r="D68" s="26" t="s">
        <v>1</v>
      </c>
      <c r="E68" s="10"/>
      <c r="F68" s="19">
        <v>276</v>
      </c>
      <c r="G68" s="19">
        <v>138000</v>
      </c>
      <c r="H68" s="11">
        <f>I68+J68</f>
        <v>10</v>
      </c>
      <c r="I68" s="20">
        <v>7</v>
      </c>
      <c r="J68" s="20">
        <v>3</v>
      </c>
      <c r="K68" s="20">
        <v>65</v>
      </c>
      <c r="L68" s="20">
        <v>55</v>
      </c>
    </row>
    <row r="69" spans="1:12" s="6" customFormat="1" ht="14.25" customHeight="1">
      <c r="A69" s="9"/>
      <c r="B69" s="23"/>
      <c r="C69" s="21" t="s">
        <v>57</v>
      </c>
      <c r="D69" s="26" t="s">
        <v>72</v>
      </c>
      <c r="E69" s="10"/>
      <c r="F69" s="19">
        <v>195</v>
      </c>
      <c r="G69" s="19">
        <v>1960</v>
      </c>
      <c r="H69" s="11">
        <f>I69+J69</f>
        <v>19</v>
      </c>
      <c r="I69" s="20">
        <v>16</v>
      </c>
      <c r="J69" s="20">
        <v>3</v>
      </c>
      <c r="K69" s="20">
        <v>24</v>
      </c>
      <c r="L69" s="20">
        <v>24</v>
      </c>
    </row>
    <row r="70" spans="1:12" s="6" customFormat="1" ht="14.25" customHeight="1">
      <c r="A70" s="9"/>
      <c r="B70" s="23"/>
      <c r="C70" s="21" t="s">
        <v>58</v>
      </c>
      <c r="D70" s="26" t="s">
        <v>61</v>
      </c>
      <c r="E70" s="10"/>
      <c r="F70" s="19">
        <v>90</v>
      </c>
      <c r="G70" s="19">
        <v>11430</v>
      </c>
      <c r="H70" s="11">
        <f>I70+J70</f>
        <v>16</v>
      </c>
      <c r="I70" s="20">
        <v>13</v>
      </c>
      <c r="J70" s="20">
        <v>3</v>
      </c>
      <c r="K70" s="20">
        <v>23</v>
      </c>
      <c r="L70" s="20">
        <v>1</v>
      </c>
    </row>
    <row r="71" spans="1:12" s="6" customFormat="1" ht="14.25" customHeight="1">
      <c r="A71" s="9"/>
      <c r="B71" s="23"/>
      <c r="C71" s="21" t="s">
        <v>59</v>
      </c>
      <c r="D71" s="26" t="s">
        <v>61</v>
      </c>
      <c r="E71" s="10"/>
      <c r="F71" s="19">
        <v>70</v>
      </c>
      <c r="G71" s="19">
        <v>7280</v>
      </c>
      <c r="H71" s="11">
        <f>I71+J71</f>
        <v>17</v>
      </c>
      <c r="I71" s="20">
        <v>12</v>
      </c>
      <c r="J71" s="20">
        <v>5</v>
      </c>
      <c r="K71" s="20">
        <v>31</v>
      </c>
      <c r="L71" s="20">
        <v>2</v>
      </c>
    </row>
    <row r="72" spans="1:12" s="6" customFormat="1" ht="14.25" customHeight="1">
      <c r="A72" s="9"/>
      <c r="B72" s="27"/>
      <c r="C72" s="27"/>
      <c r="D72" s="28"/>
      <c r="E72" s="16"/>
      <c r="F72" s="16"/>
      <c r="G72" s="16"/>
      <c r="H72" s="17"/>
      <c r="I72" s="17"/>
      <c r="J72" s="17"/>
      <c r="K72" s="17"/>
      <c r="L72" s="17"/>
    </row>
    <row r="73" spans="2:12" s="6" customFormat="1" ht="12">
      <c r="B73" s="5" t="s">
        <v>76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2:12" s="6" customFormat="1" ht="14.25" customHeight="1">
      <c r="B74" s="41" t="s">
        <v>99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="6" customFormat="1" ht="12">
      <c r="B75" s="3" t="s">
        <v>102</v>
      </c>
    </row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</sheetData>
  <mergeCells count="18">
    <mergeCell ref="K3:L3"/>
    <mergeCell ref="B3:D4"/>
    <mergeCell ref="E3:E4"/>
    <mergeCell ref="F3:F4"/>
    <mergeCell ref="G3:G4"/>
    <mergeCell ref="H3:J3"/>
    <mergeCell ref="B5:D5"/>
    <mergeCell ref="B7:D7"/>
    <mergeCell ref="B6:D6"/>
    <mergeCell ref="C43:D43"/>
    <mergeCell ref="C67:D67"/>
    <mergeCell ref="B74:L74"/>
    <mergeCell ref="C9:D9"/>
    <mergeCell ref="C27:D27"/>
    <mergeCell ref="C51:D51"/>
    <mergeCell ref="C56:D56"/>
    <mergeCell ref="C65:D65"/>
    <mergeCell ref="C46:D4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izm-k</cp:lastModifiedBy>
  <cp:lastPrinted>2008-12-15T01:10:26Z</cp:lastPrinted>
  <dcterms:created xsi:type="dcterms:W3CDTF">1999-11-24T05:52:25Z</dcterms:created>
  <dcterms:modified xsi:type="dcterms:W3CDTF">2009-01-27T10:58:19Z</dcterms:modified>
  <cp:category/>
  <cp:version/>
  <cp:contentType/>
  <cp:contentStatus/>
</cp:coreProperties>
</file>