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20" activeTab="0"/>
  </bookViews>
  <sheets>
    <sheet name="生産森組" sheetId="1" r:id="rId1"/>
  </sheets>
  <definedNames>
    <definedName name="_xlnm.Print_Area" localSheetId="0">'生産森組'!$A$1:$L$70</definedName>
    <definedName name="_xlnm.Print_Titles" localSheetId="0">'生産森組'!$1:$4</definedName>
  </definedNames>
  <calcPr fullCalcOnLoad="1"/>
</workbook>
</file>

<file path=xl/sharedStrings.xml><?xml version="1.0" encoding="utf-8"?>
<sst xmlns="http://schemas.openxmlformats.org/spreadsheetml/2006/main" count="180" uniqueCount="140">
  <si>
    <t>森  林  組  合</t>
  </si>
  <si>
    <t>組合数</t>
  </si>
  <si>
    <t>組合員数</t>
  </si>
  <si>
    <t>払込済出資金額</t>
  </si>
  <si>
    <t>役　員　数</t>
  </si>
  <si>
    <t>経営森林面積</t>
  </si>
  <si>
    <t>総数</t>
  </si>
  <si>
    <t>理事</t>
  </si>
  <si>
    <t>監事</t>
  </si>
  <si>
    <t>人工林面積</t>
  </si>
  <si>
    <t>平成　２年度</t>
  </si>
  <si>
    <t>平成　７年度</t>
  </si>
  <si>
    <t>平成１１年度</t>
  </si>
  <si>
    <t>利根上流</t>
  </si>
  <si>
    <t>沼田森林部</t>
  </si>
  <si>
    <t>門前</t>
  </si>
  <si>
    <t>（川場村）</t>
  </si>
  <si>
    <t>天神</t>
  </si>
  <si>
    <t>入須川</t>
  </si>
  <si>
    <t>（新治村）</t>
  </si>
  <si>
    <t>後閑</t>
  </si>
  <si>
    <t>（月夜野町）</t>
  </si>
  <si>
    <t>真政</t>
  </si>
  <si>
    <t>師</t>
  </si>
  <si>
    <t>（  〃 　）</t>
  </si>
  <si>
    <t>-</t>
  </si>
  <si>
    <t>上牧</t>
  </si>
  <si>
    <t>下津</t>
  </si>
  <si>
    <t>柿平</t>
  </si>
  <si>
    <t>（利根村）</t>
  </si>
  <si>
    <t>多那</t>
  </si>
  <si>
    <t>輪組</t>
  </si>
  <si>
    <t>高戸谷</t>
  </si>
  <si>
    <t>砂川</t>
  </si>
  <si>
    <t>日向南郷</t>
  </si>
  <si>
    <t>（　〃　）</t>
  </si>
  <si>
    <t>-</t>
  </si>
  <si>
    <t>日影南郷</t>
  </si>
  <si>
    <t>下川田</t>
  </si>
  <si>
    <t>（沼田市）</t>
  </si>
  <si>
    <t>吾　　妻</t>
  </si>
  <si>
    <t>中之条森林部</t>
  </si>
  <si>
    <t>岩下</t>
  </si>
  <si>
    <t>（吾妻町）</t>
  </si>
  <si>
    <t>林</t>
  </si>
  <si>
    <t>（長野原町）</t>
  </si>
  <si>
    <t>干俣</t>
  </si>
  <si>
    <t>（嬬恋村）</t>
  </si>
  <si>
    <t>五反田</t>
  </si>
  <si>
    <t>（中之条町）</t>
  </si>
  <si>
    <t>-</t>
  </si>
  <si>
    <t>火の口</t>
  </si>
  <si>
    <t>（高山村）</t>
  </si>
  <si>
    <t>千駄平</t>
  </si>
  <si>
    <t>破風の沢</t>
  </si>
  <si>
    <t>五領</t>
  </si>
  <si>
    <t>見沢</t>
  </si>
  <si>
    <t>南山</t>
  </si>
  <si>
    <t>梅沢茶屋ヶ松</t>
  </si>
  <si>
    <t>判形</t>
  </si>
  <si>
    <t>熊野</t>
  </si>
  <si>
    <t>北山</t>
  </si>
  <si>
    <t>北之谷</t>
  </si>
  <si>
    <t>利根下流</t>
  </si>
  <si>
    <t>渋川森林部</t>
  </si>
  <si>
    <t>月田</t>
  </si>
  <si>
    <t>（粕川村）</t>
  </si>
  <si>
    <t>金井</t>
  </si>
  <si>
    <t>（渋川市）</t>
  </si>
  <si>
    <t>半田</t>
  </si>
  <si>
    <t>中村</t>
  </si>
  <si>
    <t>上野原</t>
  </si>
  <si>
    <t>（榛東村）</t>
  </si>
  <si>
    <t>桐生森林部</t>
  </si>
  <si>
    <t>塩原</t>
  </si>
  <si>
    <t>（大間々町）</t>
  </si>
  <si>
    <t>穴原</t>
  </si>
  <si>
    <t>笠懸</t>
  </si>
  <si>
    <t>（笠懸村）</t>
  </si>
  <si>
    <t>西　　毛</t>
  </si>
  <si>
    <t>高崎森林部</t>
  </si>
  <si>
    <t>相間</t>
  </si>
  <si>
    <t>（倉渕村）</t>
  </si>
  <si>
    <t>柏木山</t>
  </si>
  <si>
    <t>島山相吉</t>
  </si>
  <si>
    <t>中尾</t>
  </si>
  <si>
    <t>木ノ下</t>
  </si>
  <si>
    <t>横川</t>
  </si>
  <si>
    <t>（松井田町）</t>
  </si>
  <si>
    <t>土塩中組</t>
  </si>
  <si>
    <t>-</t>
  </si>
  <si>
    <t>藤岡森林部</t>
  </si>
  <si>
    <t>高萩</t>
  </si>
  <si>
    <t>（中里村）</t>
  </si>
  <si>
    <t>富岡森林部</t>
  </si>
  <si>
    <t>馬山</t>
  </si>
  <si>
    <t>（下仁田町）</t>
  </si>
  <si>
    <t>上丹生</t>
  </si>
  <si>
    <t>（富岡市）</t>
  </si>
  <si>
    <t>上高尾</t>
  </si>
  <si>
    <t>下高尾</t>
  </si>
  <si>
    <t>第３表　　生産森林組合</t>
  </si>
  <si>
    <t>-</t>
  </si>
  <si>
    <t>（　〃　）</t>
  </si>
  <si>
    <t>-</t>
  </si>
  <si>
    <t>-</t>
  </si>
  <si>
    <t>-</t>
  </si>
  <si>
    <t>（  〃 　）</t>
  </si>
  <si>
    <t>-</t>
  </si>
  <si>
    <t>（　〃　）</t>
  </si>
  <si>
    <t>-</t>
  </si>
  <si>
    <t>（　〃　）</t>
  </si>
  <si>
    <t>-</t>
  </si>
  <si>
    <t>（　〃　）</t>
  </si>
  <si>
    <t>-</t>
  </si>
  <si>
    <t>（　〃　）</t>
  </si>
  <si>
    <t>-</t>
  </si>
  <si>
    <t>-</t>
  </si>
  <si>
    <t>-</t>
  </si>
  <si>
    <t>-</t>
  </si>
  <si>
    <t>（　〃　）</t>
  </si>
  <si>
    <t>-</t>
  </si>
  <si>
    <t>（　〃　）</t>
  </si>
  <si>
    <t>-</t>
  </si>
  <si>
    <t>（　〃　）</t>
  </si>
  <si>
    <t>-</t>
  </si>
  <si>
    <t>（　〃　）</t>
  </si>
  <si>
    <t>-</t>
  </si>
  <si>
    <t>（　〃　）</t>
  </si>
  <si>
    <t>（　〃　）</t>
  </si>
  <si>
    <t>-</t>
  </si>
  <si>
    <t>（  〃  ）</t>
  </si>
  <si>
    <t>（  〃  ）</t>
  </si>
  <si>
    <t>　</t>
  </si>
  <si>
    <t>-</t>
  </si>
  <si>
    <t>（　 〃 　）</t>
  </si>
  <si>
    <t>（　〃　）</t>
  </si>
  <si>
    <t>（　〃　）</t>
  </si>
  <si>
    <t>（　〃　）</t>
  </si>
  <si>
    <t>（　 〃 　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</si>
</sst>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6"/>
      <name val="ＪＳ明朝"/>
      <family val="1"/>
    </font>
    <font>
      <sz val="11"/>
      <name val="ＪＳ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38" fontId="5" fillId="0" borderId="3" xfId="16" applyFont="1" applyBorder="1" applyAlignment="1">
      <alignment/>
    </xf>
    <xf numFmtId="38" fontId="5" fillId="0" borderId="4" xfId="16" applyFont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38" fontId="5" fillId="0" borderId="14" xfId="16" applyFont="1" applyBorder="1" applyAlignment="1">
      <alignment/>
    </xf>
    <xf numFmtId="38" fontId="5" fillId="0" borderId="15" xfId="16" applyFont="1" applyBorder="1" applyAlignment="1">
      <alignment/>
    </xf>
    <xf numFmtId="0" fontId="5" fillId="2" borderId="16" xfId="0" applyFont="1" applyFill="1" applyBorder="1" applyAlignment="1">
      <alignment/>
    </xf>
    <xf numFmtId="0" fontId="5" fillId="2" borderId="17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38" fontId="5" fillId="0" borderId="18" xfId="16" applyFont="1" applyBorder="1" applyAlignment="1">
      <alignment/>
    </xf>
    <xf numFmtId="38" fontId="5" fillId="0" borderId="19" xfId="16" applyFont="1" applyBorder="1" applyAlignment="1">
      <alignment/>
    </xf>
    <xf numFmtId="0" fontId="5" fillId="2" borderId="20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5" fillId="2" borderId="22" xfId="0" applyFont="1" applyFill="1" applyBorder="1" applyAlignment="1">
      <alignment/>
    </xf>
    <xf numFmtId="38" fontId="5" fillId="0" borderId="23" xfId="16" applyFont="1" applyBorder="1" applyAlignment="1">
      <alignment/>
    </xf>
    <xf numFmtId="0" fontId="5" fillId="2" borderId="0" xfId="0" applyFont="1" applyFill="1" applyBorder="1" applyAlignment="1">
      <alignment horizontal="distributed"/>
    </xf>
    <xf numFmtId="38" fontId="5" fillId="0" borderId="14" xfId="16" applyFont="1" applyBorder="1" applyAlignment="1">
      <alignment horizontal="center"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38" fontId="5" fillId="0" borderId="10" xfId="16" applyFont="1" applyBorder="1" applyAlignment="1">
      <alignment/>
    </xf>
    <xf numFmtId="38" fontId="5" fillId="0" borderId="11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0"/>
  <sheetViews>
    <sheetView tabSelected="1" view="pageBreakPreview" zoomScaleSheetLayoutView="100" workbookViewId="0" topLeftCell="A47">
      <selection activeCell="Q51" sqref="Q51"/>
    </sheetView>
  </sheetViews>
  <sheetFormatPr defaultColWidth="9.00390625" defaultRowHeight="13.5"/>
  <cols>
    <col min="1" max="1" width="2.625" style="2" customWidth="1"/>
    <col min="2" max="2" width="2.75390625" style="2" customWidth="1"/>
    <col min="3" max="3" width="13.125" style="2" customWidth="1"/>
    <col min="4" max="4" width="12.625" style="2" customWidth="1"/>
    <col min="5" max="5" width="6.625" style="2" customWidth="1"/>
    <col min="6" max="7" width="8.625" style="2" customWidth="1"/>
    <col min="8" max="8" width="8.125" style="2" customWidth="1"/>
    <col min="9" max="10" width="6.625" style="2" customWidth="1"/>
    <col min="11" max="11" width="7.625" style="2" customWidth="1"/>
    <col min="12" max="12" width="11.125" style="2" customWidth="1"/>
    <col min="13" max="16384" width="9.00390625" style="2" customWidth="1"/>
  </cols>
  <sheetData>
    <row r="1" ht="17.25">
      <c r="B1" s="4" t="s">
        <v>101</v>
      </c>
    </row>
    <row r="2" ht="12" customHeight="1">
      <c r="B2" s="1"/>
    </row>
    <row r="3" spans="2:12" s="3" customFormat="1" ht="12" customHeight="1">
      <c r="B3" s="5" t="s">
        <v>0</v>
      </c>
      <c r="C3" s="6"/>
      <c r="D3" s="7"/>
      <c r="E3" s="8" t="s">
        <v>1</v>
      </c>
      <c r="F3" s="8" t="s">
        <v>2</v>
      </c>
      <c r="G3" s="8" t="s">
        <v>3</v>
      </c>
      <c r="H3" s="9" t="s">
        <v>4</v>
      </c>
      <c r="I3" s="10"/>
      <c r="J3" s="11"/>
      <c r="K3" s="9" t="s">
        <v>5</v>
      </c>
      <c r="L3" s="11"/>
    </row>
    <row r="4" spans="2:12" s="3" customFormat="1" ht="12" customHeight="1">
      <c r="B4" s="12"/>
      <c r="C4" s="13"/>
      <c r="D4" s="14"/>
      <c r="E4" s="15"/>
      <c r="F4" s="15"/>
      <c r="G4" s="15"/>
      <c r="H4" s="16" t="s">
        <v>6</v>
      </c>
      <c r="I4" s="16" t="s">
        <v>7</v>
      </c>
      <c r="J4" s="16" t="s">
        <v>8</v>
      </c>
      <c r="K4" s="17" t="s">
        <v>6</v>
      </c>
      <c r="L4" s="18" t="s">
        <v>9</v>
      </c>
    </row>
    <row r="5" spans="2:12" ht="12" customHeight="1">
      <c r="B5" s="19"/>
      <c r="C5" s="20" t="s">
        <v>10</v>
      </c>
      <c r="D5" s="21"/>
      <c r="E5" s="22">
        <v>55</v>
      </c>
      <c r="F5" s="22">
        <v>6047</v>
      </c>
      <c r="G5" s="22">
        <v>688537</v>
      </c>
      <c r="H5" s="23">
        <f>I5+J5</f>
        <v>548</v>
      </c>
      <c r="I5" s="23">
        <v>399</v>
      </c>
      <c r="J5" s="23">
        <v>149</v>
      </c>
      <c r="K5" s="23">
        <v>2987</v>
      </c>
      <c r="L5" s="23">
        <v>1804</v>
      </c>
    </row>
    <row r="6" spans="2:12" ht="12" customHeight="1">
      <c r="B6" s="24"/>
      <c r="C6" s="25" t="s">
        <v>11</v>
      </c>
      <c r="D6" s="26"/>
      <c r="E6" s="27">
        <v>52</v>
      </c>
      <c r="F6" s="27">
        <v>5593</v>
      </c>
      <c r="G6" s="27">
        <v>657570</v>
      </c>
      <c r="H6" s="28">
        <f>I6+J6</f>
        <v>518</v>
      </c>
      <c r="I6" s="28">
        <v>377</v>
      </c>
      <c r="J6" s="28">
        <v>141</v>
      </c>
      <c r="K6" s="28">
        <v>2906</v>
      </c>
      <c r="L6" s="28">
        <v>1726</v>
      </c>
    </row>
    <row r="7" spans="2:12" ht="12" customHeight="1">
      <c r="B7" s="24"/>
      <c r="C7" s="25" t="s">
        <v>12</v>
      </c>
      <c r="D7" s="26"/>
      <c r="E7" s="27">
        <f>SUM(E8,E26,E43,E54)</f>
        <v>51</v>
      </c>
      <c r="F7" s="27">
        <f aca="true" t="shared" si="0" ref="F7:L7">SUM(F8,F26,F43,F54)</f>
        <v>5543</v>
      </c>
      <c r="G7" s="27">
        <f t="shared" si="0"/>
        <v>676637</v>
      </c>
      <c r="H7" s="27">
        <f t="shared" si="0"/>
        <v>509</v>
      </c>
      <c r="I7" s="27">
        <f t="shared" si="0"/>
        <v>370</v>
      </c>
      <c r="J7" s="27">
        <f t="shared" si="0"/>
        <v>139</v>
      </c>
      <c r="K7" s="27">
        <f t="shared" si="0"/>
        <v>2886</v>
      </c>
      <c r="L7" s="28">
        <f t="shared" si="0"/>
        <v>1694</v>
      </c>
    </row>
    <row r="8" spans="2:12" ht="12" customHeight="1">
      <c r="B8" s="29" t="s">
        <v>13</v>
      </c>
      <c r="C8" s="30"/>
      <c r="D8" s="31"/>
      <c r="E8" s="32">
        <f>E9</f>
        <v>16</v>
      </c>
      <c r="F8" s="32">
        <f aca="true" t="shared" si="1" ref="F8:L8">F9</f>
        <v>1300</v>
      </c>
      <c r="G8" s="32">
        <f t="shared" si="1"/>
        <v>307163</v>
      </c>
      <c r="H8" s="33">
        <f t="shared" si="1"/>
        <v>164</v>
      </c>
      <c r="I8" s="33">
        <f t="shared" si="1"/>
        <v>117</v>
      </c>
      <c r="J8" s="33">
        <f t="shared" si="1"/>
        <v>47</v>
      </c>
      <c r="K8" s="33">
        <f t="shared" si="1"/>
        <v>1355</v>
      </c>
      <c r="L8" s="33">
        <f t="shared" si="1"/>
        <v>583</v>
      </c>
    </row>
    <row r="9" spans="2:12" ht="12" customHeight="1">
      <c r="B9" s="34" t="s">
        <v>14</v>
      </c>
      <c r="C9" s="35"/>
      <c r="D9" s="36"/>
      <c r="E9" s="37">
        <v>16</v>
      </c>
      <c r="F9" s="37">
        <f aca="true" t="shared" si="2" ref="F9:L9">SUM(F10:F25)</f>
        <v>1300</v>
      </c>
      <c r="G9" s="37">
        <f t="shared" si="2"/>
        <v>307163</v>
      </c>
      <c r="H9" s="37">
        <f t="shared" si="2"/>
        <v>164</v>
      </c>
      <c r="I9" s="37">
        <f t="shared" si="2"/>
        <v>117</v>
      </c>
      <c r="J9" s="37">
        <f t="shared" si="2"/>
        <v>47</v>
      </c>
      <c r="K9" s="37">
        <f t="shared" si="2"/>
        <v>1355</v>
      </c>
      <c r="L9" s="37">
        <f t="shared" si="2"/>
        <v>583</v>
      </c>
    </row>
    <row r="10" spans="2:12" ht="12" customHeight="1">
      <c r="B10" s="24"/>
      <c r="C10" s="38" t="s">
        <v>15</v>
      </c>
      <c r="D10" s="26" t="s">
        <v>16</v>
      </c>
      <c r="E10" s="39" t="s">
        <v>102</v>
      </c>
      <c r="F10" s="27">
        <v>70</v>
      </c>
      <c r="G10" s="27">
        <v>46130</v>
      </c>
      <c r="H10" s="28">
        <f aca="true" t="shared" si="3" ref="H10:H25">I10+J10</f>
        <v>14</v>
      </c>
      <c r="I10" s="28">
        <v>10</v>
      </c>
      <c r="J10" s="28">
        <v>4</v>
      </c>
      <c r="K10" s="28">
        <v>76</v>
      </c>
      <c r="L10" s="28">
        <v>47</v>
      </c>
    </row>
    <row r="11" spans="2:12" ht="12" customHeight="1">
      <c r="B11" s="24"/>
      <c r="C11" s="38" t="s">
        <v>17</v>
      </c>
      <c r="D11" s="26" t="s">
        <v>103</v>
      </c>
      <c r="E11" s="39" t="s">
        <v>104</v>
      </c>
      <c r="F11" s="27">
        <v>57</v>
      </c>
      <c r="G11" s="27">
        <v>37620</v>
      </c>
      <c r="H11" s="28">
        <f t="shared" si="3"/>
        <v>13</v>
      </c>
      <c r="I11" s="28">
        <v>10</v>
      </c>
      <c r="J11" s="28">
        <v>3</v>
      </c>
      <c r="K11" s="28">
        <v>60</v>
      </c>
      <c r="L11" s="28">
        <v>37</v>
      </c>
    </row>
    <row r="12" spans="2:12" ht="12" customHeight="1">
      <c r="B12" s="24"/>
      <c r="C12" s="38" t="s">
        <v>18</v>
      </c>
      <c r="D12" s="26" t="s">
        <v>19</v>
      </c>
      <c r="E12" s="39" t="s">
        <v>105</v>
      </c>
      <c r="F12" s="27">
        <v>86</v>
      </c>
      <c r="G12" s="27">
        <v>23220</v>
      </c>
      <c r="H12" s="28">
        <f t="shared" si="3"/>
        <v>11</v>
      </c>
      <c r="I12" s="28">
        <v>8</v>
      </c>
      <c r="J12" s="28">
        <v>3</v>
      </c>
      <c r="K12" s="28">
        <v>147</v>
      </c>
      <c r="L12" s="28">
        <v>106</v>
      </c>
    </row>
    <row r="13" spans="2:12" ht="12" customHeight="1">
      <c r="B13" s="24"/>
      <c r="C13" s="38" t="s">
        <v>20</v>
      </c>
      <c r="D13" s="26" t="s">
        <v>21</v>
      </c>
      <c r="E13" s="39" t="s">
        <v>106</v>
      </c>
      <c r="F13" s="27">
        <v>125</v>
      </c>
      <c r="G13" s="27">
        <v>24000</v>
      </c>
      <c r="H13" s="28">
        <f t="shared" si="3"/>
        <v>18</v>
      </c>
      <c r="I13" s="28">
        <v>13</v>
      </c>
      <c r="J13" s="28">
        <v>5</v>
      </c>
      <c r="K13" s="28">
        <v>179</v>
      </c>
      <c r="L13" s="28">
        <v>39</v>
      </c>
    </row>
    <row r="14" spans="2:12" ht="12" customHeight="1">
      <c r="B14" s="24"/>
      <c r="C14" s="38" t="s">
        <v>22</v>
      </c>
      <c r="D14" s="26" t="s">
        <v>24</v>
      </c>
      <c r="E14" s="39" t="s">
        <v>25</v>
      </c>
      <c r="F14" s="27">
        <v>30</v>
      </c>
      <c r="G14" s="27">
        <v>504</v>
      </c>
      <c r="H14" s="28">
        <f t="shared" si="3"/>
        <v>7</v>
      </c>
      <c r="I14" s="28">
        <v>5</v>
      </c>
      <c r="J14" s="28">
        <v>2</v>
      </c>
      <c r="K14" s="28">
        <v>13</v>
      </c>
      <c r="L14" s="28">
        <v>8</v>
      </c>
    </row>
    <row r="15" spans="2:12" ht="12" customHeight="1">
      <c r="B15" s="24"/>
      <c r="C15" s="38" t="s">
        <v>23</v>
      </c>
      <c r="D15" s="26" t="s">
        <v>24</v>
      </c>
      <c r="E15" s="39" t="s">
        <v>25</v>
      </c>
      <c r="F15" s="27">
        <v>108</v>
      </c>
      <c r="G15" s="27">
        <v>879</v>
      </c>
      <c r="H15" s="28">
        <f t="shared" si="3"/>
        <v>9</v>
      </c>
      <c r="I15" s="28">
        <v>6</v>
      </c>
      <c r="J15" s="28">
        <v>3</v>
      </c>
      <c r="K15" s="28">
        <v>24</v>
      </c>
      <c r="L15" s="28">
        <v>22</v>
      </c>
    </row>
    <row r="16" spans="2:12" ht="12" customHeight="1">
      <c r="B16" s="24"/>
      <c r="C16" s="38" t="s">
        <v>26</v>
      </c>
      <c r="D16" s="26" t="s">
        <v>107</v>
      </c>
      <c r="E16" s="39" t="s">
        <v>102</v>
      </c>
      <c r="F16" s="27">
        <v>88</v>
      </c>
      <c r="G16" s="27">
        <v>28732</v>
      </c>
      <c r="H16" s="28">
        <f t="shared" si="3"/>
        <v>10</v>
      </c>
      <c r="I16" s="28">
        <v>8</v>
      </c>
      <c r="J16" s="28">
        <v>2</v>
      </c>
      <c r="K16" s="28">
        <v>200</v>
      </c>
      <c r="L16" s="28">
        <v>31</v>
      </c>
    </row>
    <row r="17" spans="2:12" ht="12" customHeight="1">
      <c r="B17" s="24"/>
      <c r="C17" s="38" t="s">
        <v>27</v>
      </c>
      <c r="D17" s="26" t="s">
        <v>24</v>
      </c>
      <c r="E17" s="39" t="s">
        <v>25</v>
      </c>
      <c r="F17" s="27">
        <v>208</v>
      </c>
      <c r="G17" s="27">
        <v>83018</v>
      </c>
      <c r="H17" s="28">
        <f t="shared" si="3"/>
        <v>10</v>
      </c>
      <c r="I17" s="28">
        <v>8</v>
      </c>
      <c r="J17" s="28">
        <v>2</v>
      </c>
      <c r="K17" s="28">
        <v>118</v>
      </c>
      <c r="L17" s="28">
        <v>44</v>
      </c>
    </row>
    <row r="18" spans="2:12" ht="12" customHeight="1">
      <c r="B18" s="24"/>
      <c r="C18" s="38" t="s">
        <v>28</v>
      </c>
      <c r="D18" s="26" t="s">
        <v>29</v>
      </c>
      <c r="E18" s="39" t="s">
        <v>108</v>
      </c>
      <c r="F18" s="27">
        <v>12</v>
      </c>
      <c r="G18" s="27">
        <v>2400</v>
      </c>
      <c r="H18" s="28">
        <f t="shared" si="3"/>
        <v>5</v>
      </c>
      <c r="I18" s="28">
        <v>3</v>
      </c>
      <c r="J18" s="28">
        <v>2</v>
      </c>
      <c r="K18" s="28">
        <v>73</v>
      </c>
      <c r="L18" s="28">
        <v>24</v>
      </c>
    </row>
    <row r="19" spans="2:12" ht="12" customHeight="1">
      <c r="B19" s="24"/>
      <c r="C19" s="38" t="s">
        <v>30</v>
      </c>
      <c r="D19" s="26" t="s">
        <v>109</v>
      </c>
      <c r="E19" s="39" t="s">
        <v>110</v>
      </c>
      <c r="F19" s="27">
        <v>91</v>
      </c>
      <c r="G19" s="27">
        <v>4550</v>
      </c>
      <c r="H19" s="28">
        <f t="shared" si="3"/>
        <v>11</v>
      </c>
      <c r="I19" s="28">
        <v>8</v>
      </c>
      <c r="J19" s="28">
        <v>3</v>
      </c>
      <c r="K19" s="28">
        <v>80</v>
      </c>
      <c r="L19" s="28">
        <v>42</v>
      </c>
    </row>
    <row r="20" spans="2:12" ht="12" customHeight="1">
      <c r="B20" s="24"/>
      <c r="C20" s="38" t="s">
        <v>31</v>
      </c>
      <c r="D20" s="26" t="s">
        <v>111</v>
      </c>
      <c r="E20" s="39" t="s">
        <v>112</v>
      </c>
      <c r="F20" s="27">
        <v>43</v>
      </c>
      <c r="G20" s="27">
        <v>6450</v>
      </c>
      <c r="H20" s="28">
        <f t="shared" si="3"/>
        <v>9</v>
      </c>
      <c r="I20" s="28">
        <v>6</v>
      </c>
      <c r="J20" s="28">
        <v>3</v>
      </c>
      <c r="K20" s="28">
        <v>128</v>
      </c>
      <c r="L20" s="28">
        <v>85</v>
      </c>
    </row>
    <row r="21" spans="2:12" ht="12" customHeight="1">
      <c r="B21" s="24"/>
      <c r="C21" s="38" t="s">
        <v>32</v>
      </c>
      <c r="D21" s="26" t="s">
        <v>109</v>
      </c>
      <c r="E21" s="39" t="s">
        <v>110</v>
      </c>
      <c r="F21" s="27">
        <v>33</v>
      </c>
      <c r="G21" s="27">
        <v>6732</v>
      </c>
      <c r="H21" s="28">
        <f t="shared" si="3"/>
        <v>9</v>
      </c>
      <c r="I21" s="28">
        <v>6</v>
      </c>
      <c r="J21" s="28">
        <v>3</v>
      </c>
      <c r="K21" s="28">
        <v>90</v>
      </c>
      <c r="L21" s="28">
        <v>29</v>
      </c>
    </row>
    <row r="22" spans="2:12" ht="12" customHeight="1">
      <c r="B22" s="24"/>
      <c r="C22" s="38" t="s">
        <v>33</v>
      </c>
      <c r="D22" s="26" t="s">
        <v>113</v>
      </c>
      <c r="E22" s="39" t="s">
        <v>114</v>
      </c>
      <c r="F22" s="27">
        <v>45</v>
      </c>
      <c r="G22" s="27">
        <v>6075</v>
      </c>
      <c r="H22" s="28">
        <f t="shared" si="3"/>
        <v>8</v>
      </c>
      <c r="I22" s="28">
        <v>5</v>
      </c>
      <c r="J22" s="28">
        <v>3</v>
      </c>
      <c r="K22" s="28">
        <v>36</v>
      </c>
      <c r="L22" s="28">
        <v>5</v>
      </c>
    </row>
    <row r="23" spans="2:12" ht="12" customHeight="1">
      <c r="B23" s="24"/>
      <c r="C23" s="38" t="s">
        <v>34</v>
      </c>
      <c r="D23" s="26" t="s">
        <v>115</v>
      </c>
      <c r="E23" s="39" t="s">
        <v>116</v>
      </c>
      <c r="F23" s="27">
        <v>25</v>
      </c>
      <c r="G23" s="27">
        <v>5000</v>
      </c>
      <c r="H23" s="28">
        <f t="shared" si="3"/>
        <v>8</v>
      </c>
      <c r="I23" s="28">
        <v>5</v>
      </c>
      <c r="J23" s="28">
        <v>3</v>
      </c>
      <c r="K23" s="28">
        <v>22</v>
      </c>
      <c r="L23" s="28">
        <v>8</v>
      </c>
    </row>
    <row r="24" spans="2:12" ht="12" customHeight="1">
      <c r="B24" s="24"/>
      <c r="C24" s="38" t="s">
        <v>37</v>
      </c>
      <c r="D24" s="26" t="s">
        <v>115</v>
      </c>
      <c r="E24" s="39" t="s">
        <v>116</v>
      </c>
      <c r="F24" s="27">
        <v>15</v>
      </c>
      <c r="G24" s="27">
        <v>13200</v>
      </c>
      <c r="H24" s="28">
        <f t="shared" si="3"/>
        <v>8</v>
      </c>
      <c r="I24" s="28">
        <v>5</v>
      </c>
      <c r="J24" s="28">
        <v>3</v>
      </c>
      <c r="K24" s="28">
        <v>55</v>
      </c>
      <c r="L24" s="28">
        <v>25</v>
      </c>
    </row>
    <row r="25" spans="2:12" ht="12" customHeight="1">
      <c r="B25" s="24"/>
      <c r="C25" s="38" t="s">
        <v>38</v>
      </c>
      <c r="D25" s="26" t="s">
        <v>39</v>
      </c>
      <c r="E25" s="39" t="s">
        <v>117</v>
      </c>
      <c r="F25" s="27">
        <v>264</v>
      </c>
      <c r="G25" s="27">
        <v>18653</v>
      </c>
      <c r="H25" s="28">
        <f t="shared" si="3"/>
        <v>14</v>
      </c>
      <c r="I25" s="28">
        <v>11</v>
      </c>
      <c r="J25" s="28">
        <v>3</v>
      </c>
      <c r="K25" s="28">
        <v>54</v>
      </c>
      <c r="L25" s="28">
        <v>31</v>
      </c>
    </row>
    <row r="26" spans="2:12" ht="12" customHeight="1">
      <c r="B26" s="29" t="s">
        <v>40</v>
      </c>
      <c r="C26" s="30"/>
      <c r="D26" s="31"/>
      <c r="E26" s="32">
        <f aca="true" t="shared" si="4" ref="E26:L26">E27</f>
        <v>15</v>
      </c>
      <c r="F26" s="32">
        <f t="shared" si="4"/>
        <v>1587</v>
      </c>
      <c r="G26" s="32">
        <f t="shared" si="4"/>
        <v>115279</v>
      </c>
      <c r="H26" s="33">
        <f t="shared" si="4"/>
        <v>134</v>
      </c>
      <c r="I26" s="33">
        <f t="shared" si="4"/>
        <v>95</v>
      </c>
      <c r="J26" s="33">
        <f t="shared" si="4"/>
        <v>39</v>
      </c>
      <c r="K26" s="33">
        <f t="shared" si="4"/>
        <v>580</v>
      </c>
      <c r="L26" s="33">
        <f t="shared" si="4"/>
        <v>428</v>
      </c>
    </row>
    <row r="27" spans="2:12" ht="12" customHeight="1">
      <c r="B27" s="34" t="s">
        <v>41</v>
      </c>
      <c r="C27" s="35"/>
      <c r="D27" s="36"/>
      <c r="E27" s="37">
        <v>15</v>
      </c>
      <c r="F27" s="37">
        <f aca="true" t="shared" si="5" ref="F27:L27">SUM(F28:F42)</f>
        <v>1587</v>
      </c>
      <c r="G27" s="37">
        <f t="shared" si="5"/>
        <v>115279</v>
      </c>
      <c r="H27" s="37">
        <f t="shared" si="5"/>
        <v>134</v>
      </c>
      <c r="I27" s="37">
        <f t="shared" si="5"/>
        <v>95</v>
      </c>
      <c r="J27" s="37">
        <f t="shared" si="5"/>
        <v>39</v>
      </c>
      <c r="K27" s="37">
        <f t="shared" si="5"/>
        <v>580</v>
      </c>
      <c r="L27" s="37">
        <f t="shared" si="5"/>
        <v>428</v>
      </c>
    </row>
    <row r="28" spans="2:12" ht="12" customHeight="1">
      <c r="B28" s="24"/>
      <c r="C28" s="38" t="s">
        <v>42</v>
      </c>
      <c r="D28" s="26" t="s">
        <v>43</v>
      </c>
      <c r="E28" s="39" t="s">
        <v>118</v>
      </c>
      <c r="F28" s="27">
        <v>156</v>
      </c>
      <c r="G28" s="27">
        <v>4680</v>
      </c>
      <c r="H28" s="28">
        <f>I28+J28</f>
        <v>10</v>
      </c>
      <c r="I28" s="28">
        <v>7</v>
      </c>
      <c r="J28" s="28">
        <v>3</v>
      </c>
      <c r="K28" s="28">
        <v>21</v>
      </c>
      <c r="L28" s="28">
        <v>20</v>
      </c>
    </row>
    <row r="29" spans="2:12" ht="12" customHeight="1">
      <c r="B29" s="24"/>
      <c r="C29" s="38" t="s">
        <v>44</v>
      </c>
      <c r="D29" s="26" t="s">
        <v>45</v>
      </c>
      <c r="E29" s="39" t="s">
        <v>119</v>
      </c>
      <c r="F29" s="27">
        <v>84</v>
      </c>
      <c r="G29" s="27">
        <v>6720</v>
      </c>
      <c r="H29" s="28">
        <f>I29+J29</f>
        <v>13</v>
      </c>
      <c r="I29" s="28">
        <v>10</v>
      </c>
      <c r="J29" s="28">
        <v>3</v>
      </c>
      <c r="K29" s="28">
        <v>72</v>
      </c>
      <c r="L29" s="28">
        <v>15</v>
      </c>
    </row>
    <row r="30" spans="2:12" ht="12" customHeight="1">
      <c r="B30" s="24"/>
      <c r="C30" s="38" t="s">
        <v>46</v>
      </c>
      <c r="D30" s="26" t="s">
        <v>47</v>
      </c>
      <c r="E30" s="39" t="s">
        <v>106</v>
      </c>
      <c r="F30" s="27">
        <v>281</v>
      </c>
      <c r="G30" s="27">
        <v>8496</v>
      </c>
      <c r="H30" s="28">
        <f aca="true" t="shared" si="6" ref="H30:H40">I30+J30</f>
        <v>10</v>
      </c>
      <c r="I30" s="28">
        <v>7</v>
      </c>
      <c r="J30" s="28">
        <v>3</v>
      </c>
      <c r="K30" s="28">
        <v>50</v>
      </c>
      <c r="L30" s="28">
        <v>43</v>
      </c>
    </row>
    <row r="31" spans="2:12" ht="12" customHeight="1">
      <c r="B31" s="24"/>
      <c r="C31" s="38" t="s">
        <v>48</v>
      </c>
      <c r="D31" s="26" t="s">
        <v>49</v>
      </c>
      <c r="E31" s="39" t="s">
        <v>119</v>
      </c>
      <c r="F31" s="27">
        <v>180</v>
      </c>
      <c r="G31" s="27">
        <v>4680</v>
      </c>
      <c r="H31" s="28">
        <f t="shared" si="6"/>
        <v>10</v>
      </c>
      <c r="I31" s="28">
        <v>7</v>
      </c>
      <c r="J31" s="28">
        <v>3</v>
      </c>
      <c r="K31" s="28">
        <v>28</v>
      </c>
      <c r="L31" s="28">
        <v>21</v>
      </c>
    </row>
    <row r="32" spans="2:12" ht="12" customHeight="1">
      <c r="B32" s="24"/>
      <c r="C32" s="38" t="s">
        <v>51</v>
      </c>
      <c r="D32" s="26" t="s">
        <v>52</v>
      </c>
      <c r="E32" s="39" t="s">
        <v>110</v>
      </c>
      <c r="F32" s="27">
        <v>33</v>
      </c>
      <c r="G32" s="27">
        <v>8553</v>
      </c>
      <c r="H32" s="28">
        <f t="shared" si="6"/>
        <v>10</v>
      </c>
      <c r="I32" s="28">
        <v>7</v>
      </c>
      <c r="J32" s="28">
        <v>3</v>
      </c>
      <c r="K32" s="28">
        <v>23</v>
      </c>
      <c r="L32" s="28">
        <v>19</v>
      </c>
    </row>
    <row r="33" spans="2:12" ht="12" customHeight="1">
      <c r="B33" s="24"/>
      <c r="C33" s="38" t="s">
        <v>53</v>
      </c>
      <c r="D33" s="26" t="s">
        <v>120</v>
      </c>
      <c r="E33" s="39" t="s">
        <v>121</v>
      </c>
      <c r="F33" s="27">
        <v>267</v>
      </c>
      <c r="G33" s="27">
        <v>14685</v>
      </c>
      <c r="H33" s="28">
        <f t="shared" si="6"/>
        <v>10</v>
      </c>
      <c r="I33" s="28">
        <v>7</v>
      </c>
      <c r="J33" s="28">
        <v>3</v>
      </c>
      <c r="K33" s="28">
        <v>66</v>
      </c>
      <c r="L33" s="28">
        <v>64</v>
      </c>
    </row>
    <row r="34" spans="2:12" ht="12" customHeight="1">
      <c r="B34" s="24"/>
      <c r="C34" s="38" t="s">
        <v>54</v>
      </c>
      <c r="D34" s="26" t="s">
        <v>122</v>
      </c>
      <c r="E34" s="39" t="s">
        <v>123</v>
      </c>
      <c r="F34" s="27">
        <v>115</v>
      </c>
      <c r="G34" s="27">
        <v>6739</v>
      </c>
      <c r="H34" s="28">
        <f t="shared" si="6"/>
        <v>7</v>
      </c>
      <c r="I34" s="28">
        <v>5</v>
      </c>
      <c r="J34" s="28">
        <v>2</v>
      </c>
      <c r="K34" s="28">
        <v>33</v>
      </c>
      <c r="L34" s="28">
        <v>33</v>
      </c>
    </row>
    <row r="35" spans="2:12" ht="12" customHeight="1">
      <c r="B35" s="24"/>
      <c r="C35" s="38" t="s">
        <v>55</v>
      </c>
      <c r="D35" s="26" t="s">
        <v>124</v>
      </c>
      <c r="E35" s="39" t="s">
        <v>125</v>
      </c>
      <c r="F35" s="27">
        <v>40</v>
      </c>
      <c r="G35" s="27">
        <v>30240</v>
      </c>
      <c r="H35" s="28">
        <f t="shared" si="6"/>
        <v>6</v>
      </c>
      <c r="I35" s="28">
        <v>4</v>
      </c>
      <c r="J35" s="28">
        <v>2</v>
      </c>
      <c r="K35" s="28">
        <v>118</v>
      </c>
      <c r="L35" s="28">
        <v>44</v>
      </c>
    </row>
    <row r="36" spans="2:12" ht="12" customHeight="1">
      <c r="B36" s="24"/>
      <c r="C36" s="38" t="s">
        <v>56</v>
      </c>
      <c r="D36" s="26" t="s">
        <v>126</v>
      </c>
      <c r="E36" s="39" t="s">
        <v>127</v>
      </c>
      <c r="F36" s="27">
        <v>60</v>
      </c>
      <c r="G36" s="27">
        <v>3950</v>
      </c>
      <c r="H36" s="28">
        <f t="shared" si="6"/>
        <v>10</v>
      </c>
      <c r="I36" s="28">
        <v>8</v>
      </c>
      <c r="J36" s="28">
        <v>2</v>
      </c>
      <c r="K36" s="28">
        <v>21</v>
      </c>
      <c r="L36" s="28">
        <v>21</v>
      </c>
    </row>
    <row r="37" spans="2:12" ht="12" customHeight="1">
      <c r="B37" s="24"/>
      <c r="C37" s="38" t="s">
        <v>57</v>
      </c>
      <c r="D37" s="26" t="s">
        <v>126</v>
      </c>
      <c r="E37" s="39" t="s">
        <v>127</v>
      </c>
      <c r="F37" s="27">
        <v>33</v>
      </c>
      <c r="G37" s="27">
        <v>2673</v>
      </c>
      <c r="H37" s="28">
        <f t="shared" si="6"/>
        <v>9</v>
      </c>
      <c r="I37" s="28">
        <v>6</v>
      </c>
      <c r="J37" s="28">
        <v>3</v>
      </c>
      <c r="K37" s="28">
        <v>16</v>
      </c>
      <c r="L37" s="28">
        <v>16</v>
      </c>
    </row>
    <row r="38" spans="2:12" ht="12" customHeight="1">
      <c r="B38" s="24"/>
      <c r="C38" s="38" t="s">
        <v>58</v>
      </c>
      <c r="D38" s="26" t="s">
        <v>35</v>
      </c>
      <c r="E38" s="39" t="s">
        <v>36</v>
      </c>
      <c r="F38" s="27">
        <v>39</v>
      </c>
      <c r="G38" s="27">
        <v>1560</v>
      </c>
      <c r="H38" s="28">
        <f t="shared" si="6"/>
        <v>7</v>
      </c>
      <c r="I38" s="28">
        <v>5</v>
      </c>
      <c r="J38" s="28">
        <v>2</v>
      </c>
      <c r="K38" s="28">
        <v>7</v>
      </c>
      <c r="L38" s="28">
        <v>7</v>
      </c>
    </row>
    <row r="39" spans="2:12" ht="12" customHeight="1">
      <c r="B39" s="24"/>
      <c r="C39" s="38" t="s">
        <v>59</v>
      </c>
      <c r="D39" s="26" t="s">
        <v>122</v>
      </c>
      <c r="E39" s="39" t="s">
        <v>123</v>
      </c>
      <c r="F39" s="27">
        <v>120</v>
      </c>
      <c r="G39" s="27">
        <v>3375</v>
      </c>
      <c r="H39" s="28">
        <f t="shared" si="6"/>
        <v>7</v>
      </c>
      <c r="I39" s="28">
        <v>5</v>
      </c>
      <c r="J39" s="28">
        <v>2</v>
      </c>
      <c r="K39" s="28">
        <v>18</v>
      </c>
      <c r="L39" s="28">
        <v>18</v>
      </c>
    </row>
    <row r="40" spans="2:12" ht="12" customHeight="1">
      <c r="B40" s="24"/>
      <c r="C40" s="38" t="s">
        <v>60</v>
      </c>
      <c r="D40" s="26" t="s">
        <v>128</v>
      </c>
      <c r="E40" s="39" t="s">
        <v>90</v>
      </c>
      <c r="F40" s="27">
        <v>41</v>
      </c>
      <c r="G40" s="27">
        <v>5338</v>
      </c>
      <c r="H40" s="28">
        <f t="shared" si="6"/>
        <v>10</v>
      </c>
      <c r="I40" s="28">
        <v>7</v>
      </c>
      <c r="J40" s="28">
        <v>3</v>
      </c>
      <c r="K40" s="28">
        <v>31</v>
      </c>
      <c r="L40" s="28">
        <v>31</v>
      </c>
    </row>
    <row r="41" spans="2:12" ht="12" customHeight="1">
      <c r="B41" s="24"/>
      <c r="C41" s="38" t="s">
        <v>61</v>
      </c>
      <c r="D41" s="26" t="s">
        <v>129</v>
      </c>
      <c r="E41" s="39" t="s">
        <v>130</v>
      </c>
      <c r="F41" s="27">
        <v>100</v>
      </c>
      <c r="G41" s="27">
        <v>9300</v>
      </c>
      <c r="H41" s="28">
        <f>I41+J41</f>
        <v>8</v>
      </c>
      <c r="I41" s="28">
        <v>5</v>
      </c>
      <c r="J41" s="28">
        <v>3</v>
      </c>
      <c r="K41" s="28">
        <v>53</v>
      </c>
      <c r="L41" s="28">
        <v>53</v>
      </c>
    </row>
    <row r="42" spans="2:12" ht="12" customHeight="1">
      <c r="B42" s="24"/>
      <c r="C42" s="38" t="s">
        <v>62</v>
      </c>
      <c r="D42" s="26" t="s">
        <v>129</v>
      </c>
      <c r="E42" s="39" t="s">
        <v>130</v>
      </c>
      <c r="F42" s="27">
        <v>38</v>
      </c>
      <c r="G42" s="27">
        <v>4290</v>
      </c>
      <c r="H42" s="28">
        <f>I42+J42</f>
        <v>7</v>
      </c>
      <c r="I42" s="28">
        <v>5</v>
      </c>
      <c r="J42" s="28">
        <v>2</v>
      </c>
      <c r="K42" s="28">
        <v>23</v>
      </c>
      <c r="L42" s="28">
        <v>23</v>
      </c>
    </row>
    <row r="43" spans="2:12" ht="12" customHeight="1">
      <c r="B43" s="19" t="s">
        <v>63</v>
      </c>
      <c r="C43" s="20"/>
      <c r="D43" s="21"/>
      <c r="E43" s="22">
        <f>SUM(E44,E50)</f>
        <v>8</v>
      </c>
      <c r="F43" s="22">
        <f aca="true" t="shared" si="7" ref="F43:L43">SUM(F44,F50)</f>
        <v>1417</v>
      </c>
      <c r="G43" s="22">
        <f t="shared" si="7"/>
        <v>106549</v>
      </c>
      <c r="H43" s="23">
        <f t="shared" si="7"/>
        <v>82</v>
      </c>
      <c r="I43" s="23">
        <f t="shared" si="7"/>
        <v>62</v>
      </c>
      <c r="J43" s="23">
        <f t="shared" si="7"/>
        <v>20</v>
      </c>
      <c r="K43" s="23">
        <f t="shared" si="7"/>
        <v>414</v>
      </c>
      <c r="L43" s="23">
        <f t="shared" si="7"/>
        <v>349</v>
      </c>
    </row>
    <row r="44" spans="2:12" ht="12" customHeight="1">
      <c r="B44" s="34" t="s">
        <v>64</v>
      </c>
      <c r="C44" s="35"/>
      <c r="D44" s="36"/>
      <c r="E44" s="37">
        <v>5</v>
      </c>
      <c r="F44" s="37">
        <f aca="true" t="shared" si="8" ref="F44:L44">SUM(F45:F49)</f>
        <v>1318</v>
      </c>
      <c r="G44" s="37">
        <f t="shared" si="8"/>
        <v>92017</v>
      </c>
      <c r="H44" s="37">
        <f t="shared" si="8"/>
        <v>54</v>
      </c>
      <c r="I44" s="37">
        <f t="shared" si="8"/>
        <v>40</v>
      </c>
      <c r="J44" s="37">
        <f t="shared" si="8"/>
        <v>14</v>
      </c>
      <c r="K44" s="37">
        <f t="shared" si="8"/>
        <v>326</v>
      </c>
      <c r="L44" s="37">
        <f t="shared" si="8"/>
        <v>262</v>
      </c>
    </row>
    <row r="45" spans="2:12" ht="12" customHeight="1">
      <c r="B45" s="24"/>
      <c r="C45" s="38" t="s">
        <v>65</v>
      </c>
      <c r="D45" s="26" t="s">
        <v>66</v>
      </c>
      <c r="E45" s="39" t="s">
        <v>102</v>
      </c>
      <c r="F45" s="27">
        <v>166</v>
      </c>
      <c r="G45" s="27">
        <v>3886</v>
      </c>
      <c r="H45" s="28">
        <f>I45+J45</f>
        <v>8</v>
      </c>
      <c r="I45" s="28">
        <v>5</v>
      </c>
      <c r="J45" s="28">
        <v>3</v>
      </c>
      <c r="K45" s="28">
        <v>71</v>
      </c>
      <c r="L45" s="28">
        <v>46</v>
      </c>
    </row>
    <row r="46" spans="2:12" ht="12" customHeight="1">
      <c r="B46" s="24"/>
      <c r="C46" s="38" t="s">
        <v>67</v>
      </c>
      <c r="D46" s="26" t="s">
        <v>68</v>
      </c>
      <c r="E46" s="39" t="s">
        <v>25</v>
      </c>
      <c r="F46" s="27">
        <v>192</v>
      </c>
      <c r="G46" s="27">
        <v>38400</v>
      </c>
      <c r="H46" s="28">
        <f>I46+J46</f>
        <v>11</v>
      </c>
      <c r="I46" s="28">
        <v>8</v>
      </c>
      <c r="J46" s="28">
        <v>3</v>
      </c>
      <c r="K46" s="28">
        <v>59</v>
      </c>
      <c r="L46" s="28">
        <v>46</v>
      </c>
    </row>
    <row r="47" spans="2:12" ht="12" customHeight="1">
      <c r="B47" s="24"/>
      <c r="C47" s="38" t="s">
        <v>69</v>
      </c>
      <c r="D47" s="26" t="s">
        <v>131</v>
      </c>
      <c r="E47" s="39" t="s">
        <v>123</v>
      </c>
      <c r="F47" s="27">
        <v>157</v>
      </c>
      <c r="G47" s="27">
        <v>25905</v>
      </c>
      <c r="H47" s="28">
        <f>I47+J47</f>
        <v>11</v>
      </c>
      <c r="I47" s="28">
        <v>9</v>
      </c>
      <c r="J47" s="28">
        <v>2</v>
      </c>
      <c r="K47" s="28">
        <v>48</v>
      </c>
      <c r="L47" s="28">
        <v>41</v>
      </c>
    </row>
    <row r="48" spans="2:12" ht="12" customHeight="1">
      <c r="B48" s="24"/>
      <c r="C48" s="38" t="s">
        <v>70</v>
      </c>
      <c r="D48" s="26" t="s">
        <v>132</v>
      </c>
      <c r="E48" s="39" t="s">
        <v>119</v>
      </c>
      <c r="F48" s="27">
        <v>71</v>
      </c>
      <c r="G48" s="27">
        <v>10650</v>
      </c>
      <c r="H48" s="28">
        <f>I48+J48</f>
        <v>12</v>
      </c>
      <c r="I48" s="28">
        <v>9</v>
      </c>
      <c r="J48" s="28">
        <v>3</v>
      </c>
      <c r="K48" s="28">
        <v>31</v>
      </c>
      <c r="L48" s="28">
        <v>25</v>
      </c>
    </row>
    <row r="49" spans="2:12" ht="12" customHeight="1">
      <c r="B49" s="24"/>
      <c r="C49" s="38" t="s">
        <v>71</v>
      </c>
      <c r="D49" s="26" t="s">
        <v>72</v>
      </c>
      <c r="E49" s="39" t="s">
        <v>25</v>
      </c>
      <c r="F49" s="27">
        <v>732</v>
      </c>
      <c r="G49" s="27">
        <v>13176</v>
      </c>
      <c r="H49" s="28">
        <f>I49+J49</f>
        <v>12</v>
      </c>
      <c r="I49" s="28">
        <v>9</v>
      </c>
      <c r="J49" s="28">
        <v>3</v>
      </c>
      <c r="K49" s="28">
        <v>117</v>
      </c>
      <c r="L49" s="28">
        <v>104</v>
      </c>
    </row>
    <row r="50" spans="2:12" ht="12" customHeight="1">
      <c r="B50" s="34" t="s">
        <v>73</v>
      </c>
      <c r="C50" s="35"/>
      <c r="D50" s="36"/>
      <c r="E50" s="37">
        <v>3</v>
      </c>
      <c r="F50" s="37">
        <f aca="true" t="shared" si="9" ref="F50:L50">SUM(F51:F53)</f>
        <v>99</v>
      </c>
      <c r="G50" s="37">
        <f t="shared" si="9"/>
        <v>14532</v>
      </c>
      <c r="H50" s="37">
        <f t="shared" si="9"/>
        <v>28</v>
      </c>
      <c r="I50" s="37">
        <f t="shared" si="9"/>
        <v>22</v>
      </c>
      <c r="J50" s="37">
        <f t="shared" si="9"/>
        <v>6</v>
      </c>
      <c r="K50" s="37">
        <f t="shared" si="9"/>
        <v>88</v>
      </c>
      <c r="L50" s="37">
        <f t="shared" si="9"/>
        <v>87</v>
      </c>
    </row>
    <row r="51" spans="2:12" ht="12" customHeight="1">
      <c r="B51" s="24" t="s">
        <v>133</v>
      </c>
      <c r="C51" s="38" t="s">
        <v>74</v>
      </c>
      <c r="D51" s="26" t="s">
        <v>75</v>
      </c>
      <c r="E51" s="39" t="s">
        <v>134</v>
      </c>
      <c r="F51" s="27">
        <v>46</v>
      </c>
      <c r="G51" s="27">
        <v>4872</v>
      </c>
      <c r="H51" s="28">
        <f>I51+J51</f>
        <v>7</v>
      </c>
      <c r="I51" s="28">
        <v>5</v>
      </c>
      <c r="J51" s="28">
        <v>2</v>
      </c>
      <c r="K51" s="28">
        <v>29</v>
      </c>
      <c r="L51" s="28">
        <v>29</v>
      </c>
    </row>
    <row r="52" spans="2:12" ht="12" customHeight="1">
      <c r="B52" s="24"/>
      <c r="C52" s="38" t="s">
        <v>76</v>
      </c>
      <c r="D52" s="26" t="s">
        <v>135</v>
      </c>
      <c r="E52" s="39" t="s">
        <v>118</v>
      </c>
      <c r="F52" s="27">
        <v>42</v>
      </c>
      <c r="G52" s="27">
        <v>9450</v>
      </c>
      <c r="H52" s="28">
        <f>I52+J52</f>
        <v>10</v>
      </c>
      <c r="I52" s="28">
        <v>8</v>
      </c>
      <c r="J52" s="28">
        <v>2</v>
      </c>
      <c r="K52" s="28">
        <v>52</v>
      </c>
      <c r="L52" s="28">
        <v>51</v>
      </c>
    </row>
    <row r="53" spans="2:12" ht="12" customHeight="1">
      <c r="B53" s="24"/>
      <c r="C53" s="38" t="s">
        <v>77</v>
      </c>
      <c r="D53" s="26" t="s">
        <v>78</v>
      </c>
      <c r="E53" s="39" t="s">
        <v>102</v>
      </c>
      <c r="F53" s="27">
        <v>11</v>
      </c>
      <c r="G53" s="27">
        <v>210</v>
      </c>
      <c r="H53" s="28">
        <f>I53+J53</f>
        <v>11</v>
      </c>
      <c r="I53" s="28">
        <v>9</v>
      </c>
      <c r="J53" s="28">
        <v>2</v>
      </c>
      <c r="K53" s="28">
        <v>7</v>
      </c>
      <c r="L53" s="28">
        <v>7</v>
      </c>
    </row>
    <row r="54" spans="2:12" ht="12" customHeight="1">
      <c r="B54" s="29" t="s">
        <v>79</v>
      </c>
      <c r="C54" s="30"/>
      <c r="D54" s="31"/>
      <c r="E54" s="32">
        <f>SUM(E55,E63,E65)</f>
        <v>12</v>
      </c>
      <c r="F54" s="32">
        <f aca="true" t="shared" si="10" ref="F54:L54">SUM(F55,F63,F65)</f>
        <v>1239</v>
      </c>
      <c r="G54" s="32">
        <f t="shared" si="10"/>
        <v>147646</v>
      </c>
      <c r="H54" s="33">
        <f t="shared" si="10"/>
        <v>129</v>
      </c>
      <c r="I54" s="33">
        <f t="shared" si="10"/>
        <v>96</v>
      </c>
      <c r="J54" s="33">
        <f t="shared" si="10"/>
        <v>33</v>
      </c>
      <c r="K54" s="33">
        <f t="shared" si="10"/>
        <v>537</v>
      </c>
      <c r="L54" s="33">
        <f t="shared" si="10"/>
        <v>334</v>
      </c>
    </row>
    <row r="55" spans="2:12" ht="12" customHeight="1">
      <c r="B55" s="34" t="s">
        <v>80</v>
      </c>
      <c r="C55" s="35"/>
      <c r="D55" s="36"/>
      <c r="E55" s="37">
        <v>7</v>
      </c>
      <c r="F55" s="37">
        <f aca="true" t="shared" si="11" ref="F55:L55">SUM(F56:F62)</f>
        <v>488</v>
      </c>
      <c r="G55" s="37">
        <f t="shared" si="11"/>
        <v>94395</v>
      </c>
      <c r="H55" s="37">
        <f t="shared" si="11"/>
        <v>60</v>
      </c>
      <c r="I55" s="37">
        <f t="shared" si="11"/>
        <v>43</v>
      </c>
      <c r="J55" s="37">
        <f t="shared" si="11"/>
        <v>17</v>
      </c>
      <c r="K55" s="37">
        <f t="shared" si="11"/>
        <v>356</v>
      </c>
      <c r="L55" s="37">
        <f t="shared" si="11"/>
        <v>216</v>
      </c>
    </row>
    <row r="56" spans="2:12" ht="12" customHeight="1">
      <c r="B56" s="24"/>
      <c r="C56" s="38" t="s">
        <v>81</v>
      </c>
      <c r="D56" s="26" t="s">
        <v>82</v>
      </c>
      <c r="E56" s="39" t="s">
        <v>90</v>
      </c>
      <c r="F56" s="27">
        <v>27</v>
      </c>
      <c r="G56" s="27">
        <v>6600</v>
      </c>
      <c r="H56" s="28">
        <f aca="true" t="shared" si="12" ref="H56:H62">I56+J56</f>
        <v>7</v>
      </c>
      <c r="I56" s="28">
        <v>4</v>
      </c>
      <c r="J56" s="28">
        <v>3</v>
      </c>
      <c r="K56" s="28">
        <v>29</v>
      </c>
      <c r="L56" s="28">
        <v>29</v>
      </c>
    </row>
    <row r="57" spans="2:12" ht="12" customHeight="1">
      <c r="B57" s="24"/>
      <c r="C57" s="38" t="s">
        <v>83</v>
      </c>
      <c r="D57" s="26" t="s">
        <v>136</v>
      </c>
      <c r="E57" s="39" t="s">
        <v>102</v>
      </c>
      <c r="F57" s="27">
        <v>313</v>
      </c>
      <c r="G57" s="27">
        <v>15024</v>
      </c>
      <c r="H57" s="28">
        <f t="shared" si="12"/>
        <v>12</v>
      </c>
      <c r="I57" s="28">
        <v>9</v>
      </c>
      <c r="J57" s="28">
        <v>3</v>
      </c>
      <c r="K57" s="28">
        <v>81</v>
      </c>
      <c r="L57" s="28">
        <v>76</v>
      </c>
    </row>
    <row r="58" spans="2:12" ht="12" customHeight="1">
      <c r="B58" s="24"/>
      <c r="C58" s="38" t="s">
        <v>84</v>
      </c>
      <c r="D58" s="26" t="s">
        <v>137</v>
      </c>
      <c r="E58" s="39" t="s">
        <v>25</v>
      </c>
      <c r="F58" s="27">
        <v>21</v>
      </c>
      <c r="G58" s="27">
        <v>9200</v>
      </c>
      <c r="H58" s="28">
        <f t="shared" si="12"/>
        <v>8</v>
      </c>
      <c r="I58" s="28">
        <v>5</v>
      </c>
      <c r="J58" s="28">
        <v>3</v>
      </c>
      <c r="K58" s="28">
        <v>39</v>
      </c>
      <c r="L58" s="28">
        <v>35</v>
      </c>
    </row>
    <row r="59" spans="2:12" ht="12" customHeight="1">
      <c r="B59" s="24"/>
      <c r="C59" s="38" t="s">
        <v>85</v>
      </c>
      <c r="D59" s="26" t="s">
        <v>138</v>
      </c>
      <c r="E59" s="39" t="s">
        <v>119</v>
      </c>
      <c r="F59" s="27">
        <v>27</v>
      </c>
      <c r="G59" s="27">
        <v>27711</v>
      </c>
      <c r="H59" s="28">
        <f t="shared" si="12"/>
        <v>7</v>
      </c>
      <c r="I59" s="28">
        <v>5</v>
      </c>
      <c r="J59" s="28">
        <v>2</v>
      </c>
      <c r="K59" s="28">
        <v>30</v>
      </c>
      <c r="L59" s="28">
        <v>30</v>
      </c>
    </row>
    <row r="60" spans="2:12" ht="12" customHeight="1">
      <c r="B60" s="24"/>
      <c r="C60" s="38" t="s">
        <v>86</v>
      </c>
      <c r="D60" s="26" t="s">
        <v>129</v>
      </c>
      <c r="E60" s="39" t="s">
        <v>130</v>
      </c>
      <c r="F60" s="27">
        <v>23</v>
      </c>
      <c r="G60" s="27">
        <v>17500</v>
      </c>
      <c r="H60" s="28">
        <f t="shared" si="12"/>
        <v>7</v>
      </c>
      <c r="I60" s="28">
        <v>5</v>
      </c>
      <c r="J60" s="28">
        <v>2</v>
      </c>
      <c r="K60" s="28">
        <v>35</v>
      </c>
      <c r="L60" s="28">
        <v>10</v>
      </c>
    </row>
    <row r="61" spans="2:12" ht="12" customHeight="1">
      <c r="B61" s="24"/>
      <c r="C61" s="38" t="s">
        <v>87</v>
      </c>
      <c r="D61" s="26" t="s">
        <v>88</v>
      </c>
      <c r="E61" s="39" t="s">
        <v>50</v>
      </c>
      <c r="F61" s="27">
        <v>40</v>
      </c>
      <c r="G61" s="27">
        <v>13600</v>
      </c>
      <c r="H61" s="28">
        <f t="shared" si="12"/>
        <v>8</v>
      </c>
      <c r="I61" s="28">
        <v>6</v>
      </c>
      <c r="J61" s="28">
        <v>2</v>
      </c>
      <c r="K61" s="28">
        <v>127</v>
      </c>
      <c r="L61" s="28">
        <v>21</v>
      </c>
    </row>
    <row r="62" spans="2:12" ht="12" customHeight="1">
      <c r="B62" s="24"/>
      <c r="C62" s="38" t="s">
        <v>89</v>
      </c>
      <c r="D62" s="26" t="s">
        <v>139</v>
      </c>
      <c r="E62" s="39" t="s">
        <v>106</v>
      </c>
      <c r="F62" s="27">
        <v>37</v>
      </c>
      <c r="G62" s="27">
        <v>4760</v>
      </c>
      <c r="H62" s="28">
        <f t="shared" si="12"/>
        <v>11</v>
      </c>
      <c r="I62" s="28">
        <v>9</v>
      </c>
      <c r="J62" s="28">
        <v>2</v>
      </c>
      <c r="K62" s="28">
        <v>15</v>
      </c>
      <c r="L62" s="28">
        <v>15</v>
      </c>
    </row>
    <row r="63" spans="2:12" ht="12" customHeight="1">
      <c r="B63" s="34" t="s">
        <v>91</v>
      </c>
      <c r="C63" s="35"/>
      <c r="D63" s="36"/>
      <c r="E63" s="37">
        <v>1</v>
      </c>
      <c r="F63" s="37">
        <f aca="true" t="shared" si="13" ref="F63:L63">SUM(F64:F64)</f>
        <v>24</v>
      </c>
      <c r="G63" s="37">
        <f t="shared" si="13"/>
        <v>14750</v>
      </c>
      <c r="H63" s="37">
        <f t="shared" si="13"/>
        <v>6</v>
      </c>
      <c r="I63" s="37">
        <f t="shared" si="13"/>
        <v>4</v>
      </c>
      <c r="J63" s="37">
        <f t="shared" si="13"/>
        <v>2</v>
      </c>
      <c r="K63" s="37">
        <f t="shared" si="13"/>
        <v>37</v>
      </c>
      <c r="L63" s="37">
        <f t="shared" si="13"/>
        <v>24</v>
      </c>
    </row>
    <row r="64" spans="2:12" ht="12" customHeight="1">
      <c r="B64" s="24"/>
      <c r="C64" s="38" t="s">
        <v>92</v>
      </c>
      <c r="D64" s="26" t="s">
        <v>93</v>
      </c>
      <c r="E64" s="39" t="s">
        <v>119</v>
      </c>
      <c r="F64" s="27">
        <v>24</v>
      </c>
      <c r="G64" s="27">
        <v>14750</v>
      </c>
      <c r="H64" s="28">
        <f>I64+J64</f>
        <v>6</v>
      </c>
      <c r="I64" s="28">
        <v>4</v>
      </c>
      <c r="J64" s="28">
        <v>2</v>
      </c>
      <c r="K64" s="28">
        <v>37</v>
      </c>
      <c r="L64" s="28">
        <v>24</v>
      </c>
    </row>
    <row r="65" spans="2:12" ht="12" customHeight="1">
      <c r="B65" s="34" t="s">
        <v>94</v>
      </c>
      <c r="C65" s="35"/>
      <c r="D65" s="36"/>
      <c r="E65" s="37">
        <v>4</v>
      </c>
      <c r="F65" s="37">
        <f aca="true" t="shared" si="14" ref="F65:L65">SUM(F66:F69)</f>
        <v>727</v>
      </c>
      <c r="G65" s="37">
        <f t="shared" si="14"/>
        <v>38501</v>
      </c>
      <c r="H65" s="37">
        <f t="shared" si="14"/>
        <v>63</v>
      </c>
      <c r="I65" s="37">
        <f t="shared" si="14"/>
        <v>49</v>
      </c>
      <c r="J65" s="37">
        <f t="shared" si="14"/>
        <v>14</v>
      </c>
      <c r="K65" s="37">
        <f t="shared" si="14"/>
        <v>144</v>
      </c>
      <c r="L65" s="37">
        <f t="shared" si="14"/>
        <v>94</v>
      </c>
    </row>
    <row r="66" spans="2:12" ht="12" customHeight="1">
      <c r="B66" s="24"/>
      <c r="C66" s="38" t="s">
        <v>95</v>
      </c>
      <c r="D66" s="26" t="s">
        <v>96</v>
      </c>
      <c r="E66" s="39" t="s">
        <v>25</v>
      </c>
      <c r="F66" s="27">
        <v>368</v>
      </c>
      <c r="G66" s="27">
        <v>18400</v>
      </c>
      <c r="H66" s="28">
        <f>I66+J66</f>
        <v>10</v>
      </c>
      <c r="I66" s="28">
        <v>7</v>
      </c>
      <c r="J66" s="28">
        <v>3</v>
      </c>
      <c r="K66" s="28">
        <v>65</v>
      </c>
      <c r="L66" s="28">
        <v>65</v>
      </c>
    </row>
    <row r="67" spans="2:12" ht="12" customHeight="1">
      <c r="B67" s="24"/>
      <c r="C67" s="38" t="s">
        <v>97</v>
      </c>
      <c r="D67" s="26" t="s">
        <v>98</v>
      </c>
      <c r="E67" s="39" t="s">
        <v>108</v>
      </c>
      <c r="F67" s="27">
        <v>195</v>
      </c>
      <c r="G67" s="27">
        <v>975</v>
      </c>
      <c r="H67" s="28">
        <f>I67+J67</f>
        <v>19</v>
      </c>
      <c r="I67" s="28">
        <v>16</v>
      </c>
      <c r="J67" s="28">
        <v>3</v>
      </c>
      <c r="K67" s="28">
        <v>24</v>
      </c>
      <c r="L67" s="28">
        <v>24</v>
      </c>
    </row>
    <row r="68" spans="2:12" ht="12" customHeight="1">
      <c r="B68" s="24"/>
      <c r="C68" s="38" t="s">
        <v>99</v>
      </c>
      <c r="D68" s="26" t="s">
        <v>35</v>
      </c>
      <c r="E68" s="39" t="s">
        <v>36</v>
      </c>
      <c r="F68" s="27">
        <v>90</v>
      </c>
      <c r="G68" s="27">
        <v>11430</v>
      </c>
      <c r="H68" s="28">
        <f>I68+J68</f>
        <v>17</v>
      </c>
      <c r="I68" s="28">
        <v>14</v>
      </c>
      <c r="J68" s="28">
        <v>3</v>
      </c>
      <c r="K68" s="28">
        <v>24</v>
      </c>
      <c r="L68" s="28">
        <v>3</v>
      </c>
    </row>
    <row r="69" spans="2:12" ht="12" customHeight="1">
      <c r="B69" s="24"/>
      <c r="C69" s="38" t="s">
        <v>100</v>
      </c>
      <c r="D69" s="26" t="s">
        <v>137</v>
      </c>
      <c r="E69" s="39" t="s">
        <v>25</v>
      </c>
      <c r="F69" s="27">
        <v>74</v>
      </c>
      <c r="G69" s="27">
        <v>7696</v>
      </c>
      <c r="H69" s="28">
        <f>I69+J69</f>
        <v>17</v>
      </c>
      <c r="I69" s="28">
        <v>12</v>
      </c>
      <c r="J69" s="28">
        <v>5</v>
      </c>
      <c r="K69" s="28">
        <v>31</v>
      </c>
      <c r="L69" s="28">
        <v>2</v>
      </c>
    </row>
    <row r="70" spans="2:12" ht="12" customHeight="1">
      <c r="B70" s="40"/>
      <c r="C70" s="41"/>
      <c r="D70" s="42"/>
      <c r="E70" s="43"/>
      <c r="F70" s="43"/>
      <c r="G70" s="43"/>
      <c r="H70" s="44"/>
      <c r="I70" s="44"/>
      <c r="J70" s="44"/>
      <c r="K70" s="44"/>
      <c r="L70" s="44"/>
    </row>
  </sheetData>
  <mergeCells count="13">
    <mergeCell ref="B55:C55"/>
    <mergeCell ref="B44:C44"/>
    <mergeCell ref="B63:C63"/>
    <mergeCell ref="B65:C65"/>
    <mergeCell ref="H3:J3"/>
    <mergeCell ref="K3:L3"/>
    <mergeCell ref="B3:D4"/>
    <mergeCell ref="E3:E4"/>
    <mergeCell ref="F3:F4"/>
    <mergeCell ref="G3:G4"/>
    <mergeCell ref="B9:C9"/>
    <mergeCell ref="B27:C27"/>
    <mergeCell ref="B50:C50"/>
  </mergeCells>
  <printOptions horizontalCentered="1"/>
  <pageMargins left="0.5905511811023623" right="0.5905511811023623" top="0.7874015748031497" bottom="0.7874015748031497" header="0.5118110236220472" footer="0.5118110236220472"/>
  <pageSetup orientation="portrait" paperSize="9" scale="84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2007-09-11T06:49:09Z</dcterms:created>
  <dcterms:modified xsi:type="dcterms:W3CDTF">2008-01-09T06:43:22Z</dcterms:modified>
  <cp:category/>
  <cp:version/>
  <cp:contentType/>
  <cp:contentStatus/>
</cp:coreProperties>
</file>