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3"/>
  </bookViews>
  <sheets>
    <sheet name="6-1(1)総括" sheetId="1" r:id="rId1"/>
    <sheet name="6-1(2)病害虫" sheetId="2" r:id="rId2"/>
    <sheet name="6-1(3)気象災害" sheetId="3" r:id="rId3"/>
    <sheet name="6-1(4)林野火災" sheetId="4" r:id="rId4"/>
  </sheets>
  <externalReferences>
    <externalReference r:id="rId7"/>
  </externalReferences>
  <definedNames>
    <definedName name="_xlnm.Print_Area" localSheetId="0">'6-1(1)総括'!$B$1:$K$23</definedName>
    <definedName name="_xlnm.Print_Area" localSheetId="2">'6-1(3)気象災害'!$B$1:$Q$17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<sst xmlns="http://schemas.openxmlformats.org/spreadsheetml/2006/main" count="225" uniqueCount="68">
  <si>
    <t>総　　　　   数</t>
  </si>
  <si>
    <t>－</t>
  </si>
  <si>
    <t>〔資料〕　森林保全課</t>
  </si>
  <si>
    <t>第１表　林野災害</t>
  </si>
  <si>
    <t>（１）総　　括</t>
  </si>
  <si>
    <t>（単位：ha・千円）</t>
  </si>
  <si>
    <t>行政事務所</t>
  </si>
  <si>
    <t>総　　　　   数</t>
  </si>
  <si>
    <t>病  虫  獣  害</t>
  </si>
  <si>
    <t>気  象  災  害</t>
  </si>
  <si>
    <t>林  野  火  災</t>
  </si>
  <si>
    <t>面　　積</t>
  </si>
  <si>
    <t>被 害 額</t>
  </si>
  <si>
    <t>面    積</t>
  </si>
  <si>
    <t>被 害 額</t>
  </si>
  <si>
    <t>平成７年度</t>
  </si>
  <si>
    <t>平成１２年度</t>
  </si>
  <si>
    <t>平成１３年度</t>
  </si>
  <si>
    <t>沼　　　田</t>
  </si>
  <si>
    <t>中  之  条</t>
  </si>
  <si>
    <t>渋　　　川</t>
  </si>
  <si>
    <t>桐　　　生</t>
  </si>
  <si>
    <t>高　　　崎</t>
  </si>
  <si>
    <t>藤　　　岡</t>
  </si>
  <si>
    <t>富　　　岡</t>
  </si>
  <si>
    <t>〔資料〕　緑化推進課・森林保全課</t>
  </si>
  <si>
    <t>（２）病虫獣害</t>
  </si>
  <si>
    <t>病　　　　   害</t>
  </si>
  <si>
    <t>虫　　　　　　　　　　　害</t>
  </si>
  <si>
    <t>獣　　　　　　　　　　　    　　害</t>
  </si>
  <si>
    <t>松  く  い  虫</t>
  </si>
  <si>
    <t>そ   の   他</t>
  </si>
  <si>
    <t>野   鼠   害</t>
  </si>
  <si>
    <t>野   兎   害</t>
  </si>
  <si>
    <t>〔資料〕　緑化推進課</t>
  </si>
  <si>
    <t>（３）気象災害</t>
  </si>
  <si>
    <t>総　　   数</t>
  </si>
  <si>
    <t>凍　　　害</t>
  </si>
  <si>
    <t>雪　　　　害</t>
  </si>
  <si>
    <t>水　　　害</t>
  </si>
  <si>
    <t>風　　　害</t>
  </si>
  <si>
    <t>干　　　　害</t>
  </si>
  <si>
    <t>そ　の　他</t>
  </si>
  <si>
    <t>面　積</t>
  </si>
  <si>
    <t>被害額</t>
  </si>
  <si>
    <t>平成７年度</t>
  </si>
  <si>
    <t>沼田</t>
  </si>
  <si>
    <t>中之条</t>
  </si>
  <si>
    <t>渋川</t>
  </si>
  <si>
    <t>桐生</t>
  </si>
  <si>
    <t>高崎</t>
  </si>
  <si>
    <t>藤岡</t>
  </si>
  <si>
    <t>富岡</t>
  </si>
  <si>
    <t>〔資料〕　森林保全課</t>
  </si>
  <si>
    <t>（４）林野火災</t>
  </si>
  <si>
    <t>た　　き　　火</t>
  </si>
  <si>
    <t>煙　　　　　草</t>
  </si>
  <si>
    <t>ろ　　う　　火</t>
  </si>
  <si>
    <t>火　　入　　れ</t>
  </si>
  <si>
    <t>不　　明　　火</t>
  </si>
  <si>
    <t>そ　　の　　他</t>
  </si>
  <si>
    <t>件数</t>
  </si>
  <si>
    <t>面　積</t>
  </si>
  <si>
    <t>被害額</t>
  </si>
  <si>
    <t>－</t>
  </si>
  <si>
    <t>　　－</t>
  </si>
  <si>
    <t>　　－</t>
  </si>
  <si>
    <t>　　－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</si>
</sst>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);[Red]\(0.00\)"/>
    <numFmt numFmtId="178" formatCode="0.00_ "/>
    <numFmt numFmtId="179" formatCode="0_);[Red]\(0\)"/>
    <numFmt numFmtId="180" formatCode="#,##0.00_);[Red]\(#,##0.00\)"/>
    <numFmt numFmtId="181" formatCode="#,##0_);[Red]\(#,##0\)"/>
    <numFmt numFmtId="182" formatCode="0.000"/>
    <numFmt numFmtId="183" formatCode="#,##0.000;[Red]\-#,##0.000"/>
    <numFmt numFmtId="184" formatCode="0.0"/>
    <numFmt numFmtId="185" formatCode="#,##0.0;[Red]\-#,##0.0"/>
    <numFmt numFmtId="186" formatCode="#,##0.0000;[Red]\-#,##0.0000"/>
    <numFmt numFmtId="187" formatCode="#,##0.0_);[Red]\(#,##0.0\)"/>
    <numFmt numFmtId="188" formatCode="#,##0.000_);[Red]\(#,##0.000\)"/>
    <numFmt numFmtId="189" formatCode="#,##0.0000_);[Red]\(#,##0.0000\)"/>
    <numFmt numFmtId="190" formatCode="#,##0.00000_);[Red]\(#,##0.00000\)"/>
    <numFmt numFmtId="191" formatCode="#,##0.00;\-#,##0;&quot;-&quot;"/>
    <numFmt numFmtId="192" formatCode="#,##0.00;\-#,##0.00;&quot;-&quot;"/>
    <numFmt numFmtId="193" formatCode="#,##0;\-#,##0;&quot;-&quot;"/>
    <numFmt numFmtId="194" formatCode="#,##0.0;\-#,##0.0;&quot;-&quot;"/>
    <numFmt numFmtId="195" formatCode="\(#,##0\)"/>
    <numFmt numFmtId="196" formatCode="\(#,##0.00\)"/>
    <numFmt numFmtId="197" formatCode="#,##0_);\(#,##0\)"/>
    <numFmt numFmtId="198" formatCode="#,##0.00_);\(#,##0.00\)"/>
    <numFmt numFmtId="199" formatCode="#,##0_ ;[Red]\-#,##0\ "/>
    <numFmt numFmtId="200" formatCode="#,##0_ "/>
    <numFmt numFmtId="201" formatCode="#,##0.000;\-#,##0.000;&quot;-&quot;"/>
    <numFmt numFmtId="202" formatCode="#,##0.0"/>
    <numFmt numFmtId="203" formatCode="#,##0.00_ "/>
    <numFmt numFmtId="204" formatCode="0;[Red]0"/>
    <numFmt numFmtId="205" formatCode="#,##0;[Red]#,##0"/>
    <numFmt numFmtId="206" formatCode="#,##0.00;[Red]#,##0.0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Ｒゴシック"/>
      <family val="3"/>
    </font>
    <font>
      <b/>
      <sz val="9"/>
      <name val="ＭＳ ＰＲゴシック"/>
      <family val="3"/>
    </font>
    <font>
      <sz val="8"/>
      <name val="ＭＳ Ｐ明朝"/>
      <family val="1"/>
    </font>
    <font>
      <sz val="14"/>
      <name val="ＭＳ Ｐゴシック"/>
      <family val="3"/>
    </font>
    <font>
      <b/>
      <sz val="2.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0"/>
      <name val="ＭＳ Ｐ明朝"/>
      <family val="1"/>
    </font>
    <font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0" fontId="5" fillId="0" borderId="0" xfId="0" applyNumberFormat="1" applyFont="1" applyAlignment="1">
      <alignment vertical="center"/>
    </xf>
    <xf numFmtId="181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horizontal="left" vertical="center"/>
    </xf>
    <xf numFmtId="180" fontId="5" fillId="0" borderId="0" xfId="0" applyNumberFormat="1" applyFont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80" fontId="5" fillId="2" borderId="3" xfId="0" applyNumberFormat="1" applyFont="1" applyFill="1" applyBorder="1" applyAlignment="1">
      <alignment horizontal="center" vertical="center"/>
    </xf>
    <xf numFmtId="181" fontId="5" fillId="2" borderId="4" xfId="0" applyNumberFormat="1" applyFont="1" applyFill="1" applyBorder="1" applyAlignment="1">
      <alignment horizontal="center" vertical="center"/>
    </xf>
    <xf numFmtId="181" fontId="5" fillId="2" borderId="5" xfId="0" applyNumberFormat="1" applyFont="1" applyFill="1" applyBorder="1" applyAlignment="1">
      <alignment horizontal="center" vertical="center"/>
    </xf>
    <xf numFmtId="192" fontId="5" fillId="0" borderId="6" xfId="16" applyNumberFormat="1" applyFont="1" applyBorder="1" applyAlignment="1">
      <alignment vertical="center"/>
    </xf>
    <xf numFmtId="193" fontId="5" fillId="0" borderId="0" xfId="16" applyNumberFormat="1" applyFont="1" applyBorder="1" applyAlignment="1">
      <alignment vertical="center"/>
    </xf>
    <xf numFmtId="4" fontId="5" fillId="0" borderId="6" xfId="16" applyNumberFormat="1" applyFont="1" applyBorder="1" applyAlignment="1">
      <alignment horizontal="right" vertical="center"/>
    </xf>
    <xf numFmtId="3" fontId="5" fillId="0" borderId="6" xfId="16" applyNumberFormat="1" applyFont="1" applyBorder="1" applyAlignment="1">
      <alignment horizontal="right" vertical="center"/>
    </xf>
    <xf numFmtId="4" fontId="5" fillId="0" borderId="6" xfId="16" applyNumberFormat="1" applyFont="1" applyBorder="1" applyAlignment="1">
      <alignment vertical="center"/>
    </xf>
    <xf numFmtId="3" fontId="5" fillId="0" borderId="7" xfId="16" applyNumberFormat="1" applyFont="1" applyBorder="1" applyAlignment="1">
      <alignment vertical="center"/>
    </xf>
    <xf numFmtId="3" fontId="5" fillId="0" borderId="8" xfId="16" applyNumberFormat="1" applyFont="1" applyBorder="1" applyAlignment="1">
      <alignment horizontal="right" vertical="center"/>
    </xf>
    <xf numFmtId="181" fontId="5" fillId="0" borderId="0" xfId="16" applyNumberFormat="1" applyFont="1" applyBorder="1" applyAlignment="1">
      <alignment horizontal="right" vertical="center"/>
    </xf>
    <xf numFmtId="3" fontId="5" fillId="0" borderId="6" xfId="16" applyNumberFormat="1" applyFont="1" applyBorder="1" applyAlignment="1">
      <alignment vertical="center"/>
    </xf>
    <xf numFmtId="3" fontId="5" fillId="0" borderId="8" xfId="16" applyNumberFormat="1" applyFont="1" applyBorder="1" applyAlignment="1">
      <alignment vertical="center"/>
    </xf>
    <xf numFmtId="181" fontId="6" fillId="0" borderId="0" xfId="16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" fontId="7" fillId="0" borderId="6" xfId="16" applyNumberFormat="1" applyFont="1" applyBorder="1" applyAlignment="1">
      <alignment vertical="center"/>
    </xf>
    <xf numFmtId="205" fontId="7" fillId="0" borderId="6" xfId="16" applyNumberFormat="1" applyFont="1" applyBorder="1" applyAlignment="1">
      <alignment vertical="center"/>
    </xf>
    <xf numFmtId="3" fontId="7" fillId="0" borderId="0" xfId="16" applyNumberFormat="1" applyFont="1" applyBorder="1" applyAlignment="1">
      <alignment vertical="center"/>
    </xf>
    <xf numFmtId="3" fontId="7" fillId="0" borderId="6" xfId="16" applyNumberFormat="1" applyFont="1" applyBorder="1" applyAlignment="1">
      <alignment vertical="center"/>
    </xf>
    <xf numFmtId="3" fontId="7" fillId="0" borderId="8" xfId="16" applyNumberFormat="1" applyFont="1" applyBorder="1" applyAlignment="1">
      <alignment vertical="center"/>
    </xf>
    <xf numFmtId="181" fontId="7" fillId="0" borderId="0" xfId="16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4" fontId="5" fillId="0" borderId="6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16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181" fontId="5" fillId="0" borderId="0" xfId="16" applyNumberFormat="1" applyFont="1" applyBorder="1" applyAlignment="1">
      <alignment vertical="center"/>
    </xf>
    <xf numFmtId="49" fontId="5" fillId="3" borderId="9" xfId="0" applyNumberFormat="1" applyFont="1" applyFill="1" applyBorder="1" applyAlignment="1">
      <alignment horizontal="right" vertical="center"/>
    </xf>
    <xf numFmtId="49" fontId="5" fillId="3" borderId="7" xfId="0" applyNumberFormat="1" applyFont="1" applyFill="1" applyBorder="1" applyAlignment="1">
      <alignment horizontal="distributed" vertical="center"/>
    </xf>
    <xf numFmtId="192" fontId="5" fillId="0" borderId="6" xfId="0" applyNumberFormat="1" applyFont="1" applyBorder="1" applyAlignment="1">
      <alignment horizontal="right" vertical="center"/>
    </xf>
    <xf numFmtId="193" fontId="5" fillId="0" borderId="6" xfId="0" applyNumberFormat="1" applyFont="1" applyBorder="1" applyAlignment="1">
      <alignment horizontal="right" vertical="center"/>
    </xf>
    <xf numFmtId="203" fontId="5" fillId="0" borderId="6" xfId="16" applyNumberFormat="1" applyFont="1" applyBorder="1" applyAlignment="1" quotePrefix="1">
      <alignment horizontal="right" vertical="center"/>
    </xf>
    <xf numFmtId="204" fontId="5" fillId="0" borderId="10" xfId="0" applyNumberFormat="1" applyFont="1" applyBorder="1" applyAlignment="1">
      <alignment horizontal="right" vertical="center"/>
    </xf>
    <xf numFmtId="181" fontId="5" fillId="0" borderId="0" xfId="16" applyNumberFormat="1" applyFont="1" applyBorder="1" applyAlignment="1" quotePrefix="1">
      <alignment horizontal="right" vertical="center"/>
    </xf>
    <xf numFmtId="193" fontId="5" fillId="0" borderId="10" xfId="0" applyNumberFormat="1" applyFont="1" applyBorder="1" applyAlignment="1">
      <alignment horizontal="right" vertical="center"/>
    </xf>
    <xf numFmtId="49" fontId="5" fillId="3" borderId="11" xfId="0" applyNumberFormat="1" applyFont="1" applyFill="1" applyBorder="1" applyAlignment="1">
      <alignment horizontal="right" vertical="center"/>
    </xf>
    <xf numFmtId="49" fontId="5" fillId="3" borderId="12" xfId="0" applyNumberFormat="1" applyFont="1" applyFill="1" applyBorder="1" applyAlignment="1">
      <alignment horizontal="distributed" vertical="center"/>
    </xf>
    <xf numFmtId="192" fontId="5" fillId="0" borderId="13" xfId="16" applyNumberFormat="1" applyFont="1" applyBorder="1" applyAlignment="1">
      <alignment vertical="center"/>
    </xf>
    <xf numFmtId="193" fontId="5" fillId="0" borderId="12" xfId="16" applyNumberFormat="1" applyFont="1" applyBorder="1" applyAlignment="1">
      <alignment vertical="center"/>
    </xf>
    <xf numFmtId="4" fontId="5" fillId="0" borderId="13" xfId="16" applyNumberFormat="1" applyFont="1" applyBorder="1" applyAlignment="1">
      <alignment vertical="center"/>
    </xf>
    <xf numFmtId="3" fontId="5" fillId="0" borderId="14" xfId="16" applyNumberFormat="1" applyFont="1" applyBorder="1" applyAlignment="1">
      <alignment vertical="center"/>
    </xf>
    <xf numFmtId="192" fontId="5" fillId="0" borderId="13" xfId="0" applyNumberFormat="1" applyFont="1" applyBorder="1" applyAlignment="1">
      <alignment horizontal="right" vertical="center"/>
    </xf>
    <xf numFmtId="193" fontId="5" fillId="0" borderId="13" xfId="0" applyNumberFormat="1" applyFont="1" applyBorder="1" applyAlignment="1">
      <alignment horizontal="right" vertical="center"/>
    </xf>
    <xf numFmtId="203" fontId="5" fillId="0" borderId="13" xfId="16" applyNumberFormat="1" applyFont="1" applyBorder="1" applyAlignment="1" quotePrefix="1">
      <alignment horizontal="right" vertical="center"/>
    </xf>
    <xf numFmtId="193" fontId="5" fillId="0" borderId="1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0" fontId="5" fillId="0" borderId="0" xfId="16" applyNumberFormat="1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40" fontId="5" fillId="0" borderId="0" xfId="16" applyNumberFormat="1" applyFont="1" applyBorder="1" applyAlignment="1">
      <alignment horizontal="right" vertical="center"/>
    </xf>
    <xf numFmtId="38" fontId="5" fillId="0" borderId="0" xfId="16" applyFont="1" applyBorder="1" applyAlignment="1">
      <alignment horizontal="right" vertical="center"/>
    </xf>
    <xf numFmtId="180" fontId="5" fillId="0" borderId="0" xfId="16" applyNumberFormat="1" applyFont="1" applyBorder="1" applyAlignment="1" quotePrefix="1">
      <alignment horizontal="right" vertical="center"/>
    </xf>
    <xf numFmtId="3" fontId="5" fillId="0" borderId="0" xfId="16" applyNumberFormat="1" applyFont="1" applyBorder="1" applyAlignment="1" quotePrefix="1">
      <alignment horizontal="right" vertical="center"/>
    </xf>
    <xf numFmtId="180" fontId="5" fillId="0" borderId="0" xfId="16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180" fontId="5" fillId="0" borderId="0" xfId="0" applyNumberFormat="1" applyFont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92" fontId="5" fillId="0" borderId="6" xfId="16" applyNumberFormat="1" applyFont="1" applyBorder="1" applyAlignment="1">
      <alignment/>
    </xf>
    <xf numFmtId="193" fontId="5" fillId="0" borderId="0" xfId="16" applyNumberFormat="1" applyFont="1" applyBorder="1" applyAlignment="1">
      <alignment/>
    </xf>
    <xf numFmtId="192" fontId="5" fillId="0" borderId="6" xfId="0" applyNumberFormat="1" applyFont="1" applyBorder="1" applyAlignment="1">
      <alignment horizontal="right"/>
    </xf>
    <xf numFmtId="193" fontId="5" fillId="0" borderId="6" xfId="0" applyNumberFormat="1" applyFont="1" applyBorder="1" applyAlignment="1">
      <alignment horizontal="right"/>
    </xf>
    <xf numFmtId="193" fontId="5" fillId="0" borderId="7" xfId="16" applyNumberFormat="1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93" fontId="5" fillId="0" borderId="8" xfId="16" applyNumberFormat="1" applyFont="1" applyBorder="1" applyAlignment="1">
      <alignment/>
    </xf>
    <xf numFmtId="192" fontId="7" fillId="0" borderId="6" xfId="16" applyNumberFormat="1" applyFont="1" applyBorder="1" applyAlignment="1">
      <alignment/>
    </xf>
    <xf numFmtId="193" fontId="7" fillId="0" borderId="0" xfId="16" applyNumberFormat="1" applyFont="1" applyBorder="1" applyAlignment="1">
      <alignment/>
    </xf>
    <xf numFmtId="192" fontId="7" fillId="0" borderId="6" xfId="0" applyNumberFormat="1" applyFont="1" applyBorder="1" applyAlignment="1">
      <alignment horizontal="right"/>
    </xf>
    <xf numFmtId="193" fontId="7" fillId="0" borderId="6" xfId="0" applyNumberFormat="1" applyFont="1" applyBorder="1" applyAlignment="1">
      <alignment horizontal="right"/>
    </xf>
    <xf numFmtId="193" fontId="7" fillId="0" borderId="7" xfId="16" applyNumberFormat="1" applyFont="1" applyBorder="1" applyAlignment="1">
      <alignment/>
    </xf>
    <xf numFmtId="193" fontId="7" fillId="0" borderId="8" xfId="16" applyNumberFormat="1" applyFont="1" applyBorder="1" applyAlignment="1">
      <alignment/>
    </xf>
    <xf numFmtId="0" fontId="7" fillId="0" borderId="0" xfId="0" applyFont="1" applyAlignment="1">
      <alignment/>
    </xf>
    <xf numFmtId="192" fontId="5" fillId="0" borderId="6" xfId="0" applyNumberFormat="1" applyFont="1" applyBorder="1" applyAlignment="1">
      <alignment/>
    </xf>
    <xf numFmtId="193" fontId="5" fillId="0" borderId="0" xfId="0" applyNumberFormat="1" applyFont="1" applyBorder="1" applyAlignment="1">
      <alignment/>
    </xf>
    <xf numFmtId="193" fontId="5" fillId="0" borderId="7" xfId="0" applyNumberFormat="1" applyFont="1" applyBorder="1" applyAlignment="1">
      <alignment/>
    </xf>
    <xf numFmtId="193" fontId="5" fillId="0" borderId="8" xfId="0" applyNumberFormat="1" applyFont="1" applyBorder="1" applyAlignment="1">
      <alignment/>
    </xf>
    <xf numFmtId="193" fontId="5" fillId="0" borderId="6" xfId="0" applyNumberFormat="1" applyFont="1" applyBorder="1" applyAlignment="1">
      <alignment/>
    </xf>
    <xf numFmtId="193" fontId="5" fillId="0" borderId="6" xfId="16" applyNumberFormat="1" applyFont="1" applyBorder="1" applyAlignment="1">
      <alignment/>
    </xf>
    <xf numFmtId="193" fontId="5" fillId="0" borderId="10" xfId="16" applyNumberFormat="1" applyFont="1" applyBorder="1" applyAlignment="1">
      <alignment/>
    </xf>
    <xf numFmtId="180" fontId="5" fillId="0" borderId="6" xfId="0" applyNumberFormat="1" applyFont="1" applyBorder="1" applyAlignment="1">
      <alignment/>
    </xf>
    <xf numFmtId="179" fontId="5" fillId="0" borderId="6" xfId="0" applyNumberFormat="1" applyFont="1" applyBorder="1" applyAlignment="1">
      <alignment/>
    </xf>
    <xf numFmtId="193" fontId="5" fillId="0" borderId="10" xfId="0" applyNumberFormat="1" applyFont="1" applyBorder="1" applyAlignment="1">
      <alignment/>
    </xf>
    <xf numFmtId="192" fontId="5" fillId="0" borderId="16" xfId="16" applyNumberFormat="1" applyFont="1" applyBorder="1" applyAlignment="1">
      <alignment/>
    </xf>
    <xf numFmtId="193" fontId="5" fillId="0" borderId="16" xfId="16" applyNumberFormat="1" applyFont="1" applyBorder="1" applyAlignment="1">
      <alignment/>
    </xf>
    <xf numFmtId="0" fontId="5" fillId="0" borderId="0" xfId="0" applyFont="1" applyBorder="1" applyAlignment="1">
      <alignment/>
    </xf>
    <xf numFmtId="192" fontId="5" fillId="0" borderId="13" xfId="16" applyNumberFormat="1" applyFont="1" applyBorder="1" applyAlignment="1">
      <alignment/>
    </xf>
    <xf numFmtId="193" fontId="5" fillId="0" borderId="14" xfId="16" applyNumberFormat="1" applyFont="1" applyBorder="1" applyAlignment="1">
      <alignment/>
    </xf>
    <xf numFmtId="192" fontId="5" fillId="0" borderId="13" xfId="0" applyNumberFormat="1" applyFont="1" applyBorder="1" applyAlignment="1">
      <alignment horizontal="right"/>
    </xf>
    <xf numFmtId="193" fontId="5" fillId="0" borderId="13" xfId="0" applyNumberFormat="1" applyFont="1" applyBorder="1" applyAlignment="1">
      <alignment horizontal="right"/>
    </xf>
    <xf numFmtId="193" fontId="5" fillId="0" borderId="12" xfId="16" applyNumberFormat="1" applyFont="1" applyBorder="1" applyAlignment="1">
      <alignment/>
    </xf>
    <xf numFmtId="193" fontId="5" fillId="0" borderId="13" xfId="0" applyNumberFormat="1" applyFont="1" applyBorder="1" applyAlignment="1">
      <alignment/>
    </xf>
    <xf numFmtId="193" fontId="5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2" borderId="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193" fontId="5" fillId="0" borderId="6" xfId="16" applyNumberFormat="1" applyFont="1" applyBorder="1" applyAlignment="1">
      <alignment vertical="center"/>
    </xf>
    <xf numFmtId="193" fontId="5" fillId="0" borderId="6" xfId="16" applyNumberFormat="1" applyFont="1" applyBorder="1" applyAlignment="1">
      <alignment horizontal="right" vertical="center"/>
    </xf>
    <xf numFmtId="192" fontId="5" fillId="0" borderId="6" xfId="16" applyNumberFormat="1" applyFont="1" applyBorder="1" applyAlignment="1">
      <alignment horizontal="right" vertical="center"/>
    </xf>
    <xf numFmtId="193" fontId="5" fillId="0" borderId="10" xfId="16" applyNumberFormat="1" applyFont="1" applyBorder="1" applyAlignment="1">
      <alignment horizontal="right" vertical="center"/>
    </xf>
    <xf numFmtId="192" fontId="7" fillId="0" borderId="6" xfId="16" applyNumberFormat="1" applyFont="1" applyBorder="1" applyAlignment="1">
      <alignment vertical="center"/>
    </xf>
    <xf numFmtId="193" fontId="7" fillId="0" borderId="6" xfId="16" applyNumberFormat="1" applyFont="1" applyBorder="1" applyAlignment="1">
      <alignment vertical="center"/>
    </xf>
    <xf numFmtId="193" fontId="7" fillId="0" borderId="10" xfId="16" applyNumberFormat="1" applyFont="1" applyBorder="1" applyAlignment="1">
      <alignment vertical="center"/>
    </xf>
    <xf numFmtId="192" fontId="5" fillId="0" borderId="6" xfId="0" applyNumberFormat="1" applyFont="1" applyBorder="1" applyAlignment="1">
      <alignment vertical="center"/>
    </xf>
    <xf numFmtId="193" fontId="5" fillId="0" borderId="6" xfId="0" applyNumberFormat="1" applyFont="1" applyBorder="1" applyAlignment="1">
      <alignment vertical="center"/>
    </xf>
    <xf numFmtId="193" fontId="5" fillId="0" borderId="10" xfId="0" applyNumberFormat="1" applyFont="1" applyBorder="1" applyAlignment="1">
      <alignment vertical="center"/>
    </xf>
    <xf numFmtId="0" fontId="5" fillId="3" borderId="7" xfId="0" applyFont="1" applyFill="1" applyBorder="1" applyAlignment="1">
      <alignment horizontal="distributed" vertical="center"/>
    </xf>
    <xf numFmtId="192" fontId="5" fillId="0" borderId="10" xfId="16" applyNumberFormat="1" applyFont="1" applyBorder="1" applyAlignment="1">
      <alignment horizontal="right" vertical="center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distributed" vertical="center"/>
    </xf>
    <xf numFmtId="192" fontId="5" fillId="0" borderId="13" xfId="16" applyNumberFormat="1" applyFont="1" applyBorder="1" applyAlignment="1">
      <alignment horizontal="right" vertical="center"/>
    </xf>
    <xf numFmtId="193" fontId="5" fillId="0" borderId="13" xfId="16" applyNumberFormat="1" applyFont="1" applyBorder="1" applyAlignment="1">
      <alignment horizontal="right" vertical="center"/>
    </xf>
    <xf numFmtId="192" fontId="5" fillId="0" borderId="15" xfId="16" applyNumberFormat="1" applyFont="1" applyBorder="1" applyAlignment="1">
      <alignment horizontal="right" vertical="center"/>
    </xf>
    <xf numFmtId="180" fontId="5" fillId="0" borderId="0" xfId="16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3" fontId="5" fillId="0" borderId="10" xfId="16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3" fontId="7" fillId="0" borderId="6" xfId="16" applyNumberFormat="1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10" xfId="16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0" xfId="16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vertical="center"/>
    </xf>
    <xf numFmtId="3" fontId="5" fillId="0" borderId="13" xfId="16" applyNumberFormat="1" applyFont="1" applyBorder="1" applyAlignment="1">
      <alignment vertical="center"/>
    </xf>
    <xf numFmtId="3" fontId="5" fillId="0" borderId="13" xfId="16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vertical="center"/>
    </xf>
    <xf numFmtId="3" fontId="5" fillId="0" borderId="15" xfId="16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81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181" fontId="5" fillId="2" borderId="18" xfId="0" applyNumberFormat="1" applyFont="1" applyFill="1" applyBorder="1" applyAlignment="1">
      <alignment horizontal="center" vertical="center"/>
    </xf>
    <xf numFmtId="181" fontId="5" fillId="2" borderId="1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7" fillId="3" borderId="9" xfId="0" applyFont="1" applyFill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81" fontId="5" fillId="2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29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30" xfId="0" applyFont="1" applyFill="1" applyBorder="1" applyAlignment="1">
      <alignment/>
    </xf>
    <xf numFmtId="0" fontId="2" fillId="3" borderId="4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林野災害に係る被害額及び被害面積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'6-1(1)総括'!#REF!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'6-1(1)総括'!#REF!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'6-1(1)総括'!#REF!</c:f>
              <c:numCache>
                <c:ptCount val="1"/>
                <c:pt idx="0">
                  <c:v>1</c:v>
                </c:pt>
              </c:numCache>
            </c:numRef>
          </c:val>
        </c:ser>
        <c:axId val="60296838"/>
        <c:axId val="5800631"/>
      </c:barChart>
      <c:lineChart>
        <c:grouping val="standard"/>
        <c:varyColors val="0"/>
        <c:ser>
          <c:idx val="0"/>
          <c:order val="1"/>
          <c:tx>
            <c:strRef>
              <c:f>'6-1(1)総括'!#REF!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'6-1(1)総括'!#REF!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'6-1(1)総括'!#REF!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205680"/>
        <c:axId val="89073"/>
      </c:lineChart>
      <c:catAx>
        <c:axId val="60296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0631"/>
        <c:crosses val="autoZero"/>
        <c:auto val="0"/>
        <c:lblOffset val="100"/>
        <c:tickLblSkip val="1"/>
        <c:noMultiLvlLbl val="0"/>
      </c:catAx>
      <c:valAx>
        <c:axId val="5800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被害額（億円）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in"/>
        <c:minorTickMark val="none"/>
        <c:tickLblPos val="nextTo"/>
        <c:crossAx val="60296838"/>
        <c:crossesAt val="1"/>
        <c:crossBetween val="between"/>
        <c:dispUnits/>
      </c:valAx>
      <c:catAx>
        <c:axId val="52205680"/>
        <c:scaling>
          <c:orientation val="minMax"/>
        </c:scaling>
        <c:axPos val="b"/>
        <c:delete val="1"/>
        <c:majorTickMark val="in"/>
        <c:minorTickMark val="none"/>
        <c:tickLblPos val="nextTo"/>
        <c:crossAx val="89073"/>
        <c:crosses val="max"/>
        <c:auto val="0"/>
        <c:lblOffset val="100"/>
        <c:noMultiLvlLbl val="0"/>
      </c:catAx>
      <c:valAx>
        <c:axId val="89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被害面積（ha）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in"/>
        <c:minorTickMark val="none"/>
        <c:tickLblPos val="nextTo"/>
        <c:crossAx val="5220568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00025" y="3562350"/>
        <a:ext cx="7543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149;&#34411;&#29539;&#23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-1(1)総括"/>
      <sheetName val="6-1(2)病害虫"/>
    </sheetNames>
    <sheetDataSet>
      <sheetData sheetId="1">
        <row r="7">
          <cell r="C7">
            <v>6639.49</v>
          </cell>
          <cell r="D7">
            <v>315551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selection activeCell="O7" sqref="O7"/>
    </sheetView>
  </sheetViews>
  <sheetFormatPr defaultColWidth="9.00390625" defaultRowHeight="13.5"/>
  <cols>
    <col min="1" max="1" width="2.625" style="1" customWidth="1"/>
    <col min="2" max="2" width="5.625" style="1" customWidth="1"/>
    <col min="3" max="3" width="10.625" style="1" customWidth="1"/>
    <col min="4" max="4" width="10.125" style="1" customWidth="1"/>
    <col min="5" max="5" width="11.875" style="1" customWidth="1"/>
    <col min="6" max="7" width="10.125" style="1" customWidth="1"/>
    <col min="8" max="8" width="10.125" style="3" customWidth="1"/>
    <col min="9" max="9" width="10.125" style="4" customWidth="1"/>
    <col min="10" max="10" width="10.125" style="3" customWidth="1"/>
    <col min="11" max="12" width="10.125" style="4" customWidth="1"/>
    <col min="13" max="13" width="4.50390625" style="5" bestFit="1" customWidth="1"/>
    <col min="14" max="14" width="11.00390625" style="1" bestFit="1" customWidth="1"/>
    <col min="15" max="15" width="9.75390625" style="1" bestFit="1" customWidth="1"/>
    <col min="16" max="16384" width="9.00390625" style="1" customWidth="1"/>
  </cols>
  <sheetData>
    <row r="1" spans="2:5" ht="14.25" customHeight="1">
      <c r="B1" s="2" t="s">
        <v>3</v>
      </c>
      <c r="D1" s="2"/>
      <c r="E1" s="2"/>
    </row>
    <row r="2" ht="12" customHeight="1">
      <c r="B2" s="6"/>
    </row>
    <row r="3" spans="2:12" ht="14.25" customHeight="1">
      <c r="B3" s="2" t="s">
        <v>4</v>
      </c>
      <c r="J3" s="1"/>
      <c r="K3" s="1"/>
      <c r="L3" s="1"/>
    </row>
    <row r="4" spans="8:13" s="7" customFormat="1" ht="12" customHeight="1" thickBot="1">
      <c r="H4" s="8"/>
      <c r="I4" s="9"/>
      <c r="J4" s="10"/>
      <c r="K4" s="11" t="s">
        <v>5</v>
      </c>
      <c r="L4" s="12"/>
      <c r="M4" s="13"/>
    </row>
    <row r="5" spans="2:13" s="7" customFormat="1" ht="12" customHeight="1">
      <c r="B5" s="183" t="s">
        <v>6</v>
      </c>
      <c r="C5" s="184"/>
      <c r="D5" s="169" t="s">
        <v>7</v>
      </c>
      <c r="E5" s="170"/>
      <c r="F5" s="169" t="s">
        <v>8</v>
      </c>
      <c r="G5" s="170"/>
      <c r="H5" s="163" t="s">
        <v>9</v>
      </c>
      <c r="I5" s="171"/>
      <c r="J5" s="163" t="s">
        <v>10</v>
      </c>
      <c r="K5" s="164"/>
      <c r="L5" s="14"/>
      <c r="M5" s="13"/>
    </row>
    <row r="6" spans="2:13" s="7" customFormat="1" ht="12" customHeight="1">
      <c r="B6" s="185"/>
      <c r="C6" s="186"/>
      <c r="D6" s="15" t="s">
        <v>11</v>
      </c>
      <c r="E6" s="16" t="s">
        <v>12</v>
      </c>
      <c r="F6" s="15" t="s">
        <v>13</v>
      </c>
      <c r="G6" s="16" t="s">
        <v>12</v>
      </c>
      <c r="H6" s="17" t="s">
        <v>13</v>
      </c>
      <c r="I6" s="18" t="s">
        <v>14</v>
      </c>
      <c r="J6" s="17" t="s">
        <v>13</v>
      </c>
      <c r="K6" s="19" t="s">
        <v>14</v>
      </c>
      <c r="L6" s="14"/>
      <c r="M6" s="13"/>
    </row>
    <row r="7" spans="2:13" s="7" customFormat="1" ht="12" customHeight="1">
      <c r="B7" s="165" t="s">
        <v>15</v>
      </c>
      <c r="C7" s="166"/>
      <c r="D7" s="20">
        <f>F7+H7+J7</f>
        <v>6915.93</v>
      </c>
      <c r="E7" s="21">
        <f>G7+I7+K7</f>
        <v>274621</v>
      </c>
      <c r="F7" s="22">
        <v>6898.56</v>
      </c>
      <c r="G7" s="23">
        <v>253740</v>
      </c>
      <c r="H7" s="24">
        <v>10.55</v>
      </c>
      <c r="I7" s="25">
        <v>12469</v>
      </c>
      <c r="J7" s="24">
        <v>6.82</v>
      </c>
      <c r="K7" s="26">
        <v>8412</v>
      </c>
      <c r="L7" s="27"/>
      <c r="M7" s="13"/>
    </row>
    <row r="8" spans="2:13" s="32" customFormat="1" ht="12" customHeight="1">
      <c r="B8" s="165" t="s">
        <v>16</v>
      </c>
      <c r="C8" s="166"/>
      <c r="D8" s="20">
        <f>F8+H8+J8</f>
        <v>6718.38</v>
      </c>
      <c r="E8" s="21">
        <f>G8+I8+K8</f>
        <v>366567</v>
      </c>
      <c r="F8" s="24">
        <f>'[1]6-1(2)病害虫'!C7</f>
        <v>6639.49</v>
      </c>
      <c r="G8" s="28">
        <f>'[1]6-1(2)病害虫'!D7</f>
        <v>315551</v>
      </c>
      <c r="H8" s="24">
        <v>49.64</v>
      </c>
      <c r="I8" s="28">
        <v>36850</v>
      </c>
      <c r="J8" s="24">
        <v>29.25</v>
      </c>
      <c r="K8" s="29">
        <v>14166</v>
      </c>
      <c r="L8" s="30"/>
      <c r="M8" s="31"/>
    </row>
    <row r="9" spans="2:13" s="40" customFormat="1" ht="12" customHeight="1">
      <c r="B9" s="167" t="s">
        <v>17</v>
      </c>
      <c r="C9" s="168"/>
      <c r="D9" s="33">
        <f aca="true" t="shared" si="0" ref="D9:K9">SUM(D11:D17)</f>
        <v>6103.97</v>
      </c>
      <c r="E9" s="34">
        <f t="shared" si="0"/>
        <v>286348</v>
      </c>
      <c r="F9" s="33">
        <f t="shared" si="0"/>
        <v>6075.92</v>
      </c>
      <c r="G9" s="35">
        <f t="shared" si="0"/>
        <v>278155</v>
      </c>
      <c r="H9" s="33">
        <f t="shared" si="0"/>
        <v>17.02</v>
      </c>
      <c r="I9" s="36">
        <f t="shared" si="0"/>
        <v>5341</v>
      </c>
      <c r="J9" s="33">
        <f t="shared" si="0"/>
        <v>11.030000000000001</v>
      </c>
      <c r="K9" s="37">
        <f t="shared" si="0"/>
        <v>2852</v>
      </c>
      <c r="L9" s="38"/>
      <c r="M9" s="39"/>
    </row>
    <row r="10" spans="2:13" s="7" customFormat="1" ht="12" customHeight="1">
      <c r="B10" s="41"/>
      <c r="C10" s="42"/>
      <c r="D10" s="43"/>
      <c r="E10" s="44"/>
      <c r="F10" s="24"/>
      <c r="G10" s="45"/>
      <c r="H10" s="43"/>
      <c r="I10" s="46"/>
      <c r="J10" s="24"/>
      <c r="K10" s="29"/>
      <c r="L10" s="47"/>
      <c r="M10" s="13"/>
    </row>
    <row r="11" spans="2:13" s="7" customFormat="1" ht="12" customHeight="1">
      <c r="B11" s="48"/>
      <c r="C11" s="49" t="s">
        <v>18</v>
      </c>
      <c r="D11" s="20">
        <f aca="true" t="shared" si="1" ref="D11:E17">F11+H11+J11</f>
        <v>437.42</v>
      </c>
      <c r="E11" s="21">
        <f t="shared" si="1"/>
        <v>26146</v>
      </c>
      <c r="F11" s="24">
        <f>'6-1(2)病害虫'!D10</f>
        <v>436.35</v>
      </c>
      <c r="G11" s="45">
        <f>'6-1(2)病害虫'!E10</f>
        <v>26146</v>
      </c>
      <c r="H11" s="50">
        <f>'6-1(3)気象災害'!D9</f>
        <v>0</v>
      </c>
      <c r="I11" s="51">
        <f>'6-1(3)気象災害'!E9</f>
        <v>0</v>
      </c>
      <c r="J11" s="52">
        <f>'6-1(4)林野火災'!E9</f>
        <v>1.07</v>
      </c>
      <c r="K11" s="53">
        <f>'6-1(4)林野火災'!F9</f>
        <v>0</v>
      </c>
      <c r="L11" s="54"/>
      <c r="M11" s="13"/>
    </row>
    <row r="12" spans="2:13" s="7" customFormat="1" ht="12" customHeight="1">
      <c r="B12" s="48"/>
      <c r="C12" s="49" t="s">
        <v>19</v>
      </c>
      <c r="D12" s="20">
        <f t="shared" si="1"/>
        <v>247.98000000000002</v>
      </c>
      <c r="E12" s="21">
        <f t="shared" si="1"/>
        <v>52099</v>
      </c>
      <c r="F12" s="24">
        <f>'6-1(2)病害虫'!D11</f>
        <v>245.74</v>
      </c>
      <c r="G12" s="45">
        <f>'6-1(2)病害虫'!E11</f>
        <v>51581</v>
      </c>
      <c r="H12" s="50">
        <f>'6-1(3)気象災害'!D10</f>
        <v>0</v>
      </c>
      <c r="I12" s="51">
        <f>'6-1(3)気象災害'!E10</f>
        <v>0</v>
      </c>
      <c r="J12" s="52">
        <f>'6-1(4)林野火災'!E10</f>
        <v>2.24</v>
      </c>
      <c r="K12" s="55">
        <f>'6-1(4)林野火災'!F10</f>
        <v>518</v>
      </c>
      <c r="L12" s="47"/>
      <c r="M12" s="13"/>
    </row>
    <row r="13" spans="2:13" s="7" customFormat="1" ht="12" customHeight="1">
      <c r="B13" s="48"/>
      <c r="C13" s="49" t="s">
        <v>20</v>
      </c>
      <c r="D13" s="20">
        <f t="shared" si="1"/>
        <v>2479.2000000000003</v>
      </c>
      <c r="E13" s="21">
        <f t="shared" si="1"/>
        <v>50795</v>
      </c>
      <c r="F13" s="24">
        <f>'6-1(2)病害虫'!D12</f>
        <v>2461.8</v>
      </c>
      <c r="G13" s="45">
        <f>'6-1(2)病害虫'!E12</f>
        <v>45443</v>
      </c>
      <c r="H13" s="50">
        <f>'6-1(3)気象災害'!D11</f>
        <v>17.02</v>
      </c>
      <c r="I13" s="51">
        <f>'6-1(3)気象災害'!E11</f>
        <v>5341</v>
      </c>
      <c r="J13" s="52">
        <f>'6-1(4)林野火災'!E11</f>
        <v>0.38</v>
      </c>
      <c r="K13" s="55">
        <f>'6-1(4)林野火災'!F11</f>
        <v>11</v>
      </c>
      <c r="L13" s="47"/>
      <c r="M13" s="13"/>
    </row>
    <row r="14" spans="2:13" s="7" customFormat="1" ht="12" customHeight="1">
      <c r="B14" s="48"/>
      <c r="C14" s="49" t="s">
        <v>21</v>
      </c>
      <c r="D14" s="20">
        <f t="shared" si="1"/>
        <v>1718.26</v>
      </c>
      <c r="E14" s="21">
        <f t="shared" si="1"/>
        <v>131902</v>
      </c>
      <c r="F14" s="24">
        <f>'6-1(2)病害虫'!D13</f>
        <v>1717.53</v>
      </c>
      <c r="G14" s="45">
        <f>'6-1(2)病害虫'!E13</f>
        <v>131725</v>
      </c>
      <c r="H14" s="50">
        <f>'6-1(3)気象災害'!D12</f>
        <v>0</v>
      </c>
      <c r="I14" s="51">
        <f>'6-1(3)気象災害'!E12</f>
        <v>0</v>
      </c>
      <c r="J14" s="52">
        <f>'6-1(4)林野火災'!E12</f>
        <v>0.73</v>
      </c>
      <c r="K14" s="55">
        <f>'6-1(4)林野火災'!F12</f>
        <v>177</v>
      </c>
      <c r="L14" s="47"/>
      <c r="M14" s="13"/>
    </row>
    <row r="15" spans="2:13" s="7" customFormat="1" ht="12" customHeight="1">
      <c r="B15" s="48"/>
      <c r="C15" s="49" t="s">
        <v>22</v>
      </c>
      <c r="D15" s="20">
        <f t="shared" si="1"/>
        <v>518.2</v>
      </c>
      <c r="E15" s="21">
        <f t="shared" si="1"/>
        <v>15016</v>
      </c>
      <c r="F15" s="24">
        <f>'6-1(2)病害虫'!D14</f>
        <v>512.5</v>
      </c>
      <c r="G15" s="45">
        <f>'6-1(2)病害虫'!E14</f>
        <v>13243</v>
      </c>
      <c r="H15" s="50">
        <f>'6-1(3)気象災害'!D13</f>
        <v>0</v>
      </c>
      <c r="I15" s="51">
        <f>'6-1(3)気象災害'!E13</f>
        <v>0</v>
      </c>
      <c r="J15" s="52">
        <f>'6-1(4)林野火災'!E13</f>
        <v>5.7</v>
      </c>
      <c r="K15" s="55">
        <f>'6-1(4)林野火災'!F13</f>
        <v>1773</v>
      </c>
      <c r="L15" s="54"/>
      <c r="M15" s="13"/>
    </row>
    <row r="16" spans="2:13" s="7" customFormat="1" ht="12" customHeight="1">
      <c r="B16" s="48"/>
      <c r="C16" s="49" t="s">
        <v>23</v>
      </c>
      <c r="D16" s="20">
        <f t="shared" si="1"/>
        <v>211.8</v>
      </c>
      <c r="E16" s="21">
        <f t="shared" si="1"/>
        <v>7863</v>
      </c>
      <c r="F16" s="24">
        <f>'6-1(2)病害虫'!D15</f>
        <v>211</v>
      </c>
      <c r="G16" s="45">
        <f>'6-1(2)病害虫'!E15</f>
        <v>7622</v>
      </c>
      <c r="H16" s="50">
        <f>'6-1(3)気象災害'!D14</f>
        <v>0</v>
      </c>
      <c r="I16" s="51">
        <f>'6-1(3)気象災害'!E14</f>
        <v>0</v>
      </c>
      <c r="J16" s="52">
        <f>'6-1(4)林野火災'!E14</f>
        <v>0.8</v>
      </c>
      <c r="K16" s="55">
        <f>'6-1(4)林野火災'!F14</f>
        <v>241</v>
      </c>
      <c r="L16" s="47"/>
      <c r="M16" s="13"/>
    </row>
    <row r="17" spans="2:13" s="7" customFormat="1" ht="12" customHeight="1" thickBot="1">
      <c r="B17" s="56"/>
      <c r="C17" s="57" t="s">
        <v>24</v>
      </c>
      <c r="D17" s="58">
        <f t="shared" si="1"/>
        <v>491.11</v>
      </c>
      <c r="E17" s="59">
        <f t="shared" si="1"/>
        <v>2527</v>
      </c>
      <c r="F17" s="60">
        <f>'6-1(2)病害虫'!D16</f>
        <v>491</v>
      </c>
      <c r="G17" s="61">
        <f>'6-1(2)病害虫'!E16</f>
        <v>2395</v>
      </c>
      <c r="H17" s="62">
        <f>'6-1(3)気象災害'!D15</f>
        <v>0</v>
      </c>
      <c r="I17" s="63">
        <f>'6-1(3)気象災害'!E15</f>
        <v>0</v>
      </c>
      <c r="J17" s="64">
        <f>'6-1(4)林野火災'!E15</f>
        <v>0.11</v>
      </c>
      <c r="K17" s="65">
        <f>'6-1(4)林野火災'!F15</f>
        <v>132</v>
      </c>
      <c r="L17" s="47"/>
      <c r="M17" s="13"/>
    </row>
    <row r="18" spans="3:13" s="7" customFormat="1" ht="12" customHeight="1">
      <c r="C18" s="66"/>
      <c r="D18" s="67"/>
      <c r="E18" s="68"/>
      <c r="F18" s="69"/>
      <c r="G18" s="70"/>
      <c r="H18" s="71"/>
      <c r="I18" s="72"/>
      <c r="J18" s="73"/>
      <c r="K18" s="47"/>
      <c r="L18" s="47"/>
      <c r="M18" s="13"/>
    </row>
    <row r="19" spans="3:13" s="7" customFormat="1" ht="12" customHeight="1">
      <c r="C19" s="74" t="s">
        <v>25</v>
      </c>
      <c r="H19" s="8"/>
      <c r="I19" s="9"/>
      <c r="J19" s="8"/>
      <c r="K19" s="9"/>
      <c r="L19" s="9"/>
      <c r="M19" s="13"/>
    </row>
    <row r="20" spans="3:13" s="7" customFormat="1" ht="12" customHeight="1">
      <c r="C20" s="74"/>
      <c r="H20" s="8"/>
      <c r="I20" s="9"/>
      <c r="J20" s="8"/>
      <c r="K20" s="9"/>
      <c r="L20" s="9"/>
      <c r="M20" s="13"/>
    </row>
    <row r="21" spans="3:13" s="7" customFormat="1" ht="12" customHeight="1">
      <c r="C21" s="74"/>
      <c r="H21" s="8"/>
      <c r="I21" s="9"/>
      <c r="J21" s="8"/>
      <c r="K21" s="9"/>
      <c r="L21" s="9"/>
      <c r="M21" s="13"/>
    </row>
    <row r="22" spans="3:13" s="7" customFormat="1" ht="12" customHeight="1">
      <c r="C22" s="74"/>
      <c r="H22" s="8"/>
      <c r="I22" s="9"/>
      <c r="J22" s="8"/>
      <c r="K22" s="9"/>
      <c r="L22" s="9"/>
      <c r="M22" s="13"/>
    </row>
    <row r="23" spans="3:13" s="7" customFormat="1" ht="12" customHeight="1">
      <c r="C23" s="74"/>
      <c r="H23" s="8"/>
      <c r="I23" s="9"/>
      <c r="J23" s="8"/>
      <c r="K23" s="9"/>
      <c r="L23" s="9"/>
      <c r="M23" s="13"/>
    </row>
  </sheetData>
  <mergeCells count="8">
    <mergeCell ref="J5:K5"/>
    <mergeCell ref="B7:C7"/>
    <mergeCell ref="B8:C8"/>
    <mergeCell ref="B9:C9"/>
    <mergeCell ref="B5:C6"/>
    <mergeCell ref="D5:E5"/>
    <mergeCell ref="F5:G5"/>
    <mergeCell ref="H5:I5"/>
  </mergeCells>
  <printOptions horizontalCentered="1"/>
  <pageMargins left="0.5905511811023623" right="0.3937007874015748" top="0.984251968503937" bottom="0.984251968503937" header="0.5118110236220472" footer="0.5118110236220472"/>
  <pageSetup horizontalDpi="400" verticalDpi="4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9"/>
  <sheetViews>
    <sheetView workbookViewId="0" topLeftCell="A1">
      <selection activeCell="A3" sqref="A3:IV16"/>
    </sheetView>
  </sheetViews>
  <sheetFormatPr defaultColWidth="9.00390625" defaultRowHeight="13.5"/>
  <cols>
    <col min="1" max="1" width="2.50390625" style="76" customWidth="1"/>
    <col min="2" max="2" width="5.625" style="76" customWidth="1"/>
    <col min="3" max="3" width="10.625" style="76" customWidth="1"/>
    <col min="4" max="17" width="10.125" style="76" customWidth="1"/>
    <col min="18" max="16384" width="9.00390625" style="76" customWidth="1"/>
  </cols>
  <sheetData>
    <row r="1" ht="14.25" customHeight="1">
      <c r="B1" s="75" t="s">
        <v>26</v>
      </c>
    </row>
    <row r="2" spans="3:17" s="77" customFormat="1" ht="12" customHeight="1" thickBot="1">
      <c r="C2" s="78"/>
      <c r="Q2" s="79" t="s">
        <v>5</v>
      </c>
    </row>
    <row r="3" spans="2:17" s="77" customFormat="1" ht="12" customHeight="1">
      <c r="B3" s="183" t="s">
        <v>6</v>
      </c>
      <c r="C3" s="187"/>
      <c r="D3" s="175" t="s">
        <v>7</v>
      </c>
      <c r="E3" s="176"/>
      <c r="F3" s="175" t="s">
        <v>27</v>
      </c>
      <c r="G3" s="176"/>
      <c r="H3" s="175" t="s">
        <v>28</v>
      </c>
      <c r="I3" s="177"/>
      <c r="J3" s="177"/>
      <c r="K3" s="176"/>
      <c r="L3" s="175" t="s">
        <v>29</v>
      </c>
      <c r="M3" s="177"/>
      <c r="N3" s="177"/>
      <c r="O3" s="177"/>
      <c r="P3" s="177"/>
      <c r="Q3" s="178"/>
    </row>
    <row r="4" spans="2:17" s="77" customFormat="1" ht="12" customHeight="1">
      <c r="B4" s="188"/>
      <c r="C4" s="189"/>
      <c r="D4" s="179" t="s">
        <v>11</v>
      </c>
      <c r="E4" s="179" t="s">
        <v>12</v>
      </c>
      <c r="F4" s="179" t="s">
        <v>13</v>
      </c>
      <c r="G4" s="179" t="s">
        <v>12</v>
      </c>
      <c r="H4" s="172" t="s">
        <v>30</v>
      </c>
      <c r="I4" s="173"/>
      <c r="J4" s="172" t="s">
        <v>31</v>
      </c>
      <c r="K4" s="173"/>
      <c r="L4" s="172" t="s">
        <v>32</v>
      </c>
      <c r="M4" s="173"/>
      <c r="N4" s="172" t="s">
        <v>33</v>
      </c>
      <c r="O4" s="173"/>
      <c r="P4" s="172" t="s">
        <v>31</v>
      </c>
      <c r="Q4" s="174"/>
    </row>
    <row r="5" spans="2:17" s="77" customFormat="1" ht="12" customHeight="1">
      <c r="B5" s="190"/>
      <c r="C5" s="191"/>
      <c r="D5" s="180"/>
      <c r="E5" s="180"/>
      <c r="F5" s="180"/>
      <c r="G5" s="180"/>
      <c r="H5" s="80" t="s">
        <v>13</v>
      </c>
      <c r="I5" s="81" t="s">
        <v>14</v>
      </c>
      <c r="J5" s="80" t="s">
        <v>13</v>
      </c>
      <c r="K5" s="82" t="s">
        <v>14</v>
      </c>
      <c r="L5" s="80" t="s">
        <v>13</v>
      </c>
      <c r="M5" s="81" t="s">
        <v>14</v>
      </c>
      <c r="N5" s="80" t="s">
        <v>13</v>
      </c>
      <c r="O5" s="81" t="s">
        <v>14</v>
      </c>
      <c r="P5" s="80" t="s">
        <v>13</v>
      </c>
      <c r="Q5" s="83" t="s">
        <v>14</v>
      </c>
    </row>
    <row r="6" spans="2:17" s="77" customFormat="1" ht="12" customHeight="1">
      <c r="B6" s="165" t="s">
        <v>15</v>
      </c>
      <c r="C6" s="166"/>
      <c r="D6" s="84">
        <v>6898.56</v>
      </c>
      <c r="E6" s="85">
        <v>253740</v>
      </c>
      <c r="F6" s="86">
        <v>0</v>
      </c>
      <c r="G6" s="87">
        <v>0</v>
      </c>
      <c r="H6" s="84">
        <v>5932</v>
      </c>
      <c r="I6" s="88">
        <v>129838</v>
      </c>
      <c r="J6" s="84">
        <v>1.9</v>
      </c>
      <c r="K6" s="89">
        <v>0</v>
      </c>
      <c r="L6" s="84">
        <v>185.69</v>
      </c>
      <c r="M6" s="88">
        <v>12824</v>
      </c>
      <c r="N6" s="84">
        <v>221.97</v>
      </c>
      <c r="O6" s="88">
        <v>19846</v>
      </c>
      <c r="P6" s="84">
        <v>557</v>
      </c>
      <c r="Q6" s="90">
        <v>90765</v>
      </c>
    </row>
    <row r="7" spans="2:17" s="77" customFormat="1" ht="12" customHeight="1">
      <c r="B7" s="165" t="s">
        <v>16</v>
      </c>
      <c r="C7" s="166"/>
      <c r="D7" s="84">
        <v>6639.49</v>
      </c>
      <c r="E7" s="85">
        <v>315551</v>
      </c>
      <c r="F7" s="86">
        <v>0</v>
      </c>
      <c r="G7" s="87">
        <v>0</v>
      </c>
      <c r="H7" s="84">
        <v>5061</v>
      </c>
      <c r="I7" s="88">
        <v>69005</v>
      </c>
      <c r="J7" s="84">
        <f>SUM(J11:J18)</f>
        <v>0</v>
      </c>
      <c r="K7" s="85">
        <f>SUM(K11:K18)</f>
        <v>0</v>
      </c>
      <c r="L7" s="84">
        <v>5.75</v>
      </c>
      <c r="M7" s="88">
        <v>596</v>
      </c>
      <c r="N7" s="84">
        <v>132.93</v>
      </c>
      <c r="O7" s="88">
        <v>11280</v>
      </c>
      <c r="P7" s="84">
        <v>1439.81</v>
      </c>
      <c r="Q7" s="90">
        <v>234670</v>
      </c>
    </row>
    <row r="8" spans="2:17" s="97" customFormat="1" ht="12" customHeight="1">
      <c r="B8" s="167" t="s">
        <v>17</v>
      </c>
      <c r="C8" s="168"/>
      <c r="D8" s="91">
        <f>H8+L8+N8+P8</f>
        <v>6075.92</v>
      </c>
      <c r="E8" s="92">
        <f>I8+M8+O8+Q8</f>
        <v>278155</v>
      </c>
      <c r="F8" s="93">
        <v>0</v>
      </c>
      <c r="G8" s="94">
        <v>0</v>
      </c>
      <c r="H8" s="91">
        <f>SUM(H10:H16)</f>
        <v>4908</v>
      </c>
      <c r="I8" s="95">
        <f>SUM(I10:I16)</f>
        <v>87598</v>
      </c>
      <c r="J8" s="91">
        <v>0</v>
      </c>
      <c r="K8" s="92">
        <v>0</v>
      </c>
      <c r="L8" s="91">
        <f aca="true" t="shared" si="0" ref="L8:Q8">SUM(L10:L16)</f>
        <v>7.04</v>
      </c>
      <c r="M8" s="95">
        <f t="shared" si="0"/>
        <v>5533</v>
      </c>
      <c r="N8" s="91">
        <f t="shared" si="0"/>
        <v>108.15</v>
      </c>
      <c r="O8" s="95">
        <f t="shared" si="0"/>
        <v>9213</v>
      </c>
      <c r="P8" s="91">
        <f t="shared" si="0"/>
        <v>1052.73</v>
      </c>
      <c r="Q8" s="96">
        <f t="shared" si="0"/>
        <v>175811</v>
      </c>
    </row>
    <row r="9" spans="2:17" s="77" customFormat="1" ht="12" customHeight="1">
      <c r="B9" s="41"/>
      <c r="C9" s="42"/>
      <c r="D9" s="98"/>
      <c r="E9" s="99"/>
      <c r="F9" s="86"/>
      <c r="G9" s="87"/>
      <c r="H9" s="98"/>
      <c r="I9" s="100"/>
      <c r="J9" s="84"/>
      <c r="K9" s="99"/>
      <c r="L9" s="84"/>
      <c r="M9" s="100"/>
      <c r="N9" s="84"/>
      <c r="O9" s="100"/>
      <c r="P9" s="98"/>
      <c r="Q9" s="101"/>
    </row>
    <row r="10" spans="2:17" s="77" customFormat="1" ht="12" customHeight="1">
      <c r="B10" s="48"/>
      <c r="C10" s="49" t="s">
        <v>18</v>
      </c>
      <c r="D10" s="84">
        <f aca="true" t="shared" si="1" ref="D10:E16">H10+J10+L10+N10+P10</f>
        <v>436.35</v>
      </c>
      <c r="E10" s="85">
        <f t="shared" si="1"/>
        <v>26146</v>
      </c>
      <c r="F10" s="86">
        <v>0</v>
      </c>
      <c r="G10" s="87">
        <v>0</v>
      </c>
      <c r="H10" s="84">
        <v>175</v>
      </c>
      <c r="I10" s="88">
        <v>2593</v>
      </c>
      <c r="J10" s="84">
        <v>0</v>
      </c>
      <c r="K10" s="102">
        <v>0</v>
      </c>
      <c r="L10" s="84">
        <v>0</v>
      </c>
      <c r="M10" s="102">
        <v>0</v>
      </c>
      <c r="N10" s="84">
        <v>10</v>
      </c>
      <c r="O10" s="103">
        <v>157</v>
      </c>
      <c r="P10" s="84">
        <v>251.35</v>
      </c>
      <c r="Q10" s="104">
        <v>23396</v>
      </c>
    </row>
    <row r="11" spans="2:17" s="77" customFormat="1" ht="12" customHeight="1">
      <c r="B11" s="48"/>
      <c r="C11" s="49" t="s">
        <v>19</v>
      </c>
      <c r="D11" s="84">
        <f t="shared" si="1"/>
        <v>245.74</v>
      </c>
      <c r="E11" s="85">
        <f t="shared" si="1"/>
        <v>51581</v>
      </c>
      <c r="F11" s="86">
        <v>0</v>
      </c>
      <c r="G11" s="87">
        <v>0</v>
      </c>
      <c r="H11" s="84">
        <v>65</v>
      </c>
      <c r="I11" s="88">
        <v>5115</v>
      </c>
      <c r="J11" s="84">
        <v>0</v>
      </c>
      <c r="K11" s="102">
        <v>0</v>
      </c>
      <c r="L11" s="105">
        <v>7.04</v>
      </c>
      <c r="M11" s="106">
        <v>5533</v>
      </c>
      <c r="N11" s="84">
        <v>30.85</v>
      </c>
      <c r="O11" s="103">
        <v>3265</v>
      </c>
      <c r="P11" s="84">
        <v>142.85</v>
      </c>
      <c r="Q11" s="104">
        <v>37668</v>
      </c>
    </row>
    <row r="12" spans="2:17" s="77" customFormat="1" ht="12" customHeight="1">
      <c r="B12" s="48"/>
      <c r="C12" s="49" t="s">
        <v>20</v>
      </c>
      <c r="D12" s="84">
        <f t="shared" si="1"/>
        <v>2461.8</v>
      </c>
      <c r="E12" s="85">
        <f t="shared" si="1"/>
        <v>45443</v>
      </c>
      <c r="F12" s="86">
        <v>0</v>
      </c>
      <c r="G12" s="87">
        <v>0</v>
      </c>
      <c r="H12" s="84">
        <v>2428</v>
      </c>
      <c r="I12" s="88">
        <v>31635</v>
      </c>
      <c r="J12" s="84">
        <v>0</v>
      </c>
      <c r="K12" s="102">
        <v>0</v>
      </c>
      <c r="L12" s="84">
        <v>0</v>
      </c>
      <c r="M12" s="102">
        <v>0</v>
      </c>
      <c r="N12" s="84">
        <v>14.8</v>
      </c>
      <c r="O12" s="102">
        <v>2824</v>
      </c>
      <c r="P12" s="98">
        <v>19</v>
      </c>
      <c r="Q12" s="107">
        <v>10984</v>
      </c>
    </row>
    <row r="13" spans="2:17" s="110" customFormat="1" ht="12" customHeight="1">
      <c r="B13" s="48"/>
      <c r="C13" s="49" t="s">
        <v>21</v>
      </c>
      <c r="D13" s="108">
        <f t="shared" si="1"/>
        <v>1717.53</v>
      </c>
      <c r="E13" s="109">
        <f t="shared" si="1"/>
        <v>131725</v>
      </c>
      <c r="F13" s="86">
        <v>0</v>
      </c>
      <c r="G13" s="87">
        <v>0</v>
      </c>
      <c r="H13" s="108">
        <v>1088</v>
      </c>
      <c r="I13" s="109">
        <v>30170</v>
      </c>
      <c r="J13" s="108">
        <v>0</v>
      </c>
      <c r="K13" s="102">
        <v>0</v>
      </c>
      <c r="L13" s="108">
        <v>0</v>
      </c>
      <c r="M13" s="102">
        <v>0</v>
      </c>
      <c r="N13" s="108">
        <v>0</v>
      </c>
      <c r="O13" s="102">
        <v>0</v>
      </c>
      <c r="P13" s="84">
        <v>629.53</v>
      </c>
      <c r="Q13" s="104">
        <v>101555</v>
      </c>
    </row>
    <row r="14" spans="2:17" s="77" customFormat="1" ht="12" customHeight="1">
      <c r="B14" s="48"/>
      <c r="C14" s="49" t="s">
        <v>22</v>
      </c>
      <c r="D14" s="84">
        <f t="shared" si="1"/>
        <v>512.5</v>
      </c>
      <c r="E14" s="85">
        <f t="shared" si="1"/>
        <v>13243</v>
      </c>
      <c r="F14" s="86">
        <v>0</v>
      </c>
      <c r="G14" s="87">
        <v>0</v>
      </c>
      <c r="H14" s="84">
        <v>460</v>
      </c>
      <c r="I14" s="88">
        <v>10276</v>
      </c>
      <c r="J14" s="84">
        <v>0</v>
      </c>
      <c r="K14" s="102">
        <v>0</v>
      </c>
      <c r="L14" s="84">
        <v>0</v>
      </c>
      <c r="M14" s="102">
        <v>0</v>
      </c>
      <c r="N14" s="84">
        <v>52.5</v>
      </c>
      <c r="O14" s="103">
        <v>2967</v>
      </c>
      <c r="P14" s="84">
        <v>0</v>
      </c>
      <c r="Q14" s="107">
        <v>0</v>
      </c>
    </row>
    <row r="15" spans="2:17" s="77" customFormat="1" ht="12" customHeight="1">
      <c r="B15" s="48"/>
      <c r="C15" s="49" t="s">
        <v>23</v>
      </c>
      <c r="D15" s="84">
        <f t="shared" si="1"/>
        <v>211</v>
      </c>
      <c r="E15" s="85">
        <f t="shared" si="1"/>
        <v>7622</v>
      </c>
      <c r="F15" s="86">
        <v>0</v>
      </c>
      <c r="G15" s="87">
        <v>0</v>
      </c>
      <c r="H15" s="84">
        <v>201</v>
      </c>
      <c r="I15" s="88">
        <v>5414</v>
      </c>
      <c r="J15" s="84">
        <v>0</v>
      </c>
      <c r="K15" s="102">
        <v>0</v>
      </c>
      <c r="L15" s="84">
        <v>0</v>
      </c>
      <c r="M15" s="102">
        <v>0</v>
      </c>
      <c r="N15" s="102">
        <v>0</v>
      </c>
      <c r="O15" s="102">
        <v>0</v>
      </c>
      <c r="P15" s="84">
        <v>10</v>
      </c>
      <c r="Q15" s="107">
        <v>2208</v>
      </c>
    </row>
    <row r="16" spans="2:17" s="77" customFormat="1" ht="12" customHeight="1" thickBot="1">
      <c r="B16" s="56"/>
      <c r="C16" s="57" t="s">
        <v>24</v>
      </c>
      <c r="D16" s="111">
        <f t="shared" si="1"/>
        <v>491</v>
      </c>
      <c r="E16" s="112">
        <f t="shared" si="1"/>
        <v>2395</v>
      </c>
      <c r="F16" s="113">
        <v>0</v>
      </c>
      <c r="G16" s="114">
        <v>0</v>
      </c>
      <c r="H16" s="111">
        <v>491</v>
      </c>
      <c r="I16" s="115">
        <v>2395</v>
      </c>
      <c r="J16" s="111">
        <v>0</v>
      </c>
      <c r="K16" s="116">
        <v>0</v>
      </c>
      <c r="L16" s="111">
        <v>0</v>
      </c>
      <c r="M16" s="116">
        <v>0</v>
      </c>
      <c r="N16" s="116">
        <v>0</v>
      </c>
      <c r="O16" s="116">
        <v>0</v>
      </c>
      <c r="P16" s="116">
        <v>0</v>
      </c>
      <c r="Q16" s="117">
        <v>0</v>
      </c>
    </row>
    <row r="18" s="77" customFormat="1" ht="12" customHeight="1">
      <c r="B18" s="118" t="s">
        <v>34</v>
      </c>
    </row>
    <row r="19" ht="13.5">
      <c r="I19" s="119"/>
    </row>
  </sheetData>
  <mergeCells count="17">
    <mergeCell ref="B6:C6"/>
    <mergeCell ref="B7:C7"/>
    <mergeCell ref="B8:C8"/>
    <mergeCell ref="L3:Q3"/>
    <mergeCell ref="D4:D5"/>
    <mergeCell ref="E4:E5"/>
    <mergeCell ref="F4:F5"/>
    <mergeCell ref="G4:G5"/>
    <mergeCell ref="H4:I4"/>
    <mergeCell ref="J4:K4"/>
    <mergeCell ref="L4:M4"/>
    <mergeCell ref="N4:O4"/>
    <mergeCell ref="P4:Q4"/>
    <mergeCell ref="B3:C5"/>
    <mergeCell ref="D3:E3"/>
    <mergeCell ref="F3:G3"/>
    <mergeCell ref="H3:K3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7"/>
  <sheetViews>
    <sheetView workbookViewId="0" topLeftCell="A1">
      <selection activeCell="H15" sqref="H15"/>
    </sheetView>
  </sheetViews>
  <sheetFormatPr defaultColWidth="9.00390625" defaultRowHeight="13.5"/>
  <cols>
    <col min="1" max="1" width="2.625" style="1" customWidth="1"/>
    <col min="2" max="2" width="5.625" style="1" customWidth="1"/>
    <col min="3" max="3" width="10.625" style="1" customWidth="1"/>
    <col min="4" max="4" width="9.125" style="1" bestFit="1" customWidth="1"/>
    <col min="5" max="5" width="9.875" style="1" bestFit="1" customWidth="1"/>
    <col min="6" max="6" width="9.125" style="1" bestFit="1" customWidth="1"/>
    <col min="7" max="7" width="9.875" style="1" bestFit="1" customWidth="1"/>
    <col min="8" max="8" width="9.25390625" style="1" bestFit="1" customWidth="1"/>
    <col min="9" max="15" width="9.125" style="1" bestFit="1" customWidth="1"/>
    <col min="16" max="16384" width="9.00390625" style="1" customWidth="1"/>
  </cols>
  <sheetData>
    <row r="1" spans="2:4" ht="14.25">
      <c r="B1" s="2" t="s">
        <v>35</v>
      </c>
      <c r="D1" s="2"/>
    </row>
    <row r="2" s="7" customFormat="1" ht="12" customHeight="1" thickBot="1">
      <c r="Q2" s="79" t="s">
        <v>5</v>
      </c>
    </row>
    <row r="3" spans="2:17" s="7" customFormat="1" ht="12" customHeight="1">
      <c r="B3" s="183" t="s">
        <v>6</v>
      </c>
      <c r="C3" s="184"/>
      <c r="D3" s="181" t="s">
        <v>36</v>
      </c>
      <c r="E3" s="181"/>
      <c r="F3" s="181" t="s">
        <v>37</v>
      </c>
      <c r="G3" s="181"/>
      <c r="H3" s="181" t="s">
        <v>38</v>
      </c>
      <c r="I3" s="181"/>
      <c r="J3" s="181" t="s">
        <v>39</v>
      </c>
      <c r="K3" s="181"/>
      <c r="L3" s="181" t="s">
        <v>40</v>
      </c>
      <c r="M3" s="181"/>
      <c r="N3" s="181" t="s">
        <v>41</v>
      </c>
      <c r="O3" s="181"/>
      <c r="P3" s="181" t="s">
        <v>42</v>
      </c>
      <c r="Q3" s="182"/>
    </row>
    <row r="4" spans="2:17" s="7" customFormat="1" ht="12" customHeight="1">
      <c r="B4" s="185"/>
      <c r="C4" s="186"/>
      <c r="D4" s="120" t="s">
        <v>43</v>
      </c>
      <c r="E4" s="120" t="s">
        <v>44</v>
      </c>
      <c r="F4" s="120" t="s">
        <v>43</v>
      </c>
      <c r="G4" s="120" t="s">
        <v>44</v>
      </c>
      <c r="H4" s="120" t="s">
        <v>43</v>
      </c>
      <c r="I4" s="120" t="s">
        <v>44</v>
      </c>
      <c r="J4" s="120" t="s">
        <v>43</v>
      </c>
      <c r="K4" s="120" t="s">
        <v>44</v>
      </c>
      <c r="L4" s="120" t="s">
        <v>43</v>
      </c>
      <c r="M4" s="120" t="s">
        <v>44</v>
      </c>
      <c r="N4" s="120" t="s">
        <v>43</v>
      </c>
      <c r="O4" s="120" t="s">
        <v>44</v>
      </c>
      <c r="P4" s="120" t="s">
        <v>43</v>
      </c>
      <c r="Q4" s="121" t="s">
        <v>44</v>
      </c>
    </row>
    <row r="5" spans="2:17" s="7" customFormat="1" ht="12" customHeight="1">
      <c r="B5" s="165" t="s">
        <v>45</v>
      </c>
      <c r="C5" s="166"/>
      <c r="D5" s="20">
        <v>10.55</v>
      </c>
      <c r="E5" s="122">
        <v>12469</v>
      </c>
      <c r="F5" s="50">
        <v>9.95</v>
      </c>
      <c r="G5" s="123">
        <v>11665</v>
      </c>
      <c r="H5" s="20">
        <v>0.06</v>
      </c>
      <c r="I5" s="122">
        <v>97</v>
      </c>
      <c r="J5" s="20">
        <v>0.48</v>
      </c>
      <c r="K5" s="123">
        <v>682</v>
      </c>
      <c r="L5" s="20">
        <v>0.06</v>
      </c>
      <c r="M5" s="122">
        <v>25</v>
      </c>
      <c r="N5" s="124">
        <v>0</v>
      </c>
      <c r="O5" s="123">
        <v>0</v>
      </c>
      <c r="P5" s="124">
        <v>0</v>
      </c>
      <c r="Q5" s="125">
        <v>0</v>
      </c>
    </row>
    <row r="6" spans="2:17" s="7" customFormat="1" ht="12" customHeight="1">
      <c r="B6" s="165" t="s">
        <v>16</v>
      </c>
      <c r="C6" s="166"/>
      <c r="D6" s="20">
        <v>49.64</v>
      </c>
      <c r="E6" s="122">
        <v>36850</v>
      </c>
      <c r="F6" s="20">
        <v>49.47</v>
      </c>
      <c r="G6" s="122">
        <v>36480</v>
      </c>
      <c r="H6" s="124">
        <v>0</v>
      </c>
      <c r="I6" s="123">
        <v>0</v>
      </c>
      <c r="J6" s="20">
        <v>0.17</v>
      </c>
      <c r="K6" s="122">
        <v>370</v>
      </c>
      <c r="L6" s="124">
        <v>0</v>
      </c>
      <c r="M6" s="123">
        <v>0</v>
      </c>
      <c r="N6" s="124">
        <v>0</v>
      </c>
      <c r="O6" s="123">
        <v>0</v>
      </c>
      <c r="P6" s="124">
        <v>0</v>
      </c>
      <c r="Q6" s="125">
        <v>0</v>
      </c>
    </row>
    <row r="7" spans="2:17" s="40" customFormat="1" ht="12" customHeight="1">
      <c r="B7" s="167" t="s">
        <v>17</v>
      </c>
      <c r="C7" s="168"/>
      <c r="D7" s="126">
        <f>SUM(D9:D15)</f>
        <v>17.02</v>
      </c>
      <c r="E7" s="127">
        <f>SUM(E9:E15)</f>
        <v>5341</v>
      </c>
      <c r="F7" s="126">
        <f aca="true" t="shared" si="0" ref="F7:Q7">SUM(F9:F15)</f>
        <v>17.02</v>
      </c>
      <c r="G7" s="127">
        <f t="shared" si="0"/>
        <v>5341</v>
      </c>
      <c r="H7" s="127">
        <f t="shared" si="0"/>
        <v>0</v>
      </c>
      <c r="I7" s="127">
        <f t="shared" si="0"/>
        <v>0</v>
      </c>
      <c r="J7" s="127">
        <f t="shared" si="0"/>
        <v>0</v>
      </c>
      <c r="K7" s="127">
        <f t="shared" si="0"/>
        <v>0</v>
      </c>
      <c r="L7" s="127">
        <f t="shared" si="0"/>
        <v>0</v>
      </c>
      <c r="M7" s="127">
        <f t="shared" si="0"/>
        <v>0</v>
      </c>
      <c r="N7" s="127">
        <f t="shared" si="0"/>
        <v>0</v>
      </c>
      <c r="O7" s="127">
        <f t="shared" si="0"/>
        <v>0</v>
      </c>
      <c r="P7" s="127">
        <f t="shared" si="0"/>
        <v>0</v>
      </c>
      <c r="Q7" s="128">
        <f t="shared" si="0"/>
        <v>0</v>
      </c>
    </row>
    <row r="8" spans="2:17" s="7" customFormat="1" ht="12" customHeight="1">
      <c r="B8" s="41"/>
      <c r="C8" s="42"/>
      <c r="D8" s="129"/>
      <c r="E8" s="130"/>
      <c r="F8" s="129"/>
      <c r="G8" s="130"/>
      <c r="H8" s="129"/>
      <c r="I8" s="130"/>
      <c r="J8" s="20"/>
      <c r="K8" s="130"/>
      <c r="L8" s="20"/>
      <c r="M8" s="130"/>
      <c r="N8" s="20"/>
      <c r="O8" s="130"/>
      <c r="P8" s="129"/>
      <c r="Q8" s="131"/>
    </row>
    <row r="9" spans="2:17" s="7" customFormat="1" ht="12" customHeight="1">
      <c r="B9" s="41"/>
      <c r="C9" s="132" t="s">
        <v>46</v>
      </c>
      <c r="D9" s="124">
        <v>0</v>
      </c>
      <c r="E9" s="124">
        <v>0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4">
        <v>0</v>
      </c>
      <c r="Q9" s="133">
        <v>0</v>
      </c>
    </row>
    <row r="10" spans="2:17" s="7" customFormat="1" ht="12" customHeight="1">
      <c r="B10" s="41"/>
      <c r="C10" s="132" t="s">
        <v>47</v>
      </c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33">
        <v>0</v>
      </c>
    </row>
    <row r="11" spans="2:17" s="7" customFormat="1" ht="12" customHeight="1">
      <c r="B11" s="41"/>
      <c r="C11" s="132" t="s">
        <v>48</v>
      </c>
      <c r="D11" s="124">
        <v>17.02</v>
      </c>
      <c r="E11" s="123">
        <v>5341</v>
      </c>
      <c r="F11" s="124">
        <v>17.02</v>
      </c>
      <c r="G11" s="123">
        <v>5341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33">
        <v>0</v>
      </c>
    </row>
    <row r="12" spans="2:17" s="7" customFormat="1" ht="12" customHeight="1">
      <c r="B12" s="41"/>
      <c r="C12" s="132" t="s">
        <v>49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33">
        <v>0</v>
      </c>
    </row>
    <row r="13" spans="2:17" s="7" customFormat="1" ht="12" customHeight="1">
      <c r="B13" s="41"/>
      <c r="C13" s="132" t="s">
        <v>50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33">
        <v>0</v>
      </c>
    </row>
    <row r="14" spans="2:17" s="7" customFormat="1" ht="12" customHeight="1">
      <c r="B14" s="41"/>
      <c r="C14" s="132" t="s">
        <v>51</v>
      </c>
      <c r="D14" s="124">
        <v>0</v>
      </c>
      <c r="E14" s="123">
        <v>0</v>
      </c>
      <c r="F14" s="50">
        <v>0</v>
      </c>
      <c r="G14" s="123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33">
        <v>0</v>
      </c>
    </row>
    <row r="15" spans="2:17" s="7" customFormat="1" ht="12" customHeight="1" thickBot="1">
      <c r="B15" s="134"/>
      <c r="C15" s="135" t="s">
        <v>52</v>
      </c>
      <c r="D15" s="136">
        <v>0</v>
      </c>
      <c r="E15" s="137">
        <v>0</v>
      </c>
      <c r="F15" s="136">
        <v>0</v>
      </c>
      <c r="G15" s="137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8">
        <v>0</v>
      </c>
    </row>
    <row r="16" spans="3:17" s="7" customFormat="1" ht="12" customHeight="1">
      <c r="C16" s="66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</row>
    <row r="17" s="7" customFormat="1" ht="12" customHeight="1">
      <c r="B17" s="74" t="s">
        <v>53</v>
      </c>
    </row>
  </sheetData>
  <mergeCells count="11">
    <mergeCell ref="B5:C5"/>
    <mergeCell ref="B7:C7"/>
    <mergeCell ref="L3:M3"/>
    <mergeCell ref="B3:C4"/>
    <mergeCell ref="B6:C6"/>
    <mergeCell ref="N3:O3"/>
    <mergeCell ref="P3:Q3"/>
    <mergeCell ref="D3:E3"/>
    <mergeCell ref="F3:G3"/>
    <mergeCell ref="H3:I3"/>
    <mergeCell ref="J3:K3"/>
  </mergeCells>
  <printOptions horizontalCentered="1"/>
  <pageMargins left="0.1968503937007874" right="0.1968503937007874" top="0.984251968503937" bottom="0.984251968503937" header="0.5118110236220472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17"/>
  <sheetViews>
    <sheetView tabSelected="1" workbookViewId="0" topLeftCell="A1">
      <pane xSplit="3" ySplit="4" topLeftCell="D5" activePane="bottomRight" state="frozen"/>
      <selection pane="topLeft" activeCell="E8" sqref="E8"/>
      <selection pane="topRight" activeCell="E8" sqref="E8"/>
      <selection pane="bottomLeft" activeCell="E8" sqref="E8"/>
      <selection pane="bottomRight" activeCell="M22" sqref="M22"/>
    </sheetView>
  </sheetViews>
  <sheetFormatPr defaultColWidth="9.00390625" defaultRowHeight="13.5"/>
  <cols>
    <col min="1" max="1" width="2.625" style="7" customWidth="1"/>
    <col min="2" max="2" width="5.625" style="7" customWidth="1"/>
    <col min="3" max="3" width="10.625" style="7" customWidth="1"/>
    <col min="4" max="4" width="4.625" style="7" customWidth="1"/>
    <col min="5" max="6" width="7.625" style="7" customWidth="1"/>
    <col min="7" max="7" width="4.625" style="7" customWidth="1"/>
    <col min="8" max="9" width="7.625" style="7" customWidth="1"/>
    <col min="10" max="10" width="4.625" style="7" customWidth="1"/>
    <col min="11" max="12" width="7.625" style="7" customWidth="1"/>
    <col min="13" max="13" width="4.625" style="7" customWidth="1"/>
    <col min="14" max="15" width="7.625" style="7" customWidth="1"/>
    <col min="16" max="16" width="4.625" style="7" customWidth="1"/>
    <col min="17" max="18" width="7.625" style="7" customWidth="1"/>
    <col min="19" max="19" width="4.625" style="7" customWidth="1"/>
    <col min="20" max="21" width="7.625" style="7" customWidth="1"/>
    <col min="22" max="22" width="4.625" style="7" customWidth="1"/>
    <col min="23" max="24" width="7.625" style="7" customWidth="1"/>
    <col min="25" max="16384" width="9.00390625" style="7" customWidth="1"/>
  </cols>
  <sheetData>
    <row r="1" spans="2:4" s="140" customFormat="1" ht="14.25">
      <c r="B1" s="2" t="s">
        <v>54</v>
      </c>
      <c r="C1" s="2"/>
      <c r="D1" s="2"/>
    </row>
    <row r="2" ht="12" customHeight="1" thickBot="1">
      <c r="X2" s="79" t="s">
        <v>5</v>
      </c>
    </row>
    <row r="3" spans="2:24" s="13" customFormat="1" ht="12" customHeight="1">
      <c r="B3" s="183" t="s">
        <v>6</v>
      </c>
      <c r="C3" s="184"/>
      <c r="D3" s="181" t="s">
        <v>0</v>
      </c>
      <c r="E3" s="181"/>
      <c r="F3" s="181"/>
      <c r="G3" s="181" t="s">
        <v>55</v>
      </c>
      <c r="H3" s="181"/>
      <c r="I3" s="181"/>
      <c r="J3" s="181" t="s">
        <v>56</v>
      </c>
      <c r="K3" s="181"/>
      <c r="L3" s="181"/>
      <c r="M3" s="181" t="s">
        <v>57</v>
      </c>
      <c r="N3" s="181"/>
      <c r="O3" s="181"/>
      <c r="P3" s="181" t="s">
        <v>58</v>
      </c>
      <c r="Q3" s="181"/>
      <c r="R3" s="181"/>
      <c r="S3" s="181" t="s">
        <v>59</v>
      </c>
      <c r="T3" s="181"/>
      <c r="U3" s="181"/>
      <c r="V3" s="181" t="s">
        <v>60</v>
      </c>
      <c r="W3" s="181"/>
      <c r="X3" s="182"/>
    </row>
    <row r="4" spans="2:24" s="13" customFormat="1" ht="12" customHeight="1">
      <c r="B4" s="185"/>
      <c r="C4" s="186"/>
      <c r="D4" s="120" t="s">
        <v>61</v>
      </c>
      <c r="E4" s="120" t="s">
        <v>62</v>
      </c>
      <c r="F4" s="120" t="s">
        <v>63</v>
      </c>
      <c r="G4" s="120" t="s">
        <v>61</v>
      </c>
      <c r="H4" s="120" t="s">
        <v>62</v>
      </c>
      <c r="I4" s="120" t="s">
        <v>63</v>
      </c>
      <c r="J4" s="120" t="s">
        <v>61</v>
      </c>
      <c r="K4" s="120" t="s">
        <v>62</v>
      </c>
      <c r="L4" s="120" t="s">
        <v>63</v>
      </c>
      <c r="M4" s="120" t="s">
        <v>61</v>
      </c>
      <c r="N4" s="120" t="s">
        <v>62</v>
      </c>
      <c r="O4" s="120" t="s">
        <v>63</v>
      </c>
      <c r="P4" s="120" t="s">
        <v>61</v>
      </c>
      <c r="Q4" s="120" t="s">
        <v>62</v>
      </c>
      <c r="R4" s="120" t="s">
        <v>63</v>
      </c>
      <c r="S4" s="120" t="s">
        <v>61</v>
      </c>
      <c r="T4" s="120" t="s">
        <v>62</v>
      </c>
      <c r="U4" s="120" t="s">
        <v>63</v>
      </c>
      <c r="V4" s="120" t="s">
        <v>61</v>
      </c>
      <c r="W4" s="120" t="s">
        <v>62</v>
      </c>
      <c r="X4" s="121" t="s">
        <v>63</v>
      </c>
    </row>
    <row r="5" spans="2:24" ht="12" customHeight="1">
      <c r="B5" s="165" t="s">
        <v>15</v>
      </c>
      <c r="C5" s="166"/>
      <c r="D5" s="46">
        <v>40</v>
      </c>
      <c r="E5" s="24">
        <v>6.82</v>
      </c>
      <c r="F5" s="28">
        <v>8412</v>
      </c>
      <c r="G5" s="28">
        <v>15</v>
      </c>
      <c r="H5" s="43">
        <v>4.3</v>
      </c>
      <c r="I5" s="28">
        <v>2579</v>
      </c>
      <c r="J5" s="28">
        <v>6</v>
      </c>
      <c r="K5" s="43">
        <v>0.03</v>
      </c>
      <c r="L5" s="28">
        <v>12</v>
      </c>
      <c r="M5" s="28">
        <v>1</v>
      </c>
      <c r="N5" s="43">
        <v>0.75</v>
      </c>
      <c r="O5" s="28">
        <v>2325</v>
      </c>
      <c r="P5" s="28">
        <v>2</v>
      </c>
      <c r="Q5" s="43">
        <v>0</v>
      </c>
      <c r="R5" s="46">
        <v>0</v>
      </c>
      <c r="S5" s="28">
        <v>9</v>
      </c>
      <c r="T5" s="43">
        <v>1.61</v>
      </c>
      <c r="U5" s="28">
        <v>3113</v>
      </c>
      <c r="V5" s="28">
        <v>7</v>
      </c>
      <c r="W5" s="43">
        <v>0.13</v>
      </c>
      <c r="X5" s="141">
        <v>383</v>
      </c>
    </row>
    <row r="6" spans="2:24" ht="12" customHeight="1">
      <c r="B6" s="165" t="s">
        <v>16</v>
      </c>
      <c r="C6" s="166"/>
      <c r="D6" s="46">
        <v>50</v>
      </c>
      <c r="E6" s="24">
        <v>29.25</v>
      </c>
      <c r="F6" s="28">
        <v>14166</v>
      </c>
      <c r="G6" s="28">
        <v>6</v>
      </c>
      <c r="H6" s="43">
        <v>0.83</v>
      </c>
      <c r="I6" s="28">
        <v>143</v>
      </c>
      <c r="J6" s="28">
        <v>1</v>
      </c>
      <c r="K6" s="43">
        <v>1</v>
      </c>
      <c r="L6" s="28">
        <v>0</v>
      </c>
      <c r="M6" s="23" t="s">
        <v>64</v>
      </c>
      <c r="N6" s="142" t="s">
        <v>64</v>
      </c>
      <c r="O6" s="23" t="s">
        <v>64</v>
      </c>
      <c r="P6" s="23" t="s">
        <v>65</v>
      </c>
      <c r="Q6" s="142" t="s">
        <v>1</v>
      </c>
      <c r="R6" s="143" t="s">
        <v>1</v>
      </c>
      <c r="S6" s="28">
        <v>29</v>
      </c>
      <c r="T6" s="43">
        <v>24.02</v>
      </c>
      <c r="U6" s="28">
        <v>8332</v>
      </c>
      <c r="V6" s="28">
        <v>14</v>
      </c>
      <c r="W6" s="43">
        <v>3.8</v>
      </c>
      <c r="X6" s="141">
        <v>5691</v>
      </c>
    </row>
    <row r="7" spans="2:24" s="40" customFormat="1" ht="12" customHeight="1">
      <c r="B7" s="167" t="s">
        <v>17</v>
      </c>
      <c r="C7" s="168"/>
      <c r="D7" s="144">
        <v>35</v>
      </c>
      <c r="E7" s="33">
        <v>11.03</v>
      </c>
      <c r="F7" s="36">
        <v>2852</v>
      </c>
      <c r="G7" s="36">
        <v>7</v>
      </c>
      <c r="H7" s="145">
        <v>1.04</v>
      </c>
      <c r="I7" s="36">
        <v>661</v>
      </c>
      <c r="J7" s="36">
        <v>6</v>
      </c>
      <c r="K7" s="145">
        <v>1.35</v>
      </c>
      <c r="L7" s="36">
        <v>1032</v>
      </c>
      <c r="M7" s="146" t="s">
        <v>64</v>
      </c>
      <c r="N7" s="147" t="s">
        <v>64</v>
      </c>
      <c r="O7" s="146" t="s">
        <v>64</v>
      </c>
      <c r="P7" s="146" t="s">
        <v>65</v>
      </c>
      <c r="Q7" s="147" t="s">
        <v>1</v>
      </c>
      <c r="R7" s="148" t="s">
        <v>1</v>
      </c>
      <c r="S7" s="36">
        <v>14</v>
      </c>
      <c r="T7" s="145">
        <v>7.13</v>
      </c>
      <c r="U7" s="36">
        <v>1110</v>
      </c>
      <c r="V7" s="36">
        <v>8</v>
      </c>
      <c r="W7" s="145">
        <v>1.51</v>
      </c>
      <c r="X7" s="149">
        <v>49</v>
      </c>
    </row>
    <row r="8" spans="2:24" ht="12" customHeight="1">
      <c r="B8" s="41"/>
      <c r="C8" s="42"/>
      <c r="D8" s="46"/>
      <c r="E8" s="43"/>
      <c r="F8" s="46"/>
      <c r="G8" s="46"/>
      <c r="H8" s="43"/>
      <c r="I8" s="46"/>
      <c r="J8" s="46"/>
      <c r="K8" s="43"/>
      <c r="L8" s="46"/>
      <c r="M8" s="46"/>
      <c r="N8" s="43"/>
      <c r="O8" s="46"/>
      <c r="P8" s="46"/>
      <c r="Q8" s="43"/>
      <c r="R8" s="46"/>
      <c r="S8" s="46"/>
      <c r="T8" s="43"/>
      <c r="U8" s="46"/>
      <c r="V8" s="46"/>
      <c r="W8" s="43"/>
      <c r="X8" s="150"/>
    </row>
    <row r="9" spans="2:24" ht="12" customHeight="1">
      <c r="B9" s="41"/>
      <c r="C9" s="132" t="s">
        <v>46</v>
      </c>
      <c r="D9" s="143">
        <v>8</v>
      </c>
      <c r="E9" s="22">
        <v>1.07</v>
      </c>
      <c r="F9" s="23">
        <v>0</v>
      </c>
      <c r="G9" s="23">
        <v>2</v>
      </c>
      <c r="H9" s="142">
        <v>0.45</v>
      </c>
      <c r="I9" s="143">
        <v>0</v>
      </c>
      <c r="J9" s="23" t="s">
        <v>65</v>
      </c>
      <c r="K9" s="142" t="s">
        <v>64</v>
      </c>
      <c r="L9" s="143" t="s">
        <v>1</v>
      </c>
      <c r="M9" s="23" t="s">
        <v>65</v>
      </c>
      <c r="N9" s="142" t="s">
        <v>1</v>
      </c>
      <c r="O9" s="143" t="s">
        <v>1</v>
      </c>
      <c r="P9" s="23" t="s">
        <v>65</v>
      </c>
      <c r="Q9" s="142" t="s">
        <v>1</v>
      </c>
      <c r="R9" s="143" t="s">
        <v>1</v>
      </c>
      <c r="S9" s="23">
        <v>2</v>
      </c>
      <c r="T9" s="142">
        <v>0.16</v>
      </c>
      <c r="U9" s="23">
        <v>0</v>
      </c>
      <c r="V9" s="23">
        <v>4</v>
      </c>
      <c r="W9" s="142">
        <v>0.46</v>
      </c>
      <c r="X9" s="151">
        <v>0</v>
      </c>
    </row>
    <row r="10" spans="2:24" ht="12" customHeight="1">
      <c r="B10" s="41"/>
      <c r="C10" s="132" t="s">
        <v>47</v>
      </c>
      <c r="D10" s="46">
        <v>4</v>
      </c>
      <c r="E10" s="24">
        <v>2.24</v>
      </c>
      <c r="F10" s="28">
        <v>518</v>
      </c>
      <c r="G10" s="23" t="s">
        <v>65</v>
      </c>
      <c r="H10" s="142" t="s">
        <v>1</v>
      </c>
      <c r="I10" s="143" t="s">
        <v>1</v>
      </c>
      <c r="J10" s="23" t="s">
        <v>65</v>
      </c>
      <c r="K10" s="142" t="s">
        <v>1</v>
      </c>
      <c r="L10" s="143" t="s">
        <v>1</v>
      </c>
      <c r="M10" s="23" t="s">
        <v>65</v>
      </c>
      <c r="N10" s="142" t="s">
        <v>1</v>
      </c>
      <c r="O10" s="143" t="s">
        <v>1</v>
      </c>
      <c r="P10" s="23" t="s">
        <v>65</v>
      </c>
      <c r="Q10" s="142" t="s">
        <v>1</v>
      </c>
      <c r="R10" s="143" t="s">
        <v>1</v>
      </c>
      <c r="S10" s="23">
        <v>1</v>
      </c>
      <c r="T10" s="142">
        <v>1.2</v>
      </c>
      <c r="U10" s="143">
        <v>469</v>
      </c>
      <c r="V10" s="23">
        <v>3</v>
      </c>
      <c r="W10" s="142">
        <v>1.04</v>
      </c>
      <c r="X10" s="151">
        <v>49</v>
      </c>
    </row>
    <row r="11" spans="2:24" ht="12" customHeight="1">
      <c r="B11" s="41"/>
      <c r="C11" s="132" t="s">
        <v>48</v>
      </c>
      <c r="D11" s="46">
        <v>3</v>
      </c>
      <c r="E11" s="24">
        <v>0.38</v>
      </c>
      <c r="F11" s="28">
        <v>11</v>
      </c>
      <c r="G11" s="23" t="s">
        <v>65</v>
      </c>
      <c r="H11" s="142" t="s">
        <v>1</v>
      </c>
      <c r="I11" s="143" t="s">
        <v>1</v>
      </c>
      <c r="J11" s="23" t="s">
        <v>65</v>
      </c>
      <c r="K11" s="142" t="s">
        <v>1</v>
      </c>
      <c r="L11" s="143" t="s">
        <v>1</v>
      </c>
      <c r="M11" s="23" t="s">
        <v>65</v>
      </c>
      <c r="N11" s="142" t="s">
        <v>1</v>
      </c>
      <c r="O11" s="143" t="s">
        <v>1</v>
      </c>
      <c r="P11" s="23" t="s">
        <v>65</v>
      </c>
      <c r="Q11" s="142" t="s">
        <v>1</v>
      </c>
      <c r="R11" s="143" t="s">
        <v>1</v>
      </c>
      <c r="S11" s="28">
        <v>3</v>
      </c>
      <c r="T11" s="43">
        <v>0.38</v>
      </c>
      <c r="U11" s="28">
        <v>11</v>
      </c>
      <c r="V11" s="23" t="s">
        <v>65</v>
      </c>
      <c r="W11" s="142" t="s">
        <v>1</v>
      </c>
      <c r="X11" s="151" t="s">
        <v>64</v>
      </c>
    </row>
    <row r="12" spans="2:24" ht="12" customHeight="1">
      <c r="B12" s="41"/>
      <c r="C12" s="132" t="s">
        <v>49</v>
      </c>
      <c r="D12" s="46">
        <v>8</v>
      </c>
      <c r="E12" s="24">
        <v>0.73</v>
      </c>
      <c r="F12" s="28">
        <v>177</v>
      </c>
      <c r="G12" s="23">
        <v>1</v>
      </c>
      <c r="H12" s="142">
        <v>0.15</v>
      </c>
      <c r="I12" s="143">
        <v>0</v>
      </c>
      <c r="J12" s="23">
        <v>4</v>
      </c>
      <c r="K12" s="142">
        <v>0.54</v>
      </c>
      <c r="L12" s="143">
        <v>177</v>
      </c>
      <c r="M12" s="23" t="s">
        <v>66</v>
      </c>
      <c r="N12" s="142" t="s">
        <v>1</v>
      </c>
      <c r="O12" s="143" t="s">
        <v>1</v>
      </c>
      <c r="P12" s="23" t="s">
        <v>66</v>
      </c>
      <c r="Q12" s="142" t="s">
        <v>1</v>
      </c>
      <c r="R12" s="143" t="s">
        <v>1</v>
      </c>
      <c r="S12" s="23">
        <v>2</v>
      </c>
      <c r="T12" s="142">
        <v>0.03</v>
      </c>
      <c r="U12" s="23">
        <v>0</v>
      </c>
      <c r="V12" s="28">
        <v>1</v>
      </c>
      <c r="W12" s="43">
        <v>0.01</v>
      </c>
      <c r="X12" s="141">
        <v>0</v>
      </c>
    </row>
    <row r="13" spans="2:24" ht="12" customHeight="1">
      <c r="B13" s="41"/>
      <c r="C13" s="132" t="s">
        <v>50</v>
      </c>
      <c r="D13" s="143">
        <v>3</v>
      </c>
      <c r="E13" s="22">
        <v>5.7</v>
      </c>
      <c r="F13" s="23">
        <v>1773</v>
      </c>
      <c r="G13" s="23">
        <v>1</v>
      </c>
      <c r="H13" s="142">
        <v>0.3</v>
      </c>
      <c r="I13" s="143">
        <v>458</v>
      </c>
      <c r="J13" s="23">
        <v>1</v>
      </c>
      <c r="K13" s="142">
        <v>0.8</v>
      </c>
      <c r="L13" s="143">
        <v>855</v>
      </c>
      <c r="M13" s="23" t="s">
        <v>66</v>
      </c>
      <c r="N13" s="142" t="s">
        <v>1</v>
      </c>
      <c r="O13" s="143" t="s">
        <v>1</v>
      </c>
      <c r="P13" s="23" t="s">
        <v>66</v>
      </c>
      <c r="Q13" s="142" t="s">
        <v>1</v>
      </c>
      <c r="R13" s="143" t="s">
        <v>1</v>
      </c>
      <c r="S13" s="23">
        <v>1</v>
      </c>
      <c r="T13" s="142">
        <v>4.6</v>
      </c>
      <c r="U13" s="23">
        <v>460</v>
      </c>
      <c r="V13" s="23" t="s">
        <v>66</v>
      </c>
      <c r="W13" s="142" t="s">
        <v>1</v>
      </c>
      <c r="X13" s="151" t="s">
        <v>1</v>
      </c>
    </row>
    <row r="14" spans="2:24" ht="12" customHeight="1">
      <c r="B14" s="41"/>
      <c r="C14" s="132" t="s">
        <v>51</v>
      </c>
      <c r="D14" s="46">
        <v>4</v>
      </c>
      <c r="E14" s="24">
        <v>0.8</v>
      </c>
      <c r="F14" s="28">
        <v>241</v>
      </c>
      <c r="G14" s="28">
        <v>1</v>
      </c>
      <c r="H14" s="43">
        <v>0.08</v>
      </c>
      <c r="I14" s="46">
        <v>71</v>
      </c>
      <c r="J14" s="23" t="s">
        <v>67</v>
      </c>
      <c r="K14" s="142" t="s">
        <v>1</v>
      </c>
      <c r="L14" s="143" t="s">
        <v>1</v>
      </c>
      <c r="M14" s="23" t="s">
        <v>67</v>
      </c>
      <c r="N14" s="142" t="s">
        <v>1</v>
      </c>
      <c r="O14" s="143" t="s">
        <v>1</v>
      </c>
      <c r="P14" s="23" t="s">
        <v>67</v>
      </c>
      <c r="Q14" s="142" t="s">
        <v>1</v>
      </c>
      <c r="R14" s="143" t="s">
        <v>1</v>
      </c>
      <c r="S14" s="23">
        <v>3</v>
      </c>
      <c r="T14" s="142">
        <v>0.72</v>
      </c>
      <c r="U14" s="23">
        <v>170</v>
      </c>
      <c r="V14" s="23" t="s">
        <v>67</v>
      </c>
      <c r="W14" s="142" t="s">
        <v>1</v>
      </c>
      <c r="X14" s="151" t="s">
        <v>1</v>
      </c>
    </row>
    <row r="15" spans="2:24" ht="12" customHeight="1" thickBot="1">
      <c r="B15" s="134"/>
      <c r="C15" s="135" t="s">
        <v>52</v>
      </c>
      <c r="D15" s="152">
        <v>5</v>
      </c>
      <c r="E15" s="60">
        <v>0.11</v>
      </c>
      <c r="F15" s="153">
        <v>132</v>
      </c>
      <c r="G15" s="152">
        <v>2</v>
      </c>
      <c r="H15" s="60">
        <v>0.06</v>
      </c>
      <c r="I15" s="153">
        <v>132</v>
      </c>
      <c r="J15" s="154">
        <v>1</v>
      </c>
      <c r="K15" s="155">
        <v>0.01</v>
      </c>
      <c r="L15" s="156">
        <v>0</v>
      </c>
      <c r="M15" s="154" t="s">
        <v>67</v>
      </c>
      <c r="N15" s="155" t="s">
        <v>1</v>
      </c>
      <c r="O15" s="156" t="s">
        <v>1</v>
      </c>
      <c r="P15" s="154" t="s">
        <v>67</v>
      </c>
      <c r="Q15" s="155" t="s">
        <v>1</v>
      </c>
      <c r="R15" s="156" t="s">
        <v>1</v>
      </c>
      <c r="S15" s="153">
        <v>2</v>
      </c>
      <c r="T15" s="157">
        <v>0.04</v>
      </c>
      <c r="U15" s="153">
        <v>0</v>
      </c>
      <c r="V15" s="154" t="s">
        <v>67</v>
      </c>
      <c r="W15" s="155" t="s">
        <v>1</v>
      </c>
      <c r="X15" s="158" t="s">
        <v>1</v>
      </c>
    </row>
    <row r="16" spans="3:24" ht="12" customHeight="1">
      <c r="C16" s="159"/>
      <c r="D16" s="160"/>
      <c r="E16" s="161"/>
      <c r="F16" s="160"/>
      <c r="G16" s="160"/>
      <c r="H16" s="162"/>
      <c r="I16" s="160"/>
      <c r="J16" s="160"/>
      <c r="K16" s="161"/>
      <c r="L16" s="160"/>
      <c r="M16" s="160"/>
      <c r="N16" s="160"/>
      <c r="O16" s="160"/>
      <c r="P16" s="160"/>
      <c r="Q16" s="160"/>
      <c r="R16" s="160"/>
      <c r="S16" s="160"/>
      <c r="T16" s="161"/>
      <c r="U16" s="160"/>
      <c r="V16" s="160"/>
      <c r="W16" s="161"/>
      <c r="X16" s="160"/>
    </row>
    <row r="17" spans="2:3" ht="12" customHeight="1">
      <c r="B17" s="74" t="s">
        <v>2</v>
      </c>
      <c r="C17" s="74"/>
    </row>
  </sheetData>
  <mergeCells count="11">
    <mergeCell ref="B5:C5"/>
    <mergeCell ref="B7:C7"/>
    <mergeCell ref="B3:C4"/>
    <mergeCell ref="B6:C6"/>
    <mergeCell ref="S3:U3"/>
    <mergeCell ref="V3:X3"/>
    <mergeCell ref="D3:F3"/>
    <mergeCell ref="G3:I3"/>
    <mergeCell ref="J3:L3"/>
    <mergeCell ref="P3:R3"/>
    <mergeCell ref="M3:O3"/>
  </mergeCells>
  <printOptions horizontalCentered="1"/>
  <pageMargins left="0.1968503937007874" right="0.1968503937007874" top="1.8503937007874016" bottom="0.984251968503937" header="0.5118110236220472" footer="0.5118110236220472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2007-09-11T05:11:25Z</dcterms:created>
  <dcterms:modified xsi:type="dcterms:W3CDTF">2007-09-12T04:06:34Z</dcterms:modified>
  <cp:category/>
  <cp:version/>
  <cp:contentType/>
  <cp:contentStatus/>
</cp:coreProperties>
</file>