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330" windowHeight="1740" activeTab="0"/>
  </bookViews>
  <sheets>
    <sheet name="5-4保安林・その１(P1-P2)" sheetId="1" r:id="rId1"/>
    <sheet name="その２(P3-P4)" sheetId="2" r:id="rId2"/>
    <sheet name="その３(P5-P6,P9-P10)" sheetId="3" r:id="rId3"/>
    <sheet name="その４(P7-P8,P11-P12)" sheetId="4" r:id="rId4"/>
    <sheet name="5-5保安林損失補償" sheetId="5" r:id="rId5"/>
  </sheets>
  <definedNames>
    <definedName name="_xlnm.Print_Area" localSheetId="0">'5-4保安林・その１(P1-P2)'!$A$1:$BL$66</definedName>
    <definedName name="_xlnm.Print_Area" localSheetId="4">'5-5保安林損失補償'!$A$1:$O$24</definedName>
    <definedName name="_xlnm.Print_Area" localSheetId="1">'その２(P3-P4)'!$A$1:$BN$60</definedName>
    <definedName name="_xlnm.Print_Area" localSheetId="2">'その３(P5-P6,P9-P10)'!$A$1:$DP$66</definedName>
    <definedName name="_xlnm.Print_Area" localSheetId="3">'その４(P7-P8,P11-P12)'!$A$1:$DR$60</definedName>
    <definedName name="_xlnm.Print_Titles" localSheetId="0">'5-4保安林・その１(P1-P2)'!$5:$8</definedName>
    <definedName name="_xlnm.Print_Titles" localSheetId="1">'その２(P3-P4)'!$6:$8</definedName>
    <definedName name="_xlnm.Print_Titles" localSheetId="2">'その３(P5-P6,P9-P10)'!$6:$8</definedName>
    <definedName name="_xlnm.Print_Titles" localSheetId="3">'その４(P7-P8,P11-P12)'!$6:$8</definedName>
  </definedNames>
  <calcPr fullCalcOnLoad="1"/>
</workbook>
</file>

<file path=xl/sharedStrings.xml><?xml version="1.0" encoding="utf-8"?>
<sst xmlns="http://schemas.openxmlformats.org/spreadsheetml/2006/main" count="5875" uniqueCount="138">
  <si>
    <t>平成７年度</t>
  </si>
  <si>
    <t>（</t>
  </si>
  <si>
    <t>）</t>
  </si>
  <si>
    <t>第４表　保安林（市町村別・林種別）</t>
  </si>
  <si>
    <t>〔資料〕森林保全課</t>
  </si>
  <si>
    <t>　（注）１．兼種保安林については、上位（左欄）の保安林に面積を計上し、下位の保安林にはその面積を外数で括弧書きした。</t>
  </si>
  <si>
    <t>　（注）２．端数処理（四捨五入）により、計欄の数値と内訳の合計値は一致しない場合がある。</t>
  </si>
  <si>
    <t>（単位：ｈａ）</t>
  </si>
  <si>
    <t>市町村別</t>
  </si>
  <si>
    <t>総数</t>
  </si>
  <si>
    <t>水　源　か　ん　養　保　安　林</t>
  </si>
  <si>
    <t>土　砂　流　出　防　備　保　安　林</t>
  </si>
  <si>
    <t>土　砂　崩　壊　防　備　保　安　林</t>
  </si>
  <si>
    <t>合  計</t>
  </si>
  <si>
    <t>国        有</t>
  </si>
  <si>
    <t>民  有</t>
  </si>
  <si>
    <t>林野庁所管</t>
  </si>
  <si>
    <t>その他</t>
  </si>
  <si>
    <t>計</t>
  </si>
  <si>
    <t>H7</t>
  </si>
  <si>
    <t>平成１２年度</t>
  </si>
  <si>
    <t>H12</t>
  </si>
  <si>
    <t>利根上流</t>
  </si>
  <si>
    <t>（</t>
  </si>
  <si>
    <t>）</t>
  </si>
  <si>
    <t>沼田市</t>
  </si>
  <si>
    <t>（</t>
  </si>
  <si>
    <t>片品村</t>
  </si>
  <si>
    <t>川場村</t>
  </si>
  <si>
    <t>昭和村</t>
  </si>
  <si>
    <t>吾妻</t>
  </si>
  <si>
    <t>）</t>
  </si>
  <si>
    <t>中之条町</t>
  </si>
  <si>
    <t>長野原町</t>
  </si>
  <si>
    <t>嬬恋村</t>
  </si>
  <si>
    <t>草津町</t>
  </si>
  <si>
    <t>六合村</t>
  </si>
  <si>
    <t>高山村</t>
  </si>
  <si>
    <t>利根下流</t>
  </si>
  <si>
    <t>前橋市</t>
  </si>
  <si>
    <t>渋川市</t>
  </si>
  <si>
    <t>富士見村</t>
  </si>
  <si>
    <t>榛東村</t>
  </si>
  <si>
    <t>吉岡町</t>
  </si>
  <si>
    <t>水　源　か　ん　養　保　安　林</t>
  </si>
  <si>
    <t>土 砂 流 出 防 備 保 安 林</t>
  </si>
  <si>
    <t>桐生市</t>
  </si>
  <si>
    <t>伊勢崎市</t>
  </si>
  <si>
    <t>太田市</t>
  </si>
  <si>
    <t>館林市</t>
  </si>
  <si>
    <t>玉村町</t>
  </si>
  <si>
    <t>板倉町</t>
  </si>
  <si>
    <t>明和町</t>
  </si>
  <si>
    <t>（</t>
  </si>
  <si>
    <t>千代田町</t>
  </si>
  <si>
    <t>大泉町</t>
  </si>
  <si>
    <t>邑楽町</t>
  </si>
  <si>
    <t>西毛</t>
  </si>
  <si>
    <t>高崎市</t>
  </si>
  <si>
    <t>安中市</t>
  </si>
  <si>
    <t>榛名町</t>
  </si>
  <si>
    <t>藤岡市</t>
  </si>
  <si>
    <t>吉井町</t>
  </si>
  <si>
    <t>上野村</t>
  </si>
  <si>
    <t>神流町</t>
  </si>
  <si>
    <t>富岡市</t>
  </si>
  <si>
    <t>下仁田町</t>
  </si>
  <si>
    <t>南牧村</t>
  </si>
  <si>
    <t>甘楽町</t>
  </si>
  <si>
    <t>防　風　保　安　林</t>
  </si>
  <si>
    <t>水　害　防　備　保　安　林</t>
  </si>
  <si>
    <t>干　害　防　備　保　安　林</t>
  </si>
  <si>
    <t>な　だ　れ　防　止　保　安　林</t>
  </si>
  <si>
    <t>落　石　防　止　保　安　林</t>
  </si>
  <si>
    <t>保  健  保  安  林</t>
  </si>
  <si>
    <t>風  致  保  安  林</t>
  </si>
  <si>
    <t>神流町</t>
  </si>
  <si>
    <t xml:space="preserve">        Ｖ 治  山     - 83 -</t>
  </si>
  <si>
    <t xml:space="preserve">  - 82 -</t>
  </si>
  <si>
    <t>平成１７年度</t>
  </si>
  <si>
    <t>みなかみ町</t>
  </si>
  <si>
    <t>東吾妻町</t>
  </si>
  <si>
    <t>みどり市</t>
  </si>
  <si>
    <t>利根
環境森林</t>
  </si>
  <si>
    <t>吾妻
環境森林</t>
  </si>
  <si>
    <t>高崎
環境森林</t>
  </si>
  <si>
    <t>藤岡
環境森林</t>
  </si>
  <si>
    <t>富岡
環境森林</t>
  </si>
  <si>
    <t>H17</t>
  </si>
  <si>
    <t>東吾妻町</t>
  </si>
  <si>
    <t>（</t>
  </si>
  <si>
    <t>（</t>
  </si>
  <si>
    <t>（</t>
  </si>
  <si>
    <t>（</t>
  </si>
  <si>
    <t>（</t>
  </si>
  <si>
    <t>（</t>
  </si>
  <si>
    <t>（</t>
  </si>
  <si>
    <t>）</t>
  </si>
  <si>
    <t>（</t>
  </si>
  <si>
    <t>（</t>
  </si>
  <si>
    <t>（</t>
  </si>
  <si>
    <t>（</t>
  </si>
  <si>
    <t>（</t>
  </si>
  <si>
    <t>（</t>
  </si>
  <si>
    <t>(</t>
  </si>
  <si>
    <t>)</t>
  </si>
  <si>
    <t>（</t>
  </si>
  <si>
    <t>（</t>
  </si>
  <si>
    <t>H7</t>
  </si>
  <si>
    <t>H12</t>
  </si>
  <si>
    <t>H17</t>
  </si>
  <si>
    <t>）</t>
  </si>
  <si>
    <t>）</t>
  </si>
  <si>
    <t>前橋
環境森林</t>
  </si>
  <si>
    <t>渋川
環境森林</t>
  </si>
  <si>
    <t>桐生
環境森林</t>
  </si>
  <si>
    <t>太田
環境森林</t>
  </si>
  <si>
    <t>）</t>
  </si>
  <si>
    <t>平成７年度</t>
  </si>
  <si>
    <t>平成１２年度</t>
  </si>
  <si>
    <t>平成１７年度</t>
  </si>
  <si>
    <t>第５表　保安林損失補償の実績</t>
  </si>
  <si>
    <t>（面積の単位：ｈａ　・　補償金の単位：円）</t>
  </si>
  <si>
    <t>保安林の種類</t>
  </si>
  <si>
    <t>備　　　考</t>
  </si>
  <si>
    <t>箇所数</t>
  </si>
  <si>
    <t>面積</t>
  </si>
  <si>
    <t>補償額</t>
  </si>
  <si>
    <t>土砂流出防備保安林</t>
  </si>
  <si>
    <t>土砂崩壊防備保安林</t>
  </si>
  <si>
    <t>１号～３号小計</t>
  </si>
  <si>
    <t>防風保安林</t>
  </si>
  <si>
    <t>落石防止保安林</t>
  </si>
  <si>
    <t>保健保安林</t>
  </si>
  <si>
    <t>水害防備保安林</t>
  </si>
  <si>
    <t>４号以下小計</t>
  </si>
  <si>
    <t>計</t>
  </si>
  <si>
    <t>［資料］森林保全課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</si>
</sst>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;[Red]\-#,##0.0\ "/>
    <numFmt numFmtId="178" formatCode="#,##0_);[Red]\(#,##0\)"/>
    <numFmt numFmtId="179" formatCode="#,##0.0_);[Red]\(#,##0.0\)"/>
    <numFmt numFmtId="180" formatCode="#,##0;#,##0;&quot;-&quot;"/>
    <numFmt numFmtId="181" formatCode="#,##0.0;#,##0.0;&quot;-&quot;"/>
    <numFmt numFmtId="182" formatCode="#,##0_ "/>
    <numFmt numFmtId="183" formatCode="#,##0\ ;\-#,##0\ ;"/>
    <numFmt numFmtId="184" formatCode="&quot;(&quot;General&quot;)&quot;;&quot;(&quot;\-General&quot;)&quot;;"/>
    <numFmt numFmtId="185" formatCode="#,###"/>
    <numFmt numFmtId="186" formatCode="&quot;（&quot;##0\)"/>
    <numFmt numFmtId="187" formatCode="#,##0;#,##0;&quot;0&quot;"/>
    <numFmt numFmtId="188" formatCode="#,##0.0000;[Red]\-#,##0.0000"/>
    <numFmt numFmtId="189" formatCode="#,##0;[Red]#,##0"/>
    <numFmt numFmtId="190" formatCode="0;[Red]0"/>
    <numFmt numFmtId="191" formatCode="#,##0;[Red]\-#,##0;&quot;－&quot;"/>
    <numFmt numFmtId="192" formatCode="#,##0;[Red]\-#,##0;"/>
    <numFmt numFmtId="193" formatCode="#,##0;;"/>
    <numFmt numFmtId="194" formatCode="#,##0.0;[Red]\-#,##0.0"/>
    <numFmt numFmtId="195" formatCode="#,##0.000;[Red]\-#,##0.000"/>
    <numFmt numFmtId="196" formatCode="#,##0.00000;[Red]\-#,##0.00000"/>
    <numFmt numFmtId="197" formatCode="#,##0.0;#,##0.0"/>
    <numFmt numFmtId="198" formatCode="#,##0;;&quot;-&quot;"/>
    <numFmt numFmtId="199" formatCode="0_);[Red]\(0\)"/>
    <numFmt numFmtId="200" formatCode="0_ "/>
    <numFmt numFmtId="201" formatCode="0;&quot;△ &quot;0"/>
    <numFmt numFmtId="202" formatCode="#,###.0"/>
    <numFmt numFmtId="203" formatCode="#,###.00"/>
    <numFmt numFmtId="204" formatCode="#,##0;&quot;△ &quot;#,##0"/>
    <numFmt numFmtId="205" formatCode="#,##0.0_ "/>
    <numFmt numFmtId="206" formatCode="#,##0.00_ "/>
    <numFmt numFmtId="207" formatCode="#,##0.000_ "/>
    <numFmt numFmtId="208" formatCode="0.0_);[Red]\(0.0\)"/>
  </numFmts>
  <fonts count="16">
    <font>
      <sz val="11"/>
      <name val="ＭＳ Ｐゴシック"/>
      <family val="3"/>
    </font>
    <font>
      <sz val="6"/>
      <name val="ＭＳ Ｐ明朝"/>
      <family val="1"/>
    </font>
    <font>
      <b/>
      <sz val="9"/>
      <name val="ＭＳ ＰＲ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185" fontId="5" fillId="0" borderId="0" xfId="17" applyNumberFormat="1" applyFont="1" applyFill="1" applyBorder="1" applyAlignment="1" applyProtection="1">
      <alignment vertical="center" shrinkToFit="1"/>
      <protection/>
    </xf>
    <xf numFmtId="185" fontId="5" fillId="0" borderId="1" xfId="17" applyNumberFormat="1" applyFont="1" applyFill="1" applyBorder="1" applyAlignment="1" applyProtection="1">
      <alignment vertical="center" shrinkToFit="1"/>
      <protection/>
    </xf>
    <xf numFmtId="185" fontId="6" fillId="0" borderId="0" xfId="21" applyNumberFormat="1" applyFont="1" applyFill="1" applyAlignment="1">
      <alignment vertical="center"/>
      <protection/>
    </xf>
    <xf numFmtId="185" fontId="5" fillId="0" borderId="0" xfId="21" applyNumberFormat="1" applyFont="1" applyFill="1" applyAlignment="1">
      <alignment horizontal="right" vertical="center"/>
      <protection/>
    </xf>
    <xf numFmtId="185" fontId="5" fillId="0" borderId="0" xfId="21" applyNumberFormat="1" applyFont="1" applyFill="1" applyAlignment="1">
      <alignment vertical="center"/>
      <protection/>
    </xf>
    <xf numFmtId="185" fontId="5" fillId="0" borderId="0" xfId="21" applyNumberFormat="1" applyFont="1" applyFill="1" applyBorder="1" applyAlignment="1">
      <alignment vertical="center"/>
      <protection/>
    </xf>
    <xf numFmtId="185" fontId="5" fillId="0" borderId="0" xfId="21" applyNumberFormat="1" applyFont="1" applyAlignment="1">
      <alignment vertical="center"/>
      <protection/>
    </xf>
    <xf numFmtId="185" fontId="5" fillId="0" borderId="0" xfId="21" applyNumberFormat="1" applyFont="1" applyFill="1" applyBorder="1" applyAlignment="1">
      <alignment horizontal="center" vertical="center"/>
      <protection/>
    </xf>
    <xf numFmtId="185" fontId="5" fillId="0" borderId="2" xfId="21" applyNumberFormat="1" applyFont="1" applyFill="1" applyBorder="1" applyAlignment="1">
      <alignment vertical="center"/>
      <protection/>
    </xf>
    <xf numFmtId="185" fontId="5" fillId="2" borderId="0" xfId="21" applyNumberFormat="1" applyFont="1" applyFill="1" applyAlignment="1">
      <alignment vertical="center"/>
      <protection/>
    </xf>
    <xf numFmtId="185" fontId="5" fillId="0" borderId="0" xfId="21" applyNumberFormat="1" applyFont="1" applyFill="1" applyBorder="1" applyAlignment="1">
      <alignment horizontal="distributed" vertical="center"/>
      <protection/>
    </xf>
    <xf numFmtId="185" fontId="5" fillId="0" borderId="3" xfId="21" applyNumberFormat="1" applyFont="1" applyFill="1" applyBorder="1" applyAlignment="1">
      <alignment vertical="center"/>
      <protection/>
    </xf>
    <xf numFmtId="185" fontId="3" fillId="0" borderId="0" xfId="21" applyNumberFormat="1" applyFill="1" applyBorder="1" applyAlignment="1">
      <alignment horizontal="distributed" vertical="center"/>
      <protection/>
    </xf>
    <xf numFmtId="185" fontId="5" fillId="0" borderId="0" xfId="17" applyNumberFormat="1" applyFont="1" applyFill="1" applyBorder="1" applyAlignment="1">
      <alignment vertical="center" shrinkToFit="1"/>
    </xf>
    <xf numFmtId="185" fontId="5" fillId="0" borderId="4" xfId="17" applyNumberFormat="1" applyFont="1" applyFill="1" applyBorder="1" applyAlignment="1">
      <alignment vertical="center" shrinkToFit="1"/>
    </xf>
    <xf numFmtId="185" fontId="5" fillId="0" borderId="5" xfId="17" applyNumberFormat="1" applyFont="1" applyFill="1" applyBorder="1" applyAlignment="1">
      <alignment vertical="center" shrinkToFit="1"/>
    </xf>
    <xf numFmtId="185" fontId="5" fillId="0" borderId="6" xfId="17" applyNumberFormat="1" applyFont="1" applyFill="1" applyBorder="1" applyAlignment="1">
      <alignment vertical="center" shrinkToFit="1"/>
    </xf>
    <xf numFmtId="185" fontId="5" fillId="0" borderId="7" xfId="17" applyNumberFormat="1" applyFont="1" applyFill="1" applyBorder="1" applyAlignment="1">
      <alignment vertical="center" shrinkToFit="1"/>
    </xf>
    <xf numFmtId="185" fontId="5" fillId="0" borderId="8" xfId="17" applyNumberFormat="1" applyFont="1" applyFill="1" applyBorder="1" applyAlignment="1">
      <alignment vertical="center" shrinkToFit="1"/>
    </xf>
    <xf numFmtId="185" fontId="5" fillId="0" borderId="9" xfId="17" applyNumberFormat="1" applyFont="1" applyFill="1" applyBorder="1" applyAlignment="1">
      <alignment vertical="center" shrinkToFit="1"/>
    </xf>
    <xf numFmtId="185" fontId="5" fillId="0" borderId="10" xfId="17" applyNumberFormat="1" applyFont="1" applyFill="1" applyBorder="1" applyAlignment="1">
      <alignment vertical="center" shrinkToFit="1"/>
    </xf>
    <xf numFmtId="185" fontId="5" fillId="0" borderId="11" xfId="17" applyNumberFormat="1" applyFont="1" applyFill="1" applyBorder="1" applyAlignment="1">
      <alignment vertical="center" shrinkToFit="1"/>
    </xf>
    <xf numFmtId="185" fontId="5" fillId="0" borderId="12" xfId="17" applyNumberFormat="1" applyFont="1" applyFill="1" applyBorder="1" applyAlignment="1">
      <alignment vertical="center" shrinkToFit="1"/>
    </xf>
    <xf numFmtId="185" fontId="5" fillId="0" borderId="13" xfId="17" applyNumberFormat="1" applyFont="1" applyFill="1" applyBorder="1" applyAlignment="1">
      <alignment vertical="center" shrinkToFit="1"/>
    </xf>
    <xf numFmtId="185" fontId="5" fillId="0" borderId="14" xfId="17" applyNumberFormat="1" applyFont="1" applyFill="1" applyBorder="1" applyAlignment="1">
      <alignment vertical="center" shrinkToFit="1"/>
    </xf>
    <xf numFmtId="185" fontId="2" fillId="0" borderId="0" xfId="17" applyNumberFormat="1" applyFont="1" applyFill="1" applyBorder="1" applyAlignment="1">
      <alignment vertical="center" shrinkToFit="1"/>
    </xf>
    <xf numFmtId="185" fontId="2" fillId="0" borderId="7" xfId="17" applyNumberFormat="1" applyFont="1" applyFill="1" applyBorder="1" applyAlignment="1">
      <alignment vertical="center" shrinkToFit="1"/>
    </xf>
    <xf numFmtId="185" fontId="2" fillId="0" borderId="10" xfId="17" applyNumberFormat="1" applyFont="1" applyFill="1" applyBorder="1" applyAlignment="1">
      <alignment vertical="center" shrinkToFit="1"/>
    </xf>
    <xf numFmtId="185" fontId="2" fillId="0" borderId="5" xfId="17" applyNumberFormat="1" applyFont="1" applyFill="1" applyBorder="1" applyAlignment="1">
      <alignment vertical="center" shrinkToFit="1"/>
    </xf>
    <xf numFmtId="185" fontId="2" fillId="0" borderId="6" xfId="17" applyNumberFormat="1" applyFont="1" applyFill="1" applyBorder="1" applyAlignment="1">
      <alignment vertical="center" shrinkToFit="1"/>
    </xf>
    <xf numFmtId="185" fontId="2" fillId="0" borderId="0" xfId="21" applyNumberFormat="1" applyFont="1" applyFill="1" applyAlignment="1">
      <alignment vertical="center"/>
      <protection/>
    </xf>
    <xf numFmtId="185" fontId="2" fillId="0" borderId="0" xfId="21" applyNumberFormat="1" applyFont="1" applyAlignment="1">
      <alignment vertical="center"/>
      <protection/>
    </xf>
    <xf numFmtId="185" fontId="2" fillId="0" borderId="14" xfId="17" applyNumberFormat="1" applyFont="1" applyFill="1" applyBorder="1" applyAlignment="1">
      <alignment vertical="center" shrinkToFit="1"/>
    </xf>
    <xf numFmtId="185" fontId="2" fillId="0" borderId="8" xfId="17" applyNumberFormat="1" applyFont="1" applyFill="1" applyBorder="1" applyAlignment="1">
      <alignment vertical="center" shrinkToFit="1"/>
    </xf>
    <xf numFmtId="185" fontId="2" fillId="0" borderId="4" xfId="17" applyNumberFormat="1" applyFont="1" applyFill="1" applyBorder="1" applyAlignment="1">
      <alignment vertical="center" shrinkToFit="1"/>
    </xf>
    <xf numFmtId="185" fontId="2" fillId="0" borderId="15" xfId="17" applyNumberFormat="1" applyFont="1" applyFill="1" applyBorder="1" applyAlignment="1">
      <alignment vertical="center" shrinkToFit="1"/>
    </xf>
    <xf numFmtId="185" fontId="2" fillId="0" borderId="4" xfId="21" applyNumberFormat="1" applyFont="1" applyFill="1" applyBorder="1" applyAlignment="1">
      <alignment vertical="center" shrinkToFit="1"/>
      <protection/>
    </xf>
    <xf numFmtId="185" fontId="2" fillId="0" borderId="8" xfId="21" applyNumberFormat="1" applyFont="1" applyFill="1" applyBorder="1" applyAlignment="1">
      <alignment vertical="center" shrinkToFit="1"/>
      <protection/>
    </xf>
    <xf numFmtId="185" fontId="2" fillId="0" borderId="9" xfId="21" applyNumberFormat="1" applyFont="1" applyFill="1" applyBorder="1" applyAlignment="1">
      <alignment vertical="center" shrinkToFit="1"/>
      <protection/>
    </xf>
    <xf numFmtId="185" fontId="2" fillId="0" borderId="0" xfId="21" applyNumberFormat="1" applyFont="1" applyFill="1" applyBorder="1" applyAlignment="1">
      <alignment vertical="center" shrinkToFit="1"/>
      <protection/>
    </xf>
    <xf numFmtId="185" fontId="2" fillId="0" borderId="2" xfId="17" applyNumberFormat="1" applyFont="1" applyFill="1" applyBorder="1" applyAlignment="1">
      <alignment vertical="center" shrinkToFit="1"/>
    </xf>
    <xf numFmtId="185" fontId="2" fillId="0" borderId="2" xfId="21" applyNumberFormat="1" applyFont="1" applyFill="1" applyBorder="1" applyAlignment="1">
      <alignment vertical="center" shrinkToFit="1"/>
      <protection/>
    </xf>
    <xf numFmtId="185" fontId="2" fillId="0" borderId="11" xfId="17" applyNumberFormat="1" applyFont="1" applyFill="1" applyBorder="1" applyAlignment="1">
      <alignment vertical="center" shrinkToFit="1"/>
    </xf>
    <xf numFmtId="185" fontId="2" fillId="0" borderId="16" xfId="17" applyNumberFormat="1" applyFont="1" applyFill="1" applyBorder="1" applyAlignment="1">
      <alignment vertical="center" shrinkToFit="1"/>
    </xf>
    <xf numFmtId="185" fontId="2" fillId="0" borderId="7" xfId="21" applyNumberFormat="1" applyFont="1" applyFill="1" applyBorder="1" applyAlignment="1">
      <alignment vertical="center" shrinkToFit="1"/>
      <protection/>
    </xf>
    <xf numFmtId="185" fontId="2" fillId="0" borderId="5" xfId="21" applyNumberFormat="1" applyFont="1" applyFill="1" applyBorder="1" applyAlignment="1">
      <alignment vertical="center" shrinkToFit="1"/>
      <protection/>
    </xf>
    <xf numFmtId="185" fontId="2" fillId="0" borderId="3" xfId="17" applyNumberFormat="1" applyFont="1" applyFill="1" applyBorder="1" applyAlignment="1">
      <alignment vertical="center" shrinkToFit="1"/>
    </xf>
    <xf numFmtId="185" fontId="2" fillId="0" borderId="3" xfId="21" applyNumberFormat="1" applyFont="1" applyFill="1" applyBorder="1" applyAlignment="1">
      <alignment vertical="center" shrinkToFit="1"/>
      <protection/>
    </xf>
    <xf numFmtId="185" fontId="2" fillId="0" borderId="8" xfId="17" applyNumberFormat="1" applyFont="1" applyFill="1" applyBorder="1" applyAlignment="1">
      <alignment horizontal="distributed" vertical="center" shrinkToFit="1"/>
    </xf>
    <xf numFmtId="185" fontId="2" fillId="0" borderId="10" xfId="17" applyNumberFormat="1" applyFont="1" applyFill="1" applyBorder="1" applyAlignment="1">
      <alignment horizontal="distributed" vertical="center" shrinkToFit="1"/>
    </xf>
    <xf numFmtId="185" fontId="2" fillId="0" borderId="11" xfId="17" applyNumberFormat="1" applyFont="1" applyFill="1" applyBorder="1" applyAlignment="1">
      <alignment horizontal="distributed" vertical="center" shrinkToFit="1"/>
    </xf>
    <xf numFmtId="185" fontId="2" fillId="0" borderId="12" xfId="17" applyNumberFormat="1" applyFont="1" applyFill="1" applyBorder="1" applyAlignment="1">
      <alignment vertical="center" shrinkToFit="1"/>
    </xf>
    <xf numFmtId="185" fontId="2" fillId="0" borderId="17" xfId="17" applyNumberFormat="1" applyFont="1" applyFill="1" applyBorder="1" applyAlignment="1">
      <alignment vertical="center" shrinkToFit="1"/>
    </xf>
    <xf numFmtId="185" fontId="2" fillId="0" borderId="12" xfId="21" applyNumberFormat="1" applyFont="1" applyFill="1" applyBorder="1" applyAlignment="1">
      <alignment vertical="center" shrinkToFit="1"/>
      <protection/>
    </xf>
    <xf numFmtId="185" fontId="2" fillId="0" borderId="11" xfId="21" applyNumberFormat="1" applyFont="1" applyFill="1" applyBorder="1" applyAlignment="1">
      <alignment vertical="center" shrinkToFit="1"/>
      <protection/>
    </xf>
    <xf numFmtId="185" fontId="2" fillId="0" borderId="14" xfId="17" applyNumberFormat="1" applyFont="1" applyFill="1" applyBorder="1" applyAlignment="1">
      <alignment horizontal="distributed" vertical="center" shrinkToFit="1"/>
    </xf>
    <xf numFmtId="185" fontId="2" fillId="0" borderId="13" xfId="21" applyNumberFormat="1" applyFont="1" applyFill="1" applyBorder="1" applyAlignment="1">
      <alignment vertical="center" shrinkToFit="1"/>
      <protection/>
    </xf>
    <xf numFmtId="185" fontId="2" fillId="0" borderId="18" xfId="21" applyNumberFormat="1" applyFont="1" applyFill="1" applyBorder="1" applyAlignment="1">
      <alignment vertical="center" shrinkToFit="1"/>
      <protection/>
    </xf>
    <xf numFmtId="185" fontId="5" fillId="0" borderId="7" xfId="21" applyNumberFormat="1" applyFont="1" applyFill="1" applyBorder="1" applyAlignment="1">
      <alignment vertical="center" shrinkToFit="1"/>
      <protection/>
    </xf>
    <xf numFmtId="185" fontId="5" fillId="0" borderId="0" xfId="21" applyNumberFormat="1" applyFont="1" applyFill="1" applyBorder="1" applyAlignment="1">
      <alignment vertical="center" shrinkToFit="1"/>
      <protection/>
    </xf>
    <xf numFmtId="185" fontId="5" fillId="0" borderId="1" xfId="17" applyNumberFormat="1" applyFont="1" applyFill="1" applyBorder="1" applyAlignment="1">
      <alignment vertical="center" shrinkToFit="1"/>
    </xf>
    <xf numFmtId="185" fontId="5" fillId="0" borderId="19" xfId="21" applyNumberFormat="1" applyFont="1" applyFill="1" applyBorder="1" applyAlignment="1">
      <alignment horizontal="distributed" vertical="center"/>
      <protection/>
    </xf>
    <xf numFmtId="185" fontId="5" fillId="0" borderId="20" xfId="17" applyNumberFormat="1" applyFont="1" applyFill="1" applyBorder="1" applyAlignment="1">
      <alignment vertical="center" shrinkToFit="1"/>
    </xf>
    <xf numFmtId="185" fontId="5" fillId="0" borderId="21" xfId="21" applyNumberFormat="1" applyFont="1" applyFill="1" applyBorder="1" applyAlignment="1">
      <alignment vertical="center" shrinkToFit="1"/>
      <protection/>
    </xf>
    <xf numFmtId="185" fontId="5" fillId="0" borderId="20" xfId="21" applyNumberFormat="1" applyFont="1" applyFill="1" applyBorder="1" applyAlignment="1">
      <alignment vertical="center" shrinkToFit="1"/>
      <protection/>
    </xf>
    <xf numFmtId="185" fontId="5" fillId="0" borderId="21" xfId="17" applyNumberFormat="1" applyFont="1" applyFill="1" applyBorder="1" applyAlignment="1">
      <alignment vertical="center" shrinkToFit="1"/>
    </xf>
    <xf numFmtId="185" fontId="5" fillId="0" borderId="19" xfId="17" applyNumberFormat="1" applyFont="1" applyFill="1" applyBorder="1" applyAlignment="1">
      <alignment vertical="center" shrinkToFit="1"/>
    </xf>
    <xf numFmtId="185" fontId="5" fillId="0" borderId="22" xfId="17" applyNumberFormat="1" applyFont="1" applyFill="1" applyBorder="1" applyAlignment="1">
      <alignment vertical="center" shrinkToFit="1"/>
    </xf>
    <xf numFmtId="185" fontId="5" fillId="0" borderId="23" xfId="21" applyNumberFormat="1" applyFont="1" applyFill="1" applyBorder="1" applyAlignment="1">
      <alignment vertical="center" shrinkToFit="1"/>
      <protection/>
    </xf>
    <xf numFmtId="185" fontId="5" fillId="0" borderId="1" xfId="21" applyNumberFormat="1" applyFont="1" applyFill="1" applyBorder="1" applyAlignment="1">
      <alignment vertical="center" shrinkToFit="1"/>
      <protection/>
    </xf>
    <xf numFmtId="185" fontId="5" fillId="0" borderId="23" xfId="17" applyNumberFormat="1" applyFont="1" applyFill="1" applyBorder="1" applyAlignment="1">
      <alignment vertical="center" shrinkToFit="1"/>
    </xf>
    <xf numFmtId="185" fontId="5" fillId="0" borderId="24" xfId="17" applyNumberFormat="1" applyFont="1" applyFill="1" applyBorder="1" applyAlignment="1">
      <alignment vertical="center" shrinkToFit="1"/>
    </xf>
    <xf numFmtId="185" fontId="5" fillId="0" borderId="25" xfId="17" applyNumberFormat="1" applyFont="1" applyFill="1" applyBorder="1" applyAlignment="1">
      <alignment vertical="center" shrinkToFit="1"/>
    </xf>
    <xf numFmtId="185" fontId="5" fillId="0" borderId="12" xfId="21" applyNumberFormat="1" applyFont="1" applyFill="1" applyBorder="1" applyAlignment="1">
      <alignment vertical="center" shrinkToFit="1"/>
      <protection/>
    </xf>
    <xf numFmtId="185" fontId="5" fillId="0" borderId="11" xfId="21" applyNumberFormat="1" applyFont="1" applyFill="1" applyBorder="1" applyAlignment="1">
      <alignment vertical="center" shrinkToFit="1"/>
      <protection/>
    </xf>
    <xf numFmtId="185" fontId="5" fillId="0" borderId="17" xfId="17" applyNumberFormat="1" applyFont="1" applyFill="1" applyBorder="1" applyAlignment="1">
      <alignment vertical="center" shrinkToFit="1"/>
    </xf>
    <xf numFmtId="185" fontId="2" fillId="0" borderId="0" xfId="17" applyNumberFormat="1" applyFont="1" applyFill="1" applyBorder="1" applyAlignment="1">
      <alignment horizontal="distributed" vertical="center" shrinkToFit="1"/>
    </xf>
    <xf numFmtId="185" fontId="2" fillId="0" borderId="6" xfId="17" applyNumberFormat="1" applyFont="1" applyFill="1" applyBorder="1" applyAlignment="1">
      <alignment horizontal="distributed" vertical="center" shrinkToFit="1"/>
    </xf>
    <xf numFmtId="185" fontId="2" fillId="0" borderId="18" xfId="17" applyNumberFormat="1" applyFont="1" applyFill="1" applyBorder="1" applyAlignment="1">
      <alignment vertical="center" shrinkToFit="1"/>
    </xf>
    <xf numFmtId="185" fontId="3" fillId="0" borderId="0" xfId="21" applyNumberFormat="1" applyFill="1" applyAlignment="1">
      <alignment vertical="center"/>
      <protection/>
    </xf>
    <xf numFmtId="185" fontId="3" fillId="0" borderId="0" xfId="21" applyNumberFormat="1" applyFill="1" applyBorder="1" applyAlignment="1">
      <alignment vertical="center"/>
      <protection/>
    </xf>
    <xf numFmtId="185" fontId="3" fillId="0" borderId="0" xfId="21" applyNumberFormat="1" applyAlignment="1">
      <alignment vertical="center"/>
      <protection/>
    </xf>
    <xf numFmtId="185" fontId="6" fillId="0" borderId="0" xfId="21" applyNumberFormat="1" applyFont="1" applyFill="1" applyBorder="1" applyAlignment="1">
      <alignment vertical="center"/>
      <protection/>
    </xf>
    <xf numFmtId="185" fontId="5" fillId="0" borderId="26" xfId="21" applyNumberFormat="1" applyFont="1" applyFill="1" applyBorder="1" applyAlignment="1">
      <alignment horizontal="center" vertical="center"/>
      <protection/>
    </xf>
    <xf numFmtId="185" fontId="5" fillId="0" borderId="2" xfId="21" applyNumberFormat="1" applyFont="1" applyFill="1" applyBorder="1" applyAlignment="1">
      <alignment horizontal="center" vertical="center"/>
      <protection/>
    </xf>
    <xf numFmtId="185" fontId="5" fillId="0" borderId="0" xfId="21" applyNumberFormat="1" applyFont="1" applyFill="1" applyBorder="1" applyAlignment="1">
      <alignment horizontal="distributed" vertical="center"/>
      <protection/>
    </xf>
    <xf numFmtId="185" fontId="5" fillId="0" borderId="3" xfId="21" applyNumberFormat="1" applyFont="1" applyFill="1" applyBorder="1" applyAlignment="1">
      <alignment horizontal="center" vertical="center"/>
      <protection/>
    </xf>
    <xf numFmtId="185" fontId="5" fillId="0" borderId="14" xfId="21" applyNumberFormat="1" applyFont="1" applyFill="1" applyBorder="1" applyAlignment="1">
      <alignment/>
      <protection/>
    </xf>
    <xf numFmtId="185" fontId="5" fillId="0" borderId="0" xfId="21" applyNumberFormat="1" applyFont="1" applyFill="1" applyBorder="1" applyAlignment="1">
      <alignment/>
      <protection/>
    </xf>
    <xf numFmtId="185" fontId="5" fillId="0" borderId="18" xfId="21" applyNumberFormat="1" applyFont="1" applyFill="1" applyBorder="1" applyAlignment="1">
      <alignment horizontal="distributed" vertical="center"/>
      <protection/>
    </xf>
    <xf numFmtId="185" fontId="2" fillId="0" borderId="10" xfId="21" applyNumberFormat="1" applyFont="1" applyFill="1" applyBorder="1" applyAlignment="1">
      <alignment vertical="center" shrinkToFit="1"/>
      <protection/>
    </xf>
    <xf numFmtId="185" fontId="2" fillId="0" borderId="2" xfId="21" applyNumberFormat="1" applyFont="1" applyFill="1" applyBorder="1" applyAlignment="1">
      <alignment horizontal="distributed" vertical="center" shrinkToFit="1"/>
      <protection/>
    </xf>
    <xf numFmtId="185" fontId="2" fillId="0" borderId="14" xfId="21" applyNumberFormat="1" applyFont="1" applyFill="1" applyBorder="1" applyAlignment="1">
      <alignment vertical="center" shrinkToFit="1"/>
      <protection/>
    </xf>
    <xf numFmtId="185" fontId="2" fillId="0" borderId="18" xfId="21" applyNumberFormat="1" applyFont="1" applyFill="1" applyBorder="1" applyAlignment="1">
      <alignment horizontal="distributed" vertical="center" shrinkToFit="1"/>
      <protection/>
    </xf>
    <xf numFmtId="185" fontId="5" fillId="0" borderId="0" xfId="17" applyNumberFormat="1" applyFont="1" applyFill="1" applyBorder="1" applyAlignment="1">
      <alignment horizontal="distributed" vertical="center" shrinkToFit="1"/>
    </xf>
    <xf numFmtId="185" fontId="5" fillId="0" borderId="16" xfId="17" applyNumberFormat="1" applyFont="1" applyFill="1" applyBorder="1" applyAlignment="1">
      <alignment vertical="center" shrinkToFit="1"/>
    </xf>
    <xf numFmtId="185" fontId="5" fillId="0" borderId="20" xfId="17" applyNumberFormat="1" applyFont="1" applyFill="1" applyBorder="1" applyAlignment="1">
      <alignment horizontal="distributed" vertical="center" shrinkToFit="1"/>
    </xf>
    <xf numFmtId="185" fontId="5" fillId="0" borderId="27" xfId="17" applyNumberFormat="1" applyFont="1" applyFill="1" applyBorder="1" applyAlignment="1">
      <alignment vertical="center" shrinkToFit="1"/>
    </xf>
    <xf numFmtId="185" fontId="5" fillId="0" borderId="1" xfId="17" applyNumberFormat="1" applyFont="1" applyFill="1" applyBorder="1" applyAlignment="1">
      <alignment horizontal="distributed" vertical="center" shrinkToFit="1"/>
    </xf>
    <xf numFmtId="185" fontId="5" fillId="0" borderId="28" xfId="17" applyNumberFormat="1" applyFont="1" applyFill="1" applyBorder="1" applyAlignment="1">
      <alignment vertical="center" shrinkToFit="1"/>
    </xf>
    <xf numFmtId="185" fontId="5" fillId="0" borderId="11" xfId="17" applyNumberFormat="1" applyFont="1" applyFill="1" applyBorder="1" applyAlignment="1">
      <alignment horizontal="distributed" vertical="center" shrinkToFit="1"/>
    </xf>
    <xf numFmtId="185" fontId="2" fillId="0" borderId="6" xfId="21" applyNumberFormat="1" applyFont="1" applyFill="1" applyBorder="1" applyAlignment="1">
      <alignment vertical="center" shrinkToFit="1"/>
      <protection/>
    </xf>
    <xf numFmtId="185" fontId="5" fillId="0" borderId="21" xfId="17" applyNumberFormat="1" applyFont="1" applyFill="1" applyBorder="1" applyAlignment="1">
      <alignment horizontal="right" vertical="center" shrinkToFit="1"/>
    </xf>
    <xf numFmtId="185" fontId="5" fillId="0" borderId="14" xfId="17" applyNumberFormat="1" applyFont="1" applyFill="1" applyBorder="1" applyAlignment="1">
      <alignment horizontal="distributed" vertical="center" shrinkToFit="1"/>
    </xf>
    <xf numFmtId="185" fontId="2" fillId="0" borderId="3" xfId="21" applyNumberFormat="1" applyFont="1" applyFill="1" applyBorder="1" applyAlignment="1">
      <alignment horizontal="distributed" vertical="center" shrinkToFit="1"/>
      <protection/>
    </xf>
    <xf numFmtId="185" fontId="5" fillId="0" borderId="8" xfId="21" applyNumberFormat="1" applyFont="1" applyFill="1" applyBorder="1" applyAlignment="1">
      <alignment vertical="center"/>
      <protection/>
    </xf>
    <xf numFmtId="185" fontId="5" fillId="0" borderId="0" xfId="21" applyNumberFormat="1" applyFont="1" applyBorder="1" applyAlignment="1">
      <alignment vertical="center"/>
      <protection/>
    </xf>
    <xf numFmtId="185" fontId="4" fillId="0" borderId="0" xfId="21" applyNumberFormat="1" applyFont="1" applyAlignment="1">
      <alignment vertical="center"/>
      <protection/>
    </xf>
    <xf numFmtId="185" fontId="4" fillId="0" borderId="0" xfId="21" applyNumberFormat="1" applyFont="1" applyBorder="1" applyAlignment="1">
      <alignment vertical="center"/>
      <protection/>
    </xf>
    <xf numFmtId="185" fontId="5" fillId="0" borderId="15" xfId="17" applyNumberFormat="1" applyFont="1" applyFill="1" applyBorder="1" applyAlignment="1">
      <alignment vertical="center" shrinkToFit="1"/>
    </xf>
    <xf numFmtId="185" fontId="3" fillId="0" borderId="0" xfId="21" applyNumberFormat="1" applyBorder="1" applyAlignment="1">
      <alignment vertical="center"/>
      <protection/>
    </xf>
    <xf numFmtId="185" fontId="3" fillId="0" borderId="8" xfId="21" applyNumberFormat="1" applyFill="1" applyBorder="1" applyAlignment="1">
      <alignment vertical="center"/>
      <protection/>
    </xf>
    <xf numFmtId="182" fontId="5" fillId="0" borderId="0" xfId="17" applyNumberFormat="1" applyFont="1" applyFill="1" applyBorder="1" applyAlignment="1">
      <alignment vertical="center" shrinkToFit="1"/>
    </xf>
    <xf numFmtId="182" fontId="5" fillId="0" borderId="1" xfId="17" applyNumberFormat="1" applyFont="1" applyFill="1" applyBorder="1" applyAlignment="1">
      <alignment vertical="center" shrinkToFit="1"/>
    </xf>
    <xf numFmtId="182" fontId="5" fillId="0" borderId="11" xfId="17" applyNumberFormat="1" applyFont="1" applyFill="1" applyBorder="1" applyAlignment="1">
      <alignment vertical="center" shrinkToFit="1"/>
    </xf>
    <xf numFmtId="182" fontId="2" fillId="0" borderId="11" xfId="17" applyNumberFormat="1" applyFont="1" applyFill="1" applyBorder="1" applyAlignment="1">
      <alignment vertical="center" shrinkToFit="1"/>
    </xf>
    <xf numFmtId="182" fontId="2" fillId="0" borderId="0" xfId="17" applyNumberFormat="1" applyFont="1" applyFill="1" applyBorder="1" applyAlignment="1">
      <alignment vertical="center" shrinkToFit="1"/>
    </xf>
    <xf numFmtId="185" fontId="5" fillId="0" borderId="24" xfId="17" applyNumberFormat="1" applyFont="1" applyFill="1" applyBorder="1" applyAlignment="1">
      <alignment horizontal="distributed" vertical="center" shrinkToFit="1"/>
    </xf>
    <xf numFmtId="201" fontId="5" fillId="0" borderId="1" xfId="17" applyNumberFormat="1" applyFont="1" applyFill="1" applyBorder="1" applyAlignment="1">
      <alignment vertical="center" shrinkToFit="1"/>
    </xf>
    <xf numFmtId="204" fontId="5" fillId="0" borderId="1" xfId="17" applyNumberFormat="1" applyFont="1" applyFill="1" applyBorder="1" applyAlignment="1">
      <alignment vertical="center" shrinkToFit="1"/>
    </xf>
    <xf numFmtId="204" fontId="5" fillId="0" borderId="11" xfId="17" applyNumberFormat="1" applyFont="1" applyFill="1" applyBorder="1" applyAlignment="1">
      <alignment vertical="center" shrinkToFit="1"/>
    </xf>
    <xf numFmtId="204" fontId="5" fillId="0" borderId="0" xfId="17" applyNumberFormat="1" applyFont="1" applyFill="1" applyBorder="1" applyAlignment="1">
      <alignment vertical="center" shrinkToFit="1"/>
    </xf>
    <xf numFmtId="204" fontId="2" fillId="0" borderId="11" xfId="17" applyNumberFormat="1" applyFont="1" applyFill="1" applyBorder="1" applyAlignment="1">
      <alignment vertical="center" shrinkToFit="1"/>
    </xf>
    <xf numFmtId="185" fontId="3" fillId="0" borderId="0" xfId="21" applyNumberFormat="1" applyAlignment="1">
      <alignment horizontal="left" vertical="center"/>
      <protection/>
    </xf>
    <xf numFmtId="49" fontId="6" fillId="0" borderId="0" xfId="21" applyNumberFormat="1" applyFont="1" applyAlignment="1">
      <alignment vertical="center"/>
      <protection/>
    </xf>
    <xf numFmtId="185" fontId="5" fillId="0" borderId="10" xfId="17" applyNumberFormat="1" applyFont="1" applyFill="1" applyBorder="1" applyAlignment="1">
      <alignment horizontal="distributed" vertical="center" shrinkToFit="1"/>
    </xf>
    <xf numFmtId="185" fontId="5" fillId="0" borderId="19" xfId="17" applyNumberFormat="1" applyFont="1" applyFill="1" applyBorder="1" applyAlignment="1">
      <alignment horizontal="distributed" vertical="center" shrinkToFit="1"/>
    </xf>
    <xf numFmtId="201" fontId="5" fillId="0" borderId="11" xfId="17" applyNumberFormat="1" applyFont="1" applyFill="1" applyBorder="1" applyAlignment="1">
      <alignment vertical="center" shrinkToFit="1"/>
    </xf>
    <xf numFmtId="185" fontId="5" fillId="0" borderId="4" xfId="21" applyNumberFormat="1" applyFont="1" applyFill="1" applyBorder="1" applyAlignment="1">
      <alignment vertical="center" shrinkToFit="1"/>
      <protection/>
    </xf>
    <xf numFmtId="185" fontId="5" fillId="0" borderId="8" xfId="21" applyNumberFormat="1" applyFont="1" applyFill="1" applyBorder="1" applyAlignment="1">
      <alignment vertical="center" shrinkToFit="1"/>
      <protection/>
    </xf>
    <xf numFmtId="204" fontId="5" fillId="0" borderId="8" xfId="17" applyNumberFormat="1" applyFont="1" applyFill="1" applyBorder="1" applyAlignment="1">
      <alignment vertical="center" shrinkToFit="1"/>
    </xf>
    <xf numFmtId="182" fontId="2" fillId="0" borderId="8" xfId="17" applyNumberFormat="1" applyFont="1" applyFill="1" applyBorder="1" applyAlignment="1">
      <alignment vertical="center" shrinkToFit="1"/>
    </xf>
    <xf numFmtId="201" fontId="2" fillId="0" borderId="11" xfId="17" applyNumberFormat="1" applyFont="1" applyFill="1" applyBorder="1" applyAlignment="1">
      <alignment vertical="center" shrinkToFit="1"/>
    </xf>
    <xf numFmtId="201" fontId="5" fillId="0" borderId="11" xfId="17" applyNumberFormat="1" applyFont="1" applyFill="1" applyBorder="1" applyAlignment="1">
      <alignment horizontal="right" vertical="center" shrinkToFit="1"/>
    </xf>
    <xf numFmtId="201" fontId="5" fillId="0" borderId="0" xfId="17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185" fontId="3" fillId="0" borderId="0" xfId="21" applyNumberFormat="1" applyFont="1" applyAlignment="1">
      <alignment vertical="center"/>
      <protection/>
    </xf>
    <xf numFmtId="185" fontId="3" fillId="0" borderId="0" xfId="21" applyNumberFormat="1" applyFont="1" applyFill="1" applyBorder="1" applyAlignment="1">
      <alignment vertical="center"/>
      <protection/>
    </xf>
    <xf numFmtId="185" fontId="3" fillId="0" borderId="0" xfId="21" applyNumberFormat="1" applyFont="1" applyFill="1" applyBorder="1" applyAlignment="1">
      <alignment horizontal="distributed" vertical="center"/>
      <protection/>
    </xf>
    <xf numFmtId="185" fontId="3" fillId="0" borderId="0" xfId="21" applyNumberFormat="1" applyFont="1" applyFill="1" applyAlignment="1">
      <alignment vertical="center"/>
      <protection/>
    </xf>
    <xf numFmtId="185" fontId="3" fillId="0" borderId="8" xfId="21" applyNumberFormat="1" applyFont="1" applyFill="1" applyBorder="1" applyAlignment="1">
      <alignment vertical="center"/>
      <protection/>
    </xf>
    <xf numFmtId="185" fontId="5" fillId="0" borderId="13" xfId="21" applyNumberFormat="1" applyFont="1" applyFill="1" applyBorder="1" applyAlignment="1">
      <alignment vertical="center" shrinkToFit="1"/>
      <protection/>
    </xf>
    <xf numFmtId="185" fontId="5" fillId="0" borderId="6" xfId="17" applyNumberFormat="1" applyFont="1" applyFill="1" applyBorder="1" applyAlignment="1">
      <alignment horizontal="distributed" vertical="center" shrinkToFit="1"/>
    </xf>
    <xf numFmtId="185" fontId="3" fillId="0" borderId="2" xfId="21" applyNumberFormat="1" applyFont="1" applyBorder="1" applyAlignment="1">
      <alignment vertical="center"/>
      <protection/>
    </xf>
    <xf numFmtId="185" fontId="3" fillId="0" borderId="18" xfId="21" applyNumberFormat="1" applyFont="1" applyBorder="1" applyAlignment="1">
      <alignment vertical="center"/>
      <protection/>
    </xf>
    <xf numFmtId="185" fontId="3" fillId="0" borderId="8" xfId="21" applyNumberFormat="1" applyFont="1" applyBorder="1" applyAlignment="1">
      <alignment vertical="center"/>
      <protection/>
    </xf>
    <xf numFmtId="185" fontId="3" fillId="0" borderId="14" xfId="21" applyNumberFormat="1" applyFont="1" applyBorder="1" applyAlignment="1">
      <alignment vertical="center"/>
      <protection/>
    </xf>
    <xf numFmtId="185" fontId="3" fillId="0" borderId="11" xfId="21" applyNumberFormat="1" applyFont="1" applyBorder="1" applyAlignment="1">
      <alignment vertical="center"/>
      <protection/>
    </xf>
    <xf numFmtId="185" fontId="3" fillId="0" borderId="13" xfId="21" applyNumberFormat="1" applyFont="1" applyBorder="1" applyAlignment="1">
      <alignment vertical="center"/>
      <protection/>
    </xf>
    <xf numFmtId="185" fontId="3" fillId="0" borderId="12" xfId="21" applyNumberFormat="1" applyFont="1" applyBorder="1" applyAlignment="1">
      <alignment vertical="center"/>
      <protection/>
    </xf>
    <xf numFmtId="185" fontId="5" fillId="0" borderId="8" xfId="21" applyNumberFormat="1" applyFont="1" applyBorder="1" applyAlignment="1">
      <alignment vertical="center"/>
      <protection/>
    </xf>
    <xf numFmtId="185" fontId="5" fillId="0" borderId="11" xfId="21" applyNumberFormat="1" applyFont="1" applyBorder="1" applyAlignment="1">
      <alignment vertical="center"/>
      <protection/>
    </xf>
    <xf numFmtId="185" fontId="5" fillId="0" borderId="14" xfId="21" applyNumberFormat="1" applyFont="1" applyBorder="1" applyAlignment="1">
      <alignment vertical="center"/>
      <protection/>
    </xf>
    <xf numFmtId="185" fontId="5" fillId="0" borderId="12" xfId="21" applyNumberFormat="1" applyFont="1" applyBorder="1" applyAlignment="1">
      <alignment vertical="center"/>
      <protection/>
    </xf>
    <xf numFmtId="185" fontId="3" fillId="0" borderId="12" xfId="21" applyNumberFormat="1" applyFont="1" applyFill="1" applyBorder="1" applyAlignment="1">
      <alignment vertical="center"/>
      <protection/>
    </xf>
    <xf numFmtId="185" fontId="6" fillId="0" borderId="8" xfId="17" applyNumberFormat="1" applyFont="1" applyFill="1" applyBorder="1" applyAlignment="1">
      <alignment vertical="center" shrinkToFit="1"/>
    </xf>
    <xf numFmtId="185" fontId="6" fillId="0" borderId="0" xfId="17" applyNumberFormat="1" applyFont="1" applyFill="1" applyBorder="1" applyAlignment="1">
      <alignment horizontal="distributed" vertical="center" shrinkToFit="1"/>
    </xf>
    <xf numFmtId="185" fontId="6" fillId="0" borderId="0" xfId="17" applyNumberFormat="1" applyFont="1" applyFill="1" applyBorder="1" applyAlignment="1">
      <alignment vertical="center" shrinkToFit="1"/>
    </xf>
    <xf numFmtId="185" fontId="6" fillId="0" borderId="4" xfId="17" applyNumberFormat="1" applyFont="1" applyFill="1" applyBorder="1" applyAlignment="1">
      <alignment horizontal="distributed" vertical="center" shrinkToFit="1"/>
    </xf>
    <xf numFmtId="185" fontId="6" fillId="0" borderId="16" xfId="17" applyNumberFormat="1" applyFont="1" applyFill="1" applyBorder="1" applyAlignment="1">
      <alignment vertical="center" shrinkToFit="1"/>
    </xf>
    <xf numFmtId="185" fontId="6" fillId="0" borderId="15" xfId="17" applyNumberFormat="1" applyFont="1" applyFill="1" applyBorder="1" applyAlignment="1">
      <alignment vertical="center" shrinkToFit="1"/>
    </xf>
    <xf numFmtId="185" fontId="6" fillId="0" borderId="0" xfId="21" applyNumberFormat="1" applyFont="1" applyFill="1" applyBorder="1" applyAlignment="1">
      <alignment vertical="center" shrinkToFit="1"/>
      <protection/>
    </xf>
    <xf numFmtId="185" fontId="4" fillId="0" borderId="14" xfId="21" applyNumberFormat="1" applyFont="1" applyBorder="1" applyAlignment="1">
      <alignment vertical="center"/>
      <protection/>
    </xf>
    <xf numFmtId="185" fontId="6" fillId="0" borderId="11" xfId="21" applyNumberFormat="1" applyFont="1" applyBorder="1" applyAlignment="1">
      <alignment vertical="center"/>
      <protection/>
    </xf>
    <xf numFmtId="185" fontId="4" fillId="0" borderId="11" xfId="21" applyNumberFormat="1" applyFont="1" applyBorder="1" applyAlignment="1">
      <alignment vertical="center"/>
      <protection/>
    </xf>
    <xf numFmtId="185" fontId="4" fillId="0" borderId="12" xfId="21" applyNumberFormat="1" applyFont="1" applyBorder="1" applyAlignment="1">
      <alignment vertical="center"/>
      <protection/>
    </xf>
    <xf numFmtId="185" fontId="4" fillId="0" borderId="13" xfId="21" applyNumberFormat="1" applyFont="1" applyBorder="1" applyAlignment="1">
      <alignment vertical="center"/>
      <protection/>
    </xf>
    <xf numFmtId="185" fontId="4" fillId="0" borderId="17" xfId="21" applyNumberFormat="1" applyFont="1" applyBorder="1" applyAlignment="1">
      <alignment vertical="center"/>
      <protection/>
    </xf>
    <xf numFmtId="185" fontId="4" fillId="0" borderId="10" xfId="21" applyNumberFormat="1" applyFont="1" applyBorder="1" applyAlignment="1">
      <alignment vertical="center"/>
      <protection/>
    </xf>
    <xf numFmtId="185" fontId="4" fillId="0" borderId="8" xfId="21" applyNumberFormat="1" applyFont="1" applyBorder="1" applyAlignment="1">
      <alignment vertical="center"/>
      <protection/>
    </xf>
    <xf numFmtId="185" fontId="4" fillId="0" borderId="4" xfId="21" applyNumberFormat="1" applyFont="1" applyBorder="1" applyAlignment="1">
      <alignment vertical="center"/>
      <protection/>
    </xf>
    <xf numFmtId="185" fontId="4" fillId="0" borderId="9" xfId="21" applyNumberFormat="1" applyFont="1" applyBorder="1" applyAlignment="1">
      <alignment vertical="center"/>
      <protection/>
    </xf>
    <xf numFmtId="185" fontId="6" fillId="0" borderId="8" xfId="21" applyNumberFormat="1" applyFont="1" applyBorder="1" applyAlignment="1">
      <alignment vertical="center"/>
      <protection/>
    </xf>
    <xf numFmtId="185" fontId="6" fillId="0" borderId="2" xfId="17" applyNumberFormat="1" applyFont="1" applyFill="1" applyBorder="1" applyAlignment="1">
      <alignment vertical="center" shrinkToFit="1"/>
    </xf>
    <xf numFmtId="185" fontId="6" fillId="0" borderId="0" xfId="21" applyNumberFormat="1" applyFont="1" applyFill="1" applyBorder="1" applyAlignment="1">
      <alignment horizontal="distributed" vertical="center" shrinkToFit="1"/>
      <protection/>
    </xf>
    <xf numFmtId="185" fontId="6" fillId="0" borderId="0" xfId="21" applyNumberFormat="1" applyFont="1" applyAlignment="1">
      <alignment vertical="center"/>
      <protection/>
    </xf>
    <xf numFmtId="185" fontId="6" fillId="0" borderId="14" xfId="21" applyNumberFormat="1" applyFont="1" applyFill="1" applyBorder="1" applyAlignment="1">
      <alignment horizontal="distributed" vertical="center"/>
      <protection/>
    </xf>
    <xf numFmtId="185" fontId="6" fillId="0" borderId="14" xfId="17" applyNumberFormat="1" applyFont="1" applyFill="1" applyBorder="1" applyAlignment="1">
      <alignment vertical="center" shrinkToFit="1"/>
    </xf>
    <xf numFmtId="185" fontId="6" fillId="0" borderId="11" xfId="17" applyNumberFormat="1" applyFont="1" applyFill="1" applyBorder="1" applyAlignment="1">
      <alignment vertical="center" shrinkToFit="1"/>
    </xf>
    <xf numFmtId="185" fontId="6" fillId="0" borderId="12" xfId="21" applyNumberFormat="1" applyFont="1" applyFill="1" applyBorder="1" applyAlignment="1">
      <alignment vertical="center" shrinkToFit="1"/>
      <protection/>
    </xf>
    <xf numFmtId="185" fontId="6" fillId="0" borderId="11" xfId="21" applyNumberFormat="1" applyFont="1" applyFill="1" applyBorder="1" applyAlignment="1">
      <alignment vertical="center" shrinkToFit="1"/>
      <protection/>
    </xf>
    <xf numFmtId="185" fontId="6" fillId="0" borderId="12" xfId="17" applyNumberFormat="1" applyFont="1" applyFill="1" applyBorder="1" applyAlignment="1">
      <alignment vertical="center" shrinkToFit="1"/>
    </xf>
    <xf numFmtId="185" fontId="6" fillId="0" borderId="13" xfId="17" applyNumberFormat="1" applyFont="1" applyFill="1" applyBorder="1" applyAlignment="1">
      <alignment vertical="center" shrinkToFit="1"/>
    </xf>
    <xf numFmtId="185" fontId="6" fillId="0" borderId="18" xfId="17" applyNumberFormat="1" applyFont="1" applyFill="1" applyBorder="1" applyAlignment="1">
      <alignment vertical="center" shrinkToFit="1"/>
    </xf>
    <xf numFmtId="185" fontId="6" fillId="0" borderId="10" xfId="17" applyNumberFormat="1" applyFont="1" applyFill="1" applyBorder="1" applyAlignment="1">
      <alignment vertical="center" shrinkToFit="1"/>
    </xf>
    <xf numFmtId="185" fontId="6" fillId="0" borderId="4" xfId="17" applyNumberFormat="1" applyFont="1" applyFill="1" applyBorder="1" applyAlignment="1">
      <alignment vertical="center" shrinkToFit="1"/>
    </xf>
    <xf numFmtId="185" fontId="6" fillId="0" borderId="9" xfId="17" applyNumberFormat="1" applyFont="1" applyFill="1" applyBorder="1" applyAlignment="1">
      <alignment vertical="center" shrinkToFit="1"/>
    </xf>
    <xf numFmtId="185" fontId="6" fillId="0" borderId="0" xfId="21" applyNumberFormat="1" applyFont="1" applyFill="1" applyBorder="1" applyAlignment="1">
      <alignment horizontal="distributed" vertical="center"/>
      <protection/>
    </xf>
    <xf numFmtId="185" fontId="6" fillId="0" borderId="11" xfId="17" applyNumberFormat="1" applyFont="1" applyFill="1" applyBorder="1" applyAlignment="1">
      <alignment horizontal="distributed" vertical="center" shrinkToFit="1"/>
    </xf>
    <xf numFmtId="185" fontId="6" fillId="0" borderId="17" xfId="17" applyNumberFormat="1" applyFont="1" applyFill="1" applyBorder="1" applyAlignment="1">
      <alignment vertical="center" shrinkToFit="1"/>
    </xf>
    <xf numFmtId="185" fontId="6" fillId="0" borderId="6" xfId="17" applyNumberFormat="1" applyFont="1" applyFill="1" applyBorder="1" applyAlignment="1">
      <alignment vertical="center" shrinkToFit="1"/>
    </xf>
    <xf numFmtId="185" fontId="6" fillId="0" borderId="2" xfId="21" applyNumberFormat="1" applyFont="1" applyFill="1" applyBorder="1" applyAlignment="1">
      <alignment horizontal="distributed" vertical="center"/>
      <protection/>
    </xf>
    <xf numFmtId="185" fontId="6" fillId="0" borderId="14" xfId="17" applyNumberFormat="1" applyFont="1" applyFill="1" applyBorder="1" applyAlignment="1">
      <alignment horizontal="distributed" vertical="center" shrinkToFit="1"/>
    </xf>
    <xf numFmtId="185" fontId="6" fillId="0" borderId="18" xfId="21" applyNumberFormat="1" applyFont="1" applyFill="1" applyBorder="1" applyAlignment="1">
      <alignment horizontal="distributed" vertical="center"/>
      <protection/>
    </xf>
    <xf numFmtId="200" fontId="5" fillId="0" borderId="0" xfId="17" applyNumberFormat="1" applyFont="1" applyFill="1" applyBorder="1" applyAlignment="1">
      <alignment vertical="center" shrinkToFit="1"/>
    </xf>
    <xf numFmtId="185" fontId="5" fillId="0" borderId="20" xfId="17" applyNumberFormat="1" applyFont="1" applyFill="1" applyBorder="1" applyAlignment="1" applyProtection="1">
      <alignment vertical="center" shrinkToFi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/>
    </xf>
    <xf numFmtId="38" fontId="10" fillId="0" borderId="29" xfId="17" applyFont="1" applyFill="1" applyBorder="1" applyAlignment="1">
      <alignment vertical="center"/>
    </xf>
    <xf numFmtId="188" fontId="10" fillId="0" borderId="29" xfId="17" applyNumberFormat="1" applyFont="1" applyFill="1" applyBorder="1" applyAlignment="1">
      <alignment vertical="center"/>
    </xf>
    <xf numFmtId="38" fontId="15" fillId="0" borderId="29" xfId="17" applyFont="1" applyFill="1" applyBorder="1" applyAlignment="1">
      <alignment vertical="center"/>
    </xf>
    <xf numFmtId="188" fontId="15" fillId="0" borderId="29" xfId="17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191" fontId="10" fillId="0" borderId="29" xfId="17" applyNumberFormat="1" applyFont="1" applyFill="1" applyBorder="1" applyAlignment="1">
      <alignment vertical="center"/>
    </xf>
    <xf numFmtId="191" fontId="15" fillId="0" borderId="29" xfId="17" applyNumberFormat="1" applyFont="1" applyFill="1" applyBorder="1" applyAlignment="1">
      <alignment vertical="center"/>
    </xf>
    <xf numFmtId="38" fontId="10" fillId="0" borderId="32" xfId="17" applyFont="1" applyFill="1" applyBorder="1" applyAlignment="1">
      <alignment vertical="center"/>
    </xf>
    <xf numFmtId="188" fontId="10" fillId="0" borderId="32" xfId="17" applyNumberFormat="1" applyFont="1" applyFill="1" applyBorder="1" applyAlignment="1">
      <alignment vertical="center"/>
    </xf>
    <xf numFmtId="38" fontId="15" fillId="0" borderId="32" xfId="17" applyFont="1" applyFill="1" applyBorder="1" applyAlignment="1">
      <alignment vertical="center"/>
    </xf>
    <xf numFmtId="188" fontId="15" fillId="0" borderId="32" xfId="17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10" fillId="0" borderId="0" xfId="17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5" fontId="3" fillId="0" borderId="0" xfId="21" applyNumberFormat="1" applyFont="1" applyAlignment="1">
      <alignment horizontal="center" vertical="center"/>
      <protection/>
    </xf>
    <xf numFmtId="185" fontId="5" fillId="0" borderId="0" xfId="21" applyNumberFormat="1" applyFont="1" applyFill="1" applyAlignment="1">
      <alignment horizontal="center" vertical="center"/>
      <protection/>
    </xf>
    <xf numFmtId="185" fontId="5" fillId="0" borderId="18" xfId="21" applyNumberFormat="1" applyFont="1" applyFill="1" applyBorder="1" applyAlignment="1">
      <alignment horizontal="center" vertical="center"/>
      <protection/>
    </xf>
    <xf numFmtId="185" fontId="2" fillId="0" borderId="2" xfId="17" applyNumberFormat="1" applyFont="1" applyFill="1" applyBorder="1" applyAlignment="1">
      <alignment horizontal="center" vertical="center" shrinkToFit="1"/>
    </xf>
    <xf numFmtId="185" fontId="2" fillId="0" borderId="3" xfId="17" applyNumberFormat="1" applyFont="1" applyFill="1" applyBorder="1" applyAlignment="1">
      <alignment horizontal="center" vertical="center" shrinkToFit="1"/>
    </xf>
    <xf numFmtId="185" fontId="2" fillId="0" borderId="2" xfId="21" applyNumberFormat="1" applyFont="1" applyFill="1" applyBorder="1" applyAlignment="1">
      <alignment horizontal="center" vertical="center" shrinkToFit="1"/>
      <protection/>
    </xf>
    <xf numFmtId="185" fontId="2" fillId="0" borderId="18" xfId="21" applyNumberFormat="1" applyFont="1" applyFill="1" applyBorder="1" applyAlignment="1">
      <alignment horizontal="center" vertical="center" shrinkToFit="1"/>
      <protection/>
    </xf>
    <xf numFmtId="185" fontId="2" fillId="0" borderId="18" xfId="17" applyNumberFormat="1" applyFont="1" applyFill="1" applyBorder="1" applyAlignment="1">
      <alignment horizontal="center" vertical="center" shrinkToFit="1"/>
    </xf>
    <xf numFmtId="185" fontId="6" fillId="0" borderId="34" xfId="17" applyNumberFormat="1" applyFont="1" applyFill="1" applyBorder="1" applyAlignment="1">
      <alignment horizontal="center" vertical="center" shrinkToFit="1"/>
    </xf>
    <xf numFmtId="185" fontId="6" fillId="0" borderId="25" xfId="17" applyNumberFormat="1" applyFont="1" applyFill="1" applyBorder="1" applyAlignment="1">
      <alignment horizontal="center" vertical="center" shrinkToFit="1"/>
    </xf>
    <xf numFmtId="185" fontId="3" fillId="0" borderId="0" xfId="21" applyNumberFormat="1" applyFont="1" applyFill="1" applyAlignment="1">
      <alignment horizontal="center" vertical="center"/>
      <protection/>
    </xf>
    <xf numFmtId="185" fontId="3" fillId="0" borderId="2" xfId="21" applyNumberFormat="1" applyFont="1" applyBorder="1" applyAlignment="1">
      <alignment horizontal="center" vertical="center"/>
      <protection/>
    </xf>
    <xf numFmtId="185" fontId="3" fillId="0" borderId="18" xfId="21" applyNumberFormat="1" applyFont="1" applyBorder="1" applyAlignment="1">
      <alignment horizontal="center" vertical="center"/>
      <protection/>
    </xf>
    <xf numFmtId="185" fontId="2" fillId="0" borderId="10" xfId="21" applyNumberFormat="1" applyFont="1" applyFill="1" applyBorder="1" applyAlignment="1">
      <alignment horizontal="distributed" vertical="center"/>
      <protection/>
    </xf>
    <xf numFmtId="185" fontId="2" fillId="0" borderId="9" xfId="21" applyNumberFormat="1" applyFont="1" applyFill="1" applyBorder="1" applyAlignment="1">
      <alignment horizontal="distributed" vertical="center"/>
      <protection/>
    </xf>
    <xf numFmtId="185" fontId="2" fillId="0" borderId="14" xfId="21" applyNumberFormat="1" applyFont="1" applyFill="1" applyBorder="1" applyAlignment="1">
      <alignment horizontal="distributed" vertical="center"/>
      <protection/>
    </xf>
    <xf numFmtId="185" fontId="2" fillId="0" borderId="5" xfId="21" applyNumberFormat="1" applyFont="1" applyFill="1" applyBorder="1" applyAlignment="1">
      <alignment horizontal="distributed" vertical="center"/>
      <protection/>
    </xf>
    <xf numFmtId="185" fontId="5" fillId="0" borderId="14" xfId="17" applyNumberFormat="1" applyFont="1" applyFill="1" applyBorder="1" applyAlignment="1">
      <alignment horizontal="distributed" vertical="center"/>
    </xf>
    <xf numFmtId="185" fontId="5" fillId="0" borderId="13" xfId="17" applyNumberFormat="1" applyFont="1" applyFill="1" applyBorder="1" applyAlignment="1">
      <alignment horizontal="distributed" vertical="center"/>
    </xf>
    <xf numFmtId="185" fontId="2" fillId="0" borderId="6" xfId="21" applyNumberFormat="1" applyFont="1" applyFill="1" applyBorder="1" applyAlignment="1">
      <alignment horizontal="distributed" vertical="center"/>
      <protection/>
    </xf>
    <xf numFmtId="185" fontId="2" fillId="0" borderId="9" xfId="21" applyNumberFormat="1" applyFont="1" applyFill="1" applyBorder="1" applyAlignment="1">
      <alignment horizontal="distributed" vertical="center" wrapText="1"/>
      <protection/>
    </xf>
    <xf numFmtId="185" fontId="8" fillId="0" borderId="13" xfId="0" applyNumberFormat="1" applyFont="1" applyFill="1" applyBorder="1" applyAlignment="1">
      <alignment horizontal="distributed" vertical="center"/>
    </xf>
    <xf numFmtId="185" fontId="6" fillId="0" borderId="10" xfId="21" applyNumberFormat="1" applyFont="1" applyFill="1" applyBorder="1" applyAlignment="1">
      <alignment horizontal="distributed" vertical="center"/>
      <protection/>
    </xf>
    <xf numFmtId="185" fontId="6" fillId="0" borderId="14" xfId="21" applyNumberFormat="1" applyFont="1" applyFill="1" applyBorder="1" applyAlignment="1">
      <alignment horizontal="distributed" vertical="center"/>
      <protection/>
    </xf>
    <xf numFmtId="185" fontId="5" fillId="0" borderId="22" xfId="21" applyNumberFormat="1" applyFont="1" applyFill="1" applyBorder="1" applyAlignment="1">
      <alignment horizontal="distributed" vertical="center"/>
      <protection/>
    </xf>
    <xf numFmtId="185" fontId="5" fillId="0" borderId="25" xfId="21" applyNumberFormat="1" applyFont="1" applyFill="1" applyBorder="1" applyAlignment="1">
      <alignment horizontal="distributed" vertical="center"/>
      <protection/>
    </xf>
    <xf numFmtId="185" fontId="5" fillId="0" borderId="19" xfId="21" applyNumberFormat="1" applyFont="1" applyFill="1" applyBorder="1" applyAlignment="1">
      <alignment horizontal="distributed" vertical="center"/>
      <protection/>
    </xf>
    <xf numFmtId="185" fontId="5" fillId="0" borderId="24" xfId="21" applyNumberFormat="1" applyFont="1" applyFill="1" applyBorder="1" applyAlignment="1">
      <alignment horizontal="distributed" vertical="center"/>
      <protection/>
    </xf>
    <xf numFmtId="185" fontId="5" fillId="0" borderId="34" xfId="21" applyNumberFormat="1" applyFont="1" applyFill="1" applyBorder="1" applyAlignment="1">
      <alignment horizontal="distributed" vertical="center"/>
      <protection/>
    </xf>
    <xf numFmtId="185" fontId="5" fillId="0" borderId="35" xfId="21" applyNumberFormat="1" applyFont="1" applyFill="1" applyBorder="1" applyAlignment="1">
      <alignment horizontal="distributed" vertical="center"/>
      <protection/>
    </xf>
    <xf numFmtId="185" fontId="5" fillId="0" borderId="6" xfId="21" applyNumberFormat="1" applyFont="1" applyFill="1" applyBorder="1" applyAlignment="1">
      <alignment horizontal="distributed" vertical="center"/>
      <protection/>
    </xf>
    <xf numFmtId="185" fontId="5" fillId="0" borderId="5" xfId="21" applyNumberFormat="1" applyFont="1" applyFill="1" applyBorder="1" applyAlignment="1">
      <alignment horizontal="distributed" vertical="center"/>
      <protection/>
    </xf>
    <xf numFmtId="185" fontId="5" fillId="0" borderId="3" xfId="21" applyNumberFormat="1" applyFont="1" applyFill="1" applyBorder="1" applyAlignment="1">
      <alignment horizontal="distributed" vertical="center"/>
      <protection/>
    </xf>
    <xf numFmtId="185" fontId="5" fillId="0" borderId="36" xfId="21" applyNumberFormat="1" applyFont="1" applyFill="1" applyBorder="1" applyAlignment="1">
      <alignment horizontal="distributed" vertical="center"/>
      <protection/>
    </xf>
    <xf numFmtId="185" fontId="5" fillId="0" borderId="2" xfId="17" applyNumberFormat="1" applyFont="1" applyFill="1" applyBorder="1" applyAlignment="1">
      <alignment horizontal="center" vertical="center"/>
    </xf>
    <xf numFmtId="185" fontId="5" fillId="0" borderId="18" xfId="17" applyNumberFormat="1" applyFont="1" applyFill="1" applyBorder="1" applyAlignment="1">
      <alignment horizontal="center" vertical="center"/>
    </xf>
    <xf numFmtId="185" fontId="2" fillId="0" borderId="2" xfId="17" applyNumberFormat="1" applyFont="1" applyFill="1" applyBorder="1" applyAlignment="1">
      <alignment horizontal="center" vertical="center"/>
    </xf>
    <xf numFmtId="185" fontId="2" fillId="0" borderId="18" xfId="17" applyNumberFormat="1" applyFont="1" applyFill="1" applyBorder="1" applyAlignment="1">
      <alignment horizontal="center" vertical="center"/>
    </xf>
    <xf numFmtId="185" fontId="5" fillId="0" borderId="37" xfId="21" applyNumberFormat="1" applyFont="1" applyFill="1" applyBorder="1" applyAlignment="1">
      <alignment horizontal="center" vertical="center"/>
      <protection/>
    </xf>
    <xf numFmtId="185" fontId="5" fillId="0" borderId="38" xfId="21" applyNumberFormat="1" applyFont="1" applyFill="1" applyBorder="1" applyAlignment="1">
      <alignment horizontal="center" vertical="center"/>
      <protection/>
    </xf>
    <xf numFmtId="185" fontId="5" fillId="0" borderId="39" xfId="21" applyNumberFormat="1" applyFont="1" applyFill="1" applyBorder="1" applyAlignment="1">
      <alignment horizontal="center" vertical="center"/>
      <protection/>
    </xf>
    <xf numFmtId="185" fontId="5" fillId="0" borderId="21" xfId="21" applyNumberFormat="1" applyFont="1" applyFill="1" applyBorder="1" applyAlignment="1">
      <alignment horizontal="distributed" vertical="center"/>
      <protection/>
    </xf>
    <xf numFmtId="185" fontId="5" fillId="0" borderId="20" xfId="21" applyNumberFormat="1" applyFont="1" applyFill="1" applyBorder="1" applyAlignment="1">
      <alignment horizontal="distributed" vertical="center"/>
      <protection/>
    </xf>
    <xf numFmtId="185" fontId="5" fillId="0" borderId="22" xfId="21" applyNumberFormat="1" applyFont="1" applyFill="1" applyBorder="1" applyAlignment="1">
      <alignment horizontal="distributed" vertical="center"/>
      <protection/>
    </xf>
    <xf numFmtId="185" fontId="5" fillId="0" borderId="12" xfId="21" applyNumberFormat="1" applyFont="1" applyFill="1" applyBorder="1" applyAlignment="1">
      <alignment horizontal="distributed" vertical="center"/>
      <protection/>
    </xf>
    <xf numFmtId="185" fontId="5" fillId="0" borderId="11" xfId="21" applyNumberFormat="1" applyFont="1" applyFill="1" applyBorder="1" applyAlignment="1">
      <alignment horizontal="distributed" vertical="center"/>
      <protection/>
    </xf>
    <xf numFmtId="185" fontId="5" fillId="0" borderId="13" xfId="21" applyNumberFormat="1" applyFont="1" applyFill="1" applyBorder="1" applyAlignment="1">
      <alignment horizontal="distributed" vertical="center"/>
      <protection/>
    </xf>
    <xf numFmtId="185" fontId="5" fillId="0" borderId="10" xfId="17" applyNumberFormat="1" applyFont="1" applyFill="1" applyBorder="1" applyAlignment="1">
      <alignment horizontal="distributed" vertical="center"/>
    </xf>
    <xf numFmtId="185" fontId="5" fillId="0" borderId="9" xfId="17" applyNumberFormat="1" applyFont="1" applyFill="1" applyBorder="1" applyAlignment="1">
      <alignment horizontal="distributed" vertical="center"/>
    </xf>
    <xf numFmtId="185" fontId="2" fillId="0" borderId="13" xfId="21" applyNumberFormat="1" applyFont="1" applyFill="1" applyBorder="1" applyAlignment="1">
      <alignment horizontal="distributed" vertical="center"/>
      <protection/>
    </xf>
    <xf numFmtId="185" fontId="5" fillId="0" borderId="14" xfId="21" applyNumberFormat="1" applyFont="1" applyFill="1" applyBorder="1" applyAlignment="1">
      <alignment horizontal="distributed" vertical="center"/>
      <protection/>
    </xf>
    <xf numFmtId="185" fontId="5" fillId="0" borderId="13" xfId="21" applyNumberFormat="1" applyFont="1" applyFill="1" applyBorder="1" applyAlignment="1">
      <alignment horizontal="distributed" vertical="center"/>
      <protection/>
    </xf>
    <xf numFmtId="185" fontId="5" fillId="0" borderId="10" xfId="21" applyNumberFormat="1" applyFont="1" applyFill="1" applyBorder="1" applyAlignment="1">
      <alignment horizontal="distributed" vertical="center"/>
      <protection/>
    </xf>
    <xf numFmtId="185" fontId="5" fillId="0" borderId="26" xfId="21" applyNumberFormat="1" applyFont="1" applyFill="1" applyBorder="1" applyAlignment="1">
      <alignment horizontal="distributed" vertical="center"/>
      <protection/>
    </xf>
    <xf numFmtId="185" fontId="5" fillId="0" borderId="40" xfId="21" applyNumberFormat="1" applyFont="1" applyFill="1" applyBorder="1" applyAlignment="1">
      <alignment horizontal="distributed" vertical="center"/>
      <protection/>
    </xf>
    <xf numFmtId="185" fontId="5" fillId="0" borderId="41" xfId="21" applyNumberFormat="1" applyFont="1" applyFill="1" applyBorder="1" applyAlignment="1">
      <alignment horizontal="distributed" vertical="center"/>
      <protection/>
    </xf>
    <xf numFmtId="185" fontId="5" fillId="0" borderId="42" xfId="21" applyNumberFormat="1" applyFont="1" applyFill="1" applyBorder="1" applyAlignment="1">
      <alignment horizontal="center" vertical="center"/>
      <protection/>
    </xf>
    <xf numFmtId="185" fontId="5" fillId="0" borderId="43" xfId="21" applyNumberFormat="1" applyFont="1" applyFill="1" applyBorder="1" applyAlignment="1">
      <alignment horizontal="center" vertical="center"/>
      <protection/>
    </xf>
    <xf numFmtId="185" fontId="5" fillId="0" borderId="44" xfId="21" applyNumberFormat="1" applyFont="1" applyFill="1" applyBorder="1" applyAlignment="1">
      <alignment horizontal="center" vertical="center"/>
      <protection/>
    </xf>
    <xf numFmtId="185" fontId="3" fillId="0" borderId="12" xfId="21" applyNumberFormat="1" applyFill="1" applyBorder="1" applyAlignment="1">
      <alignment horizontal="distributed" vertical="center"/>
      <protection/>
    </xf>
    <xf numFmtId="185" fontId="3" fillId="0" borderId="11" xfId="21" applyNumberFormat="1" applyFill="1" applyBorder="1" applyAlignment="1">
      <alignment horizontal="distributed" vertical="center"/>
      <protection/>
    </xf>
    <xf numFmtId="185" fontId="3" fillId="0" borderId="13" xfId="21" applyNumberFormat="1" applyFill="1" applyBorder="1" applyAlignment="1">
      <alignment horizontal="distributed" vertical="center"/>
      <protection/>
    </xf>
    <xf numFmtId="185" fontId="5" fillId="0" borderId="10" xfId="21" applyNumberFormat="1" applyFont="1" applyFill="1" applyBorder="1" applyAlignment="1">
      <alignment horizontal="distributed" vertical="center"/>
      <protection/>
    </xf>
    <xf numFmtId="185" fontId="5" fillId="0" borderId="9" xfId="21" applyNumberFormat="1" applyFont="1" applyFill="1" applyBorder="1" applyAlignment="1">
      <alignment horizontal="distributed" vertical="center"/>
      <protection/>
    </xf>
    <xf numFmtId="185" fontId="3" fillId="0" borderId="6" xfId="21" applyNumberFormat="1" applyFill="1" applyBorder="1" applyAlignment="1">
      <alignment horizontal="distributed" vertical="center"/>
      <protection/>
    </xf>
    <xf numFmtId="185" fontId="3" fillId="0" borderId="5" xfId="21" applyNumberFormat="1" applyFill="1" applyBorder="1" applyAlignment="1">
      <alignment horizontal="distributed" vertical="center"/>
      <protection/>
    </xf>
    <xf numFmtId="185" fontId="3" fillId="0" borderId="14" xfId="21" applyNumberFormat="1" applyFill="1" applyBorder="1" applyAlignment="1">
      <alignment horizontal="distributed" vertical="center"/>
      <protection/>
    </xf>
    <xf numFmtId="185" fontId="5" fillId="0" borderId="19" xfId="21" applyNumberFormat="1" applyFont="1" applyFill="1" applyBorder="1" applyAlignment="1">
      <alignment horizontal="distributed" vertical="center"/>
      <protection/>
    </xf>
    <xf numFmtId="185" fontId="5" fillId="0" borderId="27" xfId="21" applyNumberFormat="1" applyFont="1" applyFill="1" applyBorder="1" applyAlignment="1">
      <alignment horizontal="distributed" vertical="center"/>
      <protection/>
    </xf>
    <xf numFmtId="185" fontId="3" fillId="0" borderId="17" xfId="21" applyNumberFormat="1" applyFill="1" applyBorder="1" applyAlignment="1">
      <alignment horizontal="distributed" vertical="center"/>
      <protection/>
    </xf>
    <xf numFmtId="185" fontId="5" fillId="0" borderId="6" xfId="17" applyNumberFormat="1" applyFont="1" applyFill="1" applyBorder="1" applyAlignment="1">
      <alignment horizontal="distributed" vertical="center"/>
    </xf>
    <xf numFmtId="185" fontId="5" fillId="0" borderId="5" xfId="17" applyNumberFormat="1" applyFont="1" applyFill="1" applyBorder="1" applyAlignment="1">
      <alignment horizontal="distributed" vertical="center"/>
    </xf>
    <xf numFmtId="185" fontId="5" fillId="0" borderId="26" xfId="21" applyNumberFormat="1" applyFont="1" applyFill="1" applyBorder="1" applyAlignment="1">
      <alignment horizontal="center" vertical="center"/>
      <protection/>
    </xf>
    <xf numFmtId="185" fontId="3" fillId="0" borderId="40" xfId="21" applyNumberFormat="1" applyFill="1" applyBorder="1">
      <alignment/>
      <protection/>
    </xf>
    <xf numFmtId="185" fontId="3" fillId="0" borderId="41" xfId="21" applyNumberFormat="1" applyFill="1" applyBorder="1">
      <alignment/>
      <protection/>
    </xf>
    <xf numFmtId="185" fontId="5" fillId="0" borderId="40" xfId="21" applyNumberFormat="1" applyFont="1" applyFill="1" applyBorder="1" applyAlignment="1">
      <alignment horizontal="center" vertical="center"/>
      <protection/>
    </xf>
    <xf numFmtId="185" fontId="5" fillId="0" borderId="41" xfId="21" applyNumberFormat="1" applyFont="1" applyFill="1" applyBorder="1" applyAlignment="1">
      <alignment horizontal="center" vertical="center"/>
      <protection/>
    </xf>
    <xf numFmtId="185" fontId="5" fillId="0" borderId="14" xfId="21" applyNumberFormat="1" applyFont="1" applyFill="1" applyBorder="1" applyAlignment="1">
      <alignment horizontal="distributed" vertical="center"/>
      <protection/>
    </xf>
    <xf numFmtId="185" fontId="5" fillId="0" borderId="17" xfId="21" applyNumberFormat="1" applyFont="1" applyFill="1" applyBorder="1" applyAlignment="1">
      <alignment horizontal="distributed" vertical="center"/>
      <protection/>
    </xf>
    <xf numFmtId="185" fontId="5" fillId="0" borderId="18" xfId="21" applyNumberFormat="1" applyFont="1" applyFill="1" applyBorder="1" applyAlignment="1">
      <alignment horizontal="distributed" vertical="center"/>
      <protection/>
    </xf>
    <xf numFmtId="185" fontId="5" fillId="0" borderId="20" xfId="21" applyNumberFormat="1" applyFont="1" applyFill="1" applyBorder="1" applyAlignment="1">
      <alignment horizontal="distributed" vertical="center"/>
      <protection/>
    </xf>
    <xf numFmtId="185" fontId="5" fillId="0" borderId="1" xfId="21" applyNumberFormat="1" applyFont="1" applyFill="1" applyBorder="1" applyAlignment="1">
      <alignment horizontal="distributed" vertical="center"/>
      <protection/>
    </xf>
    <xf numFmtId="185" fontId="5" fillId="0" borderId="2" xfId="21" applyNumberFormat="1" applyFont="1" applyFill="1" applyBorder="1" applyAlignment="1">
      <alignment horizontal="distributed" vertical="center"/>
      <protection/>
    </xf>
    <xf numFmtId="0" fontId="0" fillId="0" borderId="25" xfId="0" applyFont="1" applyBorder="1" applyAlignment="1">
      <alignment horizontal="distributed" vertical="center"/>
    </xf>
    <xf numFmtId="185" fontId="5" fillId="0" borderId="9" xfId="21" applyNumberFormat="1" applyFont="1" applyFill="1" applyBorder="1" applyAlignment="1">
      <alignment horizontal="distributed" vertical="center"/>
      <protection/>
    </xf>
    <xf numFmtId="185" fontId="5" fillId="0" borderId="0" xfId="21" applyNumberFormat="1" applyFont="1" applyFill="1" applyBorder="1" applyAlignment="1">
      <alignment horizontal="distributed" vertical="center"/>
      <protection/>
    </xf>
    <xf numFmtId="185" fontId="5" fillId="0" borderId="0" xfId="21" applyNumberFormat="1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185" fontId="0" fillId="0" borderId="13" xfId="0" applyNumberFormat="1" applyFill="1" applyBorder="1" applyAlignment="1">
      <alignment horizontal="distributed" vertical="center"/>
    </xf>
    <xf numFmtId="185" fontId="0" fillId="0" borderId="14" xfId="0" applyNumberFormat="1" applyFill="1" applyBorder="1" applyAlignment="1">
      <alignment horizontal="distributed" vertical="center"/>
    </xf>
    <xf numFmtId="185" fontId="2" fillId="0" borderId="9" xfId="21" applyNumberFormat="1" applyFont="1" applyFill="1" applyBorder="1">
      <alignment/>
      <protection/>
    </xf>
    <xf numFmtId="185" fontId="2" fillId="0" borderId="14" xfId="21" applyNumberFormat="1" applyFont="1" applyFill="1" applyBorder="1">
      <alignment/>
      <protection/>
    </xf>
    <xf numFmtId="185" fontId="2" fillId="0" borderId="13" xfId="21" applyNumberFormat="1" applyFont="1" applyFill="1" applyBorder="1">
      <alignment/>
      <protection/>
    </xf>
    <xf numFmtId="185" fontId="0" fillId="0" borderId="13" xfId="0" applyNumberFormat="1" applyFont="1" applyFill="1" applyBorder="1" applyAlignment="1">
      <alignment horizontal="distributed" vertical="center"/>
    </xf>
    <xf numFmtId="185" fontId="8" fillId="0" borderId="14" xfId="0" applyNumberFormat="1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5" fontId="0" fillId="0" borderId="14" xfId="0" applyNumberFormat="1" applyFont="1" applyFill="1" applyBorder="1" applyAlignment="1">
      <alignment horizontal="distributed" vertical="center"/>
    </xf>
    <xf numFmtId="185" fontId="5" fillId="0" borderId="6" xfId="21" applyNumberFormat="1" applyFont="1" applyFill="1" applyBorder="1" applyAlignment="1">
      <alignment horizontal="distributed" vertical="center"/>
      <protection/>
    </xf>
    <xf numFmtId="185" fontId="5" fillId="0" borderId="5" xfId="21" applyNumberFormat="1" applyFont="1" applyFill="1" applyBorder="1" applyAlignment="1">
      <alignment horizontal="distributed" vertical="center"/>
      <protection/>
    </xf>
    <xf numFmtId="185" fontId="0" fillId="0" borderId="18" xfId="0" applyNumberFormat="1" applyFont="1" applyFill="1" applyBorder="1" applyAlignment="1">
      <alignment horizontal="distributed" vertical="center"/>
    </xf>
    <xf numFmtId="185" fontId="5" fillId="0" borderId="10" xfId="21" applyNumberFormat="1" applyFont="1" applyFill="1" applyBorder="1" applyAlignment="1">
      <alignment horizontal="center" vertical="center"/>
      <protection/>
    </xf>
    <xf numFmtId="185" fontId="5" fillId="0" borderId="8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185" fontId="3" fillId="0" borderId="14" xfId="21" applyNumberFormat="1" applyFont="1" applyFill="1" applyBorder="1" applyAlignment="1">
      <alignment horizontal="distributed" vertical="center"/>
      <protection/>
    </xf>
    <xf numFmtId="185" fontId="3" fillId="0" borderId="11" xfId="21" applyNumberFormat="1" applyFont="1" applyFill="1" applyBorder="1" applyAlignment="1">
      <alignment horizontal="distributed" vertical="center"/>
      <protection/>
    </xf>
    <xf numFmtId="185" fontId="3" fillId="0" borderId="17" xfId="21" applyNumberFormat="1" applyFont="1" applyFill="1" applyBorder="1" applyAlignment="1">
      <alignment horizontal="distributed" vertical="center"/>
      <protection/>
    </xf>
    <xf numFmtId="185" fontId="3" fillId="0" borderId="12" xfId="21" applyNumberFormat="1" applyFont="1" applyFill="1" applyBorder="1" applyAlignment="1">
      <alignment horizontal="distributed" vertical="center"/>
      <protection/>
    </xf>
    <xf numFmtId="185" fontId="3" fillId="0" borderId="13" xfId="21" applyNumberFormat="1" applyFont="1" applyFill="1" applyBorder="1" applyAlignment="1">
      <alignment horizontal="distributed" vertical="center"/>
      <protection/>
    </xf>
    <xf numFmtId="185" fontId="5" fillId="0" borderId="34" xfId="21" applyNumberFormat="1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5" fontId="7" fillId="0" borderId="14" xfId="0" applyNumberFormat="1" applyFont="1" applyFill="1" applyBorder="1" applyAlignment="1">
      <alignment horizontal="distributed" vertical="center"/>
    </xf>
    <xf numFmtId="185" fontId="7" fillId="0" borderId="13" xfId="0" applyNumberFormat="1" applyFont="1" applyFill="1" applyBorder="1" applyAlignment="1">
      <alignment horizontal="distributed" vertical="center"/>
    </xf>
    <xf numFmtId="185" fontId="3" fillId="0" borderId="6" xfId="21" applyNumberFormat="1" applyFont="1" applyFill="1" applyBorder="1" applyAlignment="1">
      <alignment horizontal="distributed" vertical="center"/>
      <protection/>
    </xf>
    <xf numFmtId="185" fontId="3" fillId="0" borderId="5" xfId="21" applyNumberFormat="1" applyFont="1" applyFill="1" applyBorder="1" applyAlignment="1">
      <alignment horizontal="distributed" vertical="center"/>
      <protection/>
    </xf>
    <xf numFmtId="185" fontId="5" fillId="0" borderId="34" xfId="21" applyNumberFormat="1" applyFont="1" applyFill="1" applyBorder="1" applyAlignment="1">
      <alignment horizontal="distributed" vertical="center" shrinkToFit="1"/>
      <protection/>
    </xf>
    <xf numFmtId="185" fontId="5" fillId="0" borderId="18" xfId="21" applyNumberFormat="1" applyFont="1" applyFill="1" applyBorder="1" applyAlignment="1">
      <alignment horizontal="distributed" vertical="center" shrinkToFit="1"/>
      <protection/>
    </xf>
    <xf numFmtId="185" fontId="5" fillId="0" borderId="3" xfId="21" applyNumberFormat="1" applyFont="1" applyFill="1" applyBorder="1" applyAlignment="1">
      <alignment horizontal="distributed" vertical="center" shrinkToFit="1"/>
      <protection/>
    </xf>
    <xf numFmtId="185" fontId="5" fillId="0" borderId="35" xfId="21" applyNumberFormat="1" applyFont="1" applyFill="1" applyBorder="1" applyAlignment="1">
      <alignment horizontal="distributed" vertical="center" shrinkToFit="1"/>
      <protection/>
    </xf>
    <xf numFmtId="185" fontId="5" fillId="0" borderId="2" xfId="21" applyNumberFormat="1" applyFont="1" applyFill="1" applyBorder="1" applyAlignment="1">
      <alignment horizontal="distributed" vertical="center" shrinkToFit="1"/>
      <protection/>
    </xf>
    <xf numFmtId="0" fontId="0" fillId="0" borderId="13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85" fontId="5" fillId="0" borderId="45" xfId="21" applyNumberFormat="1" applyFont="1" applyFill="1" applyBorder="1" applyAlignment="1">
      <alignment horizontal="center" vertical="center"/>
      <protection/>
    </xf>
    <xf numFmtId="185" fontId="5" fillId="0" borderId="18" xfId="21" applyNumberFormat="1" applyFont="1" applyFill="1" applyBorder="1" applyAlignment="1">
      <alignment horizontal="center" vertical="center"/>
      <protection/>
    </xf>
    <xf numFmtId="185" fontId="5" fillId="0" borderId="3" xfId="21" applyNumberFormat="1" applyFont="1" applyFill="1" applyBorder="1" applyAlignment="1">
      <alignment horizontal="center" vertical="center"/>
      <protection/>
    </xf>
    <xf numFmtId="185" fontId="5" fillId="0" borderId="2" xfId="21" applyNumberFormat="1" applyFont="1" applyFill="1" applyBorder="1" applyAlignment="1">
      <alignment horizontal="center" vertical="center"/>
      <protection/>
    </xf>
    <xf numFmtId="185" fontId="5" fillId="0" borderId="35" xfId="21" applyNumberFormat="1" applyFont="1" applyFill="1" applyBorder="1" applyAlignment="1">
      <alignment horizontal="center" vertical="center"/>
      <protection/>
    </xf>
    <xf numFmtId="185" fontId="3" fillId="0" borderId="18" xfId="21" applyNumberFormat="1" applyFont="1" applyFill="1" applyBorder="1" applyAlignment="1">
      <alignment horizontal="center" vertical="center"/>
      <protection/>
    </xf>
    <xf numFmtId="185" fontId="0" fillId="0" borderId="35" xfId="0" applyNumberFormat="1" applyFont="1" applyFill="1" applyBorder="1" applyAlignment="1">
      <alignment horizontal="distributed" vertical="center" shrinkToFit="1"/>
    </xf>
    <xf numFmtId="185" fontId="2" fillId="0" borderId="5" xfId="21" applyNumberFormat="1" applyFont="1" applyFill="1" applyBorder="1" applyAlignment="1">
      <alignment horizontal="distributed" vertical="center" wrapText="1"/>
      <protection/>
    </xf>
    <xf numFmtId="185" fontId="0" fillId="0" borderId="35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38" fontId="10" fillId="0" borderId="37" xfId="17" applyFont="1" applyFill="1" applyBorder="1" applyAlignment="1">
      <alignment vertical="center"/>
    </xf>
    <xf numFmtId="38" fontId="10" fillId="0" borderId="39" xfId="17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38" fontId="10" fillId="0" borderId="42" xfId="17" applyFont="1" applyFill="1" applyBorder="1" applyAlignment="1">
      <alignment vertical="center"/>
    </xf>
    <xf numFmtId="38" fontId="10" fillId="0" borderId="44" xfId="17" applyFont="1" applyFill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38" fontId="15" fillId="0" borderId="37" xfId="17" applyFont="1" applyFill="1" applyBorder="1" applyAlignment="1">
      <alignment vertical="center"/>
    </xf>
    <xf numFmtId="38" fontId="15" fillId="0" borderId="39" xfId="17" applyFont="1" applyFill="1" applyBorder="1" applyAlignment="1">
      <alignment vertical="center"/>
    </xf>
    <xf numFmtId="191" fontId="15" fillId="0" borderId="37" xfId="17" applyNumberFormat="1" applyFont="1" applyFill="1" applyBorder="1" applyAlignment="1">
      <alignment vertical="center"/>
    </xf>
    <xf numFmtId="191" fontId="15" fillId="0" borderId="39" xfId="17" applyNumberFormat="1" applyFont="1" applyFill="1" applyBorder="1" applyAlignment="1">
      <alignment vertical="center"/>
    </xf>
    <xf numFmtId="38" fontId="15" fillId="0" borderId="42" xfId="17" applyFont="1" applyFill="1" applyBorder="1" applyAlignment="1">
      <alignment vertical="center"/>
    </xf>
    <xf numFmtId="38" fontId="15" fillId="0" borderId="44" xfId="17" applyFont="1" applyFill="1" applyBorder="1" applyAlignment="1">
      <alignment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191" fontId="10" fillId="0" borderId="37" xfId="17" applyNumberFormat="1" applyFont="1" applyFill="1" applyBorder="1" applyAlignment="1">
      <alignment vertical="center"/>
    </xf>
    <xf numFmtId="191" fontId="10" fillId="0" borderId="39" xfId="17" applyNumberFormat="1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-4保安林現況表(H14年版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68"/>
  <sheetViews>
    <sheetView tabSelected="1" zoomScaleSheetLayoutView="150" workbookViewId="0" topLeftCell="A2">
      <pane ySplit="7" topLeftCell="BM9" activePane="bottomLeft" state="frozen"/>
      <selection pane="topLeft" activeCell="E2" sqref="E2"/>
      <selection pane="bottomLeft" activeCell="A3" sqref="A3"/>
    </sheetView>
  </sheetViews>
  <sheetFormatPr defaultColWidth="9.00390625" defaultRowHeight="13.5" customHeight="1"/>
  <cols>
    <col min="1" max="1" width="3.625" style="82" customWidth="1"/>
    <col min="2" max="2" width="11.625" style="111" customWidth="1"/>
    <col min="3" max="3" width="2.125" style="82" customWidth="1"/>
    <col min="4" max="4" width="7.625" style="82" customWidth="1"/>
    <col min="5" max="6" width="2.125" style="82" customWidth="1"/>
    <col min="7" max="7" width="7.625" style="82" customWidth="1"/>
    <col min="8" max="9" width="2.125" style="82" customWidth="1"/>
    <col min="10" max="10" width="3.125" style="82" customWidth="1"/>
    <col min="11" max="12" width="2.125" style="82" customWidth="1"/>
    <col min="13" max="13" width="7.625" style="82" customWidth="1"/>
    <col min="14" max="15" width="2.625" style="82" customWidth="1"/>
    <col min="16" max="16" width="7.625" style="82" customWidth="1"/>
    <col min="17" max="18" width="2.125" style="82" customWidth="1"/>
    <col min="19" max="19" width="7.625" style="82" customWidth="1"/>
    <col min="20" max="21" width="2.125" style="82" customWidth="1"/>
    <col min="22" max="22" width="7.625" style="82" customWidth="1"/>
    <col min="23" max="24" width="2.125" style="82" customWidth="1"/>
    <col min="25" max="25" width="3.125" style="82" customWidth="1"/>
    <col min="26" max="27" width="2.125" style="82" customWidth="1"/>
    <col min="28" max="28" width="7.625" style="82" customWidth="1"/>
    <col min="29" max="30" width="2.125" style="82" customWidth="1"/>
    <col min="31" max="31" width="7.625" style="82" customWidth="1"/>
    <col min="32" max="32" width="2.125" style="82" customWidth="1"/>
    <col min="33" max="33" width="2.625" style="82" customWidth="1"/>
    <col min="34" max="34" width="2.125" style="82" customWidth="1"/>
    <col min="35" max="35" width="8.625" style="82" customWidth="1"/>
    <col min="36" max="37" width="2.125" style="82" customWidth="1"/>
    <col min="38" max="38" width="8.625" style="82" customWidth="1"/>
    <col min="39" max="40" width="2.125" style="82" customWidth="1"/>
    <col min="41" max="41" width="3.125" style="82" customWidth="1"/>
    <col min="42" max="43" width="2.125" style="82" customWidth="1"/>
    <col min="44" max="44" width="8.625" style="82" customWidth="1"/>
    <col min="45" max="46" width="2.125" style="82" customWidth="1"/>
    <col min="47" max="47" width="8.625" style="82" customWidth="1"/>
    <col min="48" max="49" width="2.125" style="82" customWidth="1"/>
    <col min="50" max="50" width="8.625" style="82" customWidth="1"/>
    <col min="51" max="52" width="2.125" style="82" customWidth="1"/>
    <col min="53" max="53" width="8.625" style="82" customWidth="1"/>
    <col min="54" max="55" width="2.125" style="82" customWidth="1"/>
    <col min="56" max="56" width="3.125" style="82" customWidth="1"/>
    <col min="57" max="58" width="2.125" style="82" customWidth="1"/>
    <col min="59" max="59" width="8.625" style="82" customWidth="1"/>
    <col min="60" max="61" width="2.125" style="82" customWidth="1"/>
    <col min="62" max="62" width="8.625" style="82" customWidth="1"/>
    <col min="63" max="63" width="2.125" style="82" customWidth="1"/>
    <col min="64" max="64" width="3.625" style="82" customWidth="1"/>
    <col min="65" max="16384" width="9.00390625" style="82" customWidth="1"/>
  </cols>
  <sheetData>
    <row r="1" spans="1:64" ht="18" customHeight="1">
      <c r="A1" s="125" t="s">
        <v>78</v>
      </c>
      <c r="B1" s="109"/>
      <c r="C1" s="108"/>
      <c r="D1" s="108"/>
      <c r="E1" s="108"/>
      <c r="F1" s="108"/>
      <c r="G1" s="108"/>
      <c r="H1" s="108"/>
      <c r="I1" s="108"/>
      <c r="J1" s="108"/>
      <c r="K1" s="108"/>
      <c r="AT1" s="124"/>
      <c r="BG1" s="315" t="s">
        <v>77</v>
      </c>
      <c r="BH1" s="316"/>
      <c r="BI1" s="316"/>
      <c r="BJ1" s="316"/>
      <c r="BK1" s="316"/>
      <c r="BL1" s="316"/>
    </row>
    <row r="2" spans="1:35" ht="45" customHeight="1">
      <c r="A2" s="108"/>
      <c r="B2" s="109"/>
      <c r="C2" s="108"/>
      <c r="D2" s="108"/>
      <c r="E2" s="108"/>
      <c r="F2" s="108"/>
      <c r="G2" s="108"/>
      <c r="H2" s="108"/>
      <c r="I2" s="108"/>
      <c r="J2" s="108"/>
      <c r="K2" s="108"/>
      <c r="AI2" s="7" t="s">
        <v>4</v>
      </c>
    </row>
    <row r="3" spans="1:65" s="7" customFormat="1" ht="18" customHeight="1">
      <c r="A3" s="108" t="s">
        <v>3</v>
      </c>
      <c r="B3" s="6"/>
      <c r="C3" s="5"/>
      <c r="D3" s="5"/>
      <c r="E3" s="5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  <c r="R3" s="3"/>
      <c r="S3" s="3"/>
      <c r="T3" s="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 t="s">
        <v>5</v>
      </c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s="7" customFormat="1" ht="12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 t="s">
        <v>6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s="7" customFormat="1" ht="13.5" customHeight="1" thickBo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4" t="s">
        <v>7</v>
      </c>
      <c r="BM5" s="5"/>
    </row>
    <row r="6" spans="1:145" s="10" customFormat="1" ht="17.25" customHeight="1">
      <c r="A6" s="291" t="s">
        <v>8</v>
      </c>
      <c r="B6" s="292"/>
      <c r="C6" s="282" t="s">
        <v>9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  <c r="R6" s="301" t="s">
        <v>10</v>
      </c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3"/>
      <c r="AG6" s="8"/>
      <c r="AH6" s="301" t="s">
        <v>11</v>
      </c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5"/>
      <c r="AW6" s="301" t="s">
        <v>12</v>
      </c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5"/>
      <c r="BL6" s="8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</row>
    <row r="7" spans="1:145" s="10" customFormat="1" ht="17.25" customHeight="1">
      <c r="A7" s="293"/>
      <c r="B7" s="294"/>
      <c r="C7" s="296" t="s">
        <v>13</v>
      </c>
      <c r="D7" s="271"/>
      <c r="E7" s="297"/>
      <c r="F7" s="267" t="s">
        <v>14</v>
      </c>
      <c r="G7" s="268"/>
      <c r="H7" s="268"/>
      <c r="I7" s="268"/>
      <c r="J7" s="268"/>
      <c r="K7" s="268"/>
      <c r="L7" s="268"/>
      <c r="M7" s="268"/>
      <c r="N7" s="269"/>
      <c r="O7" s="270" t="s">
        <v>15</v>
      </c>
      <c r="P7" s="271"/>
      <c r="Q7" s="272"/>
      <c r="R7" s="296" t="s">
        <v>13</v>
      </c>
      <c r="S7" s="271"/>
      <c r="T7" s="297"/>
      <c r="U7" s="267" t="s">
        <v>14</v>
      </c>
      <c r="V7" s="268"/>
      <c r="W7" s="268"/>
      <c r="X7" s="268"/>
      <c r="Y7" s="268"/>
      <c r="Z7" s="268"/>
      <c r="AA7" s="268"/>
      <c r="AB7" s="268"/>
      <c r="AC7" s="269"/>
      <c r="AD7" s="270" t="s">
        <v>15</v>
      </c>
      <c r="AE7" s="271"/>
      <c r="AF7" s="272"/>
      <c r="AG7" s="11"/>
      <c r="AH7" s="296" t="s">
        <v>13</v>
      </c>
      <c r="AI7" s="271"/>
      <c r="AJ7" s="297"/>
      <c r="AK7" s="267" t="s">
        <v>14</v>
      </c>
      <c r="AL7" s="268"/>
      <c r="AM7" s="268"/>
      <c r="AN7" s="268"/>
      <c r="AO7" s="268"/>
      <c r="AP7" s="268"/>
      <c r="AQ7" s="268"/>
      <c r="AR7" s="268"/>
      <c r="AS7" s="269"/>
      <c r="AT7" s="270" t="s">
        <v>15</v>
      </c>
      <c r="AU7" s="271"/>
      <c r="AV7" s="272"/>
      <c r="AW7" s="296" t="s">
        <v>13</v>
      </c>
      <c r="AX7" s="271"/>
      <c r="AY7" s="297"/>
      <c r="AZ7" s="267" t="s">
        <v>14</v>
      </c>
      <c r="BA7" s="268"/>
      <c r="BB7" s="268"/>
      <c r="BC7" s="268"/>
      <c r="BD7" s="268"/>
      <c r="BE7" s="268"/>
      <c r="BF7" s="268"/>
      <c r="BG7" s="268"/>
      <c r="BH7" s="269"/>
      <c r="BI7" s="270" t="s">
        <v>15</v>
      </c>
      <c r="BJ7" s="271"/>
      <c r="BK7" s="272"/>
      <c r="BL7" s="87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</row>
    <row r="8" spans="1:145" s="10" customFormat="1" ht="17.25" customHeight="1" thickBot="1">
      <c r="A8" s="295"/>
      <c r="B8" s="290"/>
      <c r="C8" s="295"/>
      <c r="D8" s="289"/>
      <c r="E8" s="298"/>
      <c r="F8" s="285" t="s">
        <v>16</v>
      </c>
      <c r="G8" s="286"/>
      <c r="H8" s="287"/>
      <c r="I8" s="285" t="s">
        <v>17</v>
      </c>
      <c r="J8" s="286"/>
      <c r="K8" s="287"/>
      <c r="L8" s="285" t="s">
        <v>18</v>
      </c>
      <c r="M8" s="286"/>
      <c r="N8" s="287"/>
      <c r="O8" s="288"/>
      <c r="P8" s="289"/>
      <c r="Q8" s="290"/>
      <c r="R8" s="295"/>
      <c r="S8" s="289"/>
      <c r="T8" s="298"/>
      <c r="U8" s="285" t="s">
        <v>16</v>
      </c>
      <c r="V8" s="286"/>
      <c r="W8" s="287"/>
      <c r="X8" s="285" t="s">
        <v>17</v>
      </c>
      <c r="Y8" s="286"/>
      <c r="Z8" s="287"/>
      <c r="AA8" s="285" t="s">
        <v>18</v>
      </c>
      <c r="AB8" s="286"/>
      <c r="AC8" s="287"/>
      <c r="AD8" s="288"/>
      <c r="AE8" s="289"/>
      <c r="AF8" s="290"/>
      <c r="AG8" s="13"/>
      <c r="AH8" s="306"/>
      <c r="AI8" s="274"/>
      <c r="AJ8" s="307"/>
      <c r="AK8" s="285" t="s">
        <v>16</v>
      </c>
      <c r="AL8" s="286"/>
      <c r="AM8" s="287"/>
      <c r="AN8" s="285" t="s">
        <v>17</v>
      </c>
      <c r="AO8" s="286"/>
      <c r="AP8" s="287"/>
      <c r="AQ8" s="285" t="s">
        <v>18</v>
      </c>
      <c r="AR8" s="286"/>
      <c r="AS8" s="287"/>
      <c r="AT8" s="273"/>
      <c r="AU8" s="274"/>
      <c r="AV8" s="275"/>
      <c r="AW8" s="306"/>
      <c r="AX8" s="274"/>
      <c r="AY8" s="307"/>
      <c r="AZ8" s="285" t="s">
        <v>16</v>
      </c>
      <c r="BA8" s="286"/>
      <c r="BB8" s="287"/>
      <c r="BC8" s="285" t="s">
        <v>17</v>
      </c>
      <c r="BD8" s="286"/>
      <c r="BE8" s="287"/>
      <c r="BF8" s="285" t="s">
        <v>18</v>
      </c>
      <c r="BG8" s="286"/>
      <c r="BH8" s="287"/>
      <c r="BI8" s="273"/>
      <c r="BJ8" s="274"/>
      <c r="BK8" s="275"/>
      <c r="BL8" s="90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</row>
    <row r="9" spans="1:65" s="7" customFormat="1" ht="17.25" customHeight="1">
      <c r="A9" s="299" t="s">
        <v>0</v>
      </c>
      <c r="B9" s="300"/>
      <c r="C9" s="17" t="s">
        <v>1</v>
      </c>
      <c r="D9" s="14">
        <v>17542</v>
      </c>
      <c r="E9" s="14" t="s">
        <v>2</v>
      </c>
      <c r="F9" s="15" t="s">
        <v>1</v>
      </c>
      <c r="G9" s="14">
        <v>5861</v>
      </c>
      <c r="H9" s="110" t="s">
        <v>2</v>
      </c>
      <c r="I9" s="14" t="s">
        <v>1</v>
      </c>
      <c r="J9" s="14"/>
      <c r="K9" s="14" t="s">
        <v>2</v>
      </c>
      <c r="L9" s="15" t="s">
        <v>1</v>
      </c>
      <c r="M9" s="14">
        <v>5861</v>
      </c>
      <c r="N9" s="14" t="s">
        <v>2</v>
      </c>
      <c r="O9" s="15" t="s">
        <v>1</v>
      </c>
      <c r="P9" s="14">
        <v>11681</v>
      </c>
      <c r="Q9" s="16" t="s">
        <v>2</v>
      </c>
      <c r="R9" s="17"/>
      <c r="S9" s="14"/>
      <c r="T9" s="14"/>
      <c r="U9" s="15"/>
      <c r="V9" s="14"/>
      <c r="W9" s="14"/>
      <c r="X9" s="15"/>
      <c r="Y9" s="14"/>
      <c r="Z9" s="14"/>
      <c r="AA9" s="15"/>
      <c r="AB9" s="14"/>
      <c r="AC9" s="14"/>
      <c r="AD9" s="15"/>
      <c r="AE9" s="14"/>
      <c r="AF9" s="16"/>
      <c r="AG9" s="14"/>
      <c r="AH9" s="17" t="s">
        <v>1</v>
      </c>
      <c r="AI9" s="14"/>
      <c r="AJ9" s="14" t="s">
        <v>2</v>
      </c>
      <c r="AK9" s="15" t="s">
        <v>1</v>
      </c>
      <c r="AL9" s="14"/>
      <c r="AM9" s="14" t="s">
        <v>2</v>
      </c>
      <c r="AN9" s="15" t="s">
        <v>1</v>
      </c>
      <c r="AO9" s="14"/>
      <c r="AP9" s="14" t="s">
        <v>2</v>
      </c>
      <c r="AQ9" s="15" t="s">
        <v>1</v>
      </c>
      <c r="AR9" s="14"/>
      <c r="AS9" s="14" t="s">
        <v>2</v>
      </c>
      <c r="AT9" s="15" t="s">
        <v>1</v>
      </c>
      <c r="AU9" s="14"/>
      <c r="AV9" s="16" t="s">
        <v>2</v>
      </c>
      <c r="AW9" s="14" t="s">
        <v>1</v>
      </c>
      <c r="AX9" s="14"/>
      <c r="AY9" s="14" t="s">
        <v>2</v>
      </c>
      <c r="AZ9" s="15" t="s">
        <v>1</v>
      </c>
      <c r="BA9" s="14"/>
      <c r="BB9" s="14" t="s">
        <v>2</v>
      </c>
      <c r="BC9" s="15" t="s">
        <v>1</v>
      </c>
      <c r="BD9" s="14"/>
      <c r="BE9" s="14" t="s">
        <v>2</v>
      </c>
      <c r="BF9" s="15" t="s">
        <v>1</v>
      </c>
      <c r="BG9" s="14"/>
      <c r="BH9" s="14" t="s">
        <v>2</v>
      </c>
      <c r="BI9" s="15" t="s">
        <v>1</v>
      </c>
      <c r="BJ9" s="14"/>
      <c r="BK9" s="16" t="s">
        <v>2</v>
      </c>
      <c r="BL9" s="263" t="s">
        <v>19</v>
      </c>
      <c r="BM9" s="5"/>
    </row>
    <row r="10" spans="1:65" s="7" customFormat="1" ht="17.25" customHeight="1" thickBot="1">
      <c r="A10" s="299"/>
      <c r="B10" s="300"/>
      <c r="C10" s="17"/>
      <c r="D10" s="14">
        <v>206429</v>
      </c>
      <c r="E10" s="14"/>
      <c r="F10" s="18"/>
      <c r="G10" s="14">
        <v>117084</v>
      </c>
      <c r="H10" s="96"/>
      <c r="I10" s="14"/>
      <c r="J10" s="14">
        <v>22</v>
      </c>
      <c r="K10" s="14"/>
      <c r="L10" s="18"/>
      <c r="M10" s="14">
        <v>117106</v>
      </c>
      <c r="N10" s="14"/>
      <c r="O10" s="18"/>
      <c r="P10" s="14">
        <v>89323</v>
      </c>
      <c r="Q10" s="16"/>
      <c r="R10" s="17"/>
      <c r="S10" s="14">
        <v>151436</v>
      </c>
      <c r="T10" s="14"/>
      <c r="U10" s="18"/>
      <c r="V10" s="14">
        <v>93486</v>
      </c>
      <c r="W10" s="14"/>
      <c r="X10" s="18"/>
      <c r="Y10" s="14">
        <v>3</v>
      </c>
      <c r="Z10" s="14"/>
      <c r="AA10" s="18"/>
      <c r="AB10" s="14">
        <v>93489</v>
      </c>
      <c r="AC10" s="14"/>
      <c r="AD10" s="18"/>
      <c r="AE10" s="14">
        <v>57947</v>
      </c>
      <c r="AF10" s="16"/>
      <c r="AG10" s="14"/>
      <c r="AH10" s="17"/>
      <c r="AI10" s="14">
        <v>48913</v>
      </c>
      <c r="AJ10" s="14"/>
      <c r="AK10" s="18"/>
      <c r="AL10" s="14">
        <v>21232</v>
      </c>
      <c r="AM10" s="14"/>
      <c r="AN10" s="18"/>
      <c r="AO10" s="14">
        <v>17</v>
      </c>
      <c r="AP10" s="14"/>
      <c r="AQ10" s="18"/>
      <c r="AR10" s="14">
        <v>21249</v>
      </c>
      <c r="AS10" s="14"/>
      <c r="AT10" s="18"/>
      <c r="AU10" s="14">
        <v>27664</v>
      </c>
      <c r="AV10" s="16"/>
      <c r="AW10" s="14"/>
      <c r="AX10" s="14">
        <v>1081</v>
      </c>
      <c r="AY10" s="14"/>
      <c r="AZ10" s="18"/>
      <c r="BA10" s="14">
        <v>569</v>
      </c>
      <c r="BB10" s="14"/>
      <c r="BC10" s="18"/>
      <c r="BD10" s="14"/>
      <c r="BE10" s="14"/>
      <c r="BF10" s="18"/>
      <c r="BG10" s="14">
        <v>569</v>
      </c>
      <c r="BH10" s="14"/>
      <c r="BI10" s="18"/>
      <c r="BJ10" s="14">
        <v>512</v>
      </c>
      <c r="BK10" s="16"/>
      <c r="BL10" s="264"/>
      <c r="BM10" s="5"/>
    </row>
    <row r="11" spans="1:65" s="7" customFormat="1" ht="17.25" customHeight="1">
      <c r="A11" s="276" t="s">
        <v>20</v>
      </c>
      <c r="B11" s="277"/>
      <c r="C11" s="21" t="s">
        <v>1</v>
      </c>
      <c r="D11" s="19">
        <v>18945</v>
      </c>
      <c r="E11" s="19" t="s">
        <v>2</v>
      </c>
      <c r="F11" s="15" t="s">
        <v>1</v>
      </c>
      <c r="G11" s="19">
        <v>6732</v>
      </c>
      <c r="H11" s="110" t="s">
        <v>2</v>
      </c>
      <c r="I11" s="19" t="s">
        <v>1</v>
      </c>
      <c r="J11" s="19"/>
      <c r="K11" s="19" t="s">
        <v>2</v>
      </c>
      <c r="L11" s="15" t="s">
        <v>1</v>
      </c>
      <c r="M11" s="19">
        <v>6732</v>
      </c>
      <c r="N11" s="19" t="s">
        <v>2</v>
      </c>
      <c r="O11" s="15" t="s">
        <v>1</v>
      </c>
      <c r="P11" s="19">
        <v>12213</v>
      </c>
      <c r="Q11" s="20" t="s">
        <v>2</v>
      </c>
      <c r="R11" s="21"/>
      <c r="S11" s="19"/>
      <c r="T11" s="19"/>
      <c r="U11" s="15"/>
      <c r="V11" s="19"/>
      <c r="W11" s="19"/>
      <c r="X11" s="15"/>
      <c r="Y11" s="19"/>
      <c r="Z11" s="19"/>
      <c r="AA11" s="15"/>
      <c r="AB11" s="19"/>
      <c r="AC11" s="19"/>
      <c r="AD11" s="15"/>
      <c r="AE11" s="19"/>
      <c r="AF11" s="20"/>
      <c r="AG11" s="14"/>
      <c r="AH11" s="21" t="s">
        <v>1</v>
      </c>
      <c r="AI11" s="19"/>
      <c r="AJ11" s="19" t="s">
        <v>2</v>
      </c>
      <c r="AK11" s="15" t="s">
        <v>1</v>
      </c>
      <c r="AL11" s="19"/>
      <c r="AM11" s="19" t="s">
        <v>2</v>
      </c>
      <c r="AN11" s="15" t="s">
        <v>1</v>
      </c>
      <c r="AO11" s="19"/>
      <c r="AP11" s="19" t="s">
        <v>2</v>
      </c>
      <c r="AQ11" s="15" t="s">
        <v>1</v>
      </c>
      <c r="AR11" s="19"/>
      <c r="AS11" s="19" t="s">
        <v>2</v>
      </c>
      <c r="AT11" s="15" t="s">
        <v>1</v>
      </c>
      <c r="AU11" s="19"/>
      <c r="AV11" s="20" t="s">
        <v>2</v>
      </c>
      <c r="AW11" s="19" t="s">
        <v>1</v>
      </c>
      <c r="AX11" s="19"/>
      <c r="AY11" s="19" t="s">
        <v>2</v>
      </c>
      <c r="AZ11" s="15" t="s">
        <v>1</v>
      </c>
      <c r="BA11" s="19"/>
      <c r="BB11" s="19" t="s">
        <v>2</v>
      </c>
      <c r="BC11" s="15" t="s">
        <v>1</v>
      </c>
      <c r="BD11" s="19"/>
      <c r="BE11" s="19" t="s">
        <v>2</v>
      </c>
      <c r="BF11" s="15" t="s">
        <v>1</v>
      </c>
      <c r="BG11" s="19"/>
      <c r="BH11" s="19" t="s">
        <v>2</v>
      </c>
      <c r="BI11" s="15" t="s">
        <v>1</v>
      </c>
      <c r="BJ11" s="19"/>
      <c r="BK11" s="20" t="s">
        <v>2</v>
      </c>
      <c r="BL11" s="263" t="s">
        <v>21</v>
      </c>
      <c r="BM11" s="5"/>
    </row>
    <row r="12" spans="1:65" s="7" customFormat="1" ht="17.25" customHeight="1" thickBot="1">
      <c r="A12" s="246"/>
      <c r="B12" s="247"/>
      <c r="C12" s="25"/>
      <c r="D12" s="22">
        <v>210230</v>
      </c>
      <c r="E12" s="22"/>
      <c r="F12" s="23"/>
      <c r="G12" s="22">
        <v>119675</v>
      </c>
      <c r="H12" s="76"/>
      <c r="I12" s="22"/>
      <c r="J12" s="22">
        <v>22</v>
      </c>
      <c r="K12" s="22"/>
      <c r="L12" s="23"/>
      <c r="M12" s="22">
        <v>119696</v>
      </c>
      <c r="N12" s="22"/>
      <c r="O12" s="23"/>
      <c r="P12" s="22">
        <v>90534</v>
      </c>
      <c r="Q12" s="24"/>
      <c r="R12" s="25"/>
      <c r="S12" s="22">
        <v>154583</v>
      </c>
      <c r="T12" s="22"/>
      <c r="U12" s="23"/>
      <c r="V12" s="22">
        <v>95888</v>
      </c>
      <c r="W12" s="22"/>
      <c r="X12" s="23"/>
      <c r="Y12" s="22">
        <v>3</v>
      </c>
      <c r="Z12" s="22"/>
      <c r="AA12" s="23"/>
      <c r="AB12" s="22">
        <v>95891</v>
      </c>
      <c r="AC12" s="22"/>
      <c r="AD12" s="23"/>
      <c r="AE12" s="22">
        <v>58692</v>
      </c>
      <c r="AF12" s="24"/>
      <c r="AG12" s="14"/>
      <c r="AH12" s="25"/>
      <c r="AI12" s="22">
        <v>49515</v>
      </c>
      <c r="AJ12" s="22"/>
      <c r="AK12" s="23"/>
      <c r="AL12" s="22">
        <v>21336</v>
      </c>
      <c r="AM12" s="22"/>
      <c r="AN12" s="23"/>
      <c r="AO12" s="22">
        <v>17</v>
      </c>
      <c r="AP12" s="22"/>
      <c r="AQ12" s="23"/>
      <c r="AR12" s="22">
        <v>21353</v>
      </c>
      <c r="AS12" s="22"/>
      <c r="AT12" s="23"/>
      <c r="AU12" s="22">
        <v>28162</v>
      </c>
      <c r="AV12" s="24"/>
      <c r="AW12" s="22"/>
      <c r="AX12" s="22">
        <v>1109</v>
      </c>
      <c r="AY12" s="22"/>
      <c r="AZ12" s="23"/>
      <c r="BA12" s="22">
        <v>587</v>
      </c>
      <c r="BB12" s="22"/>
      <c r="BC12" s="23"/>
      <c r="BD12" s="22"/>
      <c r="BE12" s="22"/>
      <c r="BF12" s="23"/>
      <c r="BG12" s="22">
        <v>587</v>
      </c>
      <c r="BH12" s="22"/>
      <c r="BI12" s="23"/>
      <c r="BJ12" s="22">
        <v>522</v>
      </c>
      <c r="BK12" s="24"/>
      <c r="BL12" s="264"/>
      <c r="BM12" s="5"/>
    </row>
    <row r="13" spans="1:64" s="31" customFormat="1" ht="17.25" customHeight="1">
      <c r="A13" s="248" t="s">
        <v>79</v>
      </c>
      <c r="B13" s="245"/>
      <c r="C13" s="26" t="s">
        <v>1</v>
      </c>
      <c r="D13" s="26">
        <f aca="true" t="shared" si="0" ref="D13:D20">M13+P13</f>
        <v>19346.9173</v>
      </c>
      <c r="E13" s="26" t="s">
        <v>2</v>
      </c>
      <c r="F13" s="27" t="s">
        <v>1</v>
      </c>
      <c r="G13" s="26">
        <f>V13+AL13+BA13+'その３(P5-P6,P9-P10)'!G13+'その３(P5-P6,P9-P10)'!V13+'その３(P5-P6,P9-P10)'!AL13+'その３(P5-P6,P9-P10)'!BA13+'その３(P5-P6,P9-P10)'!BS13+'その３(P5-P6,P9-P10)'!CH13+'その３(P5-P6,P9-P10)'!CX13</f>
        <v>6916.0981</v>
      </c>
      <c r="H13" s="44" t="s">
        <v>2</v>
      </c>
      <c r="I13" s="26" t="s">
        <v>1</v>
      </c>
      <c r="J13" s="26">
        <f>Y13+AO13+BD13+'その３(P5-P6,P9-P10)'!J13+'その３(P5-P6,P9-P10)'!Y13+'その３(P5-P6,P9-P10)'!AO13+'その３(P5-P6,P9-P10)'!BD13+'その３(P5-P6,P9-P10)'!BV13+'その３(P5-P6,P9-P10)'!CK13+'その３(P5-P6,P9-P10)'!DA13</f>
        <v>6</v>
      </c>
      <c r="K13" s="26" t="s">
        <v>2</v>
      </c>
      <c r="L13" s="27" t="s">
        <v>1</v>
      </c>
      <c r="M13" s="26">
        <f aca="true" t="shared" si="1" ref="M13:M19">G13+J13</f>
        <v>6922.0981</v>
      </c>
      <c r="N13" s="26" t="s">
        <v>2</v>
      </c>
      <c r="O13" s="45" t="s">
        <v>1</v>
      </c>
      <c r="P13" s="26">
        <f>AE13+AU13+BJ13+'その３(P5-P6,P9-P10)'!P13+'その３(P5-P6,P9-P10)'!AE13+'その３(P5-P6,P9-P10)'!AU13+'その３(P5-P6,P9-P10)'!BJ13+'その３(P5-P6,P9-P10)'!CB13+'その３(P5-P6,P9-P10)'!CQ13+'その３(P5-P6,P9-P10)'!DG13</f>
        <v>12424.8192</v>
      </c>
      <c r="Q13" s="40" t="s">
        <v>2</v>
      </c>
      <c r="R13" s="30"/>
      <c r="S13" s="26"/>
      <c r="T13" s="26"/>
      <c r="U13" s="27"/>
      <c r="V13" s="26"/>
      <c r="W13" s="26"/>
      <c r="X13" s="27"/>
      <c r="Y13" s="26"/>
      <c r="Z13" s="26"/>
      <c r="AA13" s="27"/>
      <c r="AB13" s="26"/>
      <c r="AC13" s="26"/>
      <c r="AD13" s="27"/>
      <c r="AE13" s="26"/>
      <c r="AF13" s="29"/>
      <c r="AG13" s="26"/>
      <c r="AH13" s="30" t="s">
        <v>1</v>
      </c>
      <c r="AI13" s="26"/>
      <c r="AJ13" s="26" t="s">
        <v>2</v>
      </c>
      <c r="AK13" s="27" t="s">
        <v>1</v>
      </c>
      <c r="AL13" s="26"/>
      <c r="AM13" s="26" t="s">
        <v>2</v>
      </c>
      <c r="AN13" s="27" t="s">
        <v>1</v>
      </c>
      <c r="AO13" s="26"/>
      <c r="AP13" s="26" t="s">
        <v>2</v>
      </c>
      <c r="AQ13" s="27" t="s">
        <v>1</v>
      </c>
      <c r="AR13" s="26">
        <f aca="true" t="shared" si="2" ref="AR13:AR19">AL13+AO13</f>
        <v>0</v>
      </c>
      <c r="AS13" s="26" t="s">
        <v>2</v>
      </c>
      <c r="AT13" s="27" t="s">
        <v>1</v>
      </c>
      <c r="AU13" s="26"/>
      <c r="AV13" s="29" t="s">
        <v>2</v>
      </c>
      <c r="AW13" s="28" t="s">
        <v>1</v>
      </c>
      <c r="AX13" s="26"/>
      <c r="AY13" s="26" t="s">
        <v>2</v>
      </c>
      <c r="AZ13" s="27" t="s">
        <v>1</v>
      </c>
      <c r="BA13" s="26"/>
      <c r="BB13" s="26" t="s">
        <v>2</v>
      </c>
      <c r="BC13" s="27" t="s">
        <v>1</v>
      </c>
      <c r="BD13" s="26"/>
      <c r="BE13" s="26" t="s">
        <v>2</v>
      </c>
      <c r="BF13" s="27" t="s">
        <v>1</v>
      </c>
      <c r="BG13" s="26">
        <f aca="true" t="shared" si="3" ref="BG13:BG20">BA13+BD13</f>
        <v>0</v>
      </c>
      <c r="BH13" s="26" t="s">
        <v>2</v>
      </c>
      <c r="BI13" s="27" t="s">
        <v>1</v>
      </c>
      <c r="BJ13" s="26"/>
      <c r="BK13" s="29" t="s">
        <v>2</v>
      </c>
      <c r="BL13" s="265" t="s">
        <v>88</v>
      </c>
    </row>
    <row r="14" spans="1:64" s="31" customFormat="1" ht="17.25" customHeight="1" thickBot="1">
      <c r="A14" s="248"/>
      <c r="B14" s="245"/>
      <c r="C14" s="26"/>
      <c r="D14" s="26">
        <f t="shared" si="0"/>
        <v>220464.56679999997</v>
      </c>
      <c r="E14" s="26"/>
      <c r="F14" s="27"/>
      <c r="G14" s="26">
        <f>V14+AL14+BA14+'その３(P5-P6,P9-P10)'!G14+'その３(P5-P6,P9-P10)'!V14+'その３(P5-P6,P9-P10)'!AL14+'その３(P5-P6,P9-P10)'!BA14+'その３(P5-P6,P9-P10)'!BS14+'その３(P5-P6,P9-P10)'!CH14+'その３(P5-P6,P9-P10)'!CX14</f>
        <v>128586.9164</v>
      </c>
      <c r="H14" s="44"/>
      <c r="I14" s="26"/>
      <c r="J14" s="26">
        <f>Y14+AO14+BD14+'その３(P5-P6,P9-P10)'!J14+'その３(P5-P6,P9-P10)'!Y14+'その３(P5-P6,P9-P10)'!AO14+'その３(P5-P6,P9-P10)'!BD14+'その３(P5-P6,P9-P10)'!BV14+'その３(P5-P6,P9-P10)'!CK14+'その３(P5-P6,P9-P10)'!DA14</f>
        <v>138</v>
      </c>
      <c r="K14" s="26"/>
      <c r="L14" s="27"/>
      <c r="M14" s="26">
        <f t="shared" si="1"/>
        <v>128724.9164</v>
      </c>
      <c r="N14" s="26"/>
      <c r="O14" s="45"/>
      <c r="P14" s="26">
        <f>AE14+AU14+BJ14+'その３(P5-P6,P9-P10)'!P14+'その３(P5-P6,P9-P10)'!AE14+'その３(P5-P6,P9-P10)'!AU14+'その３(P5-P6,P9-P10)'!BJ14+'その３(P5-P6,P9-P10)'!CB14+'その３(P5-P6,P9-P10)'!CQ14+'その３(P5-P6,P9-P10)'!DG14</f>
        <v>91739.65039999998</v>
      </c>
      <c r="Q14" s="40"/>
      <c r="R14" s="30"/>
      <c r="S14" s="26">
        <f>AB14+AE14</f>
        <v>164270.811</v>
      </c>
      <c r="T14" s="26"/>
      <c r="U14" s="27"/>
      <c r="V14" s="26">
        <f>V16+V30+V48+'その２(P3-P4)'!V32</f>
        <v>104894.1453</v>
      </c>
      <c r="W14" s="26"/>
      <c r="X14" s="27"/>
      <c r="Y14" s="26">
        <f>Y16+Y30+Y48+'その２(P3-P4)'!Y32</f>
        <v>32</v>
      </c>
      <c r="Z14" s="26"/>
      <c r="AA14" s="27"/>
      <c r="AB14" s="26">
        <f>V14+Y14</f>
        <v>104926.1453</v>
      </c>
      <c r="AC14" s="26"/>
      <c r="AD14" s="27"/>
      <c r="AE14" s="26">
        <f>AE16+AE30+AE48+'その２(P3-P4)'!AE32</f>
        <v>59344.6657</v>
      </c>
      <c r="AF14" s="29"/>
      <c r="AG14" s="26"/>
      <c r="AH14" s="30"/>
      <c r="AI14" s="26">
        <f>AR14+AU14</f>
        <v>50049.557</v>
      </c>
      <c r="AJ14" s="26"/>
      <c r="AK14" s="27"/>
      <c r="AL14" s="26">
        <v>21238.0142</v>
      </c>
      <c r="AM14" s="26"/>
      <c r="AN14" s="27"/>
      <c r="AO14" s="26">
        <v>103</v>
      </c>
      <c r="AP14" s="26"/>
      <c r="AQ14" s="27"/>
      <c r="AR14" s="26">
        <f t="shared" si="2"/>
        <v>21341.0142</v>
      </c>
      <c r="AS14" s="26"/>
      <c r="AT14" s="27"/>
      <c r="AU14" s="26">
        <f>AU16+AU30+AU48+'その２(P3-P4)'!AW32</f>
        <v>28708.5428</v>
      </c>
      <c r="AV14" s="29"/>
      <c r="AW14" s="33"/>
      <c r="AX14" s="26">
        <f>BG14+BJ14</f>
        <v>1118.4256</v>
      </c>
      <c r="AY14" s="26"/>
      <c r="AZ14" s="27"/>
      <c r="BA14" s="26">
        <v>586.5855</v>
      </c>
      <c r="BB14" s="26"/>
      <c r="BC14" s="27"/>
      <c r="BD14" s="26">
        <v>1</v>
      </c>
      <c r="BE14" s="26"/>
      <c r="BF14" s="27"/>
      <c r="BG14" s="26">
        <f t="shared" si="3"/>
        <v>587.5855</v>
      </c>
      <c r="BH14" s="26"/>
      <c r="BI14" s="27"/>
      <c r="BJ14" s="26">
        <f>BJ16+BJ30+BJ48+'その２(P3-P4)'!BL32</f>
        <v>530.8401</v>
      </c>
      <c r="BK14" s="29"/>
      <c r="BL14" s="266"/>
    </row>
    <row r="15" spans="1:64" s="31" customFormat="1" ht="17.25" customHeight="1">
      <c r="A15" s="242" t="s">
        <v>22</v>
      </c>
      <c r="B15" s="243"/>
      <c r="C15" s="50" t="s">
        <v>1</v>
      </c>
      <c r="D15" s="34">
        <f t="shared" si="0"/>
        <v>9167.5379</v>
      </c>
      <c r="E15" s="36" t="s">
        <v>2</v>
      </c>
      <c r="F15" s="35" t="s">
        <v>1</v>
      </c>
      <c r="G15" s="34">
        <v>3090.4925</v>
      </c>
      <c r="H15" s="36" t="s">
        <v>2</v>
      </c>
      <c r="I15" s="34" t="s">
        <v>1</v>
      </c>
      <c r="J15" s="34">
        <v>5</v>
      </c>
      <c r="K15" s="34" t="s">
        <v>2</v>
      </c>
      <c r="L15" s="35" t="s">
        <v>1</v>
      </c>
      <c r="M15" s="34">
        <f t="shared" si="1"/>
        <v>3095.4925</v>
      </c>
      <c r="N15" s="34" t="s">
        <v>2</v>
      </c>
      <c r="O15" s="37" t="s">
        <v>1</v>
      </c>
      <c r="P15" s="34">
        <f>P17</f>
        <v>6072.0454</v>
      </c>
      <c r="Q15" s="38" t="s">
        <v>2</v>
      </c>
      <c r="R15" s="28"/>
      <c r="S15" s="34"/>
      <c r="T15" s="34"/>
      <c r="U15" s="35"/>
      <c r="V15" s="34"/>
      <c r="W15" s="36"/>
      <c r="X15" s="34"/>
      <c r="Y15" s="34"/>
      <c r="Z15" s="34"/>
      <c r="AA15" s="35"/>
      <c r="AB15" s="34"/>
      <c r="AC15" s="34"/>
      <c r="AD15" s="37"/>
      <c r="AE15" s="34"/>
      <c r="AF15" s="39"/>
      <c r="AG15" s="40"/>
      <c r="AH15" s="28" t="s">
        <v>23</v>
      </c>
      <c r="AI15" s="34"/>
      <c r="AJ15" s="34" t="s">
        <v>24</v>
      </c>
      <c r="AK15" s="35" t="s">
        <v>23</v>
      </c>
      <c r="AL15" s="34"/>
      <c r="AM15" s="36" t="s">
        <v>24</v>
      </c>
      <c r="AN15" s="34" t="s">
        <v>23</v>
      </c>
      <c r="AO15" s="34"/>
      <c r="AP15" s="34" t="s">
        <v>24</v>
      </c>
      <c r="AQ15" s="35" t="s">
        <v>23</v>
      </c>
      <c r="AR15" s="34">
        <f t="shared" si="2"/>
        <v>0</v>
      </c>
      <c r="AS15" s="34" t="s">
        <v>24</v>
      </c>
      <c r="AT15" s="37" t="s">
        <v>23</v>
      </c>
      <c r="AU15" s="34"/>
      <c r="AV15" s="39" t="s">
        <v>24</v>
      </c>
      <c r="AW15" s="28" t="s">
        <v>23</v>
      </c>
      <c r="AX15" s="34"/>
      <c r="AY15" s="34" t="s">
        <v>24</v>
      </c>
      <c r="AZ15" s="35" t="s">
        <v>23</v>
      </c>
      <c r="BA15" s="34"/>
      <c r="BB15" s="36" t="s">
        <v>24</v>
      </c>
      <c r="BC15" s="34" t="s">
        <v>23</v>
      </c>
      <c r="BD15" s="34"/>
      <c r="BE15" s="34" t="s">
        <v>24</v>
      </c>
      <c r="BF15" s="35" t="s">
        <v>23</v>
      </c>
      <c r="BG15" s="34">
        <f t="shared" si="3"/>
        <v>0</v>
      </c>
      <c r="BH15" s="34" t="s">
        <v>24</v>
      </c>
      <c r="BI15" s="37" t="s">
        <v>23</v>
      </c>
      <c r="BJ15" s="34"/>
      <c r="BK15" s="38" t="s">
        <v>24</v>
      </c>
      <c r="BL15" s="41"/>
    </row>
    <row r="16" spans="1:64" s="31" customFormat="1" ht="17.25" customHeight="1" thickBot="1">
      <c r="A16" s="244"/>
      <c r="B16" s="278"/>
      <c r="C16" s="51"/>
      <c r="D16" s="43">
        <f t="shared" si="0"/>
        <v>101675.5072</v>
      </c>
      <c r="E16" s="43"/>
      <c r="F16" s="52"/>
      <c r="G16" s="43">
        <v>71595.2095</v>
      </c>
      <c r="H16" s="53"/>
      <c r="I16" s="43"/>
      <c r="J16" s="43">
        <v>28</v>
      </c>
      <c r="K16" s="43"/>
      <c r="L16" s="52"/>
      <c r="M16" s="43">
        <f t="shared" si="1"/>
        <v>71623.2095</v>
      </c>
      <c r="N16" s="43"/>
      <c r="O16" s="54"/>
      <c r="P16" s="43">
        <f>P18</f>
        <v>30052.297700000003</v>
      </c>
      <c r="Q16" s="55"/>
      <c r="R16" s="30"/>
      <c r="S16" s="43">
        <f>S18</f>
        <v>87320.1777</v>
      </c>
      <c r="T16" s="26"/>
      <c r="U16" s="27"/>
      <c r="V16" s="26">
        <f>V18</f>
        <v>60227.6073</v>
      </c>
      <c r="W16" s="44"/>
      <c r="X16" s="26"/>
      <c r="Y16" s="26">
        <v>10</v>
      </c>
      <c r="Z16" s="26"/>
      <c r="AA16" s="27"/>
      <c r="AB16" s="43">
        <f>V16+Y16</f>
        <v>60237.6073</v>
      </c>
      <c r="AC16" s="26"/>
      <c r="AD16" s="45"/>
      <c r="AE16" s="26">
        <f>AE18</f>
        <v>27082.570399999997</v>
      </c>
      <c r="AF16" s="46"/>
      <c r="AG16" s="40"/>
      <c r="AH16" s="30"/>
      <c r="AI16" s="43">
        <f>AR16+AU16</f>
        <v>13498.831899999997</v>
      </c>
      <c r="AJ16" s="26"/>
      <c r="AK16" s="27"/>
      <c r="AL16" s="26">
        <f>AL18</f>
        <v>10761.468899999998</v>
      </c>
      <c r="AM16" s="44"/>
      <c r="AN16" s="26"/>
      <c r="AO16" s="26">
        <v>18</v>
      </c>
      <c r="AP16" s="26"/>
      <c r="AQ16" s="27"/>
      <c r="AR16" s="43">
        <f t="shared" si="2"/>
        <v>10779.468899999998</v>
      </c>
      <c r="AS16" s="26"/>
      <c r="AT16" s="45"/>
      <c r="AU16" s="26">
        <f>AU18</f>
        <v>2719.363</v>
      </c>
      <c r="AV16" s="46"/>
      <c r="AW16" s="30"/>
      <c r="AX16" s="43">
        <f>AX18</f>
        <v>120.76419999999999</v>
      </c>
      <c r="AY16" s="26"/>
      <c r="AZ16" s="27"/>
      <c r="BA16" s="26">
        <f>BA18</f>
        <v>80.2695</v>
      </c>
      <c r="BB16" s="44"/>
      <c r="BC16" s="26"/>
      <c r="BD16" s="26"/>
      <c r="BE16" s="26"/>
      <c r="BF16" s="27"/>
      <c r="BG16" s="43">
        <f t="shared" si="3"/>
        <v>80.2695</v>
      </c>
      <c r="BH16" s="26"/>
      <c r="BI16" s="45"/>
      <c r="BJ16" s="26">
        <f>BJ18</f>
        <v>40.494699999999995</v>
      </c>
      <c r="BK16" s="40"/>
      <c r="BL16" s="47"/>
    </row>
    <row r="17" spans="1:65" s="32" customFormat="1" ht="17.25" customHeight="1">
      <c r="A17" s="242"/>
      <c r="B17" s="249" t="s">
        <v>83</v>
      </c>
      <c r="C17" s="50" t="s">
        <v>1</v>
      </c>
      <c r="D17" s="34">
        <f t="shared" si="0"/>
        <v>9167.5379</v>
      </c>
      <c r="E17" s="36" t="s">
        <v>2</v>
      </c>
      <c r="F17" s="35" t="s">
        <v>1</v>
      </c>
      <c r="G17" s="34">
        <f>G19+G21+G23+G27+G25</f>
        <v>3090.4925000000003</v>
      </c>
      <c r="H17" s="36" t="s">
        <v>2</v>
      </c>
      <c r="I17" s="34" t="s">
        <v>1</v>
      </c>
      <c r="J17" s="34">
        <f>J19+J21+J23+J27+J25</f>
        <v>5</v>
      </c>
      <c r="K17" s="34" t="s">
        <v>2</v>
      </c>
      <c r="L17" s="35" t="s">
        <v>1</v>
      </c>
      <c r="M17" s="34">
        <f t="shared" si="1"/>
        <v>3095.4925000000003</v>
      </c>
      <c r="N17" s="34" t="s">
        <v>2</v>
      </c>
      <c r="O17" s="37" t="s">
        <v>1</v>
      </c>
      <c r="P17" s="34">
        <f>P19+P21+P23+P27+P25</f>
        <v>6072.0454</v>
      </c>
      <c r="Q17" s="38" t="s">
        <v>2</v>
      </c>
      <c r="R17" s="50"/>
      <c r="S17" s="26"/>
      <c r="T17" s="34"/>
      <c r="U17" s="35"/>
      <c r="V17" s="34"/>
      <c r="W17" s="36"/>
      <c r="X17" s="34"/>
      <c r="Y17" s="34"/>
      <c r="Z17" s="34"/>
      <c r="AA17" s="35"/>
      <c r="AB17" s="26"/>
      <c r="AC17" s="34"/>
      <c r="AD17" s="37"/>
      <c r="AE17" s="34"/>
      <c r="AF17" s="39"/>
      <c r="AG17" s="40"/>
      <c r="AH17" s="50" t="s">
        <v>1</v>
      </c>
      <c r="AI17" s="26">
        <f>AR17+AU17</f>
        <v>0</v>
      </c>
      <c r="AJ17" s="34" t="s">
        <v>2</v>
      </c>
      <c r="AK17" s="35" t="s">
        <v>1</v>
      </c>
      <c r="AL17" s="34">
        <f>AL19+AL21+AL23+AL27+AL25</f>
        <v>0</v>
      </c>
      <c r="AM17" s="36" t="s">
        <v>2</v>
      </c>
      <c r="AN17" s="34" t="s">
        <v>1</v>
      </c>
      <c r="AO17" s="34">
        <f>AO19+AO21+AO23+AO27+AO25</f>
        <v>0</v>
      </c>
      <c r="AP17" s="34" t="s">
        <v>2</v>
      </c>
      <c r="AQ17" s="35" t="s">
        <v>1</v>
      </c>
      <c r="AR17" s="34">
        <f t="shared" si="2"/>
        <v>0</v>
      </c>
      <c r="AS17" s="34" t="s">
        <v>2</v>
      </c>
      <c r="AT17" s="37" t="s">
        <v>1</v>
      </c>
      <c r="AU17" s="34">
        <f>AU19+AU21+AU23+AU27+AU25</f>
        <v>0</v>
      </c>
      <c r="AV17" s="39" t="s">
        <v>2</v>
      </c>
      <c r="AW17" s="50" t="s">
        <v>1</v>
      </c>
      <c r="AX17" s="26">
        <f>BG17+BJ17</f>
        <v>0</v>
      </c>
      <c r="AY17" s="34" t="s">
        <v>2</v>
      </c>
      <c r="AZ17" s="35" t="s">
        <v>1</v>
      </c>
      <c r="BA17" s="34">
        <f>BA19+BA21+BA23+BA27+BA25</f>
        <v>0</v>
      </c>
      <c r="BB17" s="36" t="s">
        <v>2</v>
      </c>
      <c r="BC17" s="34" t="s">
        <v>1</v>
      </c>
      <c r="BD17" s="34">
        <f>BD19+BD21+BD23+BD27+BD25</f>
        <v>0</v>
      </c>
      <c r="BE17" s="34" t="s">
        <v>2</v>
      </c>
      <c r="BF17" s="35" t="s">
        <v>1</v>
      </c>
      <c r="BG17" s="34">
        <f>BA17+BD17</f>
        <v>0</v>
      </c>
      <c r="BH17" s="34" t="s">
        <v>2</v>
      </c>
      <c r="BI17" s="37" t="s">
        <v>1</v>
      </c>
      <c r="BJ17" s="34">
        <f>BJ19+BJ21+BJ23+BJ27+BJ25</f>
        <v>0</v>
      </c>
      <c r="BK17" s="38" t="s">
        <v>2</v>
      </c>
      <c r="BL17" s="92"/>
      <c r="BM17" s="31"/>
    </row>
    <row r="18" spans="1:65" s="32" customFormat="1" ht="17.25" customHeight="1" thickBot="1">
      <c r="A18" s="318"/>
      <c r="B18" s="317"/>
      <c r="C18" s="56"/>
      <c r="D18" s="43">
        <f t="shared" si="0"/>
        <v>101673.94290000002</v>
      </c>
      <c r="E18" s="53"/>
      <c r="F18" s="52"/>
      <c r="G18" s="43">
        <f>G20+G22+G24+G28+G26</f>
        <v>71593.64520000001</v>
      </c>
      <c r="H18" s="53"/>
      <c r="I18" s="43"/>
      <c r="J18" s="43">
        <f>J20+J22+J24+J28+J26</f>
        <v>28</v>
      </c>
      <c r="K18" s="43"/>
      <c r="L18" s="52"/>
      <c r="M18" s="43">
        <f t="shared" si="1"/>
        <v>71621.64520000001</v>
      </c>
      <c r="N18" s="43"/>
      <c r="O18" s="54"/>
      <c r="P18" s="43">
        <f>P20+P22+P24+P28+P26</f>
        <v>30052.297700000003</v>
      </c>
      <c r="Q18" s="55"/>
      <c r="R18" s="56"/>
      <c r="S18" s="43">
        <f>AB18+AE18</f>
        <v>87320.1777</v>
      </c>
      <c r="T18" s="43"/>
      <c r="U18" s="52"/>
      <c r="V18" s="43">
        <f>V20+V22+V24+V28+V26</f>
        <v>60227.6073</v>
      </c>
      <c r="W18" s="53"/>
      <c r="X18" s="43"/>
      <c r="Y18" s="43">
        <f>Y20+Y22+Y24+Y28+Y26</f>
        <v>10</v>
      </c>
      <c r="Z18" s="43"/>
      <c r="AA18" s="52"/>
      <c r="AB18" s="43">
        <f>V18+Y18</f>
        <v>60237.6073</v>
      </c>
      <c r="AC18" s="43"/>
      <c r="AD18" s="54"/>
      <c r="AE18" s="43">
        <f>AE20+AE22+AE24+AE28+AE26</f>
        <v>27082.570399999997</v>
      </c>
      <c r="AF18" s="57"/>
      <c r="AG18" s="40"/>
      <c r="AH18" s="33"/>
      <c r="AI18" s="43">
        <f>AR18+AU18</f>
        <v>13498.831899999997</v>
      </c>
      <c r="AJ18" s="43"/>
      <c r="AK18" s="52"/>
      <c r="AL18" s="43">
        <f>AL20+AL22+AL24+AL28+AL26</f>
        <v>10761.468899999998</v>
      </c>
      <c r="AM18" s="53"/>
      <c r="AN18" s="43"/>
      <c r="AO18" s="43">
        <f>AO20+AO22+AO24+AO28+AO26</f>
        <v>18</v>
      </c>
      <c r="AP18" s="43"/>
      <c r="AQ18" s="52"/>
      <c r="AR18" s="43">
        <f t="shared" si="2"/>
        <v>10779.468899999998</v>
      </c>
      <c r="AS18" s="43"/>
      <c r="AT18" s="54"/>
      <c r="AU18" s="43">
        <f>AU20+AU22+AU24+AU28+AU26</f>
        <v>2719.363</v>
      </c>
      <c r="AV18" s="57"/>
      <c r="AW18" s="33"/>
      <c r="AX18" s="43">
        <f>BG18+BJ18</f>
        <v>120.76419999999999</v>
      </c>
      <c r="AY18" s="43"/>
      <c r="AZ18" s="52"/>
      <c r="BA18" s="43">
        <f>BA20+BA22+BA24+BA28+BA26</f>
        <v>80.2695</v>
      </c>
      <c r="BB18" s="53"/>
      <c r="BC18" s="43"/>
      <c r="BD18" s="43">
        <f>BD20+BD22+BD24+BD28+BD26</f>
        <v>0</v>
      </c>
      <c r="BE18" s="43"/>
      <c r="BF18" s="52"/>
      <c r="BG18" s="43">
        <f>BA18+BD18</f>
        <v>80.2695</v>
      </c>
      <c r="BH18" s="43"/>
      <c r="BI18" s="54"/>
      <c r="BJ18" s="43">
        <f>BJ20+BJ22+BJ24+BJ28+BJ26</f>
        <v>40.494699999999995</v>
      </c>
      <c r="BK18" s="57"/>
      <c r="BL18" s="94"/>
      <c r="BM18" s="31"/>
    </row>
    <row r="19" spans="1:65" s="7" customFormat="1" ht="17.25" customHeight="1">
      <c r="A19" s="259">
        <v>1</v>
      </c>
      <c r="B19" s="314" t="s">
        <v>25</v>
      </c>
      <c r="C19" s="126" t="s">
        <v>1</v>
      </c>
      <c r="D19" s="14">
        <f t="shared" si="0"/>
        <v>933.7896000000001</v>
      </c>
      <c r="E19" s="96" t="s">
        <v>2</v>
      </c>
      <c r="F19" s="18" t="s">
        <v>1</v>
      </c>
      <c r="G19" s="19">
        <f>V19+AL19+BA19+'その３(P5-P6,P9-P10)'!G19+'その３(P5-P6,P9-P10)'!V19+'その３(P5-P6,P9-P10)'!AL19+'その３(P5-P6,P9-P10)'!BA19+'その３(P5-P6,P9-P10)'!BS19+'その３(P5-P6,P9-P10)'!CH19+'その３(P5-P6,P9-P10)'!CX19</f>
        <v>795.2267</v>
      </c>
      <c r="H19" s="96" t="s">
        <v>2</v>
      </c>
      <c r="I19" s="14" t="s">
        <v>1</v>
      </c>
      <c r="J19" s="19">
        <f>Y19+AO19+BD19+'その３(P5-P6,P9-P10)'!J19+'その３(P5-P6,P9-P10)'!Y19+'その３(P5-P6,P9-P10)'!AO19+'その３(P5-P6,P9-P10)'!BD19+'その３(P5-P6,P9-P10)'!BV19+'その３(P5-P6,P9-P10)'!CK19+'その３(P5-P6,P9-P10)'!DA19</f>
        <v>5</v>
      </c>
      <c r="K19" s="14" t="s">
        <v>2</v>
      </c>
      <c r="L19" s="18" t="s">
        <v>1</v>
      </c>
      <c r="M19" s="14">
        <f t="shared" si="1"/>
        <v>800.2267</v>
      </c>
      <c r="N19" s="14" t="s">
        <v>2</v>
      </c>
      <c r="O19" s="59" t="s">
        <v>1</v>
      </c>
      <c r="P19" s="14">
        <f>AE19+AU19+BJ19+'その３(P5-P6,P9-P10)'!P19+'その３(P5-P6,P9-P10)'!AE19+'その３(P5-P6,P9-P10)'!AU19+'その３(P5-P6,P9-P10)'!BJ19+'その３(P5-P6,P9-P10)'!CB19+'その３(P5-P6,P9-P10)'!CQ19+'その３(P5-P6,P9-P10)'!DG19</f>
        <v>133.5629</v>
      </c>
      <c r="Q19" s="60" t="s">
        <v>2</v>
      </c>
      <c r="R19" s="17"/>
      <c r="S19" s="14"/>
      <c r="T19" s="14"/>
      <c r="U19" s="18"/>
      <c r="V19" s="14"/>
      <c r="W19" s="14"/>
      <c r="X19" s="18"/>
      <c r="Y19" s="14"/>
      <c r="Z19" s="14"/>
      <c r="AA19" s="18"/>
      <c r="AB19" s="14">
        <f>V19+Y19</f>
        <v>0</v>
      </c>
      <c r="AC19" s="14"/>
      <c r="AD19" s="18"/>
      <c r="AE19" s="14"/>
      <c r="AF19" s="16"/>
      <c r="AG19" s="14"/>
      <c r="AH19" s="17" t="s">
        <v>1</v>
      </c>
      <c r="AI19" s="14"/>
      <c r="AJ19" s="14" t="s">
        <v>2</v>
      </c>
      <c r="AK19" s="18" t="s">
        <v>1</v>
      </c>
      <c r="AL19" s="14"/>
      <c r="AM19" s="14" t="s">
        <v>2</v>
      </c>
      <c r="AN19" s="18" t="s">
        <v>1</v>
      </c>
      <c r="AO19" s="14"/>
      <c r="AP19" s="14" t="s">
        <v>2</v>
      </c>
      <c r="AQ19" s="18" t="s">
        <v>1</v>
      </c>
      <c r="AR19" s="14">
        <f t="shared" si="2"/>
        <v>0</v>
      </c>
      <c r="AS19" s="14" t="s">
        <v>2</v>
      </c>
      <c r="AT19" s="18" t="s">
        <v>1</v>
      </c>
      <c r="AU19" s="14"/>
      <c r="AV19" s="16" t="s">
        <v>2</v>
      </c>
      <c r="AW19" s="17" t="s">
        <v>1</v>
      </c>
      <c r="AX19" s="14"/>
      <c r="AY19" s="14" t="s">
        <v>2</v>
      </c>
      <c r="AZ19" s="18" t="s">
        <v>1</v>
      </c>
      <c r="BA19" s="14"/>
      <c r="BB19" s="14" t="s">
        <v>2</v>
      </c>
      <c r="BC19" s="18" t="s">
        <v>1</v>
      </c>
      <c r="BD19" s="14"/>
      <c r="BE19" s="14" t="s">
        <v>2</v>
      </c>
      <c r="BF19" s="18" t="s">
        <v>1</v>
      </c>
      <c r="BG19" s="14">
        <f t="shared" si="3"/>
        <v>0</v>
      </c>
      <c r="BH19" s="14" t="s">
        <v>2</v>
      </c>
      <c r="BI19" s="18" t="s">
        <v>1</v>
      </c>
      <c r="BJ19" s="14"/>
      <c r="BK19" s="14" t="s">
        <v>2</v>
      </c>
      <c r="BL19" s="311">
        <v>1</v>
      </c>
      <c r="BM19" s="5"/>
    </row>
    <row r="20" spans="1:65" s="7" customFormat="1" ht="17.25" customHeight="1">
      <c r="A20" s="259"/>
      <c r="B20" s="314"/>
      <c r="C20" s="118"/>
      <c r="D20" s="61">
        <f t="shared" si="0"/>
        <v>17811.9981</v>
      </c>
      <c r="E20" s="100"/>
      <c r="F20" s="18"/>
      <c r="G20" s="14">
        <f>V20+AL20+BA20+'その３(P5-P6,P9-P10)'!G20+'その３(P5-P6,P9-P10)'!V20+'その３(P5-P6,P9-P10)'!AL20+'その３(P5-P6,P9-P10)'!BA20+'その３(P5-P6,P9-P10)'!BS20+'その３(P5-P6,P9-P10)'!CH20+'その３(P5-P6,P9-P10)'!CX20</f>
        <v>15869.518900000001</v>
      </c>
      <c r="H20" s="96"/>
      <c r="I20" s="14"/>
      <c r="J20" s="14">
        <f>Y20+AO20+BD20+'その３(P5-P6,P9-P10)'!J20+'その３(P5-P6,P9-P10)'!Y20+'その３(P5-P6,P9-P10)'!AO20+'その３(P5-P6,P9-P10)'!BD20+'その３(P5-P6,P9-P10)'!BV20+'その３(P5-P6,P9-P10)'!CK20+'その３(P5-P6,P9-P10)'!DA20</f>
        <v>14</v>
      </c>
      <c r="K20" s="14"/>
      <c r="L20" s="71"/>
      <c r="M20" s="61">
        <f aca="true" t="shared" si="4" ref="M20:M28">G20+J20</f>
        <v>15883.518900000001</v>
      </c>
      <c r="N20" s="100"/>
      <c r="O20" s="59"/>
      <c r="P20" s="61">
        <f>AE20+AU20+BJ20+'その３(P5-P6,P9-P10)'!P20+'その３(P5-P6,P9-P10)'!AE20+'その３(P5-P6,P9-P10)'!AU20+'その３(P5-P6,P9-P10)'!BJ20+'その３(P5-P6,P9-P10)'!CB20+'その３(P5-P6,P9-P10)'!CQ20+'その３(P5-P6,P9-P10)'!DG20</f>
        <v>1928.4791999999998</v>
      </c>
      <c r="Q20" s="60"/>
      <c r="R20" s="17"/>
      <c r="S20" s="61">
        <f>AB20+AE20</f>
        <v>14176.344500000001</v>
      </c>
      <c r="T20" s="14"/>
      <c r="U20" s="18"/>
      <c r="V20" s="14">
        <v>13034.3999</v>
      </c>
      <c r="W20" s="14"/>
      <c r="X20" s="18"/>
      <c r="Y20" s="14"/>
      <c r="Z20" s="14"/>
      <c r="AA20" s="18"/>
      <c r="AB20" s="61">
        <f>V20+Y20</f>
        <v>13034.3999</v>
      </c>
      <c r="AC20" s="14"/>
      <c r="AD20" s="18"/>
      <c r="AE20" s="14">
        <v>1141.9446</v>
      </c>
      <c r="AF20" s="16"/>
      <c r="AG20" s="14"/>
      <c r="AH20" s="17"/>
      <c r="AI20" s="61">
        <f>AR20+AU20</f>
        <v>3530.9085</v>
      </c>
      <c r="AJ20" s="14"/>
      <c r="AK20" s="18"/>
      <c r="AL20" s="14">
        <v>2779.2947</v>
      </c>
      <c r="AM20" s="14"/>
      <c r="AN20" s="18"/>
      <c r="AO20" s="14">
        <v>14</v>
      </c>
      <c r="AP20" s="14"/>
      <c r="AQ20" s="18"/>
      <c r="AR20" s="61">
        <f aca="true" t="shared" si="5" ref="AR20:AR27">AL20+AO20</f>
        <v>2793.2947</v>
      </c>
      <c r="AS20" s="14"/>
      <c r="AT20" s="18"/>
      <c r="AU20" s="14">
        <v>737.6138</v>
      </c>
      <c r="AV20" s="16"/>
      <c r="AW20" s="17"/>
      <c r="AX20" s="61">
        <f>BG20+BJ20</f>
        <v>11.9435</v>
      </c>
      <c r="AY20" s="14"/>
      <c r="AZ20" s="18"/>
      <c r="BA20" s="14">
        <v>1.6043</v>
      </c>
      <c r="BB20" s="14"/>
      <c r="BC20" s="18"/>
      <c r="BD20" s="14"/>
      <c r="BE20" s="14"/>
      <c r="BF20" s="18"/>
      <c r="BG20" s="61">
        <f t="shared" si="3"/>
        <v>1.6043</v>
      </c>
      <c r="BH20" s="14"/>
      <c r="BI20" s="18"/>
      <c r="BJ20" s="14">
        <v>10.3392</v>
      </c>
      <c r="BK20" s="14"/>
      <c r="BL20" s="258"/>
      <c r="BM20" s="5"/>
    </row>
    <row r="21" spans="1:65" s="7" customFormat="1" ht="17.25" customHeight="1">
      <c r="A21" s="255">
        <v>2</v>
      </c>
      <c r="B21" s="309" t="s">
        <v>27</v>
      </c>
      <c r="C21" s="127" t="s">
        <v>1</v>
      </c>
      <c r="D21" s="63">
        <f aca="true" t="shared" si="6" ref="D21:D28">M21+P21</f>
        <v>6067.0614</v>
      </c>
      <c r="E21" s="98" t="s">
        <v>2</v>
      </c>
      <c r="F21" s="66" t="s">
        <v>1</v>
      </c>
      <c r="G21" s="63">
        <f>V21+AL21+BA21+'その３(P5-P6,P9-P10)'!G21+'その３(P5-P6,P9-P10)'!V21+'その３(P5-P6,P9-P10)'!AL21+'その３(P5-P6,P9-P10)'!BA21+'その３(P5-P6,P9-P10)'!BS21+'その３(P5-P6,P9-P10)'!CH21+'その３(P5-P6,P9-P10)'!CX21</f>
        <v>258.254</v>
      </c>
      <c r="H21" s="98" t="s">
        <v>2</v>
      </c>
      <c r="I21" s="63" t="s">
        <v>1</v>
      </c>
      <c r="J21" s="63">
        <f>Y21+AO21+BD21+'その３(P5-P6,P9-P10)'!J21+'その３(P5-P6,P9-P10)'!Y21+'その３(P5-P6,P9-P10)'!AO21+'その３(P5-P6,P9-P10)'!BD21+'その３(P5-P6,P9-P10)'!BV21+'その３(P5-P6,P9-P10)'!CK21+'その３(P5-P6,P9-P10)'!DA21</f>
        <v>0</v>
      </c>
      <c r="K21" s="63" t="s">
        <v>2</v>
      </c>
      <c r="L21" s="18" t="s">
        <v>1</v>
      </c>
      <c r="M21" s="14">
        <f t="shared" si="4"/>
        <v>258.254</v>
      </c>
      <c r="N21" s="14" t="s">
        <v>2</v>
      </c>
      <c r="O21" s="64" t="s">
        <v>1</v>
      </c>
      <c r="P21" s="14">
        <f>AE21+AU21+BJ21+'その３(P5-P6,P9-P10)'!P21+'その３(P5-P6,P9-P10)'!AE21+'その３(P5-P6,P9-P10)'!AU21+'その３(P5-P6,P9-P10)'!BJ21+'その３(P5-P6,P9-P10)'!CB21+'その３(P5-P6,P9-P10)'!CQ21+'その３(P5-P6,P9-P10)'!DG21</f>
        <v>5808.8074</v>
      </c>
      <c r="Q21" s="65" t="s">
        <v>2</v>
      </c>
      <c r="R21" s="67"/>
      <c r="S21" s="14"/>
      <c r="T21" s="63"/>
      <c r="U21" s="66"/>
      <c r="V21" s="63"/>
      <c r="W21" s="63"/>
      <c r="X21" s="66"/>
      <c r="Y21" s="63"/>
      <c r="Z21" s="63"/>
      <c r="AA21" s="66"/>
      <c r="AB21" s="14">
        <f aca="true" t="shared" si="7" ref="AB21:AB28">V21+Y21</f>
        <v>0</v>
      </c>
      <c r="AC21" s="63"/>
      <c r="AD21" s="66"/>
      <c r="AE21" s="63"/>
      <c r="AF21" s="68"/>
      <c r="AG21" s="14"/>
      <c r="AH21" s="67" t="s">
        <v>1</v>
      </c>
      <c r="AI21" s="14"/>
      <c r="AJ21" s="63" t="s">
        <v>2</v>
      </c>
      <c r="AK21" s="66" t="s">
        <v>1</v>
      </c>
      <c r="AL21" s="63"/>
      <c r="AM21" s="63" t="s">
        <v>2</v>
      </c>
      <c r="AN21" s="66" t="s">
        <v>1</v>
      </c>
      <c r="AO21" s="63"/>
      <c r="AP21" s="63" t="s">
        <v>2</v>
      </c>
      <c r="AQ21" s="66" t="s">
        <v>1</v>
      </c>
      <c r="AR21" s="14">
        <f t="shared" si="5"/>
        <v>0</v>
      </c>
      <c r="AS21" s="63" t="s">
        <v>2</v>
      </c>
      <c r="AT21" s="66" t="s">
        <v>1</v>
      </c>
      <c r="AU21" s="63"/>
      <c r="AV21" s="68" t="s">
        <v>2</v>
      </c>
      <c r="AW21" s="67" t="s">
        <v>1</v>
      </c>
      <c r="AX21" s="14"/>
      <c r="AY21" s="63" t="s">
        <v>2</v>
      </c>
      <c r="AZ21" s="66" t="s">
        <v>1</v>
      </c>
      <c r="BA21" s="63"/>
      <c r="BB21" s="63" t="s">
        <v>2</v>
      </c>
      <c r="BC21" s="66" t="s">
        <v>1</v>
      </c>
      <c r="BD21" s="63"/>
      <c r="BE21" s="63" t="s">
        <v>2</v>
      </c>
      <c r="BF21" s="66" t="s">
        <v>1</v>
      </c>
      <c r="BG21" s="14">
        <f aca="true" t="shared" si="8" ref="BG21:BG29">BA21+BD21</f>
        <v>0</v>
      </c>
      <c r="BH21" s="63" t="s">
        <v>2</v>
      </c>
      <c r="BI21" s="66" t="s">
        <v>1</v>
      </c>
      <c r="BJ21" s="63"/>
      <c r="BK21" s="63" t="s">
        <v>2</v>
      </c>
      <c r="BL21" s="257">
        <v>2</v>
      </c>
      <c r="BM21" s="5"/>
    </row>
    <row r="22" spans="1:65" s="7" customFormat="1" ht="17.25" customHeight="1">
      <c r="A22" s="256"/>
      <c r="B22" s="310"/>
      <c r="C22" s="118"/>
      <c r="D22" s="61">
        <f t="shared" si="6"/>
        <v>30368.454</v>
      </c>
      <c r="E22" s="100"/>
      <c r="F22" s="71"/>
      <c r="G22" s="14">
        <f>V22+AL22+BA22+'その３(P5-P6,P9-P10)'!G22+'その３(P5-P6,P9-P10)'!V22+'その３(P5-P6,P9-P10)'!AL22+'その３(P5-P6,P9-P10)'!BA22+'その３(P5-P6,P9-P10)'!BS22+'その３(P5-P6,P9-P10)'!CH22+'その３(P5-P6,P9-P10)'!CX22</f>
        <v>4821.1721</v>
      </c>
      <c r="H22" s="100"/>
      <c r="I22" s="61"/>
      <c r="J22" s="14">
        <f>Y22+AO22+BD22+'その３(P5-P6,P9-P10)'!J22+'その３(P5-P6,P9-P10)'!Y22+'その３(P5-P6,P9-P10)'!AO22+'その３(P5-P6,P9-P10)'!BD22+'その３(P5-P6,P9-P10)'!BV22+'その３(P5-P6,P9-P10)'!CK22+'その３(P5-P6,P9-P10)'!DA22</f>
        <v>13</v>
      </c>
      <c r="K22" s="61"/>
      <c r="L22" s="18"/>
      <c r="M22" s="61">
        <f t="shared" si="4"/>
        <v>4834.1721</v>
      </c>
      <c r="N22" s="14"/>
      <c r="O22" s="69"/>
      <c r="P22" s="61">
        <f>AE22+AU22+BJ22+'その３(P5-P6,P9-P10)'!P22+'その３(P5-P6,P9-P10)'!AE22+'その３(P5-P6,P9-P10)'!AU22+'その３(P5-P6,P9-P10)'!BJ22+'その３(P5-P6,P9-P10)'!CB22+'その３(P5-P6,P9-P10)'!CQ22+'その３(P5-P6,P9-P10)'!DG22</f>
        <v>25534.2819</v>
      </c>
      <c r="Q22" s="70"/>
      <c r="R22" s="72"/>
      <c r="S22" s="61">
        <f>AB22+AE22</f>
        <v>28037.4268</v>
      </c>
      <c r="T22" s="61"/>
      <c r="U22" s="71"/>
      <c r="V22" s="61">
        <v>3816.8334</v>
      </c>
      <c r="W22" s="61"/>
      <c r="X22" s="71"/>
      <c r="Y22" s="61">
        <v>10</v>
      </c>
      <c r="Z22" s="61"/>
      <c r="AA22" s="71"/>
      <c r="AB22" s="61">
        <f t="shared" si="7"/>
        <v>3826.8334</v>
      </c>
      <c r="AC22" s="61"/>
      <c r="AD22" s="71"/>
      <c r="AE22" s="61">
        <v>24210.5934</v>
      </c>
      <c r="AF22" s="73"/>
      <c r="AG22" s="14"/>
      <c r="AH22" s="72"/>
      <c r="AI22" s="61">
        <f>AR22+AU22</f>
        <v>2321.0274</v>
      </c>
      <c r="AJ22" s="61"/>
      <c r="AK22" s="71"/>
      <c r="AL22" s="61">
        <v>1004.0478</v>
      </c>
      <c r="AM22" s="61"/>
      <c r="AN22" s="71"/>
      <c r="AO22" s="61">
        <v>3</v>
      </c>
      <c r="AP22" s="61"/>
      <c r="AQ22" s="71"/>
      <c r="AR22" s="61">
        <f t="shared" si="5"/>
        <v>1007.0478</v>
      </c>
      <c r="AS22" s="61"/>
      <c r="AT22" s="71"/>
      <c r="AU22" s="61">
        <v>1313.9796</v>
      </c>
      <c r="AV22" s="73"/>
      <c r="AW22" s="72"/>
      <c r="AX22" s="61">
        <f>BG22+BJ22</f>
        <v>9.3231</v>
      </c>
      <c r="AY22" s="61"/>
      <c r="AZ22" s="71"/>
      <c r="BA22" s="61"/>
      <c r="BB22" s="61"/>
      <c r="BC22" s="71"/>
      <c r="BD22" s="61"/>
      <c r="BE22" s="61"/>
      <c r="BF22" s="71"/>
      <c r="BG22" s="61">
        <f t="shared" si="8"/>
        <v>0</v>
      </c>
      <c r="BH22" s="61"/>
      <c r="BI22" s="71"/>
      <c r="BJ22" s="61">
        <v>9.3231</v>
      </c>
      <c r="BK22" s="61"/>
      <c r="BL22" s="258"/>
      <c r="BM22" s="5"/>
    </row>
    <row r="23" spans="1:65" s="7" customFormat="1" ht="17.25" customHeight="1">
      <c r="A23" s="259">
        <v>3</v>
      </c>
      <c r="B23" s="314" t="s">
        <v>28</v>
      </c>
      <c r="C23" s="127" t="s">
        <v>1</v>
      </c>
      <c r="D23" s="63">
        <f t="shared" si="6"/>
        <v>761.4751</v>
      </c>
      <c r="E23" s="98" t="s">
        <v>2</v>
      </c>
      <c r="F23" s="18" t="s">
        <v>1</v>
      </c>
      <c r="G23" s="63">
        <f>V23+AL23+BA23+'その３(P5-P6,P9-P10)'!G23+'その３(P5-P6,P9-P10)'!V23+'その３(P5-P6,P9-P10)'!AL23+'その３(P5-P6,P9-P10)'!BA23+'その３(P5-P6,P9-P10)'!BS23+'その３(P5-P6,P9-P10)'!CH23+'その３(P5-P6,P9-P10)'!CX23</f>
        <v>753.3</v>
      </c>
      <c r="H23" s="96" t="s">
        <v>2</v>
      </c>
      <c r="I23" s="14" t="s">
        <v>1</v>
      </c>
      <c r="J23" s="63">
        <f>Y23+AO23+BD23+'その３(P5-P6,P9-P10)'!J23+'その３(P5-P6,P9-P10)'!Y23+'その３(P5-P6,P9-P10)'!AO23+'その３(P5-P6,P9-P10)'!BD23+'その３(P5-P6,P9-P10)'!BV23+'その３(P5-P6,P9-P10)'!CK23+'その３(P5-P6,P9-P10)'!DA23</f>
        <v>0</v>
      </c>
      <c r="K23" s="14" t="s">
        <v>2</v>
      </c>
      <c r="L23" s="66" t="s">
        <v>1</v>
      </c>
      <c r="M23" s="14">
        <f t="shared" si="4"/>
        <v>753.3</v>
      </c>
      <c r="N23" s="98" t="s">
        <v>2</v>
      </c>
      <c r="O23" s="59" t="s">
        <v>1</v>
      </c>
      <c r="P23" s="14">
        <f>AE23+AU23+BJ23+'その３(P5-P6,P9-P10)'!P23+'その３(P5-P6,P9-P10)'!AE23+'その３(P5-P6,P9-P10)'!AU23+'その３(P5-P6,P9-P10)'!BJ23+'その３(P5-P6,P9-P10)'!CB23+'その３(P5-P6,P9-P10)'!CQ23+'その３(P5-P6,P9-P10)'!DG23</f>
        <v>8.1751</v>
      </c>
      <c r="Q23" s="60" t="s">
        <v>2</v>
      </c>
      <c r="R23" s="17"/>
      <c r="S23" s="14"/>
      <c r="T23" s="14"/>
      <c r="U23" s="18"/>
      <c r="V23" s="14"/>
      <c r="W23" s="14"/>
      <c r="X23" s="18"/>
      <c r="Y23" s="14"/>
      <c r="Z23" s="14"/>
      <c r="AA23" s="18"/>
      <c r="AB23" s="14">
        <f t="shared" si="7"/>
        <v>0</v>
      </c>
      <c r="AC23" s="14"/>
      <c r="AD23" s="18"/>
      <c r="AE23" s="14"/>
      <c r="AF23" s="16"/>
      <c r="AG23" s="14"/>
      <c r="AH23" s="17" t="s">
        <v>1</v>
      </c>
      <c r="AI23" s="14"/>
      <c r="AJ23" s="14" t="s">
        <v>2</v>
      </c>
      <c r="AK23" s="18" t="s">
        <v>1</v>
      </c>
      <c r="AL23" s="14"/>
      <c r="AM23" s="14" t="s">
        <v>2</v>
      </c>
      <c r="AN23" s="18" t="s">
        <v>1</v>
      </c>
      <c r="AO23" s="14"/>
      <c r="AP23" s="14" t="s">
        <v>2</v>
      </c>
      <c r="AQ23" s="18" t="s">
        <v>1</v>
      </c>
      <c r="AR23" s="14">
        <f t="shared" si="5"/>
        <v>0</v>
      </c>
      <c r="AS23" s="14" t="s">
        <v>2</v>
      </c>
      <c r="AT23" s="18" t="s">
        <v>1</v>
      </c>
      <c r="AU23" s="14"/>
      <c r="AV23" s="16" t="s">
        <v>2</v>
      </c>
      <c r="AW23" s="17" t="s">
        <v>1</v>
      </c>
      <c r="AX23" s="14"/>
      <c r="AY23" s="14" t="s">
        <v>2</v>
      </c>
      <c r="AZ23" s="18" t="s">
        <v>1</v>
      </c>
      <c r="BA23" s="14"/>
      <c r="BB23" s="14" t="s">
        <v>2</v>
      </c>
      <c r="BC23" s="18" t="s">
        <v>1</v>
      </c>
      <c r="BD23" s="14"/>
      <c r="BE23" s="14" t="s">
        <v>2</v>
      </c>
      <c r="BF23" s="18" t="s">
        <v>1</v>
      </c>
      <c r="BG23" s="14">
        <f t="shared" si="8"/>
        <v>0</v>
      </c>
      <c r="BH23" s="14" t="s">
        <v>2</v>
      </c>
      <c r="BI23" s="18" t="s">
        <v>1</v>
      </c>
      <c r="BJ23" s="14"/>
      <c r="BK23" s="14" t="s">
        <v>2</v>
      </c>
      <c r="BL23" s="257">
        <v>3</v>
      </c>
      <c r="BM23" s="5"/>
    </row>
    <row r="24" spans="1:65" s="7" customFormat="1" ht="17.25" customHeight="1">
      <c r="A24" s="259"/>
      <c r="B24" s="314"/>
      <c r="C24" s="143"/>
      <c r="D24" s="14">
        <f t="shared" si="6"/>
        <v>3392.6317</v>
      </c>
      <c r="E24" s="96"/>
      <c r="F24" s="18"/>
      <c r="G24" s="14">
        <f>V24+AL24+BA24+'その３(P5-P6,P9-P10)'!G24+'その３(P5-P6,P9-P10)'!V24+'その３(P5-P6,P9-P10)'!AL24+'その３(P5-P6,P9-P10)'!BA24+'その３(P5-P6,P9-P10)'!BS24+'その３(P5-P6,P9-P10)'!CH24+'その３(P5-P6,P9-P10)'!CX24</f>
        <v>2929.1525</v>
      </c>
      <c r="H24" s="96"/>
      <c r="I24" s="14"/>
      <c r="J24" s="14">
        <f>Y24+AO24+BD24+'その３(P5-P6,P9-P10)'!J24+'その３(P5-P6,P9-P10)'!Y24+'その３(P5-P6,P9-P10)'!AO24+'その３(P5-P6,P9-P10)'!BD24+'その３(P5-P6,P9-P10)'!BV24+'その３(P5-P6,P9-P10)'!CK24+'その３(P5-P6,P9-P10)'!DA24</f>
        <v>0</v>
      </c>
      <c r="K24" s="14"/>
      <c r="L24" s="18"/>
      <c r="M24" s="14">
        <f t="shared" si="4"/>
        <v>2929.1525</v>
      </c>
      <c r="N24" s="96"/>
      <c r="O24" s="59"/>
      <c r="P24" s="14">
        <f>AE24+AU24+BJ24+'その３(P5-P6,P9-P10)'!P24+'その３(P5-P6,P9-P10)'!AE24+'その３(P5-P6,P9-P10)'!AU24+'その３(P5-P6,P9-P10)'!BJ24+'その３(P5-P6,P9-P10)'!CB24+'その３(P5-P6,P9-P10)'!CQ24+'その３(P5-P6,P9-P10)'!DG24</f>
        <v>463.4792</v>
      </c>
      <c r="Q24" s="60"/>
      <c r="R24" s="17"/>
      <c r="S24" s="14">
        <f>AB24+AE24</f>
        <v>2312.4228000000003</v>
      </c>
      <c r="T24" s="14"/>
      <c r="U24" s="18"/>
      <c r="V24" s="14">
        <v>1910.4138</v>
      </c>
      <c r="W24" s="14"/>
      <c r="X24" s="18"/>
      <c r="Y24" s="14"/>
      <c r="Z24" s="14"/>
      <c r="AA24" s="18"/>
      <c r="AB24" s="14">
        <f t="shared" si="7"/>
        <v>1910.4138</v>
      </c>
      <c r="AC24" s="14"/>
      <c r="AD24" s="18"/>
      <c r="AE24" s="14">
        <v>402.009</v>
      </c>
      <c r="AF24" s="16"/>
      <c r="AG24" s="14"/>
      <c r="AH24" s="17"/>
      <c r="AI24" s="14">
        <f>AR24+AU24</f>
        <v>1037.8595</v>
      </c>
      <c r="AJ24" s="14"/>
      <c r="AK24" s="18"/>
      <c r="AL24" s="14">
        <v>1018.7387</v>
      </c>
      <c r="AM24" s="14"/>
      <c r="AN24" s="18"/>
      <c r="AO24" s="14"/>
      <c r="AP24" s="14"/>
      <c r="AQ24" s="18"/>
      <c r="AR24" s="14">
        <f t="shared" si="5"/>
        <v>1018.7387</v>
      </c>
      <c r="AS24" s="14"/>
      <c r="AT24" s="18"/>
      <c r="AU24" s="14">
        <v>19.1208</v>
      </c>
      <c r="AV24" s="16"/>
      <c r="AW24" s="17"/>
      <c r="AX24" s="195">
        <f>BG24+BJ24</f>
        <v>0.4672</v>
      </c>
      <c r="AY24" s="14"/>
      <c r="AZ24" s="18"/>
      <c r="BA24" s="14"/>
      <c r="BB24" s="14"/>
      <c r="BC24" s="18"/>
      <c r="BD24" s="14"/>
      <c r="BE24" s="14"/>
      <c r="BF24" s="18"/>
      <c r="BG24" s="14">
        <f t="shared" si="8"/>
        <v>0</v>
      </c>
      <c r="BH24" s="14"/>
      <c r="BI24" s="18"/>
      <c r="BJ24" s="135">
        <v>0.4672</v>
      </c>
      <c r="BK24" s="14"/>
      <c r="BL24" s="261"/>
      <c r="BM24" s="5"/>
    </row>
    <row r="25" spans="1:65" s="7" customFormat="1" ht="17.25" customHeight="1">
      <c r="A25" s="255">
        <v>4</v>
      </c>
      <c r="B25" s="309" t="s">
        <v>29</v>
      </c>
      <c r="C25" s="127" t="s">
        <v>1</v>
      </c>
      <c r="D25" s="63">
        <f>M25+P25</f>
        <v>0</v>
      </c>
      <c r="E25" s="98" t="s">
        <v>2</v>
      </c>
      <c r="F25" s="66" t="s">
        <v>1</v>
      </c>
      <c r="G25" s="63">
        <f>V25+AL25+BA25+'その３(P5-P6,P9-P10)'!G25+'その３(P5-P6,P9-P10)'!V25+'その３(P5-P6,P9-P10)'!AL25+'その３(P5-P6,P9-P10)'!BA25+'その３(P5-P6,P9-P10)'!BS25+'その３(P5-P6,P9-P10)'!CH25+'その３(P5-P6,P9-P10)'!CX25</f>
        <v>0</v>
      </c>
      <c r="H25" s="98" t="s">
        <v>2</v>
      </c>
      <c r="I25" s="63" t="s">
        <v>1</v>
      </c>
      <c r="J25" s="63">
        <f>Y25+AO25+BD25+'その３(P5-P6,P9-P10)'!J25+'その３(P5-P6,P9-P10)'!Y25+'その３(P5-P6,P9-P10)'!AO25+'その３(P5-P6,P9-P10)'!BD25+'その３(P5-P6,P9-P10)'!BV25+'その３(P5-P6,P9-P10)'!CK25+'その３(P5-P6,P9-P10)'!DA25</f>
        <v>0</v>
      </c>
      <c r="K25" s="63" t="s">
        <v>2</v>
      </c>
      <c r="L25" s="66" t="s">
        <v>1</v>
      </c>
      <c r="M25" s="63">
        <f>G25+J25</f>
        <v>0</v>
      </c>
      <c r="N25" s="98" t="s">
        <v>2</v>
      </c>
      <c r="O25" s="64" t="s">
        <v>1</v>
      </c>
      <c r="P25" s="63">
        <f>AE25+AU25+BJ25+'その３(P5-P6,P9-P10)'!P25+'その３(P5-P6,P9-P10)'!AE25+'その３(P5-P6,P9-P10)'!AU25+'その３(P5-P6,P9-P10)'!BJ25+'その３(P5-P6,P9-P10)'!CB25+'その３(P5-P6,P9-P10)'!CQ25+'その３(P5-P6,P9-P10)'!DG25</f>
        <v>0</v>
      </c>
      <c r="Q25" s="65" t="s">
        <v>2</v>
      </c>
      <c r="R25" s="67"/>
      <c r="S25" s="63"/>
      <c r="T25" s="63"/>
      <c r="U25" s="66"/>
      <c r="V25" s="63"/>
      <c r="W25" s="63"/>
      <c r="X25" s="66"/>
      <c r="Y25" s="63"/>
      <c r="Z25" s="63"/>
      <c r="AA25" s="66"/>
      <c r="AB25" s="63">
        <f>V25+Y25</f>
        <v>0</v>
      </c>
      <c r="AC25" s="63"/>
      <c r="AD25" s="66"/>
      <c r="AE25" s="63"/>
      <c r="AF25" s="68"/>
      <c r="AG25" s="14"/>
      <c r="AH25" s="67" t="s">
        <v>1</v>
      </c>
      <c r="AI25" s="63"/>
      <c r="AJ25" s="63" t="s">
        <v>2</v>
      </c>
      <c r="AK25" s="66" t="s">
        <v>1</v>
      </c>
      <c r="AL25" s="63"/>
      <c r="AM25" s="63" t="s">
        <v>2</v>
      </c>
      <c r="AN25" s="66" t="s">
        <v>1</v>
      </c>
      <c r="AO25" s="63"/>
      <c r="AP25" s="63" t="s">
        <v>2</v>
      </c>
      <c r="AQ25" s="66" t="s">
        <v>1</v>
      </c>
      <c r="AR25" s="63">
        <f>AL25+AO25</f>
        <v>0</v>
      </c>
      <c r="AS25" s="63" t="s">
        <v>2</v>
      </c>
      <c r="AT25" s="66" t="s">
        <v>1</v>
      </c>
      <c r="AU25" s="63"/>
      <c r="AV25" s="68" t="s">
        <v>2</v>
      </c>
      <c r="AW25" s="67" t="s">
        <v>1</v>
      </c>
      <c r="AX25" s="63"/>
      <c r="AY25" s="63" t="s">
        <v>2</v>
      </c>
      <c r="AZ25" s="66" t="s">
        <v>1</v>
      </c>
      <c r="BA25" s="63"/>
      <c r="BB25" s="63" t="s">
        <v>2</v>
      </c>
      <c r="BC25" s="66" t="s">
        <v>1</v>
      </c>
      <c r="BD25" s="63"/>
      <c r="BE25" s="63" t="s">
        <v>2</v>
      </c>
      <c r="BF25" s="66" t="s">
        <v>1</v>
      </c>
      <c r="BG25" s="63">
        <f>BA25+BD25</f>
        <v>0</v>
      </c>
      <c r="BH25" s="63" t="s">
        <v>2</v>
      </c>
      <c r="BI25" s="66" t="s">
        <v>1</v>
      </c>
      <c r="BJ25" s="63"/>
      <c r="BK25" s="63" t="s">
        <v>2</v>
      </c>
      <c r="BL25" s="257">
        <v>4</v>
      </c>
      <c r="BM25" s="5"/>
    </row>
    <row r="26" spans="1:65" s="7" customFormat="1" ht="17.25" customHeight="1">
      <c r="A26" s="256"/>
      <c r="B26" s="310"/>
      <c r="C26" s="118"/>
      <c r="D26" s="61">
        <f>M26+P26</f>
        <v>454.24050000000005</v>
      </c>
      <c r="E26" s="100"/>
      <c r="F26" s="71"/>
      <c r="G26" s="61">
        <f>V26+AL26+BA26+'その３(P5-P6,P9-P10)'!G26+'その３(P5-P6,P9-P10)'!V26+'その３(P5-P6,P9-P10)'!AL26+'その３(P5-P6,P9-P10)'!BA26+'その３(P5-P6,P9-P10)'!BS26+'その３(P5-P6,P9-P10)'!CH26+'その３(P5-P6,P9-P10)'!CX26</f>
        <v>69.13</v>
      </c>
      <c r="H26" s="100"/>
      <c r="I26" s="61"/>
      <c r="J26" s="61">
        <f>Y26+AO26+BD26+'その３(P5-P6,P9-P10)'!J26+'その３(P5-P6,P9-P10)'!Y26+'その３(P5-P6,P9-P10)'!AO26+'その３(P5-P6,P9-P10)'!BD26+'その３(P5-P6,P9-P10)'!BV26+'その３(P5-P6,P9-P10)'!CK26+'その３(P5-P6,P9-P10)'!DA26</f>
        <v>0</v>
      </c>
      <c r="K26" s="61"/>
      <c r="L26" s="71"/>
      <c r="M26" s="61">
        <f>G26+J26</f>
        <v>69.13</v>
      </c>
      <c r="N26" s="100"/>
      <c r="O26" s="69"/>
      <c r="P26" s="61">
        <f>AE26+AU26+BJ26+'その３(P5-P6,P9-P10)'!P26+'その３(P5-P6,P9-P10)'!AE26+'その３(P5-P6,P9-P10)'!AU26+'その３(P5-P6,P9-P10)'!BJ26+'その３(P5-P6,P9-P10)'!CB26+'その３(P5-P6,P9-P10)'!CQ26+'その３(P5-P6,P9-P10)'!DG26</f>
        <v>385.11050000000006</v>
      </c>
      <c r="Q26" s="70"/>
      <c r="R26" s="72"/>
      <c r="S26" s="61">
        <f>AB26+AE26</f>
        <v>129.1773</v>
      </c>
      <c r="T26" s="61"/>
      <c r="U26" s="71"/>
      <c r="V26" s="61"/>
      <c r="W26" s="61"/>
      <c r="X26" s="71"/>
      <c r="Y26" s="61"/>
      <c r="Z26" s="61"/>
      <c r="AA26" s="71"/>
      <c r="AB26" s="61">
        <f>V26+Y26</f>
        <v>0</v>
      </c>
      <c r="AC26" s="61"/>
      <c r="AD26" s="71"/>
      <c r="AE26" s="61">
        <v>129.1773</v>
      </c>
      <c r="AF26" s="73"/>
      <c r="AG26" s="14"/>
      <c r="AH26" s="72"/>
      <c r="AI26" s="61">
        <f>AR26+AU26</f>
        <v>268.0848</v>
      </c>
      <c r="AJ26" s="61"/>
      <c r="AK26" s="71"/>
      <c r="AL26" s="61">
        <v>69.13</v>
      </c>
      <c r="AM26" s="61"/>
      <c r="AN26" s="71"/>
      <c r="AO26" s="61"/>
      <c r="AP26" s="61"/>
      <c r="AQ26" s="71"/>
      <c r="AR26" s="61">
        <f>AL26+AO26</f>
        <v>69.13</v>
      </c>
      <c r="AS26" s="61"/>
      <c r="AT26" s="71"/>
      <c r="AU26" s="61">
        <v>198.9548</v>
      </c>
      <c r="AV26" s="73"/>
      <c r="AW26" s="72"/>
      <c r="AX26" s="61">
        <f>BG26+BJ26</f>
        <v>6.214</v>
      </c>
      <c r="AY26" s="61"/>
      <c r="AZ26" s="71"/>
      <c r="BA26" s="61"/>
      <c r="BB26" s="61"/>
      <c r="BC26" s="71"/>
      <c r="BD26" s="61"/>
      <c r="BE26" s="61"/>
      <c r="BF26" s="71"/>
      <c r="BG26" s="61">
        <f>BA26+BD26</f>
        <v>0</v>
      </c>
      <c r="BH26" s="61"/>
      <c r="BI26" s="71"/>
      <c r="BJ26" s="61">
        <v>6.214</v>
      </c>
      <c r="BK26" s="61"/>
      <c r="BL26" s="258"/>
      <c r="BM26" s="5"/>
    </row>
    <row r="27" spans="1:65" s="7" customFormat="1" ht="17.25" customHeight="1">
      <c r="A27" s="259">
        <v>5</v>
      </c>
      <c r="B27" s="260" t="s">
        <v>80</v>
      </c>
      <c r="C27" s="143" t="s">
        <v>1</v>
      </c>
      <c r="D27" s="14">
        <f t="shared" si="6"/>
        <v>1405.2118</v>
      </c>
      <c r="E27" s="96" t="s">
        <v>2</v>
      </c>
      <c r="F27" s="18" t="s">
        <v>1</v>
      </c>
      <c r="G27" s="14">
        <f>V27+AL27+BA27+'その３(P5-P6,P9-P10)'!G27+'その３(P5-P6,P9-P10)'!V27+'その３(P5-P6,P9-P10)'!AL27+'その３(P5-P6,P9-P10)'!BA27+'その３(P5-P6,P9-P10)'!BS27+'その３(P5-P6,P9-P10)'!CH27+'その３(P5-P6,P9-P10)'!CX27</f>
        <v>1283.7118</v>
      </c>
      <c r="H27" s="96" t="s">
        <v>2</v>
      </c>
      <c r="I27" s="14" t="s">
        <v>1</v>
      </c>
      <c r="J27" s="14">
        <f>Y27+AO27+BD27+'その３(P5-P6,P9-P10)'!J27+'その３(P5-P6,P9-P10)'!Y27+'その３(P5-P6,P9-P10)'!AO27+'その３(P5-P6,P9-P10)'!BD27+'その３(P5-P6,P9-P10)'!BV27+'その３(P5-P6,P9-P10)'!CK27+'その３(P5-P6,P9-P10)'!DA27</f>
        <v>0</v>
      </c>
      <c r="K27" s="14" t="s">
        <v>2</v>
      </c>
      <c r="L27" s="18" t="s">
        <v>1</v>
      </c>
      <c r="M27" s="14">
        <f t="shared" si="4"/>
        <v>1283.7118</v>
      </c>
      <c r="N27" s="14" t="s">
        <v>2</v>
      </c>
      <c r="O27" s="59" t="s">
        <v>1</v>
      </c>
      <c r="P27" s="14">
        <f>AE27+AU27+BJ27+'その３(P5-P6,P9-P10)'!P27+'その３(P5-P6,P9-P10)'!AE27+'その３(P5-P6,P9-P10)'!AU27+'その３(P5-P6,P9-P10)'!BJ27+'その３(P5-P6,P9-P10)'!CB27+'その３(P5-P6,P9-P10)'!CQ27+'その３(P5-P6,P9-P10)'!DG27</f>
        <v>121.5</v>
      </c>
      <c r="Q27" s="60" t="s">
        <v>2</v>
      </c>
      <c r="R27" s="17"/>
      <c r="S27" s="14"/>
      <c r="T27" s="14"/>
      <c r="U27" s="18"/>
      <c r="V27" s="14"/>
      <c r="W27" s="14"/>
      <c r="X27" s="18"/>
      <c r="Y27" s="14"/>
      <c r="Z27" s="14"/>
      <c r="AA27" s="18"/>
      <c r="AB27" s="14">
        <f t="shared" si="7"/>
        <v>0</v>
      </c>
      <c r="AC27" s="14"/>
      <c r="AD27" s="18"/>
      <c r="AE27" s="14"/>
      <c r="AF27" s="16"/>
      <c r="AG27" s="14"/>
      <c r="AH27" s="17" t="s">
        <v>1</v>
      </c>
      <c r="AI27" s="14"/>
      <c r="AJ27" s="14" t="s">
        <v>2</v>
      </c>
      <c r="AK27" s="18" t="s">
        <v>1</v>
      </c>
      <c r="AL27" s="14"/>
      <c r="AM27" s="14" t="s">
        <v>2</v>
      </c>
      <c r="AN27" s="18" t="s">
        <v>1</v>
      </c>
      <c r="AO27" s="14"/>
      <c r="AP27" s="14" t="s">
        <v>2</v>
      </c>
      <c r="AQ27" s="18" t="s">
        <v>1</v>
      </c>
      <c r="AR27" s="14">
        <f t="shared" si="5"/>
        <v>0</v>
      </c>
      <c r="AS27" s="14" t="s">
        <v>2</v>
      </c>
      <c r="AT27" s="18" t="s">
        <v>1</v>
      </c>
      <c r="AU27" s="14"/>
      <c r="AV27" s="16" t="s">
        <v>2</v>
      </c>
      <c r="AW27" s="17" t="s">
        <v>1</v>
      </c>
      <c r="AX27" s="14"/>
      <c r="AY27" s="14" t="s">
        <v>2</v>
      </c>
      <c r="AZ27" s="18" t="s">
        <v>1</v>
      </c>
      <c r="BA27" s="14"/>
      <c r="BB27" s="14" t="s">
        <v>2</v>
      </c>
      <c r="BC27" s="18" t="s">
        <v>1</v>
      </c>
      <c r="BD27" s="14"/>
      <c r="BE27" s="14" t="s">
        <v>2</v>
      </c>
      <c r="BF27" s="18" t="s">
        <v>1</v>
      </c>
      <c r="BG27" s="14">
        <f t="shared" si="8"/>
        <v>0</v>
      </c>
      <c r="BH27" s="14" t="s">
        <v>2</v>
      </c>
      <c r="BI27" s="18" t="s">
        <v>1</v>
      </c>
      <c r="BJ27" s="14"/>
      <c r="BK27" s="14" t="s">
        <v>2</v>
      </c>
      <c r="BL27" s="261">
        <v>5</v>
      </c>
      <c r="BM27" s="5"/>
    </row>
    <row r="28" spans="1:65" s="7" customFormat="1" ht="17.25" customHeight="1" thickBot="1">
      <c r="A28" s="256"/>
      <c r="B28" s="312"/>
      <c r="C28" s="143"/>
      <c r="D28" s="14">
        <f t="shared" si="6"/>
        <v>49646.61860000001</v>
      </c>
      <c r="E28" s="96"/>
      <c r="F28" s="18"/>
      <c r="G28" s="14">
        <f>V28+AL28+BA28+'その３(P5-P6,P9-P10)'!G28+'その３(P5-P6,P9-P10)'!V28+'その３(P5-P6,P9-P10)'!AL28+'その３(P5-P6,P9-P10)'!BA28+'その３(P5-P6,P9-P10)'!BS28+'その３(P5-P6,P9-P10)'!CH28+'その３(P5-P6,P9-P10)'!CX28</f>
        <v>47904.671700000006</v>
      </c>
      <c r="H28" s="96"/>
      <c r="I28" s="14"/>
      <c r="J28" s="14">
        <f>Y28+AO28+BD28+'その３(P5-P6,P9-P10)'!J28+'その３(P5-P6,P9-P10)'!Y28+'その３(P5-P6,P9-P10)'!AO28+'その３(P5-P6,P9-P10)'!BD28+'その３(P5-P6,P9-P10)'!BV28+'その３(P5-P6,P9-P10)'!CK28+'その３(P5-P6,P9-P10)'!DA28</f>
        <v>1</v>
      </c>
      <c r="K28" s="14"/>
      <c r="L28" s="18"/>
      <c r="M28" s="14">
        <f t="shared" si="4"/>
        <v>47905.671700000006</v>
      </c>
      <c r="N28" s="14"/>
      <c r="O28" s="59"/>
      <c r="P28" s="14">
        <f>AE28+AU28+BJ28+'その３(P5-P6,P9-P10)'!P28+'その３(P5-P6,P9-P10)'!AE28+'その３(P5-P6,P9-P10)'!AU28+'その３(P5-P6,P9-P10)'!BJ28+'その３(P5-P6,P9-P10)'!CB28+'その３(P5-P6,P9-P10)'!CQ28+'その３(P5-P6,P9-P10)'!DG28</f>
        <v>1740.9469</v>
      </c>
      <c r="Q28" s="60"/>
      <c r="R28" s="72"/>
      <c r="S28" s="61">
        <f>AB28+AE28</f>
        <v>42664.806300000004</v>
      </c>
      <c r="T28" s="61"/>
      <c r="U28" s="71"/>
      <c r="V28" s="61">
        <v>41465.9602</v>
      </c>
      <c r="W28" s="61"/>
      <c r="X28" s="71"/>
      <c r="Y28" s="61"/>
      <c r="Z28" s="61"/>
      <c r="AA28" s="71"/>
      <c r="AB28" s="61">
        <f t="shared" si="7"/>
        <v>41465.9602</v>
      </c>
      <c r="AC28" s="61"/>
      <c r="AD28" s="71"/>
      <c r="AE28" s="61">
        <v>1198.8461</v>
      </c>
      <c r="AF28" s="73"/>
      <c r="AG28" s="14"/>
      <c r="AH28" s="17"/>
      <c r="AI28" s="14">
        <f>AR28+AU28</f>
        <v>6340.9517000000005</v>
      </c>
      <c r="AJ28" s="14"/>
      <c r="AK28" s="18"/>
      <c r="AL28" s="14">
        <v>5890.2577</v>
      </c>
      <c r="AM28" s="14"/>
      <c r="AN28" s="18"/>
      <c r="AO28" s="14">
        <v>1</v>
      </c>
      <c r="AP28" s="14"/>
      <c r="AQ28" s="18"/>
      <c r="AR28" s="14">
        <f>AL28+AO28</f>
        <v>5891.2577</v>
      </c>
      <c r="AS28" s="14"/>
      <c r="AT28" s="18"/>
      <c r="AU28" s="14">
        <v>449.694</v>
      </c>
      <c r="AV28" s="16"/>
      <c r="AW28" s="17"/>
      <c r="AX28" s="14">
        <f>BG28+BJ28</f>
        <v>92.8164</v>
      </c>
      <c r="AY28" s="14"/>
      <c r="AZ28" s="18"/>
      <c r="BA28" s="14">
        <v>78.6652</v>
      </c>
      <c r="BB28" s="14"/>
      <c r="BC28" s="18"/>
      <c r="BD28" s="14"/>
      <c r="BE28" s="14"/>
      <c r="BF28" s="18"/>
      <c r="BG28" s="14">
        <f t="shared" si="8"/>
        <v>78.6652</v>
      </c>
      <c r="BH28" s="14"/>
      <c r="BI28" s="18"/>
      <c r="BJ28" s="14">
        <v>14.1512</v>
      </c>
      <c r="BK28" s="14"/>
      <c r="BL28" s="261"/>
      <c r="BM28" s="5"/>
    </row>
    <row r="29" spans="1:64" s="31" customFormat="1" ht="17.25" customHeight="1">
      <c r="A29" s="242" t="s">
        <v>30</v>
      </c>
      <c r="B29" s="319"/>
      <c r="C29" s="28" t="s">
        <v>26</v>
      </c>
      <c r="D29" s="34">
        <f aca="true" t="shared" si="9" ref="D29:D34">M29+P29</f>
        <v>3520.8179999999998</v>
      </c>
      <c r="E29" s="34" t="s">
        <v>31</v>
      </c>
      <c r="F29" s="35" t="s">
        <v>26</v>
      </c>
      <c r="G29" s="34">
        <f>G31</f>
        <v>2968.843</v>
      </c>
      <c r="H29" s="36" t="s">
        <v>31</v>
      </c>
      <c r="I29" s="34" t="s">
        <v>26</v>
      </c>
      <c r="J29" s="34">
        <f>J31</f>
        <v>1</v>
      </c>
      <c r="K29" s="34" t="s">
        <v>31</v>
      </c>
      <c r="L29" s="35" t="s">
        <v>26</v>
      </c>
      <c r="M29" s="34">
        <f>M31</f>
        <v>2969.843</v>
      </c>
      <c r="N29" s="34" t="s">
        <v>31</v>
      </c>
      <c r="O29" s="37" t="s">
        <v>26</v>
      </c>
      <c r="P29" s="34">
        <f>P31</f>
        <v>550.975</v>
      </c>
      <c r="Q29" s="39" t="s">
        <v>31</v>
      </c>
      <c r="R29" s="28"/>
      <c r="S29" s="34"/>
      <c r="T29" s="34"/>
      <c r="U29" s="35"/>
      <c r="V29" s="34"/>
      <c r="W29" s="36"/>
      <c r="X29" s="34"/>
      <c r="Y29" s="34"/>
      <c r="Z29" s="34"/>
      <c r="AA29" s="35"/>
      <c r="AB29" s="34"/>
      <c r="AC29" s="34"/>
      <c r="AD29" s="37"/>
      <c r="AE29" s="34"/>
      <c r="AF29" s="39"/>
      <c r="AG29" s="40"/>
      <c r="AH29" s="28" t="s">
        <v>26</v>
      </c>
      <c r="AI29" s="34"/>
      <c r="AJ29" s="34" t="s">
        <v>31</v>
      </c>
      <c r="AK29" s="35" t="s">
        <v>26</v>
      </c>
      <c r="AL29" s="34"/>
      <c r="AM29" s="36" t="s">
        <v>31</v>
      </c>
      <c r="AN29" s="34" t="s">
        <v>26</v>
      </c>
      <c r="AO29" s="34"/>
      <c r="AP29" s="34" t="s">
        <v>31</v>
      </c>
      <c r="AQ29" s="35" t="s">
        <v>26</v>
      </c>
      <c r="AR29" s="34">
        <f aca="true" t="shared" si="10" ref="AR29:AR34">AL29+AO29</f>
        <v>0</v>
      </c>
      <c r="AS29" s="34" t="s">
        <v>31</v>
      </c>
      <c r="AT29" s="37" t="s">
        <v>26</v>
      </c>
      <c r="AU29" s="34"/>
      <c r="AV29" s="39" t="s">
        <v>31</v>
      </c>
      <c r="AW29" s="50" t="s">
        <v>1</v>
      </c>
      <c r="AX29" s="34">
        <f>AX31</f>
        <v>0</v>
      </c>
      <c r="AY29" s="34" t="s">
        <v>2</v>
      </c>
      <c r="AZ29" s="35" t="s">
        <v>1</v>
      </c>
      <c r="BA29" s="34">
        <f>BA31</f>
        <v>0</v>
      </c>
      <c r="BB29" s="36" t="s">
        <v>2</v>
      </c>
      <c r="BC29" s="34" t="s">
        <v>1</v>
      </c>
      <c r="BD29" s="34">
        <f>BD31</f>
        <v>0</v>
      </c>
      <c r="BE29" s="34" t="s">
        <v>2</v>
      </c>
      <c r="BF29" s="35" t="s">
        <v>1</v>
      </c>
      <c r="BG29" s="34">
        <f t="shared" si="8"/>
        <v>0</v>
      </c>
      <c r="BH29" s="34" t="s">
        <v>2</v>
      </c>
      <c r="BI29" s="37" t="s">
        <v>1</v>
      </c>
      <c r="BJ29" s="34">
        <f>BJ31</f>
        <v>0</v>
      </c>
      <c r="BK29" s="38" t="s">
        <v>2</v>
      </c>
      <c r="BL29" s="41"/>
    </row>
    <row r="30" spans="1:64" s="31" customFormat="1" ht="17.25" customHeight="1" thickBot="1">
      <c r="A30" s="320"/>
      <c r="B30" s="321"/>
      <c r="C30" s="33"/>
      <c r="D30" s="43">
        <f t="shared" si="9"/>
        <v>41000.6941</v>
      </c>
      <c r="E30" s="43"/>
      <c r="F30" s="52"/>
      <c r="G30" s="43">
        <f>G32</f>
        <v>30141.5749</v>
      </c>
      <c r="H30" s="53"/>
      <c r="I30" s="43"/>
      <c r="J30" s="43">
        <f>J32</f>
        <v>70.7355</v>
      </c>
      <c r="K30" s="43"/>
      <c r="L30" s="52"/>
      <c r="M30" s="43">
        <f>M32</f>
        <v>30212.3104</v>
      </c>
      <c r="N30" s="43"/>
      <c r="O30" s="54"/>
      <c r="P30" s="43">
        <f>P32</f>
        <v>10788.3837</v>
      </c>
      <c r="Q30" s="57"/>
      <c r="R30" s="30"/>
      <c r="S30" s="43">
        <f>AB30+AE30</f>
        <v>29139.2941</v>
      </c>
      <c r="T30" s="26"/>
      <c r="U30" s="27"/>
      <c r="V30" s="26">
        <f>V32</f>
        <v>24099.3152</v>
      </c>
      <c r="W30" s="44"/>
      <c r="X30" s="26"/>
      <c r="Y30" s="26">
        <v>17</v>
      </c>
      <c r="Z30" s="26"/>
      <c r="AA30" s="27"/>
      <c r="AB30" s="43">
        <f>V30+Y30</f>
        <v>24116.3152</v>
      </c>
      <c r="AC30" s="26"/>
      <c r="AD30" s="45"/>
      <c r="AE30" s="26">
        <f>AE32</f>
        <v>5022.9789</v>
      </c>
      <c r="AF30" s="46"/>
      <c r="AG30" s="40"/>
      <c r="AH30" s="33"/>
      <c r="AI30" s="43">
        <f>AR30+AU30</f>
        <v>10775.3252</v>
      </c>
      <c r="AJ30" s="43"/>
      <c r="AK30" s="52"/>
      <c r="AL30" s="43">
        <f>AL32</f>
        <v>5402.426200000001</v>
      </c>
      <c r="AM30" s="53"/>
      <c r="AN30" s="43"/>
      <c r="AO30" s="43">
        <v>53</v>
      </c>
      <c r="AP30" s="43"/>
      <c r="AQ30" s="52"/>
      <c r="AR30" s="43">
        <f t="shared" si="10"/>
        <v>5455.426200000001</v>
      </c>
      <c r="AS30" s="43"/>
      <c r="AT30" s="54"/>
      <c r="AU30" s="43">
        <f>AU32</f>
        <v>5319.898999999999</v>
      </c>
      <c r="AV30" s="57"/>
      <c r="AW30" s="33"/>
      <c r="AX30" s="43">
        <f>AX32</f>
        <v>493.28200000000004</v>
      </c>
      <c r="AY30" s="43"/>
      <c r="AZ30" s="52"/>
      <c r="BA30" s="43">
        <f>BA32</f>
        <v>283.9601</v>
      </c>
      <c r="BB30" s="53"/>
      <c r="BC30" s="43"/>
      <c r="BD30" s="43">
        <f>BD32</f>
        <v>1</v>
      </c>
      <c r="BE30" s="43"/>
      <c r="BF30" s="52"/>
      <c r="BG30" s="43">
        <f>BA30+BD30</f>
        <v>284.9601</v>
      </c>
      <c r="BH30" s="43"/>
      <c r="BI30" s="54"/>
      <c r="BJ30" s="43">
        <f>BJ32</f>
        <v>208.3219</v>
      </c>
      <c r="BK30" s="57"/>
      <c r="BL30" s="79"/>
    </row>
    <row r="31" spans="1:65" s="32" customFormat="1" ht="17.25" customHeight="1">
      <c r="A31" s="242"/>
      <c r="B31" s="249" t="s">
        <v>84</v>
      </c>
      <c r="C31" s="49" t="s">
        <v>1</v>
      </c>
      <c r="D31" s="26">
        <f t="shared" si="9"/>
        <v>3520.8179999999998</v>
      </c>
      <c r="E31" s="34" t="s">
        <v>2</v>
      </c>
      <c r="F31" s="35" t="s">
        <v>1</v>
      </c>
      <c r="G31" s="34">
        <f>G33+G45+G35+G37+G39+G41+G43</f>
        <v>2968.843</v>
      </c>
      <c r="H31" s="36" t="s">
        <v>2</v>
      </c>
      <c r="I31" s="34" t="s">
        <v>1</v>
      </c>
      <c r="J31" s="34">
        <f>J33+J45+J35+J37+J39+J41+J43</f>
        <v>1</v>
      </c>
      <c r="K31" s="34" t="s">
        <v>2</v>
      </c>
      <c r="L31" s="35" t="s">
        <v>1</v>
      </c>
      <c r="M31" s="26">
        <f>G31+J31</f>
        <v>2969.843</v>
      </c>
      <c r="N31" s="34" t="s">
        <v>2</v>
      </c>
      <c r="O31" s="37" t="s">
        <v>1</v>
      </c>
      <c r="P31" s="34">
        <f>P33+P45+P35+P37+P39+P41+P43</f>
        <v>550.975</v>
      </c>
      <c r="Q31" s="38" t="s">
        <v>2</v>
      </c>
      <c r="R31" s="50"/>
      <c r="S31" s="26"/>
      <c r="T31" s="34"/>
      <c r="U31" s="35"/>
      <c r="V31" s="34"/>
      <c r="W31" s="36"/>
      <c r="X31" s="34"/>
      <c r="Y31" s="34"/>
      <c r="Z31" s="34"/>
      <c r="AA31" s="35"/>
      <c r="AB31" s="26"/>
      <c r="AC31" s="34"/>
      <c r="AD31" s="37"/>
      <c r="AE31" s="34"/>
      <c r="AF31" s="39"/>
      <c r="AG31" s="40"/>
      <c r="AH31" s="50" t="s">
        <v>1</v>
      </c>
      <c r="AI31" s="26">
        <f>AR31+AU31</f>
        <v>0</v>
      </c>
      <c r="AJ31" s="34" t="s">
        <v>2</v>
      </c>
      <c r="AK31" s="35" t="s">
        <v>1</v>
      </c>
      <c r="AL31" s="34">
        <f>AL33+AL45+AL35+AL37+AL39+AL41+AL43</f>
        <v>0</v>
      </c>
      <c r="AM31" s="36" t="s">
        <v>2</v>
      </c>
      <c r="AN31" s="34" t="s">
        <v>1</v>
      </c>
      <c r="AO31" s="34">
        <f>AO33+AO45+AO35+AO37+AO39+AO41+AO43</f>
        <v>0</v>
      </c>
      <c r="AP31" s="34" t="s">
        <v>2</v>
      </c>
      <c r="AQ31" s="35" t="s">
        <v>1</v>
      </c>
      <c r="AR31" s="34">
        <f t="shared" si="10"/>
        <v>0</v>
      </c>
      <c r="AS31" s="34" t="s">
        <v>2</v>
      </c>
      <c r="AT31" s="37" t="s">
        <v>1</v>
      </c>
      <c r="AU31" s="34">
        <f>AU33+AU45+AU35+AU37+AU39+AU41+AU43</f>
        <v>0</v>
      </c>
      <c r="AV31" s="39" t="s">
        <v>2</v>
      </c>
      <c r="AW31" s="50" t="s">
        <v>1</v>
      </c>
      <c r="AX31" s="26">
        <f>BG31+BJ31</f>
        <v>0</v>
      </c>
      <c r="AY31" s="34" t="s">
        <v>2</v>
      </c>
      <c r="AZ31" s="35" t="s">
        <v>1</v>
      </c>
      <c r="BA31" s="34">
        <f>BA33+BA45+BA35+BA37+BA39+BA41+BA43</f>
        <v>0</v>
      </c>
      <c r="BB31" s="36" t="s">
        <v>2</v>
      </c>
      <c r="BC31" s="34" t="s">
        <v>1</v>
      </c>
      <c r="BD31" s="34">
        <f>BD33+BD45+BD35+BD37+BD39+BD41+BD43</f>
        <v>0</v>
      </c>
      <c r="BE31" s="34" t="s">
        <v>2</v>
      </c>
      <c r="BF31" s="35" t="s">
        <v>1</v>
      </c>
      <c r="BG31" s="34">
        <f>BA31+BD31</f>
        <v>0</v>
      </c>
      <c r="BH31" s="34" t="s">
        <v>2</v>
      </c>
      <c r="BI31" s="37" t="s">
        <v>1</v>
      </c>
      <c r="BJ31" s="34">
        <f>BJ33+BJ45+BJ35+BJ37+BJ39+BJ41+BJ43</f>
        <v>0</v>
      </c>
      <c r="BK31" s="38" t="s">
        <v>2</v>
      </c>
      <c r="BL31" s="92"/>
      <c r="BM31" s="31"/>
    </row>
    <row r="32" spans="1:65" s="32" customFormat="1" ht="17.25" customHeight="1" thickBot="1">
      <c r="A32" s="318"/>
      <c r="B32" s="317"/>
      <c r="C32" s="51"/>
      <c r="D32" s="43">
        <f t="shared" si="9"/>
        <v>41000.6941</v>
      </c>
      <c r="E32" s="43"/>
      <c r="F32" s="52"/>
      <c r="G32" s="43">
        <f>G34+G46+G36+G38+G40+G42+G44</f>
        <v>30141.5749</v>
      </c>
      <c r="H32" s="53"/>
      <c r="I32" s="43"/>
      <c r="J32" s="43">
        <f>J34+J46+J36+J38+J40+J42+J44</f>
        <v>70.7355</v>
      </c>
      <c r="K32" s="43"/>
      <c r="L32" s="52"/>
      <c r="M32" s="43">
        <f>G32+J32</f>
        <v>30212.3104</v>
      </c>
      <c r="N32" s="43"/>
      <c r="O32" s="54"/>
      <c r="P32" s="43">
        <f>P34+P46+P36+P38+P40+P42+P44</f>
        <v>10788.3837</v>
      </c>
      <c r="Q32" s="55"/>
      <c r="R32" s="56"/>
      <c r="S32" s="43">
        <f>AB32+AE32</f>
        <v>29139.2941</v>
      </c>
      <c r="T32" s="43"/>
      <c r="U32" s="52"/>
      <c r="V32" s="43">
        <f>V34+V46+V36+V38+V40+V42+V44</f>
        <v>24099.3152</v>
      </c>
      <c r="W32" s="53"/>
      <c r="X32" s="43"/>
      <c r="Y32" s="43">
        <f>Y34+Y46+Y36+Y38+Y40+Y42+Y44</f>
        <v>17</v>
      </c>
      <c r="Z32" s="43"/>
      <c r="AA32" s="52"/>
      <c r="AB32" s="43">
        <f>V32+Y32</f>
        <v>24116.3152</v>
      </c>
      <c r="AC32" s="43"/>
      <c r="AD32" s="54"/>
      <c r="AE32" s="43">
        <f>AE34+AE46+AE36+AE38+AE40+AE42+AE44</f>
        <v>5022.9789</v>
      </c>
      <c r="AF32" s="57"/>
      <c r="AG32" s="40"/>
      <c r="AH32" s="33"/>
      <c r="AI32" s="43">
        <f>AR32+AU32</f>
        <v>10775.0607</v>
      </c>
      <c r="AJ32" s="43"/>
      <c r="AK32" s="52"/>
      <c r="AL32" s="43">
        <f>AL34+AL46+AL36+AL38+AL40+AL42+AL44</f>
        <v>5402.426200000001</v>
      </c>
      <c r="AM32" s="53"/>
      <c r="AN32" s="43"/>
      <c r="AO32" s="43">
        <f>AO34+AO46+AO36+AO38+AO40+AO42+AO44</f>
        <v>52.7355</v>
      </c>
      <c r="AP32" s="43"/>
      <c r="AQ32" s="52"/>
      <c r="AR32" s="43">
        <f t="shared" si="10"/>
        <v>5455.161700000001</v>
      </c>
      <c r="AS32" s="43"/>
      <c r="AT32" s="54"/>
      <c r="AU32" s="43">
        <f>AU34+AU46+AU36+AU38+AU40+AU42+AU44</f>
        <v>5319.898999999999</v>
      </c>
      <c r="AV32" s="57"/>
      <c r="AW32" s="33"/>
      <c r="AX32" s="43">
        <f>BG32+BJ32</f>
        <v>493.28200000000004</v>
      </c>
      <c r="AY32" s="43"/>
      <c r="AZ32" s="52"/>
      <c r="BA32" s="43">
        <f>BA34+BA46+BA36+BA38+BA40+BA42+BA44</f>
        <v>283.9601</v>
      </c>
      <c r="BB32" s="53"/>
      <c r="BC32" s="43"/>
      <c r="BD32" s="43">
        <f>BD34+BD46+BD36+BD38+BD40+BD42+BD44</f>
        <v>1</v>
      </c>
      <c r="BE32" s="43"/>
      <c r="BF32" s="52"/>
      <c r="BG32" s="43">
        <f>BA32+BD32</f>
        <v>284.9601</v>
      </c>
      <c r="BH32" s="43"/>
      <c r="BI32" s="54"/>
      <c r="BJ32" s="43">
        <f>BJ34+BJ46+BJ36+BJ38+BJ40+BJ42+BJ44</f>
        <v>208.3219</v>
      </c>
      <c r="BK32" s="57"/>
      <c r="BL32" s="94"/>
      <c r="BM32" s="31"/>
    </row>
    <row r="33" spans="1:65" s="7" customFormat="1" ht="17.25" customHeight="1">
      <c r="A33" s="259">
        <v>6</v>
      </c>
      <c r="B33" s="260" t="s">
        <v>32</v>
      </c>
      <c r="C33" s="95" t="s">
        <v>1</v>
      </c>
      <c r="D33" s="14">
        <f t="shared" si="9"/>
        <v>96.5495</v>
      </c>
      <c r="E33" s="14" t="s">
        <v>2</v>
      </c>
      <c r="F33" s="18" t="s">
        <v>1</v>
      </c>
      <c r="G33" s="14">
        <f>V33+AL33+BA33+'その３(P5-P6,P9-P10)'!G33+'その３(P5-P6,P9-P10)'!V33+'その３(P5-P6,P9-P10)'!AL33+'その３(P5-P6,P9-P10)'!BA33+'その３(P5-P6,P9-P10)'!BS33+'その３(P5-P6,P9-P10)'!CH33+'その３(P5-P6,P9-P10)'!CX33</f>
        <v>95.5495</v>
      </c>
      <c r="H33" s="96" t="s">
        <v>2</v>
      </c>
      <c r="I33" s="14" t="s">
        <v>1</v>
      </c>
      <c r="J33" s="14">
        <f>Y33+AO33+BD33+'その３(P5-P6,P9-P10)'!J33+'その３(P5-P6,P9-P10)'!Y33+'その３(P5-P6,P9-P10)'!AO33+'その３(P5-P6,P9-P10)'!BD33+'その３(P5-P6,P9-P10)'!BV33+'その３(P5-P6,P9-P10)'!CK33+'その３(P5-P6,P9-P10)'!DA33</f>
        <v>1</v>
      </c>
      <c r="K33" s="14" t="s">
        <v>2</v>
      </c>
      <c r="L33" s="18" t="s">
        <v>1</v>
      </c>
      <c r="M33" s="14">
        <f>G33+J33</f>
        <v>96.5495</v>
      </c>
      <c r="N33" s="14" t="s">
        <v>2</v>
      </c>
      <c r="O33" s="59" t="s">
        <v>1</v>
      </c>
      <c r="P33" s="14">
        <f>AE33+AU33+BJ33+'その３(P5-P6,P9-P10)'!P33+'その３(P5-P6,P9-P10)'!AE33+'その３(P5-P6,P9-P10)'!AU33+'その３(P5-P6,P9-P10)'!BJ33+'その３(P5-P6,P9-P10)'!CB33+'その３(P5-P6,P9-P10)'!CQ33+'その３(P5-P6,P9-P10)'!DG33</f>
        <v>0</v>
      </c>
      <c r="Q33" s="60" t="s">
        <v>2</v>
      </c>
      <c r="R33" s="17"/>
      <c r="S33" s="14"/>
      <c r="T33" s="14"/>
      <c r="U33" s="18"/>
      <c r="V33" s="14"/>
      <c r="W33" s="14"/>
      <c r="X33" s="18"/>
      <c r="Y33" s="14"/>
      <c r="Z33" s="14"/>
      <c r="AA33" s="18"/>
      <c r="AB33" s="14">
        <f>V33+Y33</f>
        <v>0</v>
      </c>
      <c r="AC33" s="14"/>
      <c r="AD33" s="18"/>
      <c r="AE33" s="14"/>
      <c r="AF33" s="16"/>
      <c r="AG33" s="14"/>
      <c r="AH33" s="17" t="s">
        <v>1</v>
      </c>
      <c r="AI33" s="14"/>
      <c r="AJ33" s="14" t="s">
        <v>2</v>
      </c>
      <c r="AK33" s="18" t="s">
        <v>1</v>
      </c>
      <c r="AL33" s="14"/>
      <c r="AM33" s="14" t="s">
        <v>2</v>
      </c>
      <c r="AN33" s="18" t="s">
        <v>1</v>
      </c>
      <c r="AO33" s="14"/>
      <c r="AP33" s="14" t="s">
        <v>2</v>
      </c>
      <c r="AQ33" s="18" t="s">
        <v>1</v>
      </c>
      <c r="AR33" s="14">
        <f t="shared" si="10"/>
        <v>0</v>
      </c>
      <c r="AS33" s="14" t="s">
        <v>2</v>
      </c>
      <c r="AT33" s="18" t="s">
        <v>1</v>
      </c>
      <c r="AU33" s="14"/>
      <c r="AV33" s="16" t="s">
        <v>2</v>
      </c>
      <c r="AW33" s="17" t="s">
        <v>1</v>
      </c>
      <c r="AX33" s="14"/>
      <c r="AY33" s="14" t="s">
        <v>2</v>
      </c>
      <c r="AZ33" s="18" t="s">
        <v>1</v>
      </c>
      <c r="BA33" s="14"/>
      <c r="BB33" s="14" t="s">
        <v>2</v>
      </c>
      <c r="BC33" s="18" t="s">
        <v>1</v>
      </c>
      <c r="BD33" s="14"/>
      <c r="BE33" s="14" t="s">
        <v>2</v>
      </c>
      <c r="BF33" s="18" t="s">
        <v>1</v>
      </c>
      <c r="BG33" s="14">
        <f>BA33+BD33</f>
        <v>0</v>
      </c>
      <c r="BH33" s="14" t="s">
        <v>2</v>
      </c>
      <c r="BI33" s="18" t="s">
        <v>1</v>
      </c>
      <c r="BJ33" s="14"/>
      <c r="BK33" s="14" t="s">
        <v>2</v>
      </c>
      <c r="BL33" s="311">
        <v>6</v>
      </c>
      <c r="BM33" s="5"/>
    </row>
    <row r="34" spans="1:65" s="7" customFormat="1" ht="17.25" customHeight="1">
      <c r="A34" s="259"/>
      <c r="B34" s="260"/>
      <c r="C34" s="95"/>
      <c r="D34" s="14">
        <f t="shared" si="9"/>
        <v>6397.0155</v>
      </c>
      <c r="E34" s="14"/>
      <c r="F34" s="18"/>
      <c r="G34" s="14">
        <f>V34+AL34+BA34+'その３(P5-P6,P9-P10)'!G34+'その３(P5-P6,P9-P10)'!V34+'その３(P5-P6,P9-P10)'!AL34+'その３(P5-P6,P9-P10)'!BA34+'その３(P5-P6,P9-P10)'!BS34+'その３(P5-P6,P9-P10)'!CH34+'その３(P5-P6,P9-P10)'!CX34</f>
        <v>5468.6616</v>
      </c>
      <c r="H34" s="96"/>
      <c r="I34" s="14"/>
      <c r="J34" s="14">
        <f>Y34+AO34+BD34+'その３(P5-P6,P9-P10)'!J34+'その３(P5-P6,P9-P10)'!Y34+'その３(P5-P6,P9-P10)'!AO34+'その３(P5-P6,P9-P10)'!BD34+'その３(P5-P6,P9-P10)'!BV34+'その３(P5-P6,P9-P10)'!CK34+'その３(P5-P6,P9-P10)'!DA34</f>
        <v>2</v>
      </c>
      <c r="K34" s="14"/>
      <c r="L34" s="18"/>
      <c r="M34" s="14">
        <f>G34+J34</f>
        <v>5470.6616</v>
      </c>
      <c r="N34" s="14"/>
      <c r="O34" s="59"/>
      <c r="P34" s="14">
        <f>AE34+AU34+BJ34+'その３(P5-P6,P9-P10)'!P34+'その３(P5-P6,P9-P10)'!AE34+'その３(P5-P6,P9-P10)'!AU34+'その３(P5-P6,P9-P10)'!BJ34+'その３(P5-P6,P9-P10)'!CB34+'その３(P5-P6,P9-P10)'!CQ34+'その３(P5-P6,P9-P10)'!DG34</f>
        <v>926.3539000000001</v>
      </c>
      <c r="Q34" s="60"/>
      <c r="R34" s="17"/>
      <c r="S34" s="14">
        <f>AB34+AE34</f>
        <v>5648.0752</v>
      </c>
      <c r="T34" s="14"/>
      <c r="U34" s="18"/>
      <c r="V34" s="14">
        <v>5178.8333</v>
      </c>
      <c r="W34" s="14"/>
      <c r="X34" s="18"/>
      <c r="Y34" s="14">
        <f>AN34+BD34+BS34+'その３(P5-P6,P9-P10)'!Y34+'その３(P5-P6,P9-P10)'!AN34+'その３(P5-P6,P9-P10)'!BD34+'その３(P5-P6,P9-P10)'!BS34+'その３(P5-P6,P9-P10)'!CK34+'その３(P5-P6,P9-P10)'!CZ34+'その３(P5-P6,P9-P10)'!DP34</f>
        <v>1</v>
      </c>
      <c r="Z34" s="14"/>
      <c r="AA34" s="18"/>
      <c r="AB34" s="14">
        <f>V34+Y34</f>
        <v>5179.8333</v>
      </c>
      <c r="AC34" s="14"/>
      <c r="AD34" s="18"/>
      <c r="AE34" s="14">
        <v>468.2419</v>
      </c>
      <c r="AF34" s="16"/>
      <c r="AG34" s="14"/>
      <c r="AH34" s="17"/>
      <c r="AI34" s="14">
        <f>AR34+AU34</f>
        <v>470.6322</v>
      </c>
      <c r="AJ34" s="14"/>
      <c r="AK34" s="18"/>
      <c r="AL34" s="14">
        <v>31.3121</v>
      </c>
      <c r="AM34" s="14"/>
      <c r="AN34" s="18"/>
      <c r="AO34" s="14"/>
      <c r="AP34" s="14"/>
      <c r="AQ34" s="18"/>
      <c r="AR34" s="14">
        <f t="shared" si="10"/>
        <v>31.3121</v>
      </c>
      <c r="AS34" s="14"/>
      <c r="AT34" s="18"/>
      <c r="AU34" s="14">
        <v>439.3201</v>
      </c>
      <c r="AV34" s="16"/>
      <c r="AW34" s="17"/>
      <c r="AX34" s="14">
        <f>BG34+BJ34</f>
        <v>75.0852</v>
      </c>
      <c r="AY34" s="14"/>
      <c r="AZ34" s="18"/>
      <c r="BA34" s="14">
        <v>60.2935</v>
      </c>
      <c r="BB34" s="14"/>
      <c r="BC34" s="18"/>
      <c r="BD34" s="14">
        <v>1</v>
      </c>
      <c r="BE34" s="14"/>
      <c r="BF34" s="18"/>
      <c r="BG34" s="14">
        <f>BA34+BD34</f>
        <v>61.2935</v>
      </c>
      <c r="BH34" s="14"/>
      <c r="BI34" s="18"/>
      <c r="BJ34" s="14">
        <v>13.7917</v>
      </c>
      <c r="BK34" s="14"/>
      <c r="BL34" s="261"/>
      <c r="BM34" s="5"/>
    </row>
    <row r="35" spans="1:65" s="7" customFormat="1" ht="17.25" customHeight="1">
      <c r="A35" s="255">
        <v>7</v>
      </c>
      <c r="B35" s="253" t="s">
        <v>33</v>
      </c>
      <c r="C35" s="97" t="s">
        <v>1</v>
      </c>
      <c r="D35" s="63">
        <f aca="true" t="shared" si="11" ref="D35:D42">M35+P35</f>
        <v>0</v>
      </c>
      <c r="E35" s="63" t="s">
        <v>2</v>
      </c>
      <c r="F35" s="66" t="s">
        <v>1</v>
      </c>
      <c r="G35" s="63">
        <f>V35+AL35+BA35+'その３(P5-P6,P9-P10)'!G35+'その３(P5-P6,P9-P10)'!V35+'その３(P5-P6,P9-P10)'!AL35+'その３(P5-P6,P9-P10)'!BA35+'その３(P5-P6,P9-P10)'!BS35+'その３(P5-P6,P9-P10)'!CH35+'その３(P5-P6,P9-P10)'!CX35</f>
        <v>0</v>
      </c>
      <c r="H35" s="98" t="s">
        <v>2</v>
      </c>
      <c r="I35" s="63" t="s">
        <v>1</v>
      </c>
      <c r="J35" s="63">
        <f>Y35+AO35+BD35+'その３(P5-P6,P9-P10)'!J35+'その３(P5-P6,P9-P10)'!Y35+'その３(P5-P6,P9-P10)'!AO35+'その３(P5-P6,P9-P10)'!BD35+'その３(P5-P6,P9-P10)'!BV35+'その３(P5-P6,P9-P10)'!CK35+'その３(P5-P6,P9-P10)'!DA35</f>
        <v>0</v>
      </c>
      <c r="K35" s="63" t="s">
        <v>2</v>
      </c>
      <c r="L35" s="66" t="s">
        <v>1</v>
      </c>
      <c r="M35" s="63">
        <f aca="true" t="shared" si="12" ref="M35:M42">G35+J35</f>
        <v>0</v>
      </c>
      <c r="N35" s="63" t="s">
        <v>2</v>
      </c>
      <c r="O35" s="64" t="s">
        <v>1</v>
      </c>
      <c r="P35" s="63">
        <f>AE35+AU35+BJ35+'その３(P5-P6,P9-P10)'!P35+'その３(P5-P6,P9-P10)'!AE35+'その３(P5-P6,P9-P10)'!AU35+'その３(P5-P6,P9-P10)'!BJ35+'その３(P5-P6,P9-P10)'!CB35+'その３(P5-P6,P9-P10)'!CQ35+'その３(P5-P6,P9-P10)'!DG35</f>
        <v>0</v>
      </c>
      <c r="Q35" s="65" t="s">
        <v>2</v>
      </c>
      <c r="R35" s="67"/>
      <c r="S35" s="63"/>
      <c r="T35" s="63"/>
      <c r="U35" s="66"/>
      <c r="V35" s="63"/>
      <c r="W35" s="63"/>
      <c r="X35" s="66"/>
      <c r="Y35" s="63"/>
      <c r="Z35" s="63"/>
      <c r="AA35" s="66"/>
      <c r="AB35" s="63">
        <f aca="true" t="shared" si="13" ref="AB35:AB42">V35+Y35</f>
        <v>0</v>
      </c>
      <c r="AC35" s="63"/>
      <c r="AD35" s="66"/>
      <c r="AE35" s="63"/>
      <c r="AF35" s="68"/>
      <c r="AG35" s="14"/>
      <c r="AH35" s="67" t="s">
        <v>1</v>
      </c>
      <c r="AI35" s="63"/>
      <c r="AJ35" s="63" t="s">
        <v>2</v>
      </c>
      <c r="AK35" s="66" t="s">
        <v>1</v>
      </c>
      <c r="AL35" s="63"/>
      <c r="AM35" s="63" t="s">
        <v>2</v>
      </c>
      <c r="AN35" s="66" t="s">
        <v>1</v>
      </c>
      <c r="AO35" s="63"/>
      <c r="AP35" s="63" t="s">
        <v>2</v>
      </c>
      <c r="AQ35" s="66" t="s">
        <v>1</v>
      </c>
      <c r="AR35" s="63">
        <f aca="true" t="shared" si="14" ref="AR35:AR42">AL35+AO35</f>
        <v>0</v>
      </c>
      <c r="AS35" s="63" t="s">
        <v>2</v>
      </c>
      <c r="AT35" s="66" t="s">
        <v>1</v>
      </c>
      <c r="AU35" s="63"/>
      <c r="AV35" s="68" t="s">
        <v>2</v>
      </c>
      <c r="AW35" s="67" t="s">
        <v>1</v>
      </c>
      <c r="AX35" s="63"/>
      <c r="AY35" s="63" t="s">
        <v>2</v>
      </c>
      <c r="AZ35" s="66" t="s">
        <v>1</v>
      </c>
      <c r="BA35" s="63"/>
      <c r="BB35" s="63" t="s">
        <v>2</v>
      </c>
      <c r="BC35" s="66" t="s">
        <v>1</v>
      </c>
      <c r="BD35" s="63"/>
      <c r="BE35" s="63" t="s">
        <v>2</v>
      </c>
      <c r="BF35" s="66" t="s">
        <v>1</v>
      </c>
      <c r="BG35" s="63">
        <f aca="true" t="shared" si="15" ref="BG35:BG42">BA35+BD35</f>
        <v>0</v>
      </c>
      <c r="BH35" s="63" t="s">
        <v>2</v>
      </c>
      <c r="BI35" s="66" t="s">
        <v>1</v>
      </c>
      <c r="BJ35" s="63"/>
      <c r="BK35" s="63" t="s">
        <v>2</v>
      </c>
      <c r="BL35" s="257">
        <v>7</v>
      </c>
      <c r="BM35" s="5"/>
    </row>
    <row r="36" spans="1:65" s="7" customFormat="1" ht="17.25" customHeight="1">
      <c r="A36" s="256"/>
      <c r="B36" s="254"/>
      <c r="C36" s="99"/>
      <c r="D36" s="61">
        <f t="shared" si="11"/>
        <v>3486.394</v>
      </c>
      <c r="E36" s="61"/>
      <c r="F36" s="71"/>
      <c r="G36" s="61">
        <f>V36+AL36+BA36+'その３(P5-P6,P9-P10)'!G36+'その３(P5-P6,P9-P10)'!V36+'その３(P5-P6,P9-P10)'!AL36+'その３(P5-P6,P9-P10)'!BA36+'その３(P5-P6,P9-P10)'!BS36+'その３(P5-P6,P9-P10)'!CH36+'その３(P5-P6,P9-P10)'!CX36</f>
        <v>1137.8024</v>
      </c>
      <c r="H36" s="100"/>
      <c r="I36" s="61"/>
      <c r="J36" s="61">
        <f>Y36+AO36+BD36+'その３(P5-P6,P9-P10)'!J36+'その３(P5-P6,P9-P10)'!Y36+'その３(P5-P6,P9-P10)'!AO36+'その３(P5-P6,P9-P10)'!BD36+'その３(P5-P6,P9-P10)'!BV36+'その３(P5-P6,P9-P10)'!CK36+'その３(P5-P6,P9-P10)'!DA36</f>
        <v>1</v>
      </c>
      <c r="K36" s="61"/>
      <c r="L36" s="71"/>
      <c r="M36" s="61">
        <f t="shared" si="12"/>
        <v>1138.8024</v>
      </c>
      <c r="N36" s="61"/>
      <c r="O36" s="69"/>
      <c r="P36" s="61">
        <f>AE36+AU36+BJ36+'その３(P5-P6,P9-P10)'!P36+'その３(P5-P6,P9-P10)'!AE36+'その３(P5-P6,P9-P10)'!AU36+'その３(P5-P6,P9-P10)'!BJ36+'その３(P5-P6,P9-P10)'!CB36+'その３(P5-P6,P9-P10)'!CQ36+'その３(P5-P6,P9-P10)'!DG36</f>
        <v>2347.5915999999997</v>
      </c>
      <c r="Q36" s="70"/>
      <c r="R36" s="72"/>
      <c r="S36" s="61">
        <f>AB36+AE36</f>
        <v>1538.3565</v>
      </c>
      <c r="T36" s="61"/>
      <c r="U36" s="71"/>
      <c r="V36" s="61"/>
      <c r="W36" s="61"/>
      <c r="X36" s="71"/>
      <c r="Y36" s="61"/>
      <c r="Z36" s="61"/>
      <c r="AA36" s="71"/>
      <c r="AB36" s="61">
        <f t="shared" si="13"/>
        <v>0</v>
      </c>
      <c r="AC36" s="61"/>
      <c r="AD36" s="71"/>
      <c r="AE36" s="61">
        <v>1538.3565</v>
      </c>
      <c r="AF36" s="73"/>
      <c r="AG36" s="14"/>
      <c r="AH36" s="72"/>
      <c r="AI36" s="61">
        <f>AR36+AU36</f>
        <v>1876.6383999999998</v>
      </c>
      <c r="AJ36" s="61"/>
      <c r="AK36" s="71"/>
      <c r="AL36" s="61">
        <v>1126.5943</v>
      </c>
      <c r="AM36" s="61"/>
      <c r="AN36" s="71"/>
      <c r="AO36" s="61">
        <v>1</v>
      </c>
      <c r="AP36" s="61"/>
      <c r="AQ36" s="71"/>
      <c r="AR36" s="61">
        <f t="shared" si="14"/>
        <v>1127.5943</v>
      </c>
      <c r="AS36" s="61"/>
      <c r="AT36" s="71"/>
      <c r="AU36" s="61">
        <v>749.0441</v>
      </c>
      <c r="AV36" s="73"/>
      <c r="AW36" s="72"/>
      <c r="AX36" s="61">
        <f>BG36+BJ36</f>
        <v>37.5324</v>
      </c>
      <c r="AY36" s="61"/>
      <c r="AZ36" s="71"/>
      <c r="BA36" s="61">
        <v>6.6243</v>
      </c>
      <c r="BB36" s="61"/>
      <c r="BC36" s="71"/>
      <c r="BD36" s="61"/>
      <c r="BE36" s="61"/>
      <c r="BF36" s="71"/>
      <c r="BG36" s="61">
        <f t="shared" si="15"/>
        <v>6.6243</v>
      </c>
      <c r="BH36" s="61"/>
      <c r="BI36" s="71"/>
      <c r="BJ36" s="61">
        <v>30.9081</v>
      </c>
      <c r="BK36" s="61"/>
      <c r="BL36" s="258"/>
      <c r="BM36" s="5"/>
    </row>
    <row r="37" spans="1:65" s="7" customFormat="1" ht="17.25" customHeight="1">
      <c r="A37" s="255">
        <v>8</v>
      </c>
      <c r="B37" s="253" t="s">
        <v>34</v>
      </c>
      <c r="C37" s="97" t="s">
        <v>1</v>
      </c>
      <c r="D37" s="14">
        <f t="shared" si="11"/>
        <v>878.9761</v>
      </c>
      <c r="E37" s="63" t="s">
        <v>2</v>
      </c>
      <c r="F37" s="66" t="s">
        <v>1</v>
      </c>
      <c r="G37" s="14">
        <f>V37+AL37+BA37+'その３(P5-P6,P9-P10)'!G37+'その３(P5-P6,P9-P10)'!V37+'その３(P5-P6,P9-P10)'!AL37+'その３(P5-P6,P9-P10)'!BA37+'その３(P5-P6,P9-P10)'!BS37+'その３(P5-P6,P9-P10)'!CH37+'その３(P5-P6,P9-P10)'!CX37</f>
        <v>349.929</v>
      </c>
      <c r="H37" s="98" t="s">
        <v>2</v>
      </c>
      <c r="I37" s="63" t="s">
        <v>1</v>
      </c>
      <c r="J37" s="14">
        <f>Y37+AO37+BD37+'その３(P5-P6,P9-P10)'!J37+'その３(P5-P6,P9-P10)'!Y37+'その３(P5-P6,P9-P10)'!AO37+'その３(P5-P6,P9-P10)'!BD37+'その３(P5-P6,P9-P10)'!BV37+'その３(P5-P6,P9-P10)'!CK37+'その３(P5-P6,P9-P10)'!DA37</f>
        <v>0</v>
      </c>
      <c r="K37" s="63" t="s">
        <v>2</v>
      </c>
      <c r="L37" s="66" t="s">
        <v>1</v>
      </c>
      <c r="M37" s="14">
        <f t="shared" si="12"/>
        <v>349.929</v>
      </c>
      <c r="N37" s="63" t="s">
        <v>2</v>
      </c>
      <c r="O37" s="64" t="s">
        <v>1</v>
      </c>
      <c r="P37" s="14">
        <f>AE37+AU37+BJ37+'その３(P5-P6,P9-P10)'!P37+'その３(P5-P6,P9-P10)'!AE37+'その３(P5-P6,P9-P10)'!AU37+'その３(P5-P6,P9-P10)'!BJ37+'その３(P5-P6,P9-P10)'!CB37+'その３(P5-P6,P9-P10)'!CQ37+'その３(P5-P6,P9-P10)'!DG37</f>
        <v>529.0471</v>
      </c>
      <c r="Q37" s="65" t="s">
        <v>2</v>
      </c>
      <c r="R37" s="67"/>
      <c r="S37" s="14"/>
      <c r="T37" s="63"/>
      <c r="U37" s="66"/>
      <c r="V37" s="63"/>
      <c r="W37" s="63"/>
      <c r="X37" s="66"/>
      <c r="Y37" s="63"/>
      <c r="Z37" s="63"/>
      <c r="AA37" s="66"/>
      <c r="AB37" s="14">
        <f t="shared" si="13"/>
        <v>0</v>
      </c>
      <c r="AC37" s="63"/>
      <c r="AD37" s="66"/>
      <c r="AE37" s="63"/>
      <c r="AF37" s="68"/>
      <c r="AG37" s="14"/>
      <c r="AH37" s="67" t="s">
        <v>1</v>
      </c>
      <c r="AI37" s="14"/>
      <c r="AJ37" s="63" t="s">
        <v>2</v>
      </c>
      <c r="AK37" s="66" t="s">
        <v>1</v>
      </c>
      <c r="AL37" s="63"/>
      <c r="AM37" s="63" t="s">
        <v>2</v>
      </c>
      <c r="AN37" s="66" t="s">
        <v>1</v>
      </c>
      <c r="AO37" s="63"/>
      <c r="AP37" s="63" t="s">
        <v>2</v>
      </c>
      <c r="AQ37" s="66" t="s">
        <v>1</v>
      </c>
      <c r="AR37" s="14">
        <f t="shared" si="14"/>
        <v>0</v>
      </c>
      <c r="AS37" s="63" t="s">
        <v>2</v>
      </c>
      <c r="AT37" s="66" t="s">
        <v>1</v>
      </c>
      <c r="AU37" s="63"/>
      <c r="AV37" s="68" t="s">
        <v>2</v>
      </c>
      <c r="AW37" s="67" t="s">
        <v>1</v>
      </c>
      <c r="AX37" s="14"/>
      <c r="AY37" s="63" t="s">
        <v>2</v>
      </c>
      <c r="AZ37" s="66" t="s">
        <v>1</v>
      </c>
      <c r="BA37" s="63"/>
      <c r="BB37" s="63" t="s">
        <v>2</v>
      </c>
      <c r="BC37" s="66" t="s">
        <v>1</v>
      </c>
      <c r="BD37" s="63"/>
      <c r="BE37" s="63" t="s">
        <v>2</v>
      </c>
      <c r="BF37" s="66" t="s">
        <v>1</v>
      </c>
      <c r="BG37" s="14">
        <f t="shared" si="15"/>
        <v>0</v>
      </c>
      <c r="BH37" s="63" t="s">
        <v>2</v>
      </c>
      <c r="BI37" s="66" t="s">
        <v>1</v>
      </c>
      <c r="BJ37" s="63"/>
      <c r="BK37" s="63" t="s">
        <v>2</v>
      </c>
      <c r="BL37" s="257">
        <f>BL35+1</f>
        <v>8</v>
      </c>
      <c r="BM37" s="5"/>
    </row>
    <row r="38" spans="1:65" s="7" customFormat="1" ht="17.25" customHeight="1">
      <c r="A38" s="256"/>
      <c r="B38" s="254"/>
      <c r="C38" s="99"/>
      <c r="D38" s="61">
        <f t="shared" si="11"/>
        <v>10980.1403</v>
      </c>
      <c r="E38" s="61"/>
      <c r="F38" s="71"/>
      <c r="G38" s="61">
        <f>V38+AL38+BA38+'その３(P5-P6,P9-P10)'!G38+'その３(P5-P6,P9-P10)'!V38+'その３(P5-P6,P9-P10)'!AL38+'その３(P5-P6,P9-P10)'!BA38+'その３(P5-P6,P9-P10)'!BS38+'その３(P5-P6,P9-P10)'!CH38+'その３(P5-P6,P9-P10)'!CX38</f>
        <v>8807.547999999999</v>
      </c>
      <c r="H38" s="100"/>
      <c r="I38" s="61"/>
      <c r="J38" s="61">
        <f>Y38+AO38+BD38+'その３(P5-P6,P9-P10)'!J38+'その３(P5-P6,P9-P10)'!Y38+'その３(P5-P6,P9-P10)'!AO38+'その３(P5-P6,P9-P10)'!BD38+'その３(P5-P6,P9-P10)'!BV38+'その３(P5-P6,P9-P10)'!CK38+'その３(P5-P6,P9-P10)'!DA38</f>
        <v>3</v>
      </c>
      <c r="K38" s="61"/>
      <c r="L38" s="71"/>
      <c r="M38" s="61">
        <f t="shared" si="12"/>
        <v>8810.547999999999</v>
      </c>
      <c r="N38" s="61"/>
      <c r="O38" s="69"/>
      <c r="P38" s="61">
        <f>AE38+AU38+BJ38+'その３(P5-P6,P9-P10)'!P38+'その３(P5-P6,P9-P10)'!AE38+'その３(P5-P6,P9-P10)'!AU38+'その３(P5-P6,P9-P10)'!BJ38+'その３(P5-P6,P9-P10)'!CB38+'その３(P5-P6,P9-P10)'!CQ38+'その３(P5-P6,P9-P10)'!DG38</f>
        <v>2169.5923000000003</v>
      </c>
      <c r="Q38" s="70"/>
      <c r="R38" s="72"/>
      <c r="S38" s="61">
        <f>AB38+AE38</f>
        <v>8125.8592</v>
      </c>
      <c r="T38" s="61"/>
      <c r="U38" s="71"/>
      <c r="V38" s="61">
        <v>7355.0275</v>
      </c>
      <c r="W38" s="61"/>
      <c r="X38" s="71"/>
      <c r="Y38" s="61"/>
      <c r="Z38" s="61"/>
      <c r="AA38" s="71"/>
      <c r="AB38" s="61">
        <f t="shared" si="13"/>
        <v>7355.0275</v>
      </c>
      <c r="AC38" s="61"/>
      <c r="AD38" s="71"/>
      <c r="AE38" s="61">
        <v>770.8317</v>
      </c>
      <c r="AF38" s="73"/>
      <c r="AG38" s="14"/>
      <c r="AH38" s="72"/>
      <c r="AI38" s="61">
        <f>AR38+AU38</f>
        <v>2658.3669</v>
      </c>
      <c r="AJ38" s="61"/>
      <c r="AK38" s="71"/>
      <c r="AL38" s="61">
        <v>1446.847</v>
      </c>
      <c r="AM38" s="61"/>
      <c r="AN38" s="71"/>
      <c r="AO38" s="61">
        <v>3</v>
      </c>
      <c r="AP38" s="61"/>
      <c r="AQ38" s="71"/>
      <c r="AR38" s="61">
        <f t="shared" si="14"/>
        <v>1449.847</v>
      </c>
      <c r="AS38" s="61"/>
      <c r="AT38" s="71"/>
      <c r="AU38" s="61">
        <v>1208.5199</v>
      </c>
      <c r="AV38" s="73"/>
      <c r="AW38" s="72"/>
      <c r="AX38" s="61">
        <f>BG38+BJ38</f>
        <v>154.0296</v>
      </c>
      <c r="AY38" s="61"/>
      <c r="AZ38" s="71"/>
      <c r="BA38" s="61">
        <v>2.0435</v>
      </c>
      <c r="BB38" s="61"/>
      <c r="BC38" s="71"/>
      <c r="BD38" s="61"/>
      <c r="BE38" s="61"/>
      <c r="BF38" s="71"/>
      <c r="BG38" s="61">
        <f t="shared" si="15"/>
        <v>2.0435</v>
      </c>
      <c r="BH38" s="61"/>
      <c r="BI38" s="71"/>
      <c r="BJ38" s="61">
        <v>151.9861</v>
      </c>
      <c r="BK38" s="61"/>
      <c r="BL38" s="258"/>
      <c r="BM38" s="5"/>
    </row>
    <row r="39" spans="1:65" s="7" customFormat="1" ht="17.25" customHeight="1">
      <c r="A39" s="255">
        <v>9</v>
      </c>
      <c r="B39" s="260" t="s">
        <v>35</v>
      </c>
      <c r="C39" s="95" t="s">
        <v>1</v>
      </c>
      <c r="D39" s="14">
        <f t="shared" si="11"/>
        <v>611.9916</v>
      </c>
      <c r="E39" s="14" t="s">
        <v>2</v>
      </c>
      <c r="F39" s="18" t="s">
        <v>1</v>
      </c>
      <c r="G39" s="14">
        <f>V39+AL39+BA39+'その３(P5-P6,P9-P10)'!G39+'その３(P5-P6,P9-P10)'!V39+'その３(P5-P6,P9-P10)'!AL39+'その３(P5-P6,P9-P10)'!BA39+'その３(P5-P6,P9-P10)'!BS39+'その３(P5-P6,P9-P10)'!CH39+'その３(P5-P6,P9-P10)'!CX39</f>
        <v>611.9916</v>
      </c>
      <c r="H39" s="96" t="s">
        <v>2</v>
      </c>
      <c r="I39" s="14" t="s">
        <v>1</v>
      </c>
      <c r="J39" s="14">
        <f>Y39+AO39+BD39+'その３(P5-P6,P9-P10)'!J39+'その３(P5-P6,P9-P10)'!Y39+'その３(P5-P6,P9-P10)'!AO39+'その３(P5-P6,P9-P10)'!BD39+'その３(P5-P6,P9-P10)'!BV39+'その３(P5-P6,P9-P10)'!CK39+'その３(P5-P6,P9-P10)'!DA39</f>
        <v>0</v>
      </c>
      <c r="K39" s="14" t="s">
        <v>2</v>
      </c>
      <c r="L39" s="18" t="s">
        <v>1</v>
      </c>
      <c r="M39" s="14">
        <f t="shared" si="12"/>
        <v>611.9916</v>
      </c>
      <c r="N39" s="14" t="s">
        <v>2</v>
      </c>
      <c r="O39" s="59" t="s">
        <v>1</v>
      </c>
      <c r="P39" s="14">
        <f>AE39+AU39+BJ39+'その３(P5-P6,P9-P10)'!P39+'その３(P5-P6,P9-P10)'!AE39+'その３(P5-P6,P9-P10)'!AU39+'その３(P5-P6,P9-P10)'!BJ39+'その３(P5-P6,P9-P10)'!CB39+'その３(P5-P6,P9-P10)'!CQ39+'その３(P5-P6,P9-P10)'!DG39</f>
        <v>0</v>
      </c>
      <c r="Q39" s="60" t="s">
        <v>2</v>
      </c>
      <c r="R39" s="17"/>
      <c r="S39" s="14"/>
      <c r="T39" s="14"/>
      <c r="U39" s="18"/>
      <c r="V39" s="14"/>
      <c r="W39" s="14"/>
      <c r="X39" s="18"/>
      <c r="Y39" s="14"/>
      <c r="Z39" s="14"/>
      <c r="AA39" s="18"/>
      <c r="AB39" s="14">
        <f t="shared" si="13"/>
        <v>0</v>
      </c>
      <c r="AC39" s="14"/>
      <c r="AD39" s="18"/>
      <c r="AE39" s="14"/>
      <c r="AF39" s="16"/>
      <c r="AG39" s="14"/>
      <c r="AH39" s="17" t="s">
        <v>1</v>
      </c>
      <c r="AI39" s="14"/>
      <c r="AJ39" s="14" t="s">
        <v>2</v>
      </c>
      <c r="AK39" s="18" t="s">
        <v>1</v>
      </c>
      <c r="AL39" s="14"/>
      <c r="AM39" s="14" t="s">
        <v>2</v>
      </c>
      <c r="AN39" s="18" t="s">
        <v>1</v>
      </c>
      <c r="AO39" s="14"/>
      <c r="AP39" s="14" t="s">
        <v>2</v>
      </c>
      <c r="AQ39" s="18" t="s">
        <v>1</v>
      </c>
      <c r="AR39" s="14">
        <f t="shared" si="14"/>
        <v>0</v>
      </c>
      <c r="AS39" s="14" t="s">
        <v>2</v>
      </c>
      <c r="AT39" s="18" t="s">
        <v>1</v>
      </c>
      <c r="AU39" s="14"/>
      <c r="AV39" s="16" t="s">
        <v>2</v>
      </c>
      <c r="AW39" s="17" t="s">
        <v>1</v>
      </c>
      <c r="AX39" s="14"/>
      <c r="AY39" s="14" t="s">
        <v>2</v>
      </c>
      <c r="AZ39" s="18" t="s">
        <v>1</v>
      </c>
      <c r="BA39" s="14"/>
      <c r="BB39" s="14" t="s">
        <v>2</v>
      </c>
      <c r="BC39" s="18" t="s">
        <v>1</v>
      </c>
      <c r="BD39" s="14"/>
      <c r="BE39" s="14" t="s">
        <v>2</v>
      </c>
      <c r="BF39" s="18" t="s">
        <v>1</v>
      </c>
      <c r="BG39" s="14">
        <f t="shared" si="15"/>
        <v>0</v>
      </c>
      <c r="BH39" s="14" t="s">
        <v>2</v>
      </c>
      <c r="BI39" s="18" t="s">
        <v>1</v>
      </c>
      <c r="BJ39" s="14"/>
      <c r="BK39" s="14" t="s">
        <v>2</v>
      </c>
      <c r="BL39" s="257">
        <f>BL37+1</f>
        <v>9</v>
      </c>
      <c r="BM39" s="5"/>
    </row>
    <row r="40" spans="1:65" s="7" customFormat="1" ht="17.25" customHeight="1">
      <c r="A40" s="256"/>
      <c r="B40" s="260"/>
      <c r="C40" s="95"/>
      <c r="D40" s="61">
        <f t="shared" si="11"/>
        <v>1969.7128</v>
      </c>
      <c r="E40" s="14"/>
      <c r="F40" s="18"/>
      <c r="G40" s="61">
        <f>V40+AL40+BA40+'その３(P5-P6,P9-P10)'!G40+'その３(P5-P6,P9-P10)'!V40+'その３(P5-P6,P9-P10)'!AL40+'その３(P5-P6,P9-P10)'!BA40+'その３(P5-P6,P9-P10)'!BS40+'その３(P5-P6,P9-P10)'!CH40+'その３(P5-P6,P9-P10)'!CX40</f>
        <v>1948.9773</v>
      </c>
      <c r="H40" s="96"/>
      <c r="I40" s="14"/>
      <c r="J40" s="61">
        <f>Y40+AO40+BD40+'その３(P5-P6,P9-P10)'!J40+'その３(P5-P6,P9-P10)'!Y40+'その３(P5-P6,P9-P10)'!AO40+'その３(P5-P6,P9-P10)'!BD40+'その３(P5-P6,P9-P10)'!BV40+'その３(P5-P6,P9-P10)'!CK40+'その３(P5-P6,P9-P10)'!DA40</f>
        <v>20.7355</v>
      </c>
      <c r="K40" s="14"/>
      <c r="L40" s="18"/>
      <c r="M40" s="61">
        <f t="shared" si="12"/>
        <v>1969.7128</v>
      </c>
      <c r="N40" s="14"/>
      <c r="O40" s="59"/>
      <c r="P40" s="61">
        <f>AE40+AU40+BJ40+'その３(P5-P6,P9-P10)'!P40+'その３(P5-P6,P9-P10)'!AE40+'その３(P5-P6,P9-P10)'!AU40+'その３(P5-P6,P9-P10)'!BJ40+'その３(P5-P6,P9-P10)'!CB40+'その３(P5-P6,P9-P10)'!CQ40+'その３(P5-P6,P9-P10)'!DG40</f>
        <v>0</v>
      </c>
      <c r="Q40" s="60"/>
      <c r="R40" s="17"/>
      <c r="S40" s="61">
        <f>AB40+AE40</f>
        <v>81.3</v>
      </c>
      <c r="T40" s="14"/>
      <c r="U40" s="18"/>
      <c r="V40" s="14">
        <v>81.3</v>
      </c>
      <c r="W40" s="14"/>
      <c r="X40" s="18"/>
      <c r="Y40" s="14"/>
      <c r="Z40" s="14"/>
      <c r="AA40" s="18"/>
      <c r="AB40" s="61">
        <f t="shared" si="13"/>
        <v>81.3</v>
      </c>
      <c r="AC40" s="14"/>
      <c r="AD40" s="18"/>
      <c r="AE40" s="14"/>
      <c r="AF40" s="16"/>
      <c r="AG40" s="14"/>
      <c r="AH40" s="17"/>
      <c r="AI40" s="61">
        <f>AR40+AU40</f>
        <v>1888.4128</v>
      </c>
      <c r="AJ40" s="14"/>
      <c r="AK40" s="18"/>
      <c r="AL40" s="14">
        <v>1867.6773</v>
      </c>
      <c r="AM40" s="14"/>
      <c r="AN40" s="18"/>
      <c r="AO40" s="14">
        <v>20.7355</v>
      </c>
      <c r="AP40" s="14"/>
      <c r="AQ40" s="18"/>
      <c r="AR40" s="61">
        <f t="shared" si="14"/>
        <v>1888.4128</v>
      </c>
      <c r="AS40" s="14"/>
      <c r="AT40" s="18"/>
      <c r="AU40" s="14"/>
      <c r="AV40" s="16"/>
      <c r="AW40" s="17"/>
      <c r="AX40" s="61">
        <f>BG40+BJ40</f>
        <v>0</v>
      </c>
      <c r="AY40" s="14"/>
      <c r="AZ40" s="18"/>
      <c r="BA40" s="14"/>
      <c r="BB40" s="14"/>
      <c r="BC40" s="18"/>
      <c r="BD40" s="14"/>
      <c r="BE40" s="14"/>
      <c r="BF40" s="18"/>
      <c r="BG40" s="61">
        <f t="shared" si="15"/>
        <v>0</v>
      </c>
      <c r="BH40" s="14"/>
      <c r="BI40" s="18"/>
      <c r="BJ40" s="14"/>
      <c r="BK40" s="14"/>
      <c r="BL40" s="258"/>
      <c r="BM40" s="5"/>
    </row>
    <row r="41" spans="1:65" s="7" customFormat="1" ht="17.25" customHeight="1">
      <c r="A41" s="255">
        <v>10</v>
      </c>
      <c r="B41" s="253" t="s">
        <v>36</v>
      </c>
      <c r="C41" s="97" t="s">
        <v>1</v>
      </c>
      <c r="D41" s="14">
        <f t="shared" si="11"/>
        <v>1851.5429</v>
      </c>
      <c r="E41" s="63" t="s">
        <v>2</v>
      </c>
      <c r="F41" s="66" t="s">
        <v>1</v>
      </c>
      <c r="G41" s="14">
        <f>V41+AL41+BA41+'その３(P5-P6,P9-P10)'!G41+'その３(P5-P6,P9-P10)'!V41+'その３(P5-P6,P9-P10)'!AL41+'その３(P5-P6,P9-P10)'!BA41+'その３(P5-P6,P9-P10)'!BS41+'その３(P5-P6,P9-P10)'!CH41+'その３(P5-P6,P9-P10)'!CX41</f>
        <v>1851.5429</v>
      </c>
      <c r="H41" s="98" t="s">
        <v>2</v>
      </c>
      <c r="I41" s="63" t="s">
        <v>1</v>
      </c>
      <c r="J41" s="14">
        <f>Y41+AO41+BD41+'その３(P5-P6,P9-P10)'!J41+'その３(P5-P6,P9-P10)'!Y41+'その３(P5-P6,P9-P10)'!AO41+'その３(P5-P6,P9-P10)'!BD41+'その３(P5-P6,P9-P10)'!BV41+'その３(P5-P6,P9-P10)'!CK41+'その３(P5-P6,P9-P10)'!DA41</f>
        <v>0</v>
      </c>
      <c r="K41" s="63" t="s">
        <v>2</v>
      </c>
      <c r="L41" s="66" t="s">
        <v>1</v>
      </c>
      <c r="M41" s="14">
        <f t="shared" si="12"/>
        <v>1851.5429</v>
      </c>
      <c r="N41" s="63" t="s">
        <v>2</v>
      </c>
      <c r="O41" s="64" t="s">
        <v>1</v>
      </c>
      <c r="P41" s="14">
        <f>AE41+AU41+BJ41+'その３(P5-P6,P9-P10)'!P41+'その３(P5-P6,P9-P10)'!AE41+'その３(P5-P6,P9-P10)'!AU41+'その３(P5-P6,P9-P10)'!BJ41+'その３(P5-P6,P9-P10)'!CB41+'その３(P5-P6,P9-P10)'!CQ41+'その３(P5-P6,P9-P10)'!DG41</f>
        <v>0</v>
      </c>
      <c r="Q41" s="65" t="s">
        <v>2</v>
      </c>
      <c r="R41" s="67"/>
      <c r="S41" s="14"/>
      <c r="T41" s="63"/>
      <c r="U41" s="66"/>
      <c r="V41" s="63"/>
      <c r="W41" s="63"/>
      <c r="X41" s="66"/>
      <c r="Y41" s="63"/>
      <c r="Z41" s="63"/>
      <c r="AA41" s="66"/>
      <c r="AB41" s="14">
        <f t="shared" si="13"/>
        <v>0</v>
      </c>
      <c r="AC41" s="63"/>
      <c r="AD41" s="66"/>
      <c r="AE41" s="63"/>
      <c r="AF41" s="68"/>
      <c r="AG41" s="14"/>
      <c r="AH41" s="67" t="s">
        <v>1</v>
      </c>
      <c r="AI41" s="14"/>
      <c r="AJ41" s="63" t="s">
        <v>2</v>
      </c>
      <c r="AK41" s="66" t="s">
        <v>1</v>
      </c>
      <c r="AL41" s="63"/>
      <c r="AM41" s="63" t="s">
        <v>2</v>
      </c>
      <c r="AN41" s="66" t="s">
        <v>1</v>
      </c>
      <c r="AO41" s="63"/>
      <c r="AP41" s="63" t="s">
        <v>2</v>
      </c>
      <c r="AQ41" s="66" t="s">
        <v>1</v>
      </c>
      <c r="AR41" s="14">
        <f t="shared" si="14"/>
        <v>0</v>
      </c>
      <c r="AS41" s="63" t="s">
        <v>2</v>
      </c>
      <c r="AT41" s="66" t="s">
        <v>1</v>
      </c>
      <c r="AU41" s="63"/>
      <c r="AV41" s="68" t="s">
        <v>2</v>
      </c>
      <c r="AW41" s="67" t="s">
        <v>1</v>
      </c>
      <c r="AX41" s="14"/>
      <c r="AY41" s="63" t="s">
        <v>2</v>
      </c>
      <c r="AZ41" s="66" t="s">
        <v>1</v>
      </c>
      <c r="BA41" s="63"/>
      <c r="BB41" s="63" t="s">
        <v>2</v>
      </c>
      <c r="BC41" s="66" t="s">
        <v>1</v>
      </c>
      <c r="BD41" s="63"/>
      <c r="BE41" s="63" t="s">
        <v>2</v>
      </c>
      <c r="BF41" s="66" t="s">
        <v>1</v>
      </c>
      <c r="BG41" s="14">
        <f t="shared" si="15"/>
        <v>0</v>
      </c>
      <c r="BH41" s="63" t="s">
        <v>2</v>
      </c>
      <c r="BI41" s="66" t="s">
        <v>1</v>
      </c>
      <c r="BJ41" s="63"/>
      <c r="BK41" s="63" t="s">
        <v>2</v>
      </c>
      <c r="BL41" s="257">
        <f>BL39+1</f>
        <v>10</v>
      </c>
      <c r="BM41" s="5"/>
    </row>
    <row r="42" spans="1:65" s="7" customFormat="1" ht="17.25" customHeight="1">
      <c r="A42" s="256"/>
      <c r="B42" s="254"/>
      <c r="C42" s="99"/>
      <c r="D42" s="61">
        <f t="shared" si="11"/>
        <v>10398.6996</v>
      </c>
      <c r="E42" s="61"/>
      <c r="F42" s="71"/>
      <c r="G42" s="61">
        <f>V42+AL42+BA42+'その３(P5-P6,P9-P10)'!G42+'その３(P5-P6,P9-P10)'!V42+'その３(P5-P6,P9-P10)'!AL42+'その３(P5-P6,P9-P10)'!BA42+'その３(P5-P6,P9-P10)'!BS42+'その３(P5-P6,P9-P10)'!CH42+'その３(P5-P6,P9-P10)'!CX42</f>
        <v>10276.416</v>
      </c>
      <c r="H42" s="100"/>
      <c r="I42" s="61"/>
      <c r="J42" s="61">
        <f>Y42+AO42+BD42+'その３(P5-P6,P9-P10)'!J42+'その３(P5-P6,P9-P10)'!Y42+'その３(P5-P6,P9-P10)'!AO42+'その３(P5-P6,P9-P10)'!BD42+'その３(P5-P6,P9-P10)'!BV42+'その３(P5-P6,P9-P10)'!CK42+'その３(P5-P6,P9-P10)'!DA42</f>
        <v>44</v>
      </c>
      <c r="K42" s="61"/>
      <c r="L42" s="71"/>
      <c r="M42" s="61">
        <f t="shared" si="12"/>
        <v>10320.416</v>
      </c>
      <c r="N42" s="61"/>
      <c r="O42" s="69"/>
      <c r="P42" s="61">
        <f>AE42+AU42+BJ42+'その３(P5-P6,P9-P10)'!P42+'その３(P5-P6,P9-P10)'!AE42+'その３(P5-P6,P9-P10)'!AU42+'その３(P5-P6,P9-P10)'!BJ42+'その３(P5-P6,P9-P10)'!CB42+'その３(P5-P6,P9-P10)'!CQ42+'その３(P5-P6,P9-P10)'!DG42</f>
        <v>78.2836</v>
      </c>
      <c r="Q42" s="70"/>
      <c r="R42" s="72"/>
      <c r="S42" s="61">
        <f>AB42+AE42</f>
        <v>9323.2173</v>
      </c>
      <c r="T42" s="61"/>
      <c r="U42" s="71"/>
      <c r="V42" s="61">
        <v>9307.2173</v>
      </c>
      <c r="W42" s="61"/>
      <c r="X42" s="71"/>
      <c r="Y42" s="61">
        <v>16</v>
      </c>
      <c r="Z42" s="61"/>
      <c r="AA42" s="71"/>
      <c r="AB42" s="61">
        <f t="shared" si="13"/>
        <v>9323.2173</v>
      </c>
      <c r="AC42" s="61"/>
      <c r="AD42" s="71"/>
      <c r="AE42" s="61"/>
      <c r="AF42" s="73"/>
      <c r="AG42" s="14"/>
      <c r="AH42" s="72"/>
      <c r="AI42" s="61">
        <f>AR42+AU42</f>
        <v>947.3173999999999</v>
      </c>
      <c r="AJ42" s="61"/>
      <c r="AK42" s="71"/>
      <c r="AL42" s="61">
        <v>847.7479</v>
      </c>
      <c r="AM42" s="61"/>
      <c r="AN42" s="71"/>
      <c r="AO42" s="61">
        <v>28</v>
      </c>
      <c r="AP42" s="61"/>
      <c r="AQ42" s="71"/>
      <c r="AR42" s="61">
        <f t="shared" si="14"/>
        <v>875.7479</v>
      </c>
      <c r="AS42" s="61"/>
      <c r="AT42" s="71"/>
      <c r="AU42" s="61">
        <v>71.5695</v>
      </c>
      <c r="AV42" s="73"/>
      <c r="AW42" s="72"/>
      <c r="AX42" s="61">
        <f>BG42+BJ42</f>
        <v>124.0249</v>
      </c>
      <c r="AY42" s="61"/>
      <c r="AZ42" s="71"/>
      <c r="BA42" s="61">
        <v>117.3108</v>
      </c>
      <c r="BB42" s="61"/>
      <c r="BC42" s="71"/>
      <c r="BD42" s="61"/>
      <c r="BE42" s="61"/>
      <c r="BF42" s="71"/>
      <c r="BG42" s="61">
        <f t="shared" si="15"/>
        <v>117.3108</v>
      </c>
      <c r="BH42" s="61"/>
      <c r="BI42" s="71"/>
      <c r="BJ42" s="61">
        <v>6.7141</v>
      </c>
      <c r="BK42" s="61"/>
      <c r="BL42" s="258"/>
      <c r="BM42" s="5"/>
    </row>
    <row r="43" spans="1:65" s="7" customFormat="1" ht="17.25" customHeight="1">
      <c r="A43" s="255">
        <v>11</v>
      </c>
      <c r="B43" s="260" t="s">
        <v>37</v>
      </c>
      <c r="C43" s="127" t="s">
        <v>1</v>
      </c>
      <c r="D43" s="63">
        <f>M43+P43</f>
        <v>20.8569</v>
      </c>
      <c r="E43" s="63" t="s">
        <v>2</v>
      </c>
      <c r="F43" s="66" t="s">
        <v>1</v>
      </c>
      <c r="G43" s="63">
        <f>V43+AL43+BA43+'その３(P5-P6,P9-P10)'!G43+'その３(P5-P6,P9-P10)'!V43+'その３(P5-P6,P9-P10)'!AL43+'その３(P5-P6,P9-P10)'!BA43+'その３(P5-P6,P9-P10)'!BS43+'その３(P5-P6,P9-P10)'!CH43+'その３(P5-P6,P9-P10)'!CX43</f>
        <v>0</v>
      </c>
      <c r="H43" s="98" t="s">
        <v>2</v>
      </c>
      <c r="I43" s="63" t="s">
        <v>1</v>
      </c>
      <c r="J43" s="63">
        <f>Y43+AO43+BD43+'その３(P5-P6,P9-P10)'!J43+'その３(P5-P6,P9-P10)'!Y43+'その３(P5-P6,P9-P10)'!AO43+'その３(P5-P6,P9-P10)'!BD43+'その３(P5-P6,P9-P10)'!BV43+'その３(P5-P6,P9-P10)'!CK43+'その３(P5-P6,P9-P10)'!DA43</f>
        <v>0</v>
      </c>
      <c r="K43" s="63" t="s">
        <v>2</v>
      </c>
      <c r="L43" s="66" t="s">
        <v>1</v>
      </c>
      <c r="M43" s="63">
        <f>G43+J43</f>
        <v>0</v>
      </c>
      <c r="N43" s="63" t="s">
        <v>2</v>
      </c>
      <c r="O43" s="64" t="s">
        <v>1</v>
      </c>
      <c r="P43" s="63">
        <f>AE43+AU43+BJ43+'その３(P5-P6,P9-P10)'!P43+'その３(P5-P6,P9-P10)'!AE43+'その３(P5-P6,P9-P10)'!AU43+'その３(P5-P6,P9-P10)'!BJ43+'その３(P5-P6,P9-P10)'!CB43+'その３(P5-P6,P9-P10)'!CQ43+'その３(P5-P6,P9-P10)'!DG43</f>
        <v>20.8569</v>
      </c>
      <c r="Q43" s="65" t="s">
        <v>2</v>
      </c>
      <c r="R43" s="67"/>
      <c r="S43" s="63"/>
      <c r="T43" s="63"/>
      <c r="U43" s="66"/>
      <c r="V43" s="63"/>
      <c r="W43" s="63"/>
      <c r="X43" s="66"/>
      <c r="Y43" s="63"/>
      <c r="Z43" s="63"/>
      <c r="AA43" s="66"/>
      <c r="AB43" s="63">
        <f>V43+Y43</f>
        <v>0</v>
      </c>
      <c r="AC43" s="63"/>
      <c r="AD43" s="66"/>
      <c r="AE43" s="63"/>
      <c r="AF43" s="68"/>
      <c r="AG43" s="14"/>
      <c r="AH43" s="67" t="s">
        <v>1</v>
      </c>
      <c r="AI43" s="63"/>
      <c r="AJ43" s="63" t="s">
        <v>2</v>
      </c>
      <c r="AK43" s="66" t="s">
        <v>1</v>
      </c>
      <c r="AL43" s="63"/>
      <c r="AM43" s="63" t="s">
        <v>2</v>
      </c>
      <c r="AN43" s="66" t="s">
        <v>1</v>
      </c>
      <c r="AO43" s="63"/>
      <c r="AP43" s="63" t="s">
        <v>2</v>
      </c>
      <c r="AQ43" s="66" t="s">
        <v>1</v>
      </c>
      <c r="AR43" s="63">
        <f aca="true" t="shared" si="16" ref="AR43:AR48">AL43+AO43</f>
        <v>0</v>
      </c>
      <c r="AS43" s="63" t="s">
        <v>2</v>
      </c>
      <c r="AT43" s="66" t="s">
        <v>1</v>
      </c>
      <c r="AU43" s="63"/>
      <c r="AV43" s="68" t="s">
        <v>2</v>
      </c>
      <c r="AW43" s="67" t="s">
        <v>1</v>
      </c>
      <c r="AX43" s="63"/>
      <c r="AY43" s="63" t="s">
        <v>2</v>
      </c>
      <c r="AZ43" s="66" t="s">
        <v>1</v>
      </c>
      <c r="BA43" s="63"/>
      <c r="BB43" s="63" t="s">
        <v>2</v>
      </c>
      <c r="BC43" s="66" t="s">
        <v>1</v>
      </c>
      <c r="BD43" s="63"/>
      <c r="BE43" s="63" t="s">
        <v>2</v>
      </c>
      <c r="BF43" s="66" t="s">
        <v>1</v>
      </c>
      <c r="BG43" s="63">
        <f>BA43+BD43</f>
        <v>0</v>
      </c>
      <c r="BH43" s="63" t="s">
        <v>2</v>
      </c>
      <c r="BI43" s="66" t="s">
        <v>1</v>
      </c>
      <c r="BJ43" s="63"/>
      <c r="BK43" s="63" t="s">
        <v>2</v>
      </c>
      <c r="BL43" s="257">
        <f>BL41+1</f>
        <v>11</v>
      </c>
      <c r="BM43" s="5"/>
    </row>
    <row r="44" spans="1:65" s="7" customFormat="1" ht="17.25" customHeight="1">
      <c r="A44" s="256"/>
      <c r="B44" s="260"/>
      <c r="C44" s="118"/>
      <c r="D44" s="61">
        <f>M44+P44</f>
        <v>1678.3464000000001</v>
      </c>
      <c r="E44" s="61"/>
      <c r="F44" s="71"/>
      <c r="G44" s="61">
        <f>V44+AL44+BA44+'その３(P5-P6,P9-P10)'!G44+'その３(P5-P6,P9-P10)'!V44+'その３(P5-P6,P9-P10)'!AL44+'その３(P5-P6,P9-P10)'!BA44+'その３(P5-P6,P9-P10)'!BS44+'その３(P5-P6,P9-P10)'!CH44+'その３(P5-P6,P9-P10)'!CX44</f>
        <v>0</v>
      </c>
      <c r="H44" s="100"/>
      <c r="I44" s="61"/>
      <c r="J44" s="61">
        <f>Y44+AO44+BD44+'その３(P5-P6,P9-P10)'!J44+'その３(P5-P6,P9-P10)'!Y44+'その３(P5-P6,P9-P10)'!AO44+'その３(P5-P6,P9-P10)'!BD44+'その３(P5-P6,P9-P10)'!BV44+'その３(P5-P6,P9-P10)'!CK44+'その３(P5-P6,P9-P10)'!DA44</f>
        <v>0</v>
      </c>
      <c r="K44" s="61"/>
      <c r="L44" s="71"/>
      <c r="M44" s="61">
        <f>G44+J44</f>
        <v>0</v>
      </c>
      <c r="N44" s="61"/>
      <c r="O44" s="69"/>
      <c r="P44" s="61">
        <f>AE44+AU44+BJ44+'その３(P5-P6,P9-P10)'!P44+'その３(P5-P6,P9-P10)'!AE44+'その３(P5-P6,P9-P10)'!AU44+'その３(P5-P6,P9-P10)'!BJ44+'その３(P5-P6,P9-P10)'!CB44+'その３(P5-P6,P9-P10)'!CQ44+'その３(P5-P6,P9-P10)'!DG44</f>
        <v>1678.3464000000001</v>
      </c>
      <c r="Q44" s="70"/>
      <c r="R44" s="72"/>
      <c r="S44" s="61">
        <f>AB44+AE44</f>
        <v>1653.5196</v>
      </c>
      <c r="T44" s="61"/>
      <c r="U44" s="71"/>
      <c r="V44" s="61"/>
      <c r="W44" s="61"/>
      <c r="X44" s="71"/>
      <c r="Y44" s="61"/>
      <c r="Z44" s="61"/>
      <c r="AA44" s="71"/>
      <c r="AB44" s="61">
        <f>V44+Y44</f>
        <v>0</v>
      </c>
      <c r="AC44" s="61"/>
      <c r="AD44" s="71"/>
      <c r="AE44" s="61">
        <v>1653.5196</v>
      </c>
      <c r="AF44" s="73"/>
      <c r="AG44" s="14"/>
      <c r="AH44" s="72"/>
      <c r="AI44" s="61">
        <f>AR44+AU44</f>
        <v>24.8268</v>
      </c>
      <c r="AJ44" s="61"/>
      <c r="AK44" s="71"/>
      <c r="AL44" s="61"/>
      <c r="AM44" s="61"/>
      <c r="AN44" s="71"/>
      <c r="AO44" s="61"/>
      <c r="AP44" s="61"/>
      <c r="AQ44" s="71"/>
      <c r="AR44" s="61">
        <f t="shared" si="16"/>
        <v>0</v>
      </c>
      <c r="AS44" s="61"/>
      <c r="AT44" s="71"/>
      <c r="AU44" s="61">
        <v>24.8268</v>
      </c>
      <c r="AV44" s="73"/>
      <c r="AW44" s="72"/>
      <c r="AX44" s="61">
        <f>BG44+BJ44</f>
        <v>0</v>
      </c>
      <c r="AY44" s="61"/>
      <c r="AZ44" s="71"/>
      <c r="BA44" s="61"/>
      <c r="BB44" s="61"/>
      <c r="BC44" s="71"/>
      <c r="BD44" s="61"/>
      <c r="BE44" s="61"/>
      <c r="BF44" s="71"/>
      <c r="BG44" s="61">
        <f>BA44+BD44</f>
        <v>0</v>
      </c>
      <c r="BH44" s="61"/>
      <c r="BI44" s="71"/>
      <c r="BJ44" s="61"/>
      <c r="BK44" s="61"/>
      <c r="BL44" s="258"/>
      <c r="BM44" s="5"/>
    </row>
    <row r="45" spans="1:65" s="7" customFormat="1" ht="17.25" customHeight="1">
      <c r="A45" s="255">
        <v>12</v>
      </c>
      <c r="B45" s="253" t="s">
        <v>81</v>
      </c>
      <c r="C45" s="95" t="s">
        <v>1</v>
      </c>
      <c r="D45" s="14">
        <f>M45+P45</f>
        <v>60.900999999999996</v>
      </c>
      <c r="E45" s="14" t="s">
        <v>2</v>
      </c>
      <c r="F45" s="18" t="s">
        <v>1</v>
      </c>
      <c r="G45" s="14">
        <f>V45+AL45+BA45+'その３(P5-P6,P9-P10)'!G45+'その３(P5-P6,P9-P10)'!V45+'その３(P5-P6,P9-P10)'!AL45+'その３(P5-P6,P9-P10)'!BA45+'その３(P5-P6,P9-P10)'!BS45+'その３(P5-P6,P9-P10)'!CH45+'その３(P5-P6,P9-P10)'!CX45</f>
        <v>59.83</v>
      </c>
      <c r="H45" s="96" t="s">
        <v>2</v>
      </c>
      <c r="I45" s="14" t="s">
        <v>1</v>
      </c>
      <c r="J45" s="14">
        <f>Y45+AO45+BD45+'その３(P5-P6,P9-P10)'!J45+'その３(P5-P6,P9-P10)'!Y45+'その３(P5-P6,P9-P10)'!AO45+'その３(P5-P6,P9-P10)'!BD45+'その３(P5-P6,P9-P10)'!BV45+'その３(P5-P6,P9-P10)'!CK45+'その３(P5-P6,P9-P10)'!DA45</f>
        <v>0</v>
      </c>
      <c r="K45" s="14" t="s">
        <v>2</v>
      </c>
      <c r="L45" s="18" t="s">
        <v>1</v>
      </c>
      <c r="M45" s="14">
        <f>G45+J45</f>
        <v>59.83</v>
      </c>
      <c r="N45" s="14" t="s">
        <v>2</v>
      </c>
      <c r="O45" s="59" t="s">
        <v>1</v>
      </c>
      <c r="P45" s="14">
        <f>AE45+AU45+BJ45+'その３(P5-P6,P9-P10)'!P45+'その３(P5-P6,P9-P10)'!AE45+'その３(P5-P6,P9-P10)'!AU45+'その３(P5-P6,P9-P10)'!BJ45+'その３(P5-P6,P9-P10)'!CB45+'その３(P5-P6,P9-P10)'!CQ45+'その３(P5-P6,P9-P10)'!DG45</f>
        <v>1.071</v>
      </c>
      <c r="Q45" s="60" t="s">
        <v>2</v>
      </c>
      <c r="R45" s="17"/>
      <c r="S45" s="14"/>
      <c r="T45" s="14"/>
      <c r="U45" s="18"/>
      <c r="V45" s="14"/>
      <c r="W45" s="14"/>
      <c r="X45" s="18"/>
      <c r="Y45" s="14"/>
      <c r="Z45" s="14"/>
      <c r="AA45" s="18"/>
      <c r="AB45" s="14">
        <f>V45+Y45</f>
        <v>0</v>
      </c>
      <c r="AC45" s="14"/>
      <c r="AD45" s="18"/>
      <c r="AE45" s="14"/>
      <c r="AF45" s="16"/>
      <c r="AG45" s="14"/>
      <c r="AH45" s="17" t="s">
        <v>1</v>
      </c>
      <c r="AI45" s="14"/>
      <c r="AJ45" s="14" t="s">
        <v>2</v>
      </c>
      <c r="AK45" s="18" t="s">
        <v>1</v>
      </c>
      <c r="AL45" s="14"/>
      <c r="AM45" s="14" t="s">
        <v>2</v>
      </c>
      <c r="AN45" s="18" t="s">
        <v>1</v>
      </c>
      <c r="AO45" s="14"/>
      <c r="AP45" s="14" t="s">
        <v>2</v>
      </c>
      <c r="AQ45" s="18" t="s">
        <v>1</v>
      </c>
      <c r="AR45" s="14">
        <f t="shared" si="16"/>
        <v>0</v>
      </c>
      <c r="AS45" s="14" t="s">
        <v>2</v>
      </c>
      <c r="AT45" s="18" t="s">
        <v>1</v>
      </c>
      <c r="AU45" s="14"/>
      <c r="AV45" s="16" t="s">
        <v>2</v>
      </c>
      <c r="AW45" s="17" t="s">
        <v>1</v>
      </c>
      <c r="AX45" s="14"/>
      <c r="AY45" s="14" t="s">
        <v>2</v>
      </c>
      <c r="AZ45" s="18" t="s">
        <v>1</v>
      </c>
      <c r="BA45" s="14"/>
      <c r="BB45" s="14" t="s">
        <v>2</v>
      </c>
      <c r="BC45" s="18" t="s">
        <v>1</v>
      </c>
      <c r="BD45" s="14"/>
      <c r="BE45" s="14" t="s">
        <v>2</v>
      </c>
      <c r="BF45" s="18" t="s">
        <v>1</v>
      </c>
      <c r="BG45" s="14">
        <f>BA45+BD45</f>
        <v>0</v>
      </c>
      <c r="BH45" s="14" t="s">
        <v>2</v>
      </c>
      <c r="BI45" s="18" t="s">
        <v>1</v>
      </c>
      <c r="BJ45" s="14"/>
      <c r="BK45" s="14" t="s">
        <v>2</v>
      </c>
      <c r="BL45" s="261">
        <v>12</v>
      </c>
      <c r="BM45" s="5"/>
    </row>
    <row r="46" spans="1:65" s="7" customFormat="1" ht="17.25" customHeight="1" thickBot="1">
      <c r="A46" s="256"/>
      <c r="B46" s="312"/>
      <c r="C46" s="99"/>
      <c r="D46" s="61">
        <f>M46+P46</f>
        <v>6090.3855</v>
      </c>
      <c r="E46" s="61"/>
      <c r="F46" s="71"/>
      <c r="G46" s="61">
        <f>V46+AL46+BA46+'その３(P5-P6,P9-P10)'!G46+'その３(P5-P6,P9-P10)'!V46+'その３(P5-P6,P9-P10)'!AL46+'その３(P5-P6,P9-P10)'!BA46+'その３(P5-P6,P9-P10)'!BS46+'その３(P5-P6,P9-P10)'!CH46+'その３(P5-P6,P9-P10)'!CX46</f>
        <v>2502.1696</v>
      </c>
      <c r="H46" s="100"/>
      <c r="I46" s="61"/>
      <c r="J46" s="61">
        <f>Y46+AO46+BD46+'その３(P5-P6,P9-P10)'!J46+'その３(P5-P6,P9-P10)'!Y46+'その３(P5-P6,P9-P10)'!AO46+'その３(P5-P6,P9-P10)'!BD46+'その３(P5-P6,P9-P10)'!BV46+'その３(P5-P6,P9-P10)'!CK46+'その３(P5-P6,P9-P10)'!DA46</f>
        <v>0</v>
      </c>
      <c r="K46" s="61"/>
      <c r="L46" s="71"/>
      <c r="M46" s="61">
        <f>G46+J46</f>
        <v>2502.1696</v>
      </c>
      <c r="N46" s="61"/>
      <c r="O46" s="69"/>
      <c r="P46" s="61">
        <f>AE46+AU46+BJ46+'その３(P5-P6,P9-P10)'!P46+'その３(P5-P6,P9-P10)'!AE46+'その３(P5-P6,P9-P10)'!AU46+'その３(P5-P6,P9-P10)'!BJ46+'その３(P5-P6,P9-P10)'!CB46+'その３(P5-P6,P9-P10)'!CQ46+'その３(P5-P6,P9-P10)'!DG46</f>
        <v>3588.2158999999997</v>
      </c>
      <c r="Q46" s="70"/>
      <c r="R46" s="72"/>
      <c r="S46" s="61">
        <f aca="true" t="shared" si="17" ref="S46:S57">AB46+AE46</f>
        <v>2768.9663</v>
      </c>
      <c r="T46" s="61"/>
      <c r="U46" s="71"/>
      <c r="V46" s="61">
        <v>2176.9371</v>
      </c>
      <c r="W46" s="61"/>
      <c r="X46" s="71"/>
      <c r="Y46" s="61"/>
      <c r="Z46" s="61"/>
      <c r="AA46" s="71"/>
      <c r="AB46" s="61">
        <f>V46+Y46</f>
        <v>2176.9371</v>
      </c>
      <c r="AC46" s="61"/>
      <c r="AD46" s="71"/>
      <c r="AE46" s="61">
        <v>592.0292</v>
      </c>
      <c r="AF46" s="73"/>
      <c r="AG46" s="14"/>
      <c r="AH46" s="72"/>
      <c r="AI46" s="61">
        <f>AR46+AU46</f>
        <v>2908.8662</v>
      </c>
      <c r="AJ46" s="61"/>
      <c r="AK46" s="71"/>
      <c r="AL46" s="61">
        <v>82.2476</v>
      </c>
      <c r="AM46" s="61"/>
      <c r="AN46" s="71"/>
      <c r="AO46" s="61"/>
      <c r="AP46" s="61"/>
      <c r="AQ46" s="71"/>
      <c r="AR46" s="61">
        <f t="shared" si="16"/>
        <v>82.2476</v>
      </c>
      <c r="AS46" s="61"/>
      <c r="AT46" s="71"/>
      <c r="AU46" s="61">
        <v>2826.6186</v>
      </c>
      <c r="AV46" s="73"/>
      <c r="AW46" s="72"/>
      <c r="AX46" s="61">
        <f>BG46+BJ46</f>
        <v>102.6099</v>
      </c>
      <c r="AY46" s="61"/>
      <c r="AZ46" s="71"/>
      <c r="BA46" s="61">
        <v>97.688</v>
      </c>
      <c r="BB46" s="61"/>
      <c r="BC46" s="71"/>
      <c r="BD46" s="61"/>
      <c r="BE46" s="61"/>
      <c r="BF46" s="71"/>
      <c r="BG46" s="22">
        <f>BA46+BD46</f>
        <v>97.688</v>
      </c>
      <c r="BH46" s="61"/>
      <c r="BI46" s="71"/>
      <c r="BJ46" s="61">
        <v>4.9219</v>
      </c>
      <c r="BK46" s="61"/>
      <c r="BL46" s="258"/>
      <c r="BM46" s="5"/>
    </row>
    <row r="47" spans="1:64" s="31" customFormat="1" ht="17.25" customHeight="1">
      <c r="A47" s="242" t="s">
        <v>38</v>
      </c>
      <c r="B47" s="243"/>
      <c r="C47" s="28" t="s">
        <v>26</v>
      </c>
      <c r="D47" s="34">
        <f aca="true" t="shared" si="18" ref="D47:D58">M47+P47</f>
        <v>3784.1385999999998</v>
      </c>
      <c r="E47" s="34" t="s">
        <v>31</v>
      </c>
      <c r="F47" s="35" t="s">
        <v>26</v>
      </c>
      <c r="G47" s="34">
        <f>G49+G59+'その２(P3-P4)'!G25+'その２(P3-P4)'!G9</f>
        <v>328.7587</v>
      </c>
      <c r="H47" s="36" t="s">
        <v>31</v>
      </c>
      <c r="I47" s="34" t="s">
        <v>26</v>
      </c>
      <c r="J47" s="34">
        <f>J49+J59+'その２(P3-P4)'!J25+'その２(P3-P4)'!J9</f>
        <v>0</v>
      </c>
      <c r="K47" s="34" t="s">
        <v>31</v>
      </c>
      <c r="L47" s="35" t="s">
        <v>26</v>
      </c>
      <c r="M47" s="34">
        <f aca="true" t="shared" si="19" ref="M47:M58">G47+J47</f>
        <v>328.7587</v>
      </c>
      <c r="N47" s="34" t="s">
        <v>31</v>
      </c>
      <c r="O47" s="37" t="s">
        <v>26</v>
      </c>
      <c r="P47" s="34">
        <f>P49+P59+'その２(P3-P4)'!P25+'その２(P3-P4)'!P9</f>
        <v>3455.3799</v>
      </c>
      <c r="Q47" s="38" t="s">
        <v>31</v>
      </c>
      <c r="R47" s="28"/>
      <c r="S47" s="34">
        <f t="shared" si="17"/>
        <v>0</v>
      </c>
      <c r="T47" s="34"/>
      <c r="U47" s="35"/>
      <c r="V47" s="34">
        <f>V49+V59+'その２(P3-P4)'!V25+'その２(P3-P4)'!V9</f>
        <v>0</v>
      </c>
      <c r="W47" s="36"/>
      <c r="X47" s="34"/>
      <c r="Y47" s="34">
        <f>Y49+Y59+'その２(P3-P4)'!Y25+'その２(P3-P4)'!Y9</f>
        <v>0</v>
      </c>
      <c r="Z47" s="34"/>
      <c r="AA47" s="35"/>
      <c r="AB47" s="34">
        <f aca="true" t="shared" si="20" ref="AB47:AB52">V47+Y47</f>
        <v>0</v>
      </c>
      <c r="AC47" s="34"/>
      <c r="AD47" s="37"/>
      <c r="AE47" s="34">
        <f>AE49+AE59+'その２(P3-P4)'!AE25+'その２(P3-P4)'!AE9</f>
        <v>0</v>
      </c>
      <c r="AF47" s="39"/>
      <c r="AG47" s="40"/>
      <c r="AH47" s="28" t="s">
        <v>26</v>
      </c>
      <c r="AI47" s="34">
        <f>AR47+AU47</f>
        <v>0</v>
      </c>
      <c r="AJ47" s="34" t="s">
        <v>31</v>
      </c>
      <c r="AK47" s="35" t="s">
        <v>26</v>
      </c>
      <c r="AL47" s="34">
        <f>AL49+AL59+'その２(P3-P4)'!AN25+'その２(P3-P4)'!AN9</f>
        <v>0</v>
      </c>
      <c r="AM47" s="36" t="s">
        <v>31</v>
      </c>
      <c r="AN47" s="34" t="s">
        <v>26</v>
      </c>
      <c r="AO47" s="34">
        <f>AO49+AO59+'その２(P3-P4)'!AQ25+'その２(P3-P4)'!AQ9</f>
        <v>0</v>
      </c>
      <c r="AP47" s="34" t="s">
        <v>31</v>
      </c>
      <c r="AQ47" s="35" t="s">
        <v>26</v>
      </c>
      <c r="AR47" s="34">
        <f t="shared" si="16"/>
        <v>0</v>
      </c>
      <c r="AS47" s="34" t="s">
        <v>31</v>
      </c>
      <c r="AT47" s="37" t="s">
        <v>26</v>
      </c>
      <c r="AU47" s="34">
        <f>AU49+AU59+'その２(P3-P4)'!AW25+'その２(P3-P4)'!AW9</f>
        <v>0</v>
      </c>
      <c r="AV47" s="39" t="s">
        <v>31</v>
      </c>
      <c r="AW47" s="28" t="s">
        <v>26</v>
      </c>
      <c r="AX47" s="34">
        <f>BG47+BJ47</f>
        <v>0</v>
      </c>
      <c r="AY47" s="34" t="s">
        <v>31</v>
      </c>
      <c r="AZ47" s="35" t="s">
        <v>26</v>
      </c>
      <c r="BA47" s="34">
        <f>BA49+BA59+'その２(P3-P4)'!BC25+'その２(P3-P4)'!BC9</f>
        <v>0</v>
      </c>
      <c r="BB47" s="36" t="s">
        <v>31</v>
      </c>
      <c r="BC47" s="34" t="s">
        <v>26</v>
      </c>
      <c r="BD47" s="34">
        <f>BD49+BD59+'その２(P3-P4)'!BF25+'その２(P3-P4)'!BF9</f>
        <v>0</v>
      </c>
      <c r="BE47" s="34" t="s">
        <v>31</v>
      </c>
      <c r="BF47" s="35" t="s">
        <v>26</v>
      </c>
      <c r="BG47" s="26">
        <f aca="true" t="shared" si="21" ref="BG47:BG52">BA47+BD47</f>
        <v>0</v>
      </c>
      <c r="BH47" s="34" t="s">
        <v>31</v>
      </c>
      <c r="BI47" s="37" t="s">
        <v>26</v>
      </c>
      <c r="BJ47" s="34">
        <f>BJ49+BJ59+'その２(P3-P4)'!BL25+'その２(P3-P4)'!BL9</f>
        <v>0</v>
      </c>
      <c r="BK47" s="38" t="s">
        <v>31</v>
      </c>
      <c r="BL47" s="41"/>
    </row>
    <row r="48" spans="1:64" s="31" customFormat="1" ht="17.25" customHeight="1" thickBot="1">
      <c r="A48" s="244"/>
      <c r="B48" s="278"/>
      <c r="C48" s="33"/>
      <c r="D48" s="43">
        <f t="shared" si="18"/>
        <v>26280.2368</v>
      </c>
      <c r="E48" s="43"/>
      <c r="F48" s="52"/>
      <c r="G48" s="43">
        <f>G50+G60+'その２(P3-P4)'!G26+'その２(P3-P4)'!G10</f>
        <v>4628.8454</v>
      </c>
      <c r="H48" s="44"/>
      <c r="I48" s="26"/>
      <c r="J48" s="43">
        <f>J50+J60+'その２(P3-P4)'!J26+'その２(P3-P4)'!J10</f>
        <v>31</v>
      </c>
      <c r="K48" s="26"/>
      <c r="L48" s="27"/>
      <c r="M48" s="43">
        <f t="shared" si="19"/>
        <v>4659.8454</v>
      </c>
      <c r="N48" s="43"/>
      <c r="O48" s="54"/>
      <c r="P48" s="43">
        <f>P50+P60+'その２(P3-P4)'!P26+'その２(P3-P4)'!P10</f>
        <v>21620.3914</v>
      </c>
      <c r="Q48" s="55"/>
      <c r="R48" s="93"/>
      <c r="S48" s="43">
        <f t="shared" si="17"/>
        <v>13553.0712</v>
      </c>
      <c r="T48" s="55"/>
      <c r="U48" s="27"/>
      <c r="V48" s="43">
        <f>V50+V60+'その２(P3-P4)'!V26+'その２(P3-P4)'!V29</f>
        <v>1320.1833000000001</v>
      </c>
      <c r="W48" s="44"/>
      <c r="X48" s="26"/>
      <c r="Y48" s="43">
        <f>Y50+Y60+'その２(P3-P4)'!Y26+'その２(P3-P4)'!Y29</f>
        <v>0</v>
      </c>
      <c r="Z48" s="26"/>
      <c r="AA48" s="27"/>
      <c r="AB48" s="43">
        <f t="shared" si="20"/>
        <v>1320.1833000000001</v>
      </c>
      <c r="AC48" s="26"/>
      <c r="AD48" s="45"/>
      <c r="AE48" s="43">
        <f>AE50+AE60+'その２(P3-P4)'!AE26+'その２(P3-P4)'!AE10</f>
        <v>12232.8879</v>
      </c>
      <c r="AF48" s="46"/>
      <c r="AG48" s="40"/>
      <c r="AH48" s="30"/>
      <c r="AI48" s="43">
        <f>AR48+AU48</f>
        <v>10554.3323</v>
      </c>
      <c r="AJ48" s="26"/>
      <c r="AK48" s="27"/>
      <c r="AL48" s="43">
        <f>AL50+AL60+'その２(P3-P4)'!AN26+'その２(P3-P4)'!AN29</f>
        <v>3120.2398000000003</v>
      </c>
      <c r="AM48" s="44"/>
      <c r="AN48" s="26"/>
      <c r="AO48" s="43">
        <f>AO50+AO60+'その２(P3-P4)'!AQ26+'その２(P3-P4)'!AQ29</f>
        <v>30</v>
      </c>
      <c r="AP48" s="26"/>
      <c r="AQ48" s="27"/>
      <c r="AR48" s="43">
        <f t="shared" si="16"/>
        <v>3150.2398000000003</v>
      </c>
      <c r="AS48" s="26"/>
      <c r="AT48" s="45"/>
      <c r="AU48" s="43">
        <f>AU50+AU60+'その２(P3-P4)'!AW26+'その２(P3-P4)'!AW10</f>
        <v>7404.0925</v>
      </c>
      <c r="AV48" s="46"/>
      <c r="AW48" s="30"/>
      <c r="AX48" s="43">
        <f>BG48+BJ48</f>
        <v>101.24090000000001</v>
      </c>
      <c r="AY48" s="26"/>
      <c r="AZ48" s="27"/>
      <c r="BA48" s="43">
        <f>BA50+BA60+'その２(P3-P4)'!BC26+'その２(P3-P4)'!BC10</f>
        <v>61.706</v>
      </c>
      <c r="BB48" s="44"/>
      <c r="BC48" s="26"/>
      <c r="BD48" s="43">
        <f>BD50+BD60+'その２(P3-P4)'!BF26+'その２(P3-P4)'!BF10</f>
        <v>0</v>
      </c>
      <c r="BE48" s="26"/>
      <c r="BF48" s="27"/>
      <c r="BG48" s="43">
        <f t="shared" si="21"/>
        <v>61.706</v>
      </c>
      <c r="BH48" s="26"/>
      <c r="BI48" s="45"/>
      <c r="BJ48" s="43">
        <f>BJ50+BJ60+'その２(P3-P4)'!BL26+'その２(P3-P4)'!BL10</f>
        <v>39.5349</v>
      </c>
      <c r="BK48" s="40"/>
      <c r="BL48" s="47"/>
    </row>
    <row r="49" spans="1:64" s="31" customFormat="1" ht="17.25" customHeight="1">
      <c r="A49" s="242"/>
      <c r="B49" s="249" t="s">
        <v>113</v>
      </c>
      <c r="C49" s="77" t="s">
        <v>1</v>
      </c>
      <c r="D49" s="26">
        <f t="shared" si="18"/>
        <v>1459.8543</v>
      </c>
      <c r="E49" s="26" t="s">
        <v>2</v>
      </c>
      <c r="F49" s="35" t="s">
        <v>1</v>
      </c>
      <c r="G49" s="26">
        <f>G51+G55+G53+G57</f>
        <v>94.4505</v>
      </c>
      <c r="H49" s="36" t="s">
        <v>2</v>
      </c>
      <c r="I49" s="34" t="s">
        <v>1</v>
      </c>
      <c r="J49" s="26">
        <f>J51+J55+J53+J57</f>
        <v>0</v>
      </c>
      <c r="K49" s="34" t="s">
        <v>2</v>
      </c>
      <c r="L49" s="35" t="s">
        <v>1</v>
      </c>
      <c r="M49" s="26">
        <f t="shared" si="19"/>
        <v>94.4505</v>
      </c>
      <c r="N49" s="26" t="s">
        <v>2</v>
      </c>
      <c r="O49" s="45" t="s">
        <v>1</v>
      </c>
      <c r="P49" s="26">
        <f>P51+P55+P53+P57</f>
        <v>1365.4038</v>
      </c>
      <c r="Q49" s="40" t="s">
        <v>2</v>
      </c>
      <c r="R49" s="78"/>
      <c r="S49" s="26">
        <f t="shared" si="17"/>
        <v>0</v>
      </c>
      <c r="T49" s="34"/>
      <c r="U49" s="35"/>
      <c r="V49" s="26">
        <f>V51+V55+V53+V57</f>
        <v>0</v>
      </c>
      <c r="W49" s="36"/>
      <c r="X49" s="34"/>
      <c r="Y49" s="26">
        <f>Y51+Y55+Y53+Y57</f>
        <v>0</v>
      </c>
      <c r="Z49" s="34"/>
      <c r="AA49" s="35"/>
      <c r="AB49" s="26">
        <f t="shared" si="20"/>
        <v>0</v>
      </c>
      <c r="AC49" s="34"/>
      <c r="AD49" s="37"/>
      <c r="AE49" s="26">
        <f>AE51+AE55+AE53+AE57</f>
        <v>0</v>
      </c>
      <c r="AF49" s="39"/>
      <c r="AG49" s="40"/>
      <c r="AH49" s="50" t="s">
        <v>1</v>
      </c>
      <c r="AI49" s="26"/>
      <c r="AJ49" s="34" t="s">
        <v>2</v>
      </c>
      <c r="AK49" s="35" t="s">
        <v>1</v>
      </c>
      <c r="AL49" s="26">
        <f>AL51+AL55+AL53+AL57</f>
        <v>0</v>
      </c>
      <c r="AM49" s="36" t="s">
        <v>2</v>
      </c>
      <c r="AN49" s="34" t="s">
        <v>1</v>
      </c>
      <c r="AO49" s="26">
        <f>AO51+AO55+AO53+AO57</f>
        <v>0</v>
      </c>
      <c r="AP49" s="34" t="s">
        <v>2</v>
      </c>
      <c r="AQ49" s="35" t="s">
        <v>1</v>
      </c>
      <c r="AR49" s="26"/>
      <c r="AS49" s="34" t="s">
        <v>2</v>
      </c>
      <c r="AT49" s="37" t="s">
        <v>1</v>
      </c>
      <c r="AU49" s="26">
        <f>AU51+AU55+AU53+AU57</f>
        <v>0</v>
      </c>
      <c r="AV49" s="39" t="s">
        <v>2</v>
      </c>
      <c r="AW49" s="50" t="s">
        <v>1</v>
      </c>
      <c r="AX49" s="26">
        <f aca="true" t="shared" si="22" ref="AX49:AX66">BG49+BJ49</f>
        <v>0</v>
      </c>
      <c r="AY49" s="34" t="s">
        <v>2</v>
      </c>
      <c r="AZ49" s="35" t="s">
        <v>1</v>
      </c>
      <c r="BA49" s="26">
        <f>BA51+BA55+BA53+BA57</f>
        <v>0</v>
      </c>
      <c r="BB49" s="36" t="s">
        <v>2</v>
      </c>
      <c r="BC49" s="34" t="s">
        <v>1</v>
      </c>
      <c r="BD49" s="26">
        <f>BD51+BD55+BD53+BD57</f>
        <v>0</v>
      </c>
      <c r="BE49" s="34" t="s">
        <v>2</v>
      </c>
      <c r="BF49" s="35" t="s">
        <v>1</v>
      </c>
      <c r="BG49" s="26">
        <f t="shared" si="21"/>
        <v>0</v>
      </c>
      <c r="BH49" s="34" t="s">
        <v>2</v>
      </c>
      <c r="BI49" s="37" t="s">
        <v>1</v>
      </c>
      <c r="BJ49" s="26">
        <f>BJ51+BJ55+BJ53+BJ57</f>
        <v>0</v>
      </c>
      <c r="BK49" s="38" t="s">
        <v>2</v>
      </c>
      <c r="BL49" s="41"/>
    </row>
    <row r="50" spans="1:64" s="31" customFormat="1" ht="17.25" customHeight="1" thickBot="1">
      <c r="A50" s="318"/>
      <c r="B50" s="317"/>
      <c r="C50" s="51"/>
      <c r="D50" s="43">
        <f t="shared" si="18"/>
        <v>5816.1917</v>
      </c>
      <c r="E50" s="43"/>
      <c r="F50" s="52"/>
      <c r="G50" s="43">
        <f>G52+G56+G54+G58</f>
        <v>941.1959</v>
      </c>
      <c r="H50" s="53"/>
      <c r="I50" s="43"/>
      <c r="J50" s="43">
        <f>J52+J56+J54+J58</f>
        <v>1</v>
      </c>
      <c r="K50" s="43"/>
      <c r="L50" s="52"/>
      <c r="M50" s="43">
        <f t="shared" si="19"/>
        <v>942.1959</v>
      </c>
      <c r="N50" s="53"/>
      <c r="O50" s="54"/>
      <c r="P50" s="43">
        <f>P52+P56+P54+P58</f>
        <v>4873.995800000001</v>
      </c>
      <c r="Q50" s="55"/>
      <c r="R50" s="56"/>
      <c r="S50" s="43">
        <f t="shared" si="17"/>
        <v>3138.3794</v>
      </c>
      <c r="T50" s="43"/>
      <c r="U50" s="52"/>
      <c r="V50" s="43">
        <f>V52+V56+V54+V58</f>
        <v>321.9223</v>
      </c>
      <c r="W50" s="53"/>
      <c r="X50" s="43"/>
      <c r="Y50" s="43">
        <f>Y52+Y56+Y54+Y58</f>
        <v>0</v>
      </c>
      <c r="Z50" s="43"/>
      <c r="AA50" s="52"/>
      <c r="AB50" s="43">
        <f t="shared" si="20"/>
        <v>321.9223</v>
      </c>
      <c r="AC50" s="53"/>
      <c r="AD50" s="54"/>
      <c r="AE50" s="43">
        <f>AE52+AE56+AE54+AE58</f>
        <v>2816.4570999999996</v>
      </c>
      <c r="AF50" s="57"/>
      <c r="AG50" s="40"/>
      <c r="AH50" s="56"/>
      <c r="AI50" s="43">
        <f aca="true" t="shared" si="23" ref="AI50:AI62">AR50+AU50</f>
        <v>994.1356000000001</v>
      </c>
      <c r="AJ50" s="43"/>
      <c r="AK50" s="52"/>
      <c r="AL50" s="43">
        <f>AL52+AL56+AL54+AL58</f>
        <v>524.8231000000001</v>
      </c>
      <c r="AM50" s="53"/>
      <c r="AN50" s="43"/>
      <c r="AO50" s="43">
        <f>AO52+AO56+AO54+AO58</f>
        <v>0</v>
      </c>
      <c r="AP50" s="43"/>
      <c r="AQ50" s="52"/>
      <c r="AR50" s="43">
        <f aca="true" t="shared" si="24" ref="AR50:AR66">AL50+AO50</f>
        <v>524.8231000000001</v>
      </c>
      <c r="AS50" s="53"/>
      <c r="AT50" s="54"/>
      <c r="AU50" s="43">
        <f>AU52+AU56+AU54+AU58</f>
        <v>469.3125</v>
      </c>
      <c r="AV50" s="57"/>
      <c r="AW50" s="56"/>
      <c r="AX50" s="43">
        <f t="shared" si="22"/>
        <v>2</v>
      </c>
      <c r="AY50" s="43"/>
      <c r="AZ50" s="52"/>
      <c r="BA50" s="43">
        <f>BA52+BA56+BA54+BA58</f>
        <v>0</v>
      </c>
      <c r="BB50" s="53"/>
      <c r="BC50" s="43"/>
      <c r="BD50" s="43">
        <f>BD52+BD56+BD54+BD58</f>
        <v>0</v>
      </c>
      <c r="BE50" s="43"/>
      <c r="BF50" s="52"/>
      <c r="BG50" s="43">
        <f t="shared" si="21"/>
        <v>0</v>
      </c>
      <c r="BH50" s="53"/>
      <c r="BI50" s="54"/>
      <c r="BJ50" s="43">
        <f>BJ52+BJ56+BJ54+BJ58</f>
        <v>2</v>
      </c>
      <c r="BK50" s="55"/>
      <c r="BL50" s="79"/>
    </row>
    <row r="51" spans="1:65" s="7" customFormat="1" ht="17.25" customHeight="1">
      <c r="A51" s="281">
        <v>13</v>
      </c>
      <c r="B51" s="313" t="s">
        <v>39</v>
      </c>
      <c r="C51" s="95" t="s">
        <v>1</v>
      </c>
      <c r="D51" s="14">
        <f t="shared" si="18"/>
        <v>313.2709</v>
      </c>
      <c r="E51" s="14" t="s">
        <v>2</v>
      </c>
      <c r="F51" s="18" t="s">
        <v>1</v>
      </c>
      <c r="G51" s="14">
        <f>V51+AL51+BA51+'その３(P5-P6,P9-P10)'!G51+'その３(P5-P6,P9-P10)'!V51+'その３(P5-P6,P9-P10)'!AL51+'その３(P5-P6,P9-P10)'!BA51+'その３(P5-P6,P9-P10)'!BS51+'その３(P5-P6,P9-P10)'!CH51+'その３(P5-P6,P9-P10)'!CX51</f>
        <v>0</v>
      </c>
      <c r="H51" s="96" t="s">
        <v>2</v>
      </c>
      <c r="I51" s="14" t="s">
        <v>1</v>
      </c>
      <c r="J51" s="14">
        <f>Y51+AO51+BD51+'その３(P5-P6,P9-P10)'!J51+'その３(P5-P6,P9-P10)'!Y51+'その３(P5-P6,P9-P10)'!AO51+'その３(P5-P6,P9-P10)'!BD51+'その３(P5-P6,P9-P10)'!BV51+'その３(P5-P6,P9-P10)'!CK51+'その３(P5-P6,P9-P10)'!DA51</f>
        <v>0</v>
      </c>
      <c r="K51" s="14" t="s">
        <v>2</v>
      </c>
      <c r="L51" s="18" t="s">
        <v>1</v>
      </c>
      <c r="M51" s="14">
        <f t="shared" si="19"/>
        <v>0</v>
      </c>
      <c r="N51" s="14" t="s">
        <v>2</v>
      </c>
      <c r="O51" s="59" t="s">
        <v>1</v>
      </c>
      <c r="P51" s="14">
        <f>AE51+AU51+BJ51+'その３(P5-P6,P9-P10)'!P51+'その３(P5-P6,P9-P10)'!AE51+'その３(P5-P6,P9-P10)'!AU51+'その３(P5-P6,P9-P10)'!BJ51+'その３(P5-P6,P9-P10)'!CB51+'その３(P5-P6,P9-P10)'!CQ51+'その３(P5-P6,P9-P10)'!DG51</f>
        <v>313.2709</v>
      </c>
      <c r="Q51" s="60" t="s">
        <v>2</v>
      </c>
      <c r="R51" s="17"/>
      <c r="S51" s="14">
        <f t="shared" si="17"/>
        <v>0</v>
      </c>
      <c r="T51" s="14"/>
      <c r="U51" s="18"/>
      <c r="V51" s="14"/>
      <c r="W51" s="14"/>
      <c r="X51" s="18"/>
      <c r="Y51" s="14"/>
      <c r="Z51" s="14"/>
      <c r="AA51" s="18"/>
      <c r="AB51" s="14">
        <f t="shared" si="20"/>
        <v>0</v>
      </c>
      <c r="AC51" s="14"/>
      <c r="AD51" s="18"/>
      <c r="AE51" s="14"/>
      <c r="AF51" s="16"/>
      <c r="AG51" s="14"/>
      <c r="AH51" s="17" t="s">
        <v>1</v>
      </c>
      <c r="AI51" s="14">
        <f t="shared" si="23"/>
        <v>0</v>
      </c>
      <c r="AJ51" s="14" t="s">
        <v>2</v>
      </c>
      <c r="AK51" s="18" t="s">
        <v>1</v>
      </c>
      <c r="AL51" s="14"/>
      <c r="AM51" s="14" t="s">
        <v>2</v>
      </c>
      <c r="AN51" s="18" t="s">
        <v>1</v>
      </c>
      <c r="AO51" s="14"/>
      <c r="AP51" s="14" t="s">
        <v>2</v>
      </c>
      <c r="AQ51" s="18" t="s">
        <v>1</v>
      </c>
      <c r="AR51" s="14">
        <f t="shared" si="24"/>
        <v>0</v>
      </c>
      <c r="AS51" s="14" t="s">
        <v>2</v>
      </c>
      <c r="AT51" s="18" t="s">
        <v>1</v>
      </c>
      <c r="AU51" s="14"/>
      <c r="AV51" s="16" t="s">
        <v>2</v>
      </c>
      <c r="AW51" s="17" t="s">
        <v>1</v>
      </c>
      <c r="AX51" s="14">
        <f t="shared" si="22"/>
        <v>0</v>
      </c>
      <c r="AY51" s="14" t="s">
        <v>2</v>
      </c>
      <c r="AZ51" s="18" t="s">
        <v>1</v>
      </c>
      <c r="BA51" s="14"/>
      <c r="BB51" s="14" t="s">
        <v>2</v>
      </c>
      <c r="BC51" s="18" t="s">
        <v>1</v>
      </c>
      <c r="BD51" s="14"/>
      <c r="BE51" s="14" t="s">
        <v>2</v>
      </c>
      <c r="BF51" s="18" t="s">
        <v>1</v>
      </c>
      <c r="BG51" s="14">
        <f t="shared" si="21"/>
        <v>0</v>
      </c>
      <c r="BH51" s="14" t="s">
        <v>2</v>
      </c>
      <c r="BI51" s="18" t="s">
        <v>1</v>
      </c>
      <c r="BJ51" s="14"/>
      <c r="BK51" s="14" t="s">
        <v>2</v>
      </c>
      <c r="BL51" s="311">
        <v>13</v>
      </c>
      <c r="BM51" s="5"/>
    </row>
    <row r="52" spans="1:65" s="7" customFormat="1" ht="17.25" customHeight="1">
      <c r="A52" s="256"/>
      <c r="B52" s="254"/>
      <c r="C52" s="95"/>
      <c r="D52" s="61">
        <f t="shared" si="18"/>
        <v>2533.143</v>
      </c>
      <c r="E52" s="14"/>
      <c r="F52" s="18"/>
      <c r="G52" s="61">
        <f>V52+AL52+BA52+'その３(P5-P6,P9-P10)'!G52+'その３(P5-P6,P9-P10)'!V52+'その３(P5-P6,P9-P10)'!AL52+'その３(P5-P6,P9-P10)'!BA52+'その３(P5-P6,P9-P10)'!BS52+'その３(P5-P6,P9-P10)'!CH52+'その３(P5-P6,P9-P10)'!CX52</f>
        <v>472.6553</v>
      </c>
      <c r="H52" s="96"/>
      <c r="I52" s="14"/>
      <c r="J52" s="61">
        <f>Y52+AO52+BD52+'その３(P5-P6,P9-P10)'!J52+'その３(P5-P6,P9-P10)'!Y52+'その３(P5-P6,P9-P10)'!AO52+'その３(P5-P6,P9-P10)'!BD52+'その３(P5-P6,P9-P10)'!BV52+'その３(P5-P6,P9-P10)'!CK52+'その３(P5-P6,P9-P10)'!DA52</f>
        <v>0</v>
      </c>
      <c r="K52" s="14"/>
      <c r="L52" s="18"/>
      <c r="M52" s="61">
        <f t="shared" si="19"/>
        <v>472.6553</v>
      </c>
      <c r="N52" s="14"/>
      <c r="O52" s="59"/>
      <c r="P52" s="61">
        <f>AE52+AU52+BJ52+'その３(P5-P6,P9-P10)'!P52+'その３(P5-P6,P9-P10)'!AE52+'その３(P5-P6,P9-P10)'!AU52+'その３(P5-P6,P9-P10)'!BJ52+'その３(P5-P6,P9-P10)'!CB52+'その３(P5-P6,P9-P10)'!CQ52+'その３(P5-P6,P9-P10)'!DG52</f>
        <v>2060.4877</v>
      </c>
      <c r="Q52" s="60"/>
      <c r="R52" s="17"/>
      <c r="S52" s="61">
        <f t="shared" si="17"/>
        <v>1381.7918</v>
      </c>
      <c r="T52" s="14"/>
      <c r="U52" s="18"/>
      <c r="V52" s="14"/>
      <c r="W52" s="14"/>
      <c r="X52" s="18"/>
      <c r="Y52" s="14"/>
      <c r="Z52" s="14"/>
      <c r="AA52" s="18"/>
      <c r="AB52" s="61">
        <f t="shared" si="20"/>
        <v>0</v>
      </c>
      <c r="AC52" s="14"/>
      <c r="AD52" s="18"/>
      <c r="AE52" s="14">
        <v>1381.7918</v>
      </c>
      <c r="AF52" s="16"/>
      <c r="AG52" s="14"/>
      <c r="AH52" s="17"/>
      <c r="AI52" s="61">
        <f t="shared" si="23"/>
        <v>893.0892</v>
      </c>
      <c r="AJ52" s="14"/>
      <c r="AK52" s="18"/>
      <c r="AL52" s="14">
        <v>472.6553</v>
      </c>
      <c r="AM52" s="14"/>
      <c r="AN52" s="18"/>
      <c r="AO52" s="14"/>
      <c r="AP52" s="14"/>
      <c r="AQ52" s="18"/>
      <c r="AR52" s="61">
        <f t="shared" si="24"/>
        <v>472.6553</v>
      </c>
      <c r="AS52" s="14"/>
      <c r="AT52" s="18"/>
      <c r="AU52" s="14">
        <v>420.4339</v>
      </c>
      <c r="AV52" s="16"/>
      <c r="AW52" s="17"/>
      <c r="AX52" s="61">
        <f t="shared" si="22"/>
        <v>2</v>
      </c>
      <c r="AY52" s="14"/>
      <c r="AZ52" s="18"/>
      <c r="BA52" s="14"/>
      <c r="BB52" s="14"/>
      <c r="BC52" s="18"/>
      <c r="BD52" s="14"/>
      <c r="BE52" s="14"/>
      <c r="BF52" s="18"/>
      <c r="BG52" s="61">
        <f t="shared" si="21"/>
        <v>0</v>
      </c>
      <c r="BH52" s="14"/>
      <c r="BI52" s="18"/>
      <c r="BJ52" s="14">
        <v>2</v>
      </c>
      <c r="BK52" s="14"/>
      <c r="BL52" s="258"/>
      <c r="BM52" s="5"/>
    </row>
    <row r="53" spans="1:64" s="5" customFormat="1" ht="17.25" customHeight="1">
      <c r="A53" s="255">
        <v>14</v>
      </c>
      <c r="B53" s="253" t="s">
        <v>47</v>
      </c>
      <c r="C53" s="97" t="s">
        <v>1</v>
      </c>
      <c r="D53" s="14">
        <f>M53+P53</f>
        <v>10.145</v>
      </c>
      <c r="E53" s="63" t="s">
        <v>2</v>
      </c>
      <c r="F53" s="66" t="s">
        <v>1</v>
      </c>
      <c r="G53" s="14">
        <f>V53+AL53+BA53+'その３(P5-P6,P9-P10)'!G53+'その３(P5-P6,P9-P10)'!V53+'その３(P5-P6,P9-P10)'!AL53+'その３(P5-P6,P9-P10)'!BA53+'その３(P5-P6,P9-P10)'!BS53+'その３(P5-P6,P9-P10)'!CH53+'その３(P5-P6,P9-P10)'!CX53</f>
        <v>0</v>
      </c>
      <c r="H53" s="98" t="s">
        <v>2</v>
      </c>
      <c r="I53" s="63" t="s">
        <v>1</v>
      </c>
      <c r="J53" s="14">
        <f>Y53+AO53+BD53+'その３(P5-P6,P9-P10)'!J53+'その３(P5-P6,P9-P10)'!Y53+'その３(P5-P6,P9-P10)'!AO53+'その３(P5-P6,P9-P10)'!BD53+'その３(P5-P6,P9-P10)'!BV53+'その３(P5-P6,P9-P10)'!CK53+'その３(P5-P6,P9-P10)'!DA53</f>
        <v>0</v>
      </c>
      <c r="K53" s="63" t="s">
        <v>2</v>
      </c>
      <c r="L53" s="66" t="s">
        <v>1</v>
      </c>
      <c r="M53" s="14">
        <f>G53+J53</f>
        <v>0</v>
      </c>
      <c r="N53" s="63" t="s">
        <v>2</v>
      </c>
      <c r="O53" s="64" t="s">
        <v>1</v>
      </c>
      <c r="P53" s="14">
        <f>AE53+AU53+BJ53+'その３(P5-P6,P9-P10)'!P53+'その３(P5-P6,P9-P10)'!AE53+'その３(P5-P6,P9-P10)'!AU53+'その３(P5-P6,P9-P10)'!BJ53+'その３(P5-P6,P9-P10)'!CB53+'その３(P5-P6,P9-P10)'!CQ53+'その３(P5-P6,P9-P10)'!DG53</f>
        <v>10.145</v>
      </c>
      <c r="Q53" s="65" t="s">
        <v>2</v>
      </c>
      <c r="R53" s="67"/>
      <c r="S53" s="14">
        <f t="shared" si="17"/>
        <v>0</v>
      </c>
      <c r="T53" s="63"/>
      <c r="U53" s="66"/>
      <c r="V53" s="63"/>
      <c r="W53" s="63"/>
      <c r="X53" s="66"/>
      <c r="Y53" s="63"/>
      <c r="Z53" s="63"/>
      <c r="AA53" s="66"/>
      <c r="AB53" s="14">
        <f>V13+Y13</f>
        <v>0</v>
      </c>
      <c r="AC53" s="63"/>
      <c r="AD53" s="66"/>
      <c r="AE53" s="63"/>
      <c r="AF53" s="68"/>
      <c r="AG53" s="14"/>
      <c r="AH53" s="67" t="s">
        <v>92</v>
      </c>
      <c r="AI53" s="14">
        <f>AR53+AU53</f>
        <v>0</v>
      </c>
      <c r="AJ53" s="63" t="s">
        <v>2</v>
      </c>
      <c r="AK53" s="66" t="s">
        <v>1</v>
      </c>
      <c r="AL53" s="63"/>
      <c r="AM53" s="63" t="s">
        <v>2</v>
      </c>
      <c r="AN53" s="66" t="s">
        <v>1</v>
      </c>
      <c r="AO53" s="63"/>
      <c r="AP53" s="63" t="s">
        <v>2</v>
      </c>
      <c r="AQ53" s="66" t="s">
        <v>1</v>
      </c>
      <c r="AR53" s="14">
        <f>AL53+AO53</f>
        <v>0</v>
      </c>
      <c r="AS53" s="63" t="s">
        <v>2</v>
      </c>
      <c r="AT53" s="66" t="s">
        <v>1</v>
      </c>
      <c r="AU53" s="63"/>
      <c r="AV53" s="63" t="s">
        <v>2</v>
      </c>
      <c r="AW53" s="67" t="s">
        <v>1</v>
      </c>
      <c r="AX53" s="14">
        <f aca="true" t="shared" si="25" ref="AX53:AX60">BG53+BJ53</f>
        <v>0</v>
      </c>
      <c r="AY53" s="63" t="s">
        <v>2</v>
      </c>
      <c r="AZ53" s="66" t="s">
        <v>1</v>
      </c>
      <c r="BA53" s="63"/>
      <c r="BB53" s="63" t="s">
        <v>2</v>
      </c>
      <c r="BC53" s="66" t="s">
        <v>1</v>
      </c>
      <c r="BD53" s="63"/>
      <c r="BE53" s="63" t="s">
        <v>2</v>
      </c>
      <c r="BF53" s="66" t="s">
        <v>1</v>
      </c>
      <c r="BG53" s="14">
        <f>BA53+BD53</f>
        <v>0</v>
      </c>
      <c r="BH53" s="63" t="s">
        <v>2</v>
      </c>
      <c r="BI53" s="66" t="s">
        <v>1</v>
      </c>
      <c r="BJ53" s="63"/>
      <c r="BK53" s="63" t="s">
        <v>2</v>
      </c>
      <c r="BL53" s="257">
        <v>14</v>
      </c>
    </row>
    <row r="54" spans="1:64" s="5" customFormat="1" ht="17.25" customHeight="1">
      <c r="A54" s="256"/>
      <c r="B54" s="254"/>
      <c r="C54" s="99"/>
      <c r="D54" s="61">
        <f>M54+P54</f>
        <v>12.822</v>
      </c>
      <c r="E54" s="61"/>
      <c r="F54" s="71"/>
      <c r="G54" s="61">
        <f>V54+AL54+BA54+'その３(P5-P6,P9-P10)'!G54+'その３(P5-P6,P9-P10)'!V54+'その３(P5-P6,P9-P10)'!AL54+'その３(P5-P6,P9-P10)'!BA54+'その３(P5-P6,P9-P10)'!BS54+'その３(P5-P6,P9-P10)'!CH54+'その３(P5-P6,P9-P10)'!CX54</f>
        <v>0</v>
      </c>
      <c r="H54" s="100"/>
      <c r="I54" s="61"/>
      <c r="J54" s="61">
        <f>Y54+AO54+BD54+'その３(P5-P6,P9-P10)'!J54+'その３(P5-P6,P9-P10)'!Y54+'その３(P5-P6,P9-P10)'!AO54+'その３(P5-P6,P9-P10)'!BD54+'その３(P5-P6,P9-P10)'!BV54+'その３(P5-P6,P9-P10)'!CK54+'その３(P5-P6,P9-P10)'!DA54</f>
        <v>0</v>
      </c>
      <c r="K54" s="61"/>
      <c r="L54" s="71"/>
      <c r="M54" s="61">
        <f>G54+J54</f>
        <v>0</v>
      </c>
      <c r="N54" s="61"/>
      <c r="O54" s="69"/>
      <c r="P54" s="61">
        <f>AE54+AU54+BJ54+'その３(P5-P6,P9-P10)'!P54+'その３(P5-P6,P9-P10)'!AE54+'その３(P5-P6,P9-P10)'!AU54+'その３(P5-P6,P9-P10)'!BJ54+'その３(P5-P6,P9-P10)'!CB54+'その３(P5-P6,P9-P10)'!CQ54+'その３(P5-P6,P9-P10)'!DG54</f>
        <v>12.822</v>
      </c>
      <c r="Q54" s="70"/>
      <c r="R54" s="72"/>
      <c r="S54" s="61">
        <f t="shared" si="17"/>
        <v>0</v>
      </c>
      <c r="T54" s="61"/>
      <c r="U54" s="71"/>
      <c r="V54" s="61"/>
      <c r="W54" s="61"/>
      <c r="X54" s="71"/>
      <c r="Y54" s="61"/>
      <c r="Z54" s="61"/>
      <c r="AA54" s="71"/>
      <c r="AB54" s="61"/>
      <c r="AC54" s="61"/>
      <c r="AD54" s="71"/>
      <c r="AE54" s="61"/>
      <c r="AF54" s="73"/>
      <c r="AG54" s="14"/>
      <c r="AH54" s="72"/>
      <c r="AI54" s="61">
        <f>AR54+AU54</f>
        <v>0</v>
      </c>
      <c r="AJ54" s="61"/>
      <c r="AK54" s="71"/>
      <c r="AL54" s="61"/>
      <c r="AM54" s="61"/>
      <c r="AN54" s="71"/>
      <c r="AO54" s="61"/>
      <c r="AP54" s="61"/>
      <c r="AQ54" s="71"/>
      <c r="AR54" s="61">
        <f>AL54+AO54</f>
        <v>0</v>
      </c>
      <c r="AS54" s="61"/>
      <c r="AT54" s="71"/>
      <c r="AU54" s="61"/>
      <c r="AV54" s="61"/>
      <c r="AW54" s="72"/>
      <c r="AX54" s="61">
        <f t="shared" si="25"/>
        <v>0</v>
      </c>
      <c r="AY54" s="61"/>
      <c r="AZ54" s="71"/>
      <c r="BA54" s="61"/>
      <c r="BB54" s="61"/>
      <c r="BC54" s="71"/>
      <c r="BD54" s="61"/>
      <c r="BE54" s="61"/>
      <c r="BF54" s="71"/>
      <c r="BG54" s="61">
        <f>BA54+BD54</f>
        <v>0</v>
      </c>
      <c r="BH54" s="61"/>
      <c r="BI54" s="71"/>
      <c r="BJ54" s="61"/>
      <c r="BK54" s="61"/>
      <c r="BL54" s="258"/>
    </row>
    <row r="55" spans="1:65" s="7" customFormat="1" ht="17.25" customHeight="1">
      <c r="A55" s="262">
        <v>15</v>
      </c>
      <c r="B55" s="253" t="s">
        <v>41</v>
      </c>
      <c r="C55" s="97" t="s">
        <v>1</v>
      </c>
      <c r="D55" s="14">
        <f>M55+P55</f>
        <v>1136.4384</v>
      </c>
      <c r="E55" s="63" t="s">
        <v>2</v>
      </c>
      <c r="F55" s="66" t="s">
        <v>1</v>
      </c>
      <c r="G55" s="14">
        <f>V55+AL55+BA55+'その３(P5-P6,P9-P10)'!G55+'その３(P5-P6,P9-P10)'!V55+'その３(P5-P6,P9-P10)'!AL55+'その３(P5-P6,P9-P10)'!BA55+'その３(P5-P6,P9-P10)'!BS55+'その３(P5-P6,P9-P10)'!CH55+'その３(P5-P6,P9-P10)'!CX55</f>
        <v>94.4505</v>
      </c>
      <c r="H55" s="98" t="s">
        <v>2</v>
      </c>
      <c r="I55" s="63" t="s">
        <v>1</v>
      </c>
      <c r="J55" s="14">
        <f>Y55+AO55+BD55+'その３(P5-P6,P9-P10)'!J55+'その３(P5-P6,P9-P10)'!Y55+'その３(P5-P6,P9-P10)'!AO55+'その３(P5-P6,P9-P10)'!BD55+'その３(P5-P6,P9-P10)'!BV55+'その３(P5-P6,P9-P10)'!CK55+'その３(P5-P6,P9-P10)'!DA55</f>
        <v>0</v>
      </c>
      <c r="K55" s="63" t="s">
        <v>2</v>
      </c>
      <c r="L55" s="66" t="s">
        <v>1</v>
      </c>
      <c r="M55" s="14">
        <f>G55+J55</f>
        <v>94.4505</v>
      </c>
      <c r="N55" s="63" t="s">
        <v>2</v>
      </c>
      <c r="O55" s="64" t="s">
        <v>1</v>
      </c>
      <c r="P55" s="14">
        <f>AE55+AU55+BJ55+'その３(P5-P6,P9-P10)'!P55+'その３(P5-P6,P9-P10)'!AE55+'その３(P5-P6,P9-P10)'!AU55+'その３(P5-P6,P9-P10)'!BJ55+'その３(P5-P6,P9-P10)'!CB55+'その３(P5-P6,P9-P10)'!CQ55+'その３(P5-P6,P9-P10)'!DG55</f>
        <v>1041.9879</v>
      </c>
      <c r="Q55" s="65" t="s">
        <v>2</v>
      </c>
      <c r="R55" s="67"/>
      <c r="S55" s="14">
        <f t="shared" si="17"/>
        <v>0</v>
      </c>
      <c r="T55" s="63"/>
      <c r="U55" s="66"/>
      <c r="V55" s="63"/>
      <c r="W55" s="63"/>
      <c r="X55" s="66"/>
      <c r="Y55" s="63"/>
      <c r="Z55" s="63"/>
      <c r="AA55" s="66"/>
      <c r="AB55" s="14">
        <f aca="true" t="shared" si="26" ref="AB55:AB60">V55+Y55</f>
        <v>0</v>
      </c>
      <c r="AC55" s="63"/>
      <c r="AD55" s="66"/>
      <c r="AE55" s="63"/>
      <c r="AF55" s="68"/>
      <c r="AG55" s="14"/>
      <c r="AH55" s="67" t="s">
        <v>1</v>
      </c>
      <c r="AI55" s="14">
        <f>AR55+AU55</f>
        <v>0</v>
      </c>
      <c r="AJ55" s="63" t="s">
        <v>2</v>
      </c>
      <c r="AK55" s="66" t="s">
        <v>1</v>
      </c>
      <c r="AL55" s="63"/>
      <c r="AM55" s="63" t="s">
        <v>2</v>
      </c>
      <c r="AN55" s="66" t="s">
        <v>1</v>
      </c>
      <c r="AO55" s="63"/>
      <c r="AP55" s="63" t="s">
        <v>2</v>
      </c>
      <c r="AQ55" s="66" t="s">
        <v>1</v>
      </c>
      <c r="AR55" s="14">
        <f t="shared" si="24"/>
        <v>0</v>
      </c>
      <c r="AS55" s="63" t="s">
        <v>2</v>
      </c>
      <c r="AT55" s="66" t="s">
        <v>1</v>
      </c>
      <c r="AU55" s="63"/>
      <c r="AV55" s="68" t="s">
        <v>2</v>
      </c>
      <c r="AW55" s="67" t="s">
        <v>1</v>
      </c>
      <c r="AX55" s="14">
        <f t="shared" si="25"/>
        <v>0</v>
      </c>
      <c r="AY55" s="63" t="s">
        <v>2</v>
      </c>
      <c r="AZ55" s="66" t="s">
        <v>1</v>
      </c>
      <c r="BA55" s="63"/>
      <c r="BB55" s="63" t="s">
        <v>2</v>
      </c>
      <c r="BC55" s="66" t="s">
        <v>1</v>
      </c>
      <c r="BD55" s="63"/>
      <c r="BE55" s="63" t="s">
        <v>2</v>
      </c>
      <c r="BF55" s="66" t="s">
        <v>1</v>
      </c>
      <c r="BG55" s="14">
        <f>BA55+BD55</f>
        <v>0</v>
      </c>
      <c r="BH55" s="63" t="s">
        <v>2</v>
      </c>
      <c r="BI55" s="66" t="s">
        <v>1</v>
      </c>
      <c r="BJ55" s="63"/>
      <c r="BK55" s="63" t="s">
        <v>2</v>
      </c>
      <c r="BL55" s="257">
        <v>15</v>
      </c>
      <c r="BM55" s="5"/>
    </row>
    <row r="56" spans="1:65" s="7" customFormat="1" ht="17.25" customHeight="1">
      <c r="A56" s="262"/>
      <c r="B56" s="254"/>
      <c r="C56" s="99"/>
      <c r="D56" s="61">
        <f>M56+P56</f>
        <v>3260.4527</v>
      </c>
      <c r="E56" s="61"/>
      <c r="F56" s="71"/>
      <c r="G56" s="61">
        <f>V56+AL56+BA56+'その３(P5-P6,P9-P10)'!G56+'その３(P5-P6,P9-P10)'!V56+'その３(P5-P6,P9-P10)'!AL56+'その３(P5-P6,P9-P10)'!BA56+'その３(P5-P6,P9-P10)'!BS56+'その３(P5-P6,P9-P10)'!CH56+'その３(P5-P6,P9-P10)'!CX56</f>
        <v>468.54060000000004</v>
      </c>
      <c r="H56" s="100"/>
      <c r="I56" s="61"/>
      <c r="J56" s="61">
        <f>Y56+AO56+BD56+'その３(P5-P6,P9-P10)'!J56+'その３(P5-P6,P9-P10)'!Y56+'その３(P5-P6,P9-P10)'!AO56+'その３(P5-P6,P9-P10)'!BD56+'その３(P5-P6,P9-P10)'!BV56+'その３(P5-P6,P9-P10)'!CK56+'その３(P5-P6,P9-P10)'!DA56</f>
        <v>0</v>
      </c>
      <c r="K56" s="61"/>
      <c r="L56" s="71"/>
      <c r="M56" s="61">
        <f>G56+J56</f>
        <v>468.54060000000004</v>
      </c>
      <c r="N56" s="61"/>
      <c r="O56" s="69"/>
      <c r="P56" s="61">
        <f>AE56+AU56+BJ56+'その３(P5-P6,P9-P10)'!P56+'その３(P5-P6,P9-P10)'!AE56+'その３(P5-P6,P9-P10)'!AU56+'その３(P5-P6,P9-P10)'!BJ56+'その３(P5-P6,P9-P10)'!CB56+'その３(P5-P6,P9-P10)'!CQ56+'その３(P5-P6,P9-P10)'!DG56</f>
        <v>2791.9121</v>
      </c>
      <c r="Q56" s="70"/>
      <c r="R56" s="72"/>
      <c r="S56" s="61">
        <f t="shared" si="17"/>
        <v>1756.5875999999998</v>
      </c>
      <c r="T56" s="61"/>
      <c r="U56" s="71"/>
      <c r="V56" s="61">
        <v>321.9223</v>
      </c>
      <c r="W56" s="61"/>
      <c r="X56" s="71"/>
      <c r="Y56" s="61"/>
      <c r="Z56" s="61"/>
      <c r="AA56" s="71"/>
      <c r="AB56" s="61">
        <f t="shared" si="26"/>
        <v>321.9223</v>
      </c>
      <c r="AC56" s="61"/>
      <c r="AD56" s="71"/>
      <c r="AE56" s="61">
        <v>1434.6653</v>
      </c>
      <c r="AF56" s="73"/>
      <c r="AG56" s="14"/>
      <c r="AH56" s="72"/>
      <c r="AI56" s="61">
        <f>AR56+AU56</f>
        <v>101.0464</v>
      </c>
      <c r="AJ56" s="61"/>
      <c r="AK56" s="71"/>
      <c r="AL56" s="61">
        <v>52.1678</v>
      </c>
      <c r="AM56" s="61"/>
      <c r="AN56" s="71"/>
      <c r="AO56" s="61"/>
      <c r="AP56" s="61"/>
      <c r="AQ56" s="71"/>
      <c r="AR56" s="61">
        <f t="shared" si="24"/>
        <v>52.1678</v>
      </c>
      <c r="AS56" s="61"/>
      <c r="AT56" s="71"/>
      <c r="AU56" s="61">
        <v>48.8786</v>
      </c>
      <c r="AV56" s="73"/>
      <c r="AW56" s="72"/>
      <c r="AX56" s="61">
        <f t="shared" si="25"/>
        <v>0</v>
      </c>
      <c r="AY56" s="61"/>
      <c r="AZ56" s="71"/>
      <c r="BA56" s="61"/>
      <c r="BB56" s="61"/>
      <c r="BC56" s="71"/>
      <c r="BD56" s="61"/>
      <c r="BE56" s="61"/>
      <c r="BF56" s="71"/>
      <c r="BG56" s="61">
        <f>BA56+BD56</f>
        <v>0</v>
      </c>
      <c r="BH56" s="61"/>
      <c r="BI56" s="71"/>
      <c r="BJ56" s="61"/>
      <c r="BK56" s="61"/>
      <c r="BL56" s="258"/>
      <c r="BM56" s="5"/>
    </row>
    <row r="57" spans="1:67" s="7" customFormat="1" ht="17.25" customHeight="1">
      <c r="A57" s="255">
        <v>16</v>
      </c>
      <c r="B57" s="253" t="s">
        <v>50</v>
      </c>
      <c r="C57" s="97" t="s">
        <v>1</v>
      </c>
      <c r="D57" s="63">
        <f t="shared" si="18"/>
        <v>0</v>
      </c>
      <c r="E57" s="63" t="s">
        <v>2</v>
      </c>
      <c r="F57" s="66" t="s">
        <v>1</v>
      </c>
      <c r="G57" s="14">
        <f>V57+AL57+BA57+'その３(P5-P6,P9-P10)'!G57+'その３(P5-P6,P9-P10)'!V57+'その３(P5-P6,P9-P10)'!AL57+'その３(P5-P6,P9-P10)'!BA57+'その３(P5-P6,P9-P10)'!BS57+'その３(P5-P6,P9-P10)'!CH57+'その３(P5-P6,P9-P10)'!CX57</f>
        <v>0</v>
      </c>
      <c r="H57" s="98" t="s">
        <v>2</v>
      </c>
      <c r="I57" s="63" t="s">
        <v>1</v>
      </c>
      <c r="J57" s="14">
        <f>Y57+AO57+BD57+'その３(P5-P6,P9-P10)'!J57+'その３(P5-P6,P9-P10)'!Y57+'その３(P5-P6,P9-P10)'!AO57+'その３(P5-P6,P9-P10)'!BD57+'その３(P5-P6,P9-P10)'!BV57+'その３(P5-P6,P9-P10)'!CK57+'その３(P5-P6,P9-P10)'!DA57</f>
        <v>0</v>
      </c>
      <c r="K57" s="63" t="s">
        <v>2</v>
      </c>
      <c r="L57" s="66" t="s">
        <v>1</v>
      </c>
      <c r="M57" s="14">
        <f t="shared" si="19"/>
        <v>0</v>
      </c>
      <c r="N57" s="63" t="s">
        <v>2</v>
      </c>
      <c r="O57" s="64" t="s">
        <v>1</v>
      </c>
      <c r="P57" s="14">
        <f>AE57+AU57+BJ57+'その３(P5-P6,P9-P10)'!P57+'その３(P5-P6,P9-P10)'!AE57+'その３(P5-P6,P9-P10)'!AU57+'その３(P5-P6,P9-P10)'!BJ57+'その３(P5-P6,P9-P10)'!CB57+'その３(P5-P6,P9-P10)'!CQ57+'その３(P5-P6,P9-P10)'!DG57</f>
        <v>0</v>
      </c>
      <c r="Q57" s="65" t="s">
        <v>2</v>
      </c>
      <c r="R57" s="67"/>
      <c r="S57" s="14">
        <f t="shared" si="17"/>
        <v>0</v>
      </c>
      <c r="T57" s="63"/>
      <c r="U57" s="66"/>
      <c r="V57" s="63"/>
      <c r="W57" s="63"/>
      <c r="X57" s="66"/>
      <c r="Y57" s="63"/>
      <c r="Z57" s="63"/>
      <c r="AA57" s="66"/>
      <c r="AB57" s="63">
        <f t="shared" si="26"/>
        <v>0</v>
      </c>
      <c r="AC57" s="63"/>
      <c r="AD57" s="66"/>
      <c r="AE57" s="63"/>
      <c r="AF57" s="68"/>
      <c r="AG57" s="14"/>
      <c r="AH57" s="67" t="s">
        <v>93</v>
      </c>
      <c r="AI57" s="63">
        <f t="shared" si="23"/>
        <v>0</v>
      </c>
      <c r="AJ57" s="63" t="s">
        <v>2</v>
      </c>
      <c r="AK57" s="66" t="s">
        <v>1</v>
      </c>
      <c r="AL57" s="63"/>
      <c r="AM57" s="63" t="s">
        <v>2</v>
      </c>
      <c r="AN57" s="66" t="s">
        <v>1</v>
      </c>
      <c r="AO57" s="63"/>
      <c r="AP57" s="63" t="s">
        <v>2</v>
      </c>
      <c r="AQ57" s="66" t="s">
        <v>1</v>
      </c>
      <c r="AR57" s="63">
        <f t="shared" si="24"/>
        <v>0</v>
      </c>
      <c r="AS57" s="63" t="s">
        <v>2</v>
      </c>
      <c r="AT57" s="66" t="s">
        <v>1</v>
      </c>
      <c r="AU57" s="63"/>
      <c r="AV57" s="63" t="s">
        <v>2</v>
      </c>
      <c r="AW57" s="67" t="s">
        <v>1</v>
      </c>
      <c r="AX57" s="63">
        <f t="shared" si="25"/>
        <v>0</v>
      </c>
      <c r="AY57" s="63" t="s">
        <v>2</v>
      </c>
      <c r="AZ57" s="66" t="s">
        <v>1</v>
      </c>
      <c r="BA57" s="63"/>
      <c r="BB57" s="63" t="s">
        <v>2</v>
      </c>
      <c r="BC57" s="66" t="s">
        <v>1</v>
      </c>
      <c r="BD57" s="63"/>
      <c r="BE57" s="63" t="s">
        <v>2</v>
      </c>
      <c r="BF57" s="66" t="s">
        <v>1</v>
      </c>
      <c r="BG57" s="63">
        <f aca="true" t="shared" si="27" ref="BG57:BG62">BA57+BD57</f>
        <v>0</v>
      </c>
      <c r="BH57" s="63" t="s">
        <v>2</v>
      </c>
      <c r="BI57" s="66" t="s">
        <v>1</v>
      </c>
      <c r="BJ57" s="63"/>
      <c r="BK57" s="63" t="s">
        <v>2</v>
      </c>
      <c r="BL57" s="257">
        <v>16</v>
      </c>
      <c r="BO57" s="5"/>
    </row>
    <row r="58" spans="1:67" s="7" customFormat="1" ht="17.25" customHeight="1" thickBot="1">
      <c r="A58" s="259"/>
      <c r="B58" s="260"/>
      <c r="C58" s="104"/>
      <c r="D58" s="14">
        <f t="shared" si="18"/>
        <v>9.774</v>
      </c>
      <c r="E58" s="76"/>
      <c r="F58" s="23"/>
      <c r="G58" s="22">
        <f>V58+AL58+BA58+'その３(P5-P6,P9-P10)'!G58+'その３(P5-P6,P9-P10)'!V58+'その３(P5-P6,P9-P10)'!AL58+'その３(P5-P6,P9-P10)'!BA58+'その３(P5-P6,P9-P10)'!BS58+'その３(P5-P6,P9-P10)'!CH58+'その３(P5-P6,P9-P10)'!CX58</f>
        <v>0</v>
      </c>
      <c r="H58" s="76"/>
      <c r="I58" s="22"/>
      <c r="J58" s="22">
        <f>Y58+AO58+BD58+'その３(P5-P6,P9-P10)'!J58+'その３(P5-P6,P9-P10)'!Y58+'その３(P5-P6,P9-P10)'!AO58+'その３(P5-P6,P9-P10)'!BD58+'その３(P5-P6,P9-P10)'!BV58+'その３(P5-P6,P9-P10)'!CK58+'その３(P5-P6,P9-P10)'!DA58</f>
        <v>1</v>
      </c>
      <c r="K58" s="22"/>
      <c r="L58" s="23"/>
      <c r="M58" s="22">
        <f t="shared" si="19"/>
        <v>1</v>
      </c>
      <c r="N58" s="22"/>
      <c r="O58" s="74"/>
      <c r="P58" s="22">
        <f>AE58+AU58+BJ58+'その３(P5-P6,P9-P10)'!P58+'その３(P5-P6,P9-P10)'!AE58+'その３(P5-P6,P9-P10)'!AU58+'その３(P5-P6,P9-P10)'!BJ58+'その３(P5-P6,P9-P10)'!CB58+'その３(P5-P6,P9-P10)'!CQ58+'その３(P5-P6,P9-P10)'!DG58</f>
        <v>8.774</v>
      </c>
      <c r="Q58" s="142"/>
      <c r="R58" s="17"/>
      <c r="S58" s="14">
        <f aca="true" t="shared" si="28" ref="S58:S66">AB58+AE58</f>
        <v>0</v>
      </c>
      <c r="T58" s="14"/>
      <c r="U58" s="18"/>
      <c r="V58" s="14"/>
      <c r="W58" s="14"/>
      <c r="X58" s="18"/>
      <c r="Y58" s="14"/>
      <c r="Z58" s="14"/>
      <c r="AA58" s="18"/>
      <c r="AB58" s="14">
        <f t="shared" si="26"/>
        <v>0</v>
      </c>
      <c r="AC58" s="14"/>
      <c r="AD58" s="18"/>
      <c r="AE58" s="14"/>
      <c r="AF58" s="16"/>
      <c r="AG58" s="14"/>
      <c r="AH58" s="17"/>
      <c r="AI58" s="14">
        <f t="shared" si="23"/>
        <v>0</v>
      </c>
      <c r="AJ58" s="14"/>
      <c r="AK58" s="18"/>
      <c r="AL58" s="14"/>
      <c r="AM58" s="14"/>
      <c r="AN58" s="18"/>
      <c r="AO58" s="14"/>
      <c r="AP58" s="14"/>
      <c r="AQ58" s="18"/>
      <c r="AR58" s="14">
        <f t="shared" si="24"/>
        <v>0</v>
      </c>
      <c r="AS58" s="14"/>
      <c r="AT58" s="18"/>
      <c r="AU58" s="14"/>
      <c r="AV58" s="14"/>
      <c r="AW58" s="17"/>
      <c r="AX58" s="14">
        <f t="shared" si="25"/>
        <v>0</v>
      </c>
      <c r="AY58" s="14"/>
      <c r="AZ58" s="18"/>
      <c r="BA58" s="14"/>
      <c r="BB58" s="14"/>
      <c r="BC58" s="18"/>
      <c r="BD58" s="14"/>
      <c r="BE58" s="14"/>
      <c r="BF58" s="18"/>
      <c r="BG58" s="14">
        <f t="shared" si="27"/>
        <v>0</v>
      </c>
      <c r="BH58" s="14"/>
      <c r="BI58" s="18"/>
      <c r="BJ58" s="14"/>
      <c r="BK58" s="14"/>
      <c r="BL58" s="261"/>
      <c r="BO58" s="5"/>
    </row>
    <row r="59" spans="1:67" s="176" customFormat="1" ht="17.25" customHeight="1">
      <c r="A59" s="251"/>
      <c r="B59" s="249" t="s">
        <v>114</v>
      </c>
      <c r="C59" s="157" t="s">
        <v>1</v>
      </c>
      <c r="D59" s="156">
        <f>M59+P59</f>
        <v>982.4664</v>
      </c>
      <c r="E59" s="158" t="s">
        <v>2</v>
      </c>
      <c r="F59" s="159" t="s">
        <v>1</v>
      </c>
      <c r="G59" s="158">
        <f>G61+G63+G65</f>
        <v>102.0782</v>
      </c>
      <c r="H59" s="160" t="s">
        <v>2</v>
      </c>
      <c r="I59" s="157" t="s">
        <v>1</v>
      </c>
      <c r="J59" s="158">
        <f>J61+J63+J65</f>
        <v>0</v>
      </c>
      <c r="K59" s="158" t="s">
        <v>2</v>
      </c>
      <c r="L59" s="159" t="s">
        <v>1</v>
      </c>
      <c r="M59" s="156">
        <f>G59+J59</f>
        <v>102.0782</v>
      </c>
      <c r="N59" s="161" t="s">
        <v>2</v>
      </c>
      <c r="O59" s="157" t="s">
        <v>1</v>
      </c>
      <c r="P59" s="158">
        <f>P61+P63+P65</f>
        <v>880.3882</v>
      </c>
      <c r="Q59" s="162" t="s">
        <v>2</v>
      </c>
      <c r="R59" s="185"/>
      <c r="S59" s="156">
        <f t="shared" si="28"/>
        <v>0</v>
      </c>
      <c r="T59" s="156"/>
      <c r="U59" s="186"/>
      <c r="V59" s="156">
        <f>V61+V63+V65</f>
        <v>0</v>
      </c>
      <c r="W59" s="156"/>
      <c r="X59" s="186"/>
      <c r="Y59" s="156">
        <f>Y61+Y63+Y65</f>
        <v>0</v>
      </c>
      <c r="Z59" s="156"/>
      <c r="AA59" s="186"/>
      <c r="AB59" s="156">
        <f t="shared" si="26"/>
        <v>0</v>
      </c>
      <c r="AC59" s="156"/>
      <c r="AD59" s="186"/>
      <c r="AE59" s="156">
        <f>AE61+AE63+AE65</f>
        <v>0</v>
      </c>
      <c r="AF59" s="187"/>
      <c r="AG59" s="158"/>
      <c r="AH59" s="28" t="s">
        <v>94</v>
      </c>
      <c r="AI59" s="156">
        <f t="shared" si="23"/>
        <v>0</v>
      </c>
      <c r="AJ59" s="34" t="s">
        <v>117</v>
      </c>
      <c r="AK59" s="35" t="s">
        <v>94</v>
      </c>
      <c r="AL59" s="156">
        <f>AL61+AL63+AL65</f>
        <v>0</v>
      </c>
      <c r="AM59" s="36" t="s">
        <v>117</v>
      </c>
      <c r="AN59" s="34" t="s">
        <v>94</v>
      </c>
      <c r="AO59" s="156">
        <f>AO61+AO63+AO65</f>
        <v>0</v>
      </c>
      <c r="AP59" s="34" t="s">
        <v>117</v>
      </c>
      <c r="AQ59" s="35" t="s">
        <v>94</v>
      </c>
      <c r="AR59" s="156">
        <f t="shared" si="24"/>
        <v>0</v>
      </c>
      <c r="AS59" s="34" t="s">
        <v>117</v>
      </c>
      <c r="AT59" s="35" t="s">
        <v>94</v>
      </c>
      <c r="AU59" s="156">
        <f>AU61+AU63+AU65</f>
        <v>0</v>
      </c>
      <c r="AV59" s="39" t="s">
        <v>117</v>
      </c>
      <c r="AW59" s="28" t="s">
        <v>94</v>
      </c>
      <c r="AX59" s="156">
        <f t="shared" si="25"/>
        <v>0</v>
      </c>
      <c r="AY59" s="34" t="s">
        <v>117</v>
      </c>
      <c r="AZ59" s="35" t="s">
        <v>94</v>
      </c>
      <c r="BA59" s="156">
        <f>BA61+BA63+BA65</f>
        <v>0</v>
      </c>
      <c r="BB59" s="36" t="s">
        <v>117</v>
      </c>
      <c r="BC59" s="34" t="s">
        <v>94</v>
      </c>
      <c r="BD59" s="156">
        <f>BD61+BD63+BD65</f>
        <v>0</v>
      </c>
      <c r="BE59" s="34" t="s">
        <v>117</v>
      </c>
      <c r="BF59" s="35" t="s">
        <v>94</v>
      </c>
      <c r="BG59" s="156">
        <f t="shared" si="27"/>
        <v>0</v>
      </c>
      <c r="BH59" s="34" t="s">
        <v>117</v>
      </c>
      <c r="BI59" s="37" t="s">
        <v>94</v>
      </c>
      <c r="BJ59" s="156">
        <f>BJ61+BJ63+BJ65</f>
        <v>0</v>
      </c>
      <c r="BK59" s="38" t="s">
        <v>117</v>
      </c>
      <c r="BL59" s="174"/>
      <c r="BM59" s="158"/>
      <c r="BN59" s="188"/>
      <c r="BO59" s="3"/>
    </row>
    <row r="60" spans="1:67" s="176" customFormat="1" ht="17.25" customHeight="1" thickBot="1">
      <c r="A60" s="252"/>
      <c r="B60" s="250"/>
      <c r="C60" s="189"/>
      <c r="D60" s="179">
        <f>M60+P60</f>
        <v>5443.7285</v>
      </c>
      <c r="E60" s="179"/>
      <c r="F60" s="182"/>
      <c r="G60" s="179">
        <f>G62+G64+G66</f>
        <v>1191.2963</v>
      </c>
      <c r="H60" s="190"/>
      <c r="I60" s="179"/>
      <c r="J60" s="179">
        <f>J62+J64+J66</f>
        <v>3</v>
      </c>
      <c r="K60" s="179"/>
      <c r="L60" s="182"/>
      <c r="M60" s="179">
        <f>G60+J60</f>
        <v>1194.2963</v>
      </c>
      <c r="N60" s="179"/>
      <c r="O60" s="180"/>
      <c r="P60" s="179">
        <f>P62+P64+P66</f>
        <v>4249.4322</v>
      </c>
      <c r="Q60" s="181"/>
      <c r="R60" s="178"/>
      <c r="S60" s="179">
        <f t="shared" si="28"/>
        <v>1281.5940999999998</v>
      </c>
      <c r="T60" s="179"/>
      <c r="U60" s="182"/>
      <c r="V60" s="179">
        <f>V62+V64+V66</f>
        <v>208.821</v>
      </c>
      <c r="W60" s="179"/>
      <c r="X60" s="182"/>
      <c r="Y60" s="179">
        <f>Y62+Y64+Y66</f>
        <v>0</v>
      </c>
      <c r="Z60" s="179"/>
      <c r="AA60" s="182"/>
      <c r="AB60" s="179">
        <f t="shared" si="26"/>
        <v>208.821</v>
      </c>
      <c r="AC60" s="179"/>
      <c r="AD60" s="182"/>
      <c r="AE60" s="179">
        <f>AE62+AE64+AE66</f>
        <v>1072.7730999999999</v>
      </c>
      <c r="AF60" s="183"/>
      <c r="AG60" s="158"/>
      <c r="AH60" s="178"/>
      <c r="AI60" s="179">
        <f t="shared" si="23"/>
        <v>4036.5381</v>
      </c>
      <c r="AJ60" s="179"/>
      <c r="AK60" s="182"/>
      <c r="AL60" s="179">
        <f>AL62+AL64+AL66</f>
        <v>975.5039</v>
      </c>
      <c r="AM60" s="179"/>
      <c r="AN60" s="182"/>
      <c r="AO60" s="179">
        <f>AO62+AO64+AO66</f>
        <v>3</v>
      </c>
      <c r="AP60" s="179"/>
      <c r="AQ60" s="182"/>
      <c r="AR60" s="179">
        <f t="shared" si="24"/>
        <v>978.5039</v>
      </c>
      <c r="AS60" s="179"/>
      <c r="AT60" s="182"/>
      <c r="AU60" s="179">
        <f>AU62+AU64+AU66</f>
        <v>3058.0342</v>
      </c>
      <c r="AV60" s="179"/>
      <c r="AW60" s="178"/>
      <c r="AX60" s="179">
        <f t="shared" si="25"/>
        <v>12.2928</v>
      </c>
      <c r="AY60" s="179"/>
      <c r="AZ60" s="182"/>
      <c r="BA60" s="179">
        <f>BA62+BA64+BA66</f>
        <v>1.0756</v>
      </c>
      <c r="BB60" s="179"/>
      <c r="BC60" s="182"/>
      <c r="BD60" s="179">
        <f>BD62+BD64+BD66</f>
        <v>0</v>
      </c>
      <c r="BE60" s="179"/>
      <c r="BF60" s="182"/>
      <c r="BG60" s="179">
        <f t="shared" si="27"/>
        <v>1.0756</v>
      </c>
      <c r="BH60" s="179"/>
      <c r="BI60" s="182"/>
      <c r="BJ60" s="179">
        <f>BJ62+BJ64+BJ66</f>
        <v>11.2172</v>
      </c>
      <c r="BK60" s="179"/>
      <c r="BL60" s="184"/>
      <c r="BM60" s="158"/>
      <c r="BN60" s="188"/>
      <c r="BO60" s="3"/>
    </row>
    <row r="61" spans="1:65" s="7" customFormat="1" ht="17.25" customHeight="1">
      <c r="A61" s="256">
        <v>17</v>
      </c>
      <c r="B61" s="260" t="s">
        <v>40</v>
      </c>
      <c r="C61" s="95" t="s">
        <v>1</v>
      </c>
      <c r="D61" s="14">
        <f aca="true" t="shared" si="29" ref="D61:D66">M61+P61</f>
        <v>784.7797</v>
      </c>
      <c r="E61" s="14" t="s">
        <v>2</v>
      </c>
      <c r="F61" s="18" t="s">
        <v>1</v>
      </c>
      <c r="G61" s="14">
        <f>V61+AL61+BA61+'その３(P5-P6,P9-P10)'!G61+'その３(P5-P6,P9-P10)'!V61+'その３(P5-P6,P9-P10)'!AL61+'その３(P5-P6,P9-P10)'!BA61+'その３(P5-P6,P9-P10)'!BS61+'その３(P5-P6,P9-P10)'!CH61+'その３(P5-P6,P9-P10)'!CX61</f>
        <v>102.0782</v>
      </c>
      <c r="H61" s="96" t="s">
        <v>2</v>
      </c>
      <c r="I61" s="14" t="s">
        <v>1</v>
      </c>
      <c r="J61" s="14">
        <f>Y61+AO61+BD61+'その３(P5-P6,P9-P10)'!J61+'その３(P5-P6,P9-P10)'!Y61+'その３(P5-P6,P9-P10)'!AO61+'その３(P5-P6,P9-P10)'!BD61+'その３(P5-P6,P9-P10)'!BV61+'その３(P5-P6,P9-P10)'!CK61+'その３(P5-P6,P9-P10)'!DA61</f>
        <v>0</v>
      </c>
      <c r="K61" s="14" t="s">
        <v>2</v>
      </c>
      <c r="L61" s="18" t="s">
        <v>1</v>
      </c>
      <c r="M61" s="14">
        <f aca="true" t="shared" si="30" ref="M61:M66">G61+J61</f>
        <v>102.0782</v>
      </c>
      <c r="N61" s="14" t="s">
        <v>2</v>
      </c>
      <c r="O61" s="59" t="s">
        <v>1</v>
      </c>
      <c r="P61" s="14">
        <f>AE61+AU61+BJ61+'その３(P5-P6,P9-P10)'!P61+'その３(P5-P6,P9-P10)'!AE61+'その３(P5-P6,P9-P10)'!AU61+'その３(P5-P6,P9-P10)'!BJ61+'その３(P5-P6,P9-P10)'!CB61+'その３(P5-P6,P9-P10)'!CQ61+'その３(P5-P6,P9-P10)'!DG61</f>
        <v>682.7015</v>
      </c>
      <c r="Q61" s="60" t="s">
        <v>2</v>
      </c>
      <c r="R61" s="17"/>
      <c r="S61" s="14">
        <f t="shared" si="28"/>
        <v>0</v>
      </c>
      <c r="T61" s="14"/>
      <c r="U61" s="18"/>
      <c r="V61" s="14"/>
      <c r="W61" s="14"/>
      <c r="X61" s="18"/>
      <c r="Y61" s="14"/>
      <c r="Z61" s="14"/>
      <c r="AA61" s="18"/>
      <c r="AB61" s="14">
        <f aca="true" t="shared" si="31" ref="AB61:AB66">V61+Y61</f>
        <v>0</v>
      </c>
      <c r="AC61" s="14"/>
      <c r="AD61" s="18"/>
      <c r="AE61" s="14"/>
      <c r="AF61" s="16"/>
      <c r="AG61" s="14"/>
      <c r="AH61" s="17" t="s">
        <v>1</v>
      </c>
      <c r="AI61" s="14">
        <f t="shared" si="23"/>
        <v>0</v>
      </c>
      <c r="AJ61" s="14" t="s">
        <v>2</v>
      </c>
      <c r="AK61" s="18" t="s">
        <v>1</v>
      </c>
      <c r="AL61" s="14"/>
      <c r="AM61" s="14" t="s">
        <v>2</v>
      </c>
      <c r="AN61" s="18" t="s">
        <v>1</v>
      </c>
      <c r="AO61" s="14"/>
      <c r="AP61" s="14" t="s">
        <v>2</v>
      </c>
      <c r="AQ61" s="18" t="s">
        <v>1</v>
      </c>
      <c r="AR61" s="14">
        <f t="shared" si="24"/>
        <v>0</v>
      </c>
      <c r="AS61" s="14" t="s">
        <v>2</v>
      </c>
      <c r="AT61" s="18" t="s">
        <v>1</v>
      </c>
      <c r="AU61" s="14"/>
      <c r="AV61" s="16" t="s">
        <v>2</v>
      </c>
      <c r="AW61" s="17" t="s">
        <v>1</v>
      </c>
      <c r="AX61" s="14">
        <f t="shared" si="22"/>
        <v>0</v>
      </c>
      <c r="AY61" s="14" t="s">
        <v>2</v>
      </c>
      <c r="AZ61" s="18" t="s">
        <v>1</v>
      </c>
      <c r="BA61" s="14"/>
      <c r="BB61" s="14" t="s">
        <v>2</v>
      </c>
      <c r="BC61" s="18" t="s">
        <v>1</v>
      </c>
      <c r="BD61" s="14"/>
      <c r="BE61" s="14" t="s">
        <v>2</v>
      </c>
      <c r="BF61" s="18" t="s">
        <v>1</v>
      </c>
      <c r="BG61" s="14">
        <f t="shared" si="27"/>
        <v>0</v>
      </c>
      <c r="BH61" s="14" t="s">
        <v>2</v>
      </c>
      <c r="BI61" s="18" t="s">
        <v>1</v>
      </c>
      <c r="BJ61" s="14"/>
      <c r="BK61" s="14" t="s">
        <v>2</v>
      </c>
      <c r="BL61" s="261">
        <f>BL57+1</f>
        <v>17</v>
      </c>
      <c r="BM61" s="5"/>
    </row>
    <row r="62" spans="1:65" s="7" customFormat="1" ht="17.25" customHeight="1">
      <c r="A62" s="262"/>
      <c r="B62" s="254"/>
      <c r="C62" s="99"/>
      <c r="D62" s="61">
        <f t="shared" si="29"/>
        <v>4925.4411</v>
      </c>
      <c r="E62" s="61"/>
      <c r="F62" s="71"/>
      <c r="G62" s="61">
        <f>V62+AL62+BA62+'その３(P5-P6,P9-P10)'!G62+'その３(P5-P6,P9-P10)'!V62+'その３(P5-P6,P9-P10)'!AL62+'その３(P5-P6,P9-P10)'!BA62+'その３(P5-P6,P9-P10)'!BS62+'その３(P5-P6,P9-P10)'!CH62+'その３(P5-P6,P9-P10)'!CX62</f>
        <v>1191.2963</v>
      </c>
      <c r="H62" s="100"/>
      <c r="I62" s="61"/>
      <c r="J62" s="61">
        <f>Y62+AO62+BD62+'その３(P5-P6,P9-P10)'!J62+'その３(P5-P6,P9-P10)'!Y62+'その３(P5-P6,P9-P10)'!AO62+'その３(P5-P6,P9-P10)'!BD62+'その３(P5-P6,P9-P10)'!BV62+'その３(P5-P6,P9-P10)'!CK62+'その３(P5-P6,P9-P10)'!DA62</f>
        <v>3</v>
      </c>
      <c r="K62" s="61"/>
      <c r="L62" s="71"/>
      <c r="M62" s="61">
        <f t="shared" si="30"/>
        <v>1194.2963</v>
      </c>
      <c r="N62" s="61"/>
      <c r="O62" s="69"/>
      <c r="P62" s="61">
        <f>AE62+AU62+BJ62+'その３(P5-P6,P9-P10)'!P62+'その３(P5-P6,P9-P10)'!AE62+'その３(P5-P6,P9-P10)'!AU62+'その３(P5-P6,P9-P10)'!BJ62+'その３(P5-P6,P9-P10)'!CB62+'その３(P5-P6,P9-P10)'!CQ62+'その３(P5-P6,P9-P10)'!DG62</f>
        <v>3731.1448</v>
      </c>
      <c r="Q62" s="70"/>
      <c r="R62" s="72"/>
      <c r="S62" s="61">
        <f t="shared" si="28"/>
        <v>1110.0851</v>
      </c>
      <c r="T62" s="61"/>
      <c r="U62" s="71"/>
      <c r="V62" s="61">
        <v>208.821</v>
      </c>
      <c r="W62" s="61"/>
      <c r="X62" s="71"/>
      <c r="Y62" s="61"/>
      <c r="Z62" s="61"/>
      <c r="AA62" s="71"/>
      <c r="AB62" s="61">
        <f t="shared" si="31"/>
        <v>208.821</v>
      </c>
      <c r="AC62" s="61"/>
      <c r="AD62" s="71"/>
      <c r="AE62" s="61">
        <v>901.2641</v>
      </c>
      <c r="AF62" s="73"/>
      <c r="AG62" s="14"/>
      <c r="AH62" s="72"/>
      <c r="AI62" s="61">
        <f t="shared" si="23"/>
        <v>3690.4943000000003</v>
      </c>
      <c r="AJ62" s="61"/>
      <c r="AK62" s="71"/>
      <c r="AL62" s="61">
        <v>975.5039</v>
      </c>
      <c r="AM62" s="61"/>
      <c r="AN62" s="71"/>
      <c r="AO62" s="61">
        <v>3</v>
      </c>
      <c r="AP62" s="61"/>
      <c r="AQ62" s="71"/>
      <c r="AR62" s="61">
        <f t="shared" si="24"/>
        <v>978.5039</v>
      </c>
      <c r="AS62" s="61"/>
      <c r="AT62" s="71"/>
      <c r="AU62" s="61">
        <v>2711.9904</v>
      </c>
      <c r="AV62" s="73"/>
      <c r="AW62" s="72"/>
      <c r="AX62" s="61">
        <f t="shared" si="22"/>
        <v>12.0582</v>
      </c>
      <c r="AY62" s="61"/>
      <c r="AZ62" s="71"/>
      <c r="BA62" s="61">
        <v>1.0756</v>
      </c>
      <c r="BB62" s="61"/>
      <c r="BC62" s="71"/>
      <c r="BD62" s="61"/>
      <c r="BE62" s="61"/>
      <c r="BF62" s="71"/>
      <c r="BG62" s="61">
        <f t="shared" si="27"/>
        <v>1.0756</v>
      </c>
      <c r="BH62" s="61"/>
      <c r="BI62" s="71"/>
      <c r="BJ62" s="61">
        <v>10.9826</v>
      </c>
      <c r="BK62" s="61"/>
      <c r="BL62" s="258"/>
      <c r="BM62" s="5"/>
    </row>
    <row r="63" spans="1:65" s="7" customFormat="1" ht="17.25" customHeight="1">
      <c r="A63" s="262">
        <v>18</v>
      </c>
      <c r="B63" s="253" t="s">
        <v>42</v>
      </c>
      <c r="C63" s="97" t="s">
        <v>1</v>
      </c>
      <c r="D63" s="14">
        <f t="shared" si="29"/>
        <v>76.0082</v>
      </c>
      <c r="E63" s="63" t="s">
        <v>2</v>
      </c>
      <c r="F63" s="66" t="s">
        <v>1</v>
      </c>
      <c r="G63" s="14">
        <f>V63+AL63+BA63+'その３(P5-P6,P9-P10)'!G65+'その３(P5-P6,P9-P10)'!V65+'その３(P5-P6,P9-P10)'!AL65+'その３(P5-P6,P9-P10)'!BA65+'その３(P5-P6,P9-P10)'!BS65+'その３(P5-P6,P9-P10)'!CH65+'その３(P5-P6,P9-P10)'!CX65</f>
        <v>0</v>
      </c>
      <c r="H63" s="98" t="s">
        <v>2</v>
      </c>
      <c r="I63" s="63" t="s">
        <v>1</v>
      </c>
      <c r="J63" s="14">
        <f>Y63+AO63+BD63+'その３(P5-P6,P9-P10)'!J65+'その３(P5-P6,P9-P10)'!Y65+'その３(P5-P6,P9-P10)'!AO65+'その３(P5-P6,P9-P10)'!BD65+'その３(P5-P6,P9-P10)'!BV65+'その３(P5-P6,P9-P10)'!CK65+'その３(P5-P6,P9-P10)'!DA65</f>
        <v>0</v>
      </c>
      <c r="K63" s="63" t="s">
        <v>2</v>
      </c>
      <c r="L63" s="66" t="s">
        <v>1</v>
      </c>
      <c r="M63" s="14">
        <f t="shared" si="30"/>
        <v>0</v>
      </c>
      <c r="N63" s="63" t="s">
        <v>2</v>
      </c>
      <c r="O63" s="64" t="s">
        <v>1</v>
      </c>
      <c r="P63" s="14">
        <f>AE63+AU63+BJ63+'その３(P5-P6,P9-P10)'!P63+'その３(P5-P6,P9-P10)'!AE63+'その３(P5-P6,P9-P10)'!AU63+'その３(P5-P6,P9-P10)'!BJ63+'その３(P5-P6,P9-P10)'!CB63+'その３(P5-P6,P9-P10)'!CQ63+'その３(P5-P6,P9-P10)'!DG63</f>
        <v>76.0082</v>
      </c>
      <c r="Q63" s="65" t="s">
        <v>2</v>
      </c>
      <c r="R63" s="67"/>
      <c r="S63" s="14">
        <f t="shared" si="28"/>
        <v>0</v>
      </c>
      <c r="T63" s="63"/>
      <c r="U63" s="66"/>
      <c r="V63" s="63"/>
      <c r="W63" s="63"/>
      <c r="X63" s="66"/>
      <c r="Y63" s="63"/>
      <c r="Z63" s="63"/>
      <c r="AA63" s="66"/>
      <c r="AB63" s="14">
        <f t="shared" si="31"/>
        <v>0</v>
      </c>
      <c r="AC63" s="63"/>
      <c r="AD63" s="66"/>
      <c r="AE63" s="63"/>
      <c r="AF63" s="68"/>
      <c r="AG63" s="14"/>
      <c r="AH63" s="67" t="s">
        <v>1</v>
      </c>
      <c r="AI63" s="14">
        <f>AR63+AU63</f>
        <v>0</v>
      </c>
      <c r="AJ63" s="63" t="s">
        <v>2</v>
      </c>
      <c r="AK63" s="66" t="s">
        <v>1</v>
      </c>
      <c r="AL63" s="63"/>
      <c r="AM63" s="63" t="s">
        <v>2</v>
      </c>
      <c r="AN63" s="66" t="s">
        <v>1</v>
      </c>
      <c r="AO63" s="63"/>
      <c r="AP63" s="63" t="s">
        <v>2</v>
      </c>
      <c r="AQ63" s="66" t="s">
        <v>1</v>
      </c>
      <c r="AR63" s="14">
        <f t="shared" si="24"/>
        <v>0</v>
      </c>
      <c r="AS63" s="63" t="s">
        <v>2</v>
      </c>
      <c r="AT63" s="66" t="s">
        <v>1</v>
      </c>
      <c r="AU63" s="63"/>
      <c r="AV63" s="68" t="s">
        <v>2</v>
      </c>
      <c r="AW63" s="67" t="s">
        <v>1</v>
      </c>
      <c r="AX63" s="14">
        <f t="shared" si="22"/>
        <v>0</v>
      </c>
      <c r="AY63" s="63" t="s">
        <v>2</v>
      </c>
      <c r="AZ63" s="66" t="s">
        <v>1</v>
      </c>
      <c r="BA63" s="63"/>
      <c r="BB63" s="63" t="s">
        <v>2</v>
      </c>
      <c r="BC63" s="66" t="s">
        <v>1</v>
      </c>
      <c r="BD63" s="63"/>
      <c r="BE63" s="63" t="s">
        <v>2</v>
      </c>
      <c r="BF63" s="66" t="s">
        <v>1</v>
      </c>
      <c r="BG63" s="14">
        <f>BA63+BD63</f>
        <v>0</v>
      </c>
      <c r="BH63" s="63" t="s">
        <v>2</v>
      </c>
      <c r="BI63" s="66" t="s">
        <v>1</v>
      </c>
      <c r="BJ63" s="63"/>
      <c r="BK63" s="63" t="s">
        <v>2</v>
      </c>
      <c r="BL63" s="257">
        <f>BL61+1</f>
        <v>18</v>
      </c>
      <c r="BM63" s="5"/>
    </row>
    <row r="64" spans="1:65" s="7" customFormat="1" ht="17.25" customHeight="1">
      <c r="A64" s="262"/>
      <c r="B64" s="254"/>
      <c r="C64" s="99"/>
      <c r="D64" s="61">
        <f t="shared" si="29"/>
        <v>387.0802</v>
      </c>
      <c r="E64" s="61"/>
      <c r="F64" s="71"/>
      <c r="G64" s="61">
        <f>V64+AL64+BA64+'その３(P5-P6,P9-P10)'!G66+'その３(P5-P6,P9-P10)'!V66+'その３(P5-P6,P9-P10)'!AL66+'その３(P5-P6,P9-P10)'!BA66+'その３(P5-P6,P9-P10)'!BS66+'その３(P5-P6,P9-P10)'!CH66+'その３(P5-P6,P9-P10)'!CX66</f>
        <v>0</v>
      </c>
      <c r="H64" s="100"/>
      <c r="I64" s="61"/>
      <c r="J64" s="61">
        <f>Y64+AO64+BD64+'その３(P5-P6,P9-P10)'!J66+'その３(P5-P6,P9-P10)'!Y66+'その３(P5-P6,P9-P10)'!AO66+'その３(P5-P6,P9-P10)'!BD66+'その３(P5-P6,P9-P10)'!BV66+'その３(P5-P6,P9-P10)'!CK66+'その３(P5-P6,P9-P10)'!DA66</f>
        <v>0</v>
      </c>
      <c r="K64" s="61"/>
      <c r="L64" s="71"/>
      <c r="M64" s="61">
        <f t="shared" si="30"/>
        <v>0</v>
      </c>
      <c r="N64" s="61"/>
      <c r="O64" s="69"/>
      <c r="P64" s="61">
        <f>AE64+AU64+BJ64+'その３(P5-P6,P9-P10)'!P64+'その３(P5-P6,P9-P10)'!AE64+'その３(P5-P6,P9-P10)'!AU64+'その３(P5-P6,P9-P10)'!BJ64+'その３(P5-P6,P9-P10)'!CB64+'その３(P5-P6,P9-P10)'!CQ64+'その３(P5-P6,P9-P10)'!DG64</f>
        <v>387.0802</v>
      </c>
      <c r="Q64" s="70"/>
      <c r="R64" s="72"/>
      <c r="S64" s="61">
        <f t="shared" si="28"/>
        <v>171.509</v>
      </c>
      <c r="T64" s="61"/>
      <c r="U64" s="71"/>
      <c r="V64" s="61"/>
      <c r="W64" s="61"/>
      <c r="X64" s="71"/>
      <c r="Y64" s="61"/>
      <c r="Z64" s="61"/>
      <c r="AA64" s="71"/>
      <c r="AB64" s="61">
        <f t="shared" si="31"/>
        <v>0</v>
      </c>
      <c r="AC64" s="61"/>
      <c r="AD64" s="71"/>
      <c r="AE64" s="61">
        <v>171.509</v>
      </c>
      <c r="AF64" s="73"/>
      <c r="AG64" s="14"/>
      <c r="AH64" s="72"/>
      <c r="AI64" s="61">
        <f>AR64+AU64</f>
        <v>215.5712</v>
      </c>
      <c r="AJ64" s="61"/>
      <c r="AK64" s="71"/>
      <c r="AL64" s="61"/>
      <c r="AM64" s="61"/>
      <c r="AN64" s="71"/>
      <c r="AO64" s="61"/>
      <c r="AP64" s="61"/>
      <c r="AQ64" s="71"/>
      <c r="AR64" s="61">
        <f t="shared" si="24"/>
        <v>0</v>
      </c>
      <c r="AS64" s="61"/>
      <c r="AT64" s="71"/>
      <c r="AU64" s="61">
        <v>215.5712</v>
      </c>
      <c r="AV64" s="73"/>
      <c r="AW64" s="72"/>
      <c r="AX64" s="61">
        <f t="shared" si="22"/>
        <v>0</v>
      </c>
      <c r="AY64" s="61"/>
      <c r="AZ64" s="71"/>
      <c r="BA64" s="61"/>
      <c r="BB64" s="61"/>
      <c r="BC64" s="71"/>
      <c r="BD64" s="61"/>
      <c r="BE64" s="61"/>
      <c r="BF64" s="71"/>
      <c r="BG64" s="61">
        <f>BA64+BD64</f>
        <v>0</v>
      </c>
      <c r="BH64" s="61"/>
      <c r="BI64" s="71"/>
      <c r="BJ64" s="61"/>
      <c r="BK64" s="61"/>
      <c r="BL64" s="258"/>
      <c r="BM64" s="5"/>
    </row>
    <row r="65" spans="1:65" s="7" customFormat="1" ht="17.25" customHeight="1">
      <c r="A65" s="255">
        <v>19</v>
      </c>
      <c r="B65" s="253" t="s">
        <v>43</v>
      </c>
      <c r="C65" s="97" t="s">
        <v>1</v>
      </c>
      <c r="D65" s="14">
        <f t="shared" si="29"/>
        <v>121.6785</v>
      </c>
      <c r="E65" s="63" t="s">
        <v>2</v>
      </c>
      <c r="F65" s="66" t="s">
        <v>1</v>
      </c>
      <c r="G65" s="14">
        <f>V65+AL65+BA65+'その３(P5-P6,P9-P10)'!G67+'その３(P5-P6,P9-P10)'!V67+'その３(P5-P6,P9-P10)'!AL67+'その３(P5-P6,P9-P10)'!BA67+'その３(P5-P6,P9-P10)'!BS67+'その３(P5-P6,P9-P10)'!CH67+'その３(P5-P6,P9-P10)'!CX67</f>
        <v>0</v>
      </c>
      <c r="H65" s="98" t="s">
        <v>2</v>
      </c>
      <c r="I65" s="63" t="s">
        <v>1</v>
      </c>
      <c r="J65" s="14">
        <f>Y65+AO65+BD65+'その３(P5-P6,P9-P10)'!J67+'その３(P5-P6,P9-P10)'!Y67+'その３(P5-P6,P9-P10)'!AO67+'その３(P5-P6,P9-P10)'!BD67+'その３(P5-P6,P9-P10)'!BV67+'その３(P5-P6,P9-P10)'!CK67+'その３(P5-P6,P9-P10)'!DA67</f>
        <v>0</v>
      </c>
      <c r="K65" s="63" t="s">
        <v>2</v>
      </c>
      <c r="L65" s="66" t="s">
        <v>1</v>
      </c>
      <c r="M65" s="14">
        <f t="shared" si="30"/>
        <v>0</v>
      </c>
      <c r="N65" s="63" t="s">
        <v>2</v>
      </c>
      <c r="O65" s="64" t="s">
        <v>1</v>
      </c>
      <c r="P65" s="14">
        <f>AE65+AU65+BJ65+'その３(P5-P6,P9-P10)'!P65+'その３(P5-P6,P9-P10)'!AE65+'その３(P5-P6,P9-P10)'!AU65+'その３(P5-P6,P9-P10)'!BJ65+'その３(P5-P6,P9-P10)'!CB65+'その３(P5-P6,P9-P10)'!CQ65+'その３(P5-P6,P9-P10)'!DG65</f>
        <v>121.6785</v>
      </c>
      <c r="Q65" s="65" t="s">
        <v>2</v>
      </c>
      <c r="R65" s="67"/>
      <c r="S65" s="14">
        <f t="shared" si="28"/>
        <v>0</v>
      </c>
      <c r="T65" s="63"/>
      <c r="U65" s="66"/>
      <c r="V65" s="63"/>
      <c r="W65" s="63"/>
      <c r="X65" s="66"/>
      <c r="Y65" s="63"/>
      <c r="Z65" s="63"/>
      <c r="AA65" s="66"/>
      <c r="AB65" s="14">
        <f t="shared" si="31"/>
        <v>0</v>
      </c>
      <c r="AC65" s="63"/>
      <c r="AD65" s="66"/>
      <c r="AE65" s="63"/>
      <c r="AF65" s="68"/>
      <c r="AG65" s="14"/>
      <c r="AH65" s="67" t="s">
        <v>1</v>
      </c>
      <c r="AI65" s="14">
        <f>AR65+AU65</f>
        <v>0</v>
      </c>
      <c r="AJ65" s="63" t="s">
        <v>2</v>
      </c>
      <c r="AK65" s="66" t="s">
        <v>1</v>
      </c>
      <c r="AL65" s="63"/>
      <c r="AM65" s="63" t="s">
        <v>2</v>
      </c>
      <c r="AN65" s="66" t="s">
        <v>1</v>
      </c>
      <c r="AO65" s="63"/>
      <c r="AP65" s="63" t="s">
        <v>2</v>
      </c>
      <c r="AQ65" s="66" t="s">
        <v>1</v>
      </c>
      <c r="AR65" s="14">
        <f t="shared" si="24"/>
        <v>0</v>
      </c>
      <c r="AS65" s="63" t="s">
        <v>2</v>
      </c>
      <c r="AT65" s="66" t="s">
        <v>1</v>
      </c>
      <c r="AU65" s="63"/>
      <c r="AV65" s="68" t="s">
        <v>2</v>
      </c>
      <c r="AW65" s="67" t="s">
        <v>1</v>
      </c>
      <c r="AX65" s="63">
        <f t="shared" si="22"/>
        <v>0</v>
      </c>
      <c r="AY65" s="63" t="s">
        <v>2</v>
      </c>
      <c r="AZ65" s="66" t="s">
        <v>1</v>
      </c>
      <c r="BA65" s="63"/>
      <c r="BB65" s="63" t="s">
        <v>2</v>
      </c>
      <c r="BC65" s="66" t="s">
        <v>1</v>
      </c>
      <c r="BD65" s="63"/>
      <c r="BE65" s="63" t="s">
        <v>2</v>
      </c>
      <c r="BF65" s="66" t="s">
        <v>1</v>
      </c>
      <c r="BG65" s="63">
        <f>BA65+BD65</f>
        <v>0</v>
      </c>
      <c r="BH65" s="63" t="s">
        <v>2</v>
      </c>
      <c r="BI65" s="66" t="s">
        <v>1</v>
      </c>
      <c r="BJ65" s="63"/>
      <c r="BK65" s="63" t="s">
        <v>2</v>
      </c>
      <c r="BL65" s="257">
        <f>BL63+1</f>
        <v>19</v>
      </c>
      <c r="BM65" s="5"/>
    </row>
    <row r="66" spans="1:65" s="7" customFormat="1" ht="17.25" customHeight="1" thickBot="1">
      <c r="A66" s="279"/>
      <c r="B66" s="280"/>
      <c r="C66" s="101"/>
      <c r="D66" s="22">
        <f t="shared" si="29"/>
        <v>131.2072</v>
      </c>
      <c r="E66" s="22"/>
      <c r="F66" s="23"/>
      <c r="G66" s="22">
        <f>V66+AL66+BA66+'その３(P5-P6,P9-P10)'!G68+'その３(P5-P6,P9-P10)'!V68+'その３(P5-P6,P9-P10)'!AL68+'その３(P5-P6,P9-P10)'!BA68+'その３(P5-P6,P9-P10)'!BS68+'その３(P5-P6,P9-P10)'!CH68+'その３(P5-P6,P9-P10)'!CX68</f>
        <v>0</v>
      </c>
      <c r="H66" s="76"/>
      <c r="I66" s="22"/>
      <c r="J66" s="22">
        <f>Y66+AO66+BD66+'その３(P5-P6,P9-P10)'!J68+'その３(P5-P6,P9-P10)'!Y68+'その３(P5-P6,P9-P10)'!AO68+'その３(P5-P6,P9-P10)'!BD68+'その３(P5-P6,P9-P10)'!BV68+'その３(P5-P6,P9-P10)'!CK68+'その３(P5-P6,P9-P10)'!DA68</f>
        <v>0</v>
      </c>
      <c r="K66" s="22"/>
      <c r="L66" s="23"/>
      <c r="M66" s="22">
        <f t="shared" si="30"/>
        <v>0</v>
      </c>
      <c r="N66" s="22"/>
      <c r="O66" s="74"/>
      <c r="P66" s="22">
        <f>AE66+AU66+BJ66+'その３(P5-P6,P9-P10)'!P66+'その３(P5-P6,P9-P10)'!AE66+'その３(P5-P6,P9-P10)'!AU66+'その３(P5-P6,P9-P10)'!BJ66+'その３(P5-P6,P9-P10)'!CB66+'その３(P5-P6,P9-P10)'!CQ66+'その３(P5-P6,P9-P10)'!DG66</f>
        <v>131.2072</v>
      </c>
      <c r="Q66" s="75"/>
      <c r="R66" s="25"/>
      <c r="S66" s="22">
        <f t="shared" si="28"/>
        <v>0</v>
      </c>
      <c r="T66" s="22"/>
      <c r="U66" s="23"/>
      <c r="V66" s="22"/>
      <c r="W66" s="22"/>
      <c r="X66" s="23"/>
      <c r="Y66" s="22"/>
      <c r="Z66" s="22"/>
      <c r="AA66" s="23"/>
      <c r="AB66" s="22">
        <f t="shared" si="31"/>
        <v>0</v>
      </c>
      <c r="AC66" s="22"/>
      <c r="AD66" s="23"/>
      <c r="AE66" s="22"/>
      <c r="AF66" s="24"/>
      <c r="AG66" s="14"/>
      <c r="AH66" s="25"/>
      <c r="AI66" s="22">
        <f>AR66+AU66</f>
        <v>130.4726</v>
      </c>
      <c r="AJ66" s="22"/>
      <c r="AK66" s="23"/>
      <c r="AL66" s="22"/>
      <c r="AM66" s="22"/>
      <c r="AN66" s="23"/>
      <c r="AO66" s="22"/>
      <c r="AP66" s="22"/>
      <c r="AQ66" s="23"/>
      <c r="AR66" s="22">
        <f t="shared" si="24"/>
        <v>0</v>
      </c>
      <c r="AS66" s="22"/>
      <c r="AT66" s="23"/>
      <c r="AU66" s="22">
        <v>130.4726</v>
      </c>
      <c r="AV66" s="24"/>
      <c r="AW66" s="25"/>
      <c r="AX66" s="128">
        <f t="shared" si="22"/>
        <v>0.2346</v>
      </c>
      <c r="AY66" s="22"/>
      <c r="AZ66" s="23"/>
      <c r="BA66" s="22"/>
      <c r="BB66" s="22"/>
      <c r="BC66" s="23"/>
      <c r="BD66" s="22"/>
      <c r="BE66" s="22"/>
      <c r="BF66" s="23"/>
      <c r="BG66" s="22">
        <f>BA66+BD66</f>
        <v>0</v>
      </c>
      <c r="BH66" s="22"/>
      <c r="BI66" s="23"/>
      <c r="BJ66" s="134">
        <v>0.2346</v>
      </c>
      <c r="BK66" s="22"/>
      <c r="BL66" s="308"/>
      <c r="BM66" s="5"/>
    </row>
    <row r="67" spans="1:65" ht="13.5" customHeight="1">
      <c r="A67" s="80"/>
      <c r="B67" s="8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112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</row>
    <row r="68" spans="1:65" ht="13.5" customHeight="1">
      <c r="A68" s="80"/>
      <c r="B68" s="8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</row>
  </sheetData>
  <mergeCells count="104">
    <mergeCell ref="BG1:BL1"/>
    <mergeCell ref="B17:B18"/>
    <mergeCell ref="A17:A18"/>
    <mergeCell ref="B49:B50"/>
    <mergeCell ref="A49:A50"/>
    <mergeCell ref="B31:B32"/>
    <mergeCell ref="A31:A32"/>
    <mergeCell ref="B25:B26"/>
    <mergeCell ref="A29:B30"/>
    <mergeCell ref="A47:B48"/>
    <mergeCell ref="BL23:BL24"/>
    <mergeCell ref="A27:A28"/>
    <mergeCell ref="A25:A26"/>
    <mergeCell ref="B27:B28"/>
    <mergeCell ref="BL33:BL34"/>
    <mergeCell ref="BL45:BL46"/>
    <mergeCell ref="A19:A20"/>
    <mergeCell ref="B19:B20"/>
    <mergeCell ref="BL19:BL20"/>
    <mergeCell ref="A23:A24"/>
    <mergeCell ref="B33:B34"/>
    <mergeCell ref="A45:A46"/>
    <mergeCell ref="BL21:BL22"/>
    <mergeCell ref="B23:B24"/>
    <mergeCell ref="BL41:BL42"/>
    <mergeCell ref="BL43:BL44"/>
    <mergeCell ref="BL35:BL36"/>
    <mergeCell ref="BL37:BL38"/>
    <mergeCell ref="BL39:BL40"/>
    <mergeCell ref="BL65:BL66"/>
    <mergeCell ref="B21:B22"/>
    <mergeCell ref="BL63:BL64"/>
    <mergeCell ref="BL55:BL56"/>
    <mergeCell ref="BL51:BL52"/>
    <mergeCell ref="B45:B46"/>
    <mergeCell ref="BL61:BL62"/>
    <mergeCell ref="B51:B52"/>
    <mergeCell ref="BL25:BL26"/>
    <mergeCell ref="BL27:BL28"/>
    <mergeCell ref="AH6:AV6"/>
    <mergeCell ref="AK8:AM8"/>
    <mergeCell ref="AN8:AP8"/>
    <mergeCell ref="AQ8:AS8"/>
    <mergeCell ref="AH7:AJ8"/>
    <mergeCell ref="AW6:BK6"/>
    <mergeCell ref="AZ7:BH7"/>
    <mergeCell ref="BI7:BK8"/>
    <mergeCell ref="AW7:AY8"/>
    <mergeCell ref="AZ8:BB8"/>
    <mergeCell ref="BC8:BE8"/>
    <mergeCell ref="BF8:BH8"/>
    <mergeCell ref="A6:B8"/>
    <mergeCell ref="C7:E8"/>
    <mergeCell ref="A9:B10"/>
    <mergeCell ref="R6:AF6"/>
    <mergeCell ref="U7:AC7"/>
    <mergeCell ref="U8:W8"/>
    <mergeCell ref="X8:Z8"/>
    <mergeCell ref="AA8:AC8"/>
    <mergeCell ref="AD7:AF8"/>
    <mergeCell ref="R7:T8"/>
    <mergeCell ref="C6:Q6"/>
    <mergeCell ref="F8:H8"/>
    <mergeCell ref="I8:K8"/>
    <mergeCell ref="L8:N8"/>
    <mergeCell ref="F7:N7"/>
    <mergeCell ref="O7:Q8"/>
    <mergeCell ref="A43:A44"/>
    <mergeCell ref="B43:B44"/>
    <mergeCell ref="A39:A40"/>
    <mergeCell ref="B55:B56"/>
    <mergeCell ref="A41:A42"/>
    <mergeCell ref="B41:B42"/>
    <mergeCell ref="A51:A52"/>
    <mergeCell ref="A61:A62"/>
    <mergeCell ref="B61:B62"/>
    <mergeCell ref="A65:A66"/>
    <mergeCell ref="B65:B66"/>
    <mergeCell ref="A63:A64"/>
    <mergeCell ref="B63:B64"/>
    <mergeCell ref="A11:B12"/>
    <mergeCell ref="A13:B14"/>
    <mergeCell ref="A15:B16"/>
    <mergeCell ref="B39:B40"/>
    <mergeCell ref="A21:A22"/>
    <mergeCell ref="A35:A36"/>
    <mergeCell ref="B35:B36"/>
    <mergeCell ref="A33:A34"/>
    <mergeCell ref="A37:A38"/>
    <mergeCell ref="B37:B38"/>
    <mergeCell ref="BL11:BL12"/>
    <mergeCell ref="BL9:BL10"/>
    <mergeCell ref="BL13:BL14"/>
    <mergeCell ref="AK7:AS7"/>
    <mergeCell ref="AT7:AV8"/>
    <mergeCell ref="BL53:BL54"/>
    <mergeCell ref="A57:A58"/>
    <mergeCell ref="B57:B58"/>
    <mergeCell ref="BL57:BL58"/>
    <mergeCell ref="A55:A56"/>
    <mergeCell ref="B59:B60"/>
    <mergeCell ref="A59:A60"/>
    <mergeCell ref="B53:B54"/>
    <mergeCell ref="A53:A54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geOrder="overThenDown" paperSize="9" scale="70" r:id="rId1"/>
  <colBreaks count="1" manualBreakCount="1">
    <brk id="3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Q63"/>
  <sheetViews>
    <sheetView zoomScaleSheetLayoutView="75" workbookViewId="0" topLeftCell="A1">
      <selection activeCell="A1" sqref="A1:IV1"/>
    </sheetView>
  </sheetViews>
  <sheetFormatPr defaultColWidth="9.00390625" defaultRowHeight="13.5" customHeight="1"/>
  <cols>
    <col min="1" max="1" width="3.625" style="7" customWidth="1"/>
    <col min="2" max="2" width="11.625" style="107" customWidth="1"/>
    <col min="3" max="3" width="2.125" style="7" customWidth="1"/>
    <col min="4" max="4" width="7.625" style="7" customWidth="1"/>
    <col min="5" max="6" width="2.125" style="7" customWidth="1"/>
    <col min="7" max="7" width="7.625" style="7" customWidth="1"/>
    <col min="8" max="9" width="2.125" style="7" customWidth="1"/>
    <col min="10" max="10" width="3.125" style="7" customWidth="1"/>
    <col min="11" max="12" width="2.125" style="7" customWidth="1"/>
    <col min="13" max="13" width="7.625" style="7" customWidth="1"/>
    <col min="14" max="15" width="2.625" style="7" customWidth="1"/>
    <col min="16" max="16" width="7.625" style="7" customWidth="1"/>
    <col min="17" max="18" width="2.125" style="7" customWidth="1"/>
    <col min="19" max="19" width="7.625" style="7" customWidth="1"/>
    <col min="20" max="21" width="2.125" style="7" customWidth="1"/>
    <col min="22" max="22" width="7.625" style="7" customWidth="1"/>
    <col min="23" max="24" width="2.125" style="7" customWidth="1"/>
    <col min="25" max="25" width="3.125" style="7" customWidth="1"/>
    <col min="26" max="27" width="2.125" style="7" customWidth="1"/>
    <col min="28" max="28" width="7.625" style="7" customWidth="1"/>
    <col min="29" max="30" width="2.125" style="7" customWidth="1"/>
    <col min="31" max="31" width="7.625" style="7" customWidth="1"/>
    <col min="32" max="32" width="2.00390625" style="7" customWidth="1"/>
    <col min="33" max="33" width="6.625" style="7" hidden="1" customWidth="1"/>
    <col min="34" max="34" width="2.125" style="7" hidden="1" customWidth="1"/>
    <col min="35" max="35" width="2.625" style="5" customWidth="1"/>
    <col min="36" max="36" width="2.00390625" style="7" customWidth="1"/>
    <col min="37" max="37" width="8.625" style="7" customWidth="1"/>
    <col min="38" max="39" width="2.125" style="7" customWidth="1"/>
    <col min="40" max="40" width="8.625" style="7" customWidth="1"/>
    <col min="41" max="42" width="2.125" style="7" customWidth="1"/>
    <col min="43" max="43" width="3.125" style="7" customWidth="1"/>
    <col min="44" max="45" width="2.125" style="7" customWidth="1"/>
    <col min="46" max="46" width="8.625" style="7" customWidth="1"/>
    <col min="47" max="48" width="2.125" style="7" customWidth="1"/>
    <col min="49" max="49" width="8.625" style="7" customWidth="1"/>
    <col min="50" max="51" width="2.125" style="7" customWidth="1"/>
    <col min="52" max="52" width="8.625" style="7" customWidth="1"/>
    <col min="53" max="54" width="2.125" style="7" customWidth="1"/>
    <col min="55" max="55" width="8.625" style="7" customWidth="1"/>
    <col min="56" max="57" width="2.125" style="7" customWidth="1"/>
    <col min="58" max="58" width="3.125" style="7" customWidth="1"/>
    <col min="59" max="60" width="2.125" style="7" customWidth="1"/>
    <col min="61" max="61" width="8.625" style="7" customWidth="1"/>
    <col min="62" max="63" width="2.125" style="7" customWidth="1"/>
    <col min="64" max="64" width="8.625" style="7" customWidth="1"/>
    <col min="65" max="65" width="2.125" style="7" customWidth="1"/>
    <col min="66" max="66" width="3.625" style="7" customWidth="1"/>
    <col min="67" max="16384" width="9.00390625" style="7" customWidth="1"/>
  </cols>
  <sheetData>
    <row r="1" spans="1:66" ht="18" customHeight="1">
      <c r="A1" s="125"/>
      <c r="BI1" s="315"/>
      <c r="BJ1" s="331"/>
      <c r="BK1" s="331"/>
      <c r="BL1" s="331"/>
      <c r="BM1" s="331"/>
      <c r="BN1" s="331"/>
    </row>
    <row r="2" s="136" customFormat="1" ht="45" customHeight="1"/>
    <row r="3" s="136" customFormat="1" ht="18" customHeight="1"/>
    <row r="4" s="136" customFormat="1" ht="12" customHeight="1"/>
    <row r="5" spans="1:67" ht="13.5" customHeight="1" thickBot="1">
      <c r="A5" s="3"/>
      <c r="B5" s="83"/>
      <c r="C5" s="3"/>
      <c r="D5" s="3"/>
      <c r="E5" s="3"/>
      <c r="F5" s="3"/>
      <c r="G5" s="3"/>
      <c r="H5" s="3"/>
      <c r="I5" s="3"/>
      <c r="J5" s="3"/>
      <c r="K5" s="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 t="s">
        <v>7</v>
      </c>
      <c r="BO5" s="5"/>
    </row>
    <row r="6" spans="1:147" s="10" customFormat="1" ht="17.25" customHeight="1">
      <c r="A6" s="291" t="s">
        <v>8</v>
      </c>
      <c r="B6" s="292"/>
      <c r="C6" s="282" t="s">
        <v>9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  <c r="R6" s="329" t="s">
        <v>44</v>
      </c>
      <c r="S6" s="330"/>
      <c r="T6" s="330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5"/>
      <c r="AG6" s="8"/>
      <c r="AH6" s="84" t="s">
        <v>45</v>
      </c>
      <c r="AI6" s="8"/>
      <c r="AJ6" s="301" t="s">
        <v>11</v>
      </c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5"/>
      <c r="AY6" s="301" t="s">
        <v>12</v>
      </c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5"/>
      <c r="BN6" s="8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</row>
    <row r="7" spans="1:147" s="10" customFormat="1" ht="17.25" customHeight="1">
      <c r="A7" s="326"/>
      <c r="B7" s="327"/>
      <c r="C7" s="296" t="s">
        <v>13</v>
      </c>
      <c r="D7" s="271"/>
      <c r="E7" s="297"/>
      <c r="F7" s="267" t="s">
        <v>14</v>
      </c>
      <c r="G7" s="268"/>
      <c r="H7" s="268"/>
      <c r="I7" s="268"/>
      <c r="J7" s="268"/>
      <c r="K7" s="268"/>
      <c r="L7" s="268"/>
      <c r="M7" s="268"/>
      <c r="N7" s="269"/>
      <c r="O7" s="270" t="s">
        <v>15</v>
      </c>
      <c r="P7" s="271"/>
      <c r="Q7" s="272"/>
      <c r="R7" s="296" t="s">
        <v>13</v>
      </c>
      <c r="S7" s="271"/>
      <c r="T7" s="297"/>
      <c r="U7" s="267" t="s">
        <v>14</v>
      </c>
      <c r="V7" s="268"/>
      <c r="W7" s="268"/>
      <c r="X7" s="268"/>
      <c r="Y7" s="268"/>
      <c r="Z7" s="268"/>
      <c r="AA7" s="268"/>
      <c r="AB7" s="268"/>
      <c r="AC7" s="269"/>
      <c r="AD7" s="270" t="s">
        <v>15</v>
      </c>
      <c r="AE7" s="271"/>
      <c r="AF7" s="272"/>
      <c r="AG7" s="11"/>
      <c r="AH7" s="62" t="s">
        <v>13</v>
      </c>
      <c r="AI7" s="86"/>
      <c r="AJ7" s="296" t="s">
        <v>13</v>
      </c>
      <c r="AK7" s="271"/>
      <c r="AL7" s="297"/>
      <c r="AM7" s="267" t="s">
        <v>14</v>
      </c>
      <c r="AN7" s="268"/>
      <c r="AO7" s="268"/>
      <c r="AP7" s="268"/>
      <c r="AQ7" s="268"/>
      <c r="AR7" s="268"/>
      <c r="AS7" s="268"/>
      <c r="AT7" s="268"/>
      <c r="AU7" s="269"/>
      <c r="AV7" s="270" t="s">
        <v>15</v>
      </c>
      <c r="AW7" s="271"/>
      <c r="AX7" s="272"/>
      <c r="AY7" s="296" t="s">
        <v>13</v>
      </c>
      <c r="AZ7" s="271"/>
      <c r="BA7" s="297"/>
      <c r="BB7" s="267" t="s">
        <v>14</v>
      </c>
      <c r="BC7" s="268"/>
      <c r="BD7" s="268"/>
      <c r="BE7" s="268"/>
      <c r="BF7" s="268"/>
      <c r="BG7" s="268"/>
      <c r="BH7" s="268"/>
      <c r="BI7" s="268"/>
      <c r="BJ7" s="269"/>
      <c r="BK7" s="270" t="s">
        <v>15</v>
      </c>
      <c r="BL7" s="271"/>
      <c r="BM7" s="272"/>
      <c r="BN7" s="87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</row>
    <row r="8" spans="1:147" s="10" customFormat="1" ht="17.25" customHeight="1" thickBot="1">
      <c r="A8" s="306"/>
      <c r="B8" s="275"/>
      <c r="C8" s="306"/>
      <c r="D8" s="274"/>
      <c r="E8" s="307"/>
      <c r="F8" s="285" t="s">
        <v>16</v>
      </c>
      <c r="G8" s="286"/>
      <c r="H8" s="287"/>
      <c r="I8" s="285" t="s">
        <v>17</v>
      </c>
      <c r="J8" s="286"/>
      <c r="K8" s="287"/>
      <c r="L8" s="285" t="s">
        <v>18</v>
      </c>
      <c r="M8" s="286"/>
      <c r="N8" s="287"/>
      <c r="O8" s="273"/>
      <c r="P8" s="274"/>
      <c r="Q8" s="275"/>
      <c r="R8" s="306"/>
      <c r="S8" s="274"/>
      <c r="T8" s="307"/>
      <c r="U8" s="285" t="s">
        <v>16</v>
      </c>
      <c r="V8" s="286"/>
      <c r="W8" s="287"/>
      <c r="X8" s="285" t="s">
        <v>17</v>
      </c>
      <c r="Y8" s="286"/>
      <c r="Z8" s="287"/>
      <c r="AA8" s="285" t="s">
        <v>18</v>
      </c>
      <c r="AB8" s="286"/>
      <c r="AC8" s="287"/>
      <c r="AD8" s="273"/>
      <c r="AE8" s="274"/>
      <c r="AF8" s="275"/>
      <c r="AG8" s="11"/>
      <c r="AH8" s="88"/>
      <c r="AI8" s="89"/>
      <c r="AJ8" s="306"/>
      <c r="AK8" s="274"/>
      <c r="AL8" s="307"/>
      <c r="AM8" s="285" t="s">
        <v>16</v>
      </c>
      <c r="AN8" s="286"/>
      <c r="AO8" s="287"/>
      <c r="AP8" s="285" t="s">
        <v>17</v>
      </c>
      <c r="AQ8" s="286"/>
      <c r="AR8" s="287"/>
      <c r="AS8" s="285" t="s">
        <v>18</v>
      </c>
      <c r="AT8" s="286"/>
      <c r="AU8" s="287"/>
      <c r="AV8" s="273"/>
      <c r="AW8" s="274"/>
      <c r="AX8" s="275"/>
      <c r="AY8" s="306"/>
      <c r="AZ8" s="274"/>
      <c r="BA8" s="307"/>
      <c r="BB8" s="285" t="s">
        <v>16</v>
      </c>
      <c r="BC8" s="286"/>
      <c r="BD8" s="287"/>
      <c r="BE8" s="285" t="s">
        <v>17</v>
      </c>
      <c r="BF8" s="286"/>
      <c r="BG8" s="287"/>
      <c r="BH8" s="285" t="s">
        <v>18</v>
      </c>
      <c r="BI8" s="286"/>
      <c r="BJ8" s="287"/>
      <c r="BK8" s="273"/>
      <c r="BL8" s="274"/>
      <c r="BM8" s="275"/>
      <c r="BN8" s="90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</row>
    <row r="9" spans="1:67" s="176" customFormat="1" ht="17.25" customHeight="1">
      <c r="A9" s="242"/>
      <c r="B9" s="249" t="s">
        <v>116</v>
      </c>
      <c r="C9" s="49" t="s">
        <v>1</v>
      </c>
      <c r="D9" s="156">
        <f>M9+P9</f>
        <v>58.089299999999994</v>
      </c>
      <c r="E9" s="34" t="s">
        <v>2</v>
      </c>
      <c r="F9" s="35" t="s">
        <v>1</v>
      </c>
      <c r="G9" s="156">
        <f>G11+G13+G15+G17+G19+G21+G23</f>
        <v>0</v>
      </c>
      <c r="H9" s="36" t="s">
        <v>2</v>
      </c>
      <c r="I9" s="34" t="s">
        <v>1</v>
      </c>
      <c r="J9" s="156">
        <f>J11+J13+J15+J17+J19+J21+J23</f>
        <v>0</v>
      </c>
      <c r="K9" s="34" t="s">
        <v>2</v>
      </c>
      <c r="L9" s="35" t="s">
        <v>1</v>
      </c>
      <c r="M9" s="156">
        <f>G9+J9</f>
        <v>0</v>
      </c>
      <c r="N9" s="34" t="s">
        <v>2</v>
      </c>
      <c r="O9" s="45" t="s">
        <v>1</v>
      </c>
      <c r="P9" s="156">
        <f>P11+P13+P15+P17+P19+P21+P23</f>
        <v>58.089299999999994</v>
      </c>
      <c r="Q9" s="40" t="s">
        <v>2</v>
      </c>
      <c r="R9" s="185"/>
      <c r="S9" s="156"/>
      <c r="T9" s="156"/>
      <c r="U9" s="186"/>
      <c r="V9" s="156">
        <f>V11+V13+V15+V17+V19+V21+V23</f>
        <v>0</v>
      </c>
      <c r="W9" s="156"/>
      <c r="X9" s="186"/>
      <c r="Y9" s="156">
        <f>Y11+Y13+Y15+Y17+Y19+Y21+Y23</f>
        <v>0</v>
      </c>
      <c r="Z9" s="156"/>
      <c r="AA9" s="186"/>
      <c r="AB9" s="156"/>
      <c r="AC9" s="156"/>
      <c r="AD9" s="186"/>
      <c r="AE9" s="156">
        <f>AE11+AE13+AE15+AE17+AE19+AE21+AE23</f>
        <v>0</v>
      </c>
      <c r="AF9" s="187"/>
      <c r="AG9" s="158"/>
      <c r="AH9" s="191"/>
      <c r="AI9" s="158"/>
      <c r="AJ9" s="91" t="s">
        <v>90</v>
      </c>
      <c r="AK9" s="156">
        <f aca="true" t="shared" si="0" ref="AK9:AK24">AT9+AW9</f>
        <v>0</v>
      </c>
      <c r="AL9" s="34" t="s">
        <v>2</v>
      </c>
      <c r="AM9" s="35" t="s">
        <v>1</v>
      </c>
      <c r="AN9" s="156">
        <f>AN11+AN13+AN15+AN17+AN19+AN21+AN23</f>
        <v>0</v>
      </c>
      <c r="AO9" s="36" t="s">
        <v>2</v>
      </c>
      <c r="AP9" s="34" t="s">
        <v>1</v>
      </c>
      <c r="AQ9" s="156">
        <f>AQ11+AQ13+AQ15+AQ17+AQ19+AQ21+AQ23</f>
        <v>0</v>
      </c>
      <c r="AR9" s="34" t="s">
        <v>2</v>
      </c>
      <c r="AS9" s="35" t="s">
        <v>1</v>
      </c>
      <c r="AT9" s="156">
        <f aca="true" t="shared" si="1" ref="AT9:AT24">AN9+AQ9</f>
        <v>0</v>
      </c>
      <c r="AU9" s="34" t="s">
        <v>2</v>
      </c>
      <c r="AV9" s="37" t="s">
        <v>1</v>
      </c>
      <c r="AW9" s="156">
        <f>AW11+AW13+AW15+AW17+AW19+AW21+AW23</f>
        <v>0</v>
      </c>
      <c r="AX9" s="38" t="s">
        <v>2</v>
      </c>
      <c r="AY9" s="50" t="s">
        <v>1</v>
      </c>
      <c r="AZ9" s="156">
        <f aca="true" t="shared" si="2" ref="AZ9:AZ24">BI9+BL9</f>
        <v>0</v>
      </c>
      <c r="BA9" s="34" t="s">
        <v>2</v>
      </c>
      <c r="BB9" s="35" t="s">
        <v>1</v>
      </c>
      <c r="BC9" s="156">
        <f>BC11+BC13+BC15+BC17+BC19+BC21+BC23</f>
        <v>0</v>
      </c>
      <c r="BD9" s="36" t="s">
        <v>2</v>
      </c>
      <c r="BE9" s="34" t="s">
        <v>1</v>
      </c>
      <c r="BF9" s="156">
        <f>BF11+BF13+BF15+BF17+BF19+BF21+BF23</f>
        <v>0</v>
      </c>
      <c r="BG9" s="34" t="s">
        <v>2</v>
      </c>
      <c r="BH9" s="35" t="s">
        <v>1</v>
      </c>
      <c r="BI9" s="156">
        <f aca="true" t="shared" si="3" ref="BI9:BI24">BC9+BF9</f>
        <v>0</v>
      </c>
      <c r="BJ9" s="34" t="s">
        <v>2</v>
      </c>
      <c r="BK9" s="37" t="s">
        <v>1</v>
      </c>
      <c r="BL9" s="156">
        <f>BL11+BL13+BL15+BL17+BL19+BL21+BL23</f>
        <v>0</v>
      </c>
      <c r="BM9" s="38" t="s">
        <v>2</v>
      </c>
      <c r="BN9" s="192"/>
      <c r="BO9" s="3"/>
    </row>
    <row r="10" spans="1:67" s="176" customFormat="1" ht="17.25" customHeight="1" thickBot="1">
      <c r="A10" s="323"/>
      <c r="B10" s="250"/>
      <c r="C10" s="193"/>
      <c r="D10" s="179">
        <f>M10+P10</f>
        <v>275.42640000000006</v>
      </c>
      <c r="E10" s="179"/>
      <c r="F10" s="182"/>
      <c r="G10" s="179">
        <f>G12+G14+G16+G18+G20+G22+G24</f>
        <v>0</v>
      </c>
      <c r="H10" s="190"/>
      <c r="I10" s="179"/>
      <c r="J10" s="179">
        <f>J12+J14+J16+J18+J20+J22+J24</f>
        <v>0</v>
      </c>
      <c r="K10" s="179"/>
      <c r="L10" s="182"/>
      <c r="M10" s="179">
        <f>G10+J10</f>
        <v>0</v>
      </c>
      <c r="N10" s="179"/>
      <c r="O10" s="180"/>
      <c r="P10" s="179">
        <f>P12+P14+P16+P18+P20+P22+P24</f>
        <v>275.42640000000006</v>
      </c>
      <c r="Q10" s="181"/>
      <c r="R10" s="178"/>
      <c r="S10" s="179"/>
      <c r="T10" s="179"/>
      <c r="U10" s="182"/>
      <c r="V10" s="179">
        <f>V12+V14+V16+V18+V20+V22+V24</f>
        <v>0</v>
      </c>
      <c r="W10" s="179"/>
      <c r="X10" s="182"/>
      <c r="Y10" s="179">
        <f>Y12+Y14+Y16+Y18+Y20+Y22+Y24</f>
        <v>0</v>
      </c>
      <c r="Z10" s="179"/>
      <c r="AA10" s="182"/>
      <c r="AB10" s="179"/>
      <c r="AC10" s="179"/>
      <c r="AD10" s="182"/>
      <c r="AE10" s="179">
        <f>AE12+AE14+AE16+AE18+AE20+AE22+AE24</f>
        <v>0</v>
      </c>
      <c r="AF10" s="183"/>
      <c r="AG10" s="158"/>
      <c r="AH10" s="191"/>
      <c r="AI10" s="158"/>
      <c r="AJ10" s="178"/>
      <c r="AK10" s="179">
        <f t="shared" si="0"/>
        <v>186.978</v>
      </c>
      <c r="AL10" s="179"/>
      <c r="AM10" s="182"/>
      <c r="AN10" s="179">
        <f>AN12+AN14+AN16+AN18+AN20+AN22+AN24</f>
        <v>0</v>
      </c>
      <c r="AO10" s="179"/>
      <c r="AP10" s="182"/>
      <c r="AQ10" s="179">
        <f>AQ12+AQ14+AQ16+AQ18+AQ20+AQ22+AQ24</f>
        <v>0</v>
      </c>
      <c r="AR10" s="179"/>
      <c r="AS10" s="182"/>
      <c r="AT10" s="179">
        <f t="shared" si="1"/>
        <v>0</v>
      </c>
      <c r="AU10" s="179"/>
      <c r="AV10" s="182"/>
      <c r="AW10" s="179">
        <f>AW12+AW14+AW16+AW18+AW20+AW22+AW24</f>
        <v>186.978</v>
      </c>
      <c r="AX10" s="179"/>
      <c r="AY10" s="178"/>
      <c r="AZ10" s="179">
        <f t="shared" si="2"/>
        <v>2</v>
      </c>
      <c r="BA10" s="179"/>
      <c r="BB10" s="182"/>
      <c r="BC10" s="179">
        <f>BC12+BC14+BC16+BC18+BC20+BC22+BC24</f>
        <v>0</v>
      </c>
      <c r="BD10" s="179"/>
      <c r="BE10" s="182"/>
      <c r="BF10" s="179">
        <f>BF12+BF14+BF16+BF18+BF20+BF22+BF24</f>
        <v>0</v>
      </c>
      <c r="BG10" s="179"/>
      <c r="BH10" s="182"/>
      <c r="BI10" s="179">
        <f t="shared" si="3"/>
        <v>0</v>
      </c>
      <c r="BJ10" s="179"/>
      <c r="BK10" s="182"/>
      <c r="BL10" s="179">
        <f>BL12+BL14+BL16+BL18+BL20+BL22+BL24</f>
        <v>2</v>
      </c>
      <c r="BM10" s="179"/>
      <c r="BN10" s="194"/>
      <c r="BO10" s="3"/>
    </row>
    <row r="11" spans="1:67" ht="17.25" customHeight="1">
      <c r="A11" s="255">
        <v>20</v>
      </c>
      <c r="B11" s="253" t="s">
        <v>48</v>
      </c>
      <c r="C11" s="95" t="s">
        <v>1</v>
      </c>
      <c r="D11" s="14">
        <f aca="true" t="shared" si="4" ref="D11:D24">M11+P11</f>
        <v>44.939099999999996</v>
      </c>
      <c r="E11" s="14" t="s">
        <v>2</v>
      </c>
      <c r="F11" s="18" t="s">
        <v>1</v>
      </c>
      <c r="G11" s="14">
        <f>V11+AN11+BC11+'その４(P7-P8,P11-P12)'!G11+'その４(P7-P8,P11-P12)'!V11+'その４(P7-P8,P11-P12)'!AM11+'その４(P7-P8,P11-P12)'!BB11+'その４(P7-P8,P11-P12)'!BT11+'その４(P7-P8,P11-P12)'!CI11+'その４(P7-P8,P11-P12)'!CY11</f>
        <v>0</v>
      </c>
      <c r="H11" s="96" t="s">
        <v>2</v>
      </c>
      <c r="I11" s="14" t="s">
        <v>1</v>
      </c>
      <c r="J11" s="14">
        <f>Y11+AQ11+BF11+'その４(P7-P8,P11-P12)'!J11+'その４(P7-P8,P11-P12)'!Y11+'その４(P7-P8,P11-P12)'!AP11+'その４(P7-P8,P11-P12)'!BE11+'その４(P7-P8,P11-P12)'!BW11+'その４(P7-P8,P11-P12)'!CL11+'その４(P7-P8,P11-P12)'!DB11</f>
        <v>0</v>
      </c>
      <c r="K11" s="14" t="s">
        <v>2</v>
      </c>
      <c r="L11" s="18" t="s">
        <v>1</v>
      </c>
      <c r="M11" s="14">
        <f aca="true" t="shared" si="5" ref="M11:M24">G11+J11</f>
        <v>0</v>
      </c>
      <c r="N11" s="14" t="s">
        <v>2</v>
      </c>
      <c r="O11" s="59" t="s">
        <v>1</v>
      </c>
      <c r="P11" s="14">
        <f>AE11+AW11+BL11+'その４(P7-P8,P11-P12)'!P11+'その４(P7-P8,P11-P12)'!AE11+'その４(P7-P8,P11-P12)'!AV11+'その４(P7-P8,P11-P12)'!BK11+'その４(P7-P8,P11-P12)'!CC11+'その４(P7-P8,P11-P12)'!CR11+'その４(P7-P8,P11-P12)'!DH11</f>
        <v>44.939099999999996</v>
      </c>
      <c r="Q11" s="60" t="s">
        <v>2</v>
      </c>
      <c r="R11" s="17"/>
      <c r="S11" s="14"/>
      <c r="T11" s="14"/>
      <c r="U11" s="18"/>
      <c r="V11" s="14"/>
      <c r="W11" s="14"/>
      <c r="X11" s="18"/>
      <c r="Y11" s="14"/>
      <c r="Z11" s="14"/>
      <c r="AA11" s="18"/>
      <c r="AB11" s="14">
        <f aca="true" t="shared" si="6" ref="AB11:AB24">V11+Y11</f>
        <v>0</v>
      </c>
      <c r="AC11" s="14"/>
      <c r="AD11" s="18"/>
      <c r="AE11" s="14"/>
      <c r="AF11" s="16"/>
      <c r="AG11" s="14"/>
      <c r="AH11" s="67" t="s">
        <v>1</v>
      </c>
      <c r="AI11" s="14"/>
      <c r="AJ11" s="17" t="s">
        <v>90</v>
      </c>
      <c r="AK11" s="14">
        <f t="shared" si="0"/>
        <v>0</v>
      </c>
      <c r="AL11" s="14" t="s">
        <v>2</v>
      </c>
      <c r="AM11" s="18" t="s">
        <v>1</v>
      </c>
      <c r="AN11" s="14"/>
      <c r="AO11" s="14" t="s">
        <v>2</v>
      </c>
      <c r="AP11" s="18" t="s">
        <v>1</v>
      </c>
      <c r="AQ11" s="14"/>
      <c r="AR11" s="14" t="s">
        <v>2</v>
      </c>
      <c r="AS11" s="18" t="s">
        <v>1</v>
      </c>
      <c r="AT11" s="14">
        <f t="shared" si="1"/>
        <v>0</v>
      </c>
      <c r="AU11" s="14" t="s">
        <v>2</v>
      </c>
      <c r="AV11" s="18" t="s">
        <v>1</v>
      </c>
      <c r="AW11" s="14"/>
      <c r="AX11" s="14" t="s">
        <v>2</v>
      </c>
      <c r="AY11" s="17" t="s">
        <v>1</v>
      </c>
      <c r="AZ11" s="14">
        <f t="shared" si="2"/>
        <v>0</v>
      </c>
      <c r="BA11" s="14" t="s">
        <v>2</v>
      </c>
      <c r="BB11" s="18" t="s">
        <v>1</v>
      </c>
      <c r="BC11" s="14"/>
      <c r="BD11" s="14" t="s">
        <v>2</v>
      </c>
      <c r="BE11" s="18" t="s">
        <v>1</v>
      </c>
      <c r="BF11" s="14"/>
      <c r="BG11" s="14" t="s">
        <v>2</v>
      </c>
      <c r="BH11" s="18" t="s">
        <v>1</v>
      </c>
      <c r="BI11" s="14">
        <f t="shared" si="3"/>
        <v>0</v>
      </c>
      <c r="BJ11" s="14" t="s">
        <v>2</v>
      </c>
      <c r="BK11" s="18" t="s">
        <v>1</v>
      </c>
      <c r="BL11" s="14"/>
      <c r="BM11" s="14" t="s">
        <v>2</v>
      </c>
      <c r="BN11" s="261">
        <v>20</v>
      </c>
      <c r="BO11" s="5"/>
    </row>
    <row r="12" spans="1:67" ht="17.25" customHeight="1">
      <c r="A12" s="256"/>
      <c r="B12" s="254"/>
      <c r="C12" s="99"/>
      <c r="D12" s="61">
        <f t="shared" si="4"/>
        <v>233.85180000000003</v>
      </c>
      <c r="E12" s="61"/>
      <c r="F12" s="71"/>
      <c r="G12" s="61">
        <f>V12+AN12+BC12+'その４(P7-P8,P11-P12)'!G12+'その４(P7-P8,P11-P12)'!V12+'その４(P7-P8,P11-P12)'!AM12+'その４(P7-P8,P11-P12)'!BB12+'その４(P7-P8,P11-P12)'!BT12+'その４(P7-P8,P11-P12)'!CI12+'その４(P7-P8,P11-P12)'!CY12</f>
        <v>0</v>
      </c>
      <c r="H12" s="100"/>
      <c r="I12" s="61"/>
      <c r="J12" s="61">
        <f>Y12+AQ12+BF12+'その４(P7-P8,P11-P12)'!J12+'その４(P7-P8,P11-P12)'!Y12+'その４(P7-P8,P11-P12)'!AP12+'その４(P7-P8,P11-P12)'!BE12+'その４(P7-P8,P11-P12)'!BW12+'その４(P7-P8,P11-P12)'!CL12+'その４(P7-P8,P11-P12)'!DB12</f>
        <v>0</v>
      </c>
      <c r="K12" s="61"/>
      <c r="L12" s="71"/>
      <c r="M12" s="61">
        <f t="shared" si="5"/>
        <v>0</v>
      </c>
      <c r="N12" s="61"/>
      <c r="O12" s="69"/>
      <c r="P12" s="61">
        <f>AE12+AW12+BL12+'その４(P7-P8,P11-P12)'!P12+'その４(P7-P8,P11-P12)'!AE12+'その４(P7-P8,P11-P12)'!AV12+'その４(P7-P8,P11-P12)'!BK12+'その４(P7-P8,P11-P12)'!CC12+'その４(P7-P8,P11-P12)'!CR12+'その４(P7-P8,P11-P12)'!DH12</f>
        <v>233.85180000000003</v>
      </c>
      <c r="Q12" s="70"/>
      <c r="R12" s="72"/>
      <c r="S12" s="61">
        <f>AB12+AE12</f>
        <v>0</v>
      </c>
      <c r="T12" s="61"/>
      <c r="U12" s="71"/>
      <c r="V12" s="61"/>
      <c r="W12" s="61"/>
      <c r="X12" s="71"/>
      <c r="Y12" s="61"/>
      <c r="Z12" s="61"/>
      <c r="AA12" s="71"/>
      <c r="AB12" s="61">
        <f t="shared" si="6"/>
        <v>0</v>
      </c>
      <c r="AC12" s="61"/>
      <c r="AD12" s="71"/>
      <c r="AE12" s="61"/>
      <c r="AF12" s="73"/>
      <c r="AG12" s="14"/>
      <c r="AH12" s="72"/>
      <c r="AI12" s="14"/>
      <c r="AJ12" s="72"/>
      <c r="AK12" s="61">
        <f t="shared" si="0"/>
        <v>186.978</v>
      </c>
      <c r="AL12" s="61"/>
      <c r="AM12" s="71"/>
      <c r="AN12" s="61"/>
      <c r="AO12" s="61"/>
      <c r="AP12" s="71"/>
      <c r="AQ12" s="61"/>
      <c r="AR12" s="61"/>
      <c r="AS12" s="71"/>
      <c r="AT12" s="61">
        <f t="shared" si="1"/>
        <v>0</v>
      </c>
      <c r="AU12" s="61"/>
      <c r="AV12" s="71"/>
      <c r="AW12" s="61">
        <v>186.978</v>
      </c>
      <c r="AX12" s="61"/>
      <c r="AY12" s="72"/>
      <c r="AZ12" s="61">
        <f t="shared" si="2"/>
        <v>2</v>
      </c>
      <c r="BA12" s="61"/>
      <c r="BB12" s="71"/>
      <c r="BC12" s="61"/>
      <c r="BD12" s="61"/>
      <c r="BE12" s="71"/>
      <c r="BF12" s="61"/>
      <c r="BG12" s="61"/>
      <c r="BH12" s="71"/>
      <c r="BI12" s="61">
        <f t="shared" si="3"/>
        <v>0</v>
      </c>
      <c r="BJ12" s="61"/>
      <c r="BK12" s="71"/>
      <c r="BL12" s="61">
        <v>2</v>
      </c>
      <c r="BM12" s="61"/>
      <c r="BN12" s="258"/>
      <c r="BO12" s="5"/>
    </row>
    <row r="13" spans="1:67" ht="17.25" customHeight="1">
      <c r="A13" s="255">
        <f>A11+1</f>
        <v>21</v>
      </c>
      <c r="B13" s="253" t="s">
        <v>49</v>
      </c>
      <c r="C13" s="97" t="s">
        <v>1</v>
      </c>
      <c r="D13" s="14">
        <f t="shared" si="4"/>
        <v>13.1502</v>
      </c>
      <c r="E13" s="63" t="s">
        <v>2</v>
      </c>
      <c r="F13" s="66" t="s">
        <v>1</v>
      </c>
      <c r="G13" s="14">
        <f>V13+AN13+BC13+'その４(P7-P8,P11-P12)'!G13+'その４(P7-P8,P11-P12)'!V13+'その４(P7-P8,P11-P12)'!AM13+'その４(P7-P8,P11-P12)'!BB13+'その４(P7-P8,P11-P12)'!BT13+'その４(P7-P8,P11-P12)'!CI13+'その４(P7-P8,P11-P12)'!CY13</f>
        <v>0</v>
      </c>
      <c r="H13" s="98" t="s">
        <v>2</v>
      </c>
      <c r="I13" s="63" t="s">
        <v>1</v>
      </c>
      <c r="J13" s="14">
        <f>Y13+AQ13+BF13+'その４(P7-P8,P11-P12)'!J13+'その４(P7-P8,P11-P12)'!Y13+'その４(P7-P8,P11-P12)'!AP13+'その４(P7-P8,P11-P12)'!BE13+'その４(P7-P8,P11-P12)'!BW13+'その４(P7-P8,P11-P12)'!CL13+'その４(P7-P8,P11-P12)'!DB13</f>
        <v>0</v>
      </c>
      <c r="K13" s="63" t="s">
        <v>2</v>
      </c>
      <c r="L13" s="66" t="s">
        <v>1</v>
      </c>
      <c r="M13" s="14">
        <f t="shared" si="5"/>
        <v>0</v>
      </c>
      <c r="N13" s="63" t="s">
        <v>2</v>
      </c>
      <c r="O13" s="64" t="s">
        <v>1</v>
      </c>
      <c r="P13" s="14">
        <f>AE13+AW13+BL13+'その４(P7-P8,P11-P12)'!P13+'その４(P7-P8,P11-P12)'!AE13+'その４(P7-P8,P11-P12)'!AV13+'その４(P7-P8,P11-P12)'!BK13+'その４(P7-P8,P11-P12)'!CC13+'その４(P7-P8,P11-P12)'!CR13+'その４(P7-P8,P11-P12)'!DH13</f>
        <v>13.1502</v>
      </c>
      <c r="Q13" s="65" t="s">
        <v>2</v>
      </c>
      <c r="R13" s="67"/>
      <c r="S13" s="14"/>
      <c r="T13" s="63"/>
      <c r="U13" s="66"/>
      <c r="V13" s="63"/>
      <c r="W13" s="63"/>
      <c r="X13" s="66"/>
      <c r="Y13" s="63"/>
      <c r="Z13" s="63"/>
      <c r="AA13" s="66"/>
      <c r="AB13" s="14">
        <f t="shared" si="6"/>
        <v>0</v>
      </c>
      <c r="AC13" s="63"/>
      <c r="AD13" s="66"/>
      <c r="AE13" s="63"/>
      <c r="AF13" s="68"/>
      <c r="AG13" s="14"/>
      <c r="AH13" s="67" t="s">
        <v>1</v>
      </c>
      <c r="AI13" s="14"/>
      <c r="AJ13" s="67" t="s">
        <v>93</v>
      </c>
      <c r="AK13" s="14">
        <f t="shared" si="0"/>
        <v>0</v>
      </c>
      <c r="AL13" s="63" t="s">
        <v>2</v>
      </c>
      <c r="AM13" s="66" t="s">
        <v>1</v>
      </c>
      <c r="AN13" s="63"/>
      <c r="AO13" s="63" t="s">
        <v>2</v>
      </c>
      <c r="AP13" s="66" t="s">
        <v>1</v>
      </c>
      <c r="AQ13" s="63"/>
      <c r="AR13" s="63" t="s">
        <v>2</v>
      </c>
      <c r="AS13" s="66" t="s">
        <v>1</v>
      </c>
      <c r="AT13" s="14">
        <f t="shared" si="1"/>
        <v>0</v>
      </c>
      <c r="AU13" s="63" t="s">
        <v>2</v>
      </c>
      <c r="AV13" s="66" t="s">
        <v>1</v>
      </c>
      <c r="AW13" s="63"/>
      <c r="AX13" s="63" t="s">
        <v>2</v>
      </c>
      <c r="AY13" s="67" t="s">
        <v>1</v>
      </c>
      <c r="AZ13" s="14">
        <f t="shared" si="2"/>
        <v>0</v>
      </c>
      <c r="BA13" s="63" t="s">
        <v>2</v>
      </c>
      <c r="BB13" s="66" t="s">
        <v>1</v>
      </c>
      <c r="BC13" s="63"/>
      <c r="BD13" s="63" t="s">
        <v>2</v>
      </c>
      <c r="BE13" s="66" t="s">
        <v>1</v>
      </c>
      <c r="BF13" s="63"/>
      <c r="BG13" s="63" t="s">
        <v>2</v>
      </c>
      <c r="BH13" s="66" t="s">
        <v>1</v>
      </c>
      <c r="BI13" s="14">
        <f t="shared" si="3"/>
        <v>0</v>
      </c>
      <c r="BJ13" s="63" t="s">
        <v>2</v>
      </c>
      <c r="BK13" s="66" t="s">
        <v>1</v>
      </c>
      <c r="BL13" s="63"/>
      <c r="BM13" s="63" t="s">
        <v>2</v>
      </c>
      <c r="BN13" s="257">
        <f>BN11+1</f>
        <v>21</v>
      </c>
      <c r="BO13" s="5"/>
    </row>
    <row r="14" spans="1:67" ht="17.25" customHeight="1">
      <c r="A14" s="256"/>
      <c r="B14" s="254"/>
      <c r="C14" s="99"/>
      <c r="D14" s="61">
        <f t="shared" si="4"/>
        <v>22.5446</v>
      </c>
      <c r="E14" s="61"/>
      <c r="F14" s="71"/>
      <c r="G14" s="61">
        <f>V14+AN14+BC14+'その４(P7-P8,P11-P12)'!G14+'その４(P7-P8,P11-P12)'!V14+'その４(P7-P8,P11-P12)'!AM14+'その４(P7-P8,P11-P12)'!BB14+'その４(P7-P8,P11-P12)'!BT14+'その４(P7-P8,P11-P12)'!CI14+'その４(P7-P8,P11-P12)'!CY14</f>
        <v>0</v>
      </c>
      <c r="H14" s="100"/>
      <c r="I14" s="61"/>
      <c r="J14" s="61">
        <f>Y14+AQ14+BF14+'その４(P7-P8,P11-P12)'!J14+'その４(P7-P8,P11-P12)'!Y14+'その４(P7-P8,P11-P12)'!AP14+'その４(P7-P8,P11-P12)'!BE14+'その４(P7-P8,P11-P12)'!BW14+'その４(P7-P8,P11-P12)'!CL14+'その４(P7-P8,P11-P12)'!DB14</f>
        <v>0</v>
      </c>
      <c r="K14" s="61"/>
      <c r="L14" s="71"/>
      <c r="M14" s="61">
        <f t="shared" si="5"/>
        <v>0</v>
      </c>
      <c r="N14" s="61"/>
      <c r="O14" s="69"/>
      <c r="P14" s="61">
        <f>AE14+AW14+BL14+'その４(P7-P8,P11-P12)'!P14+'その４(P7-P8,P11-P12)'!AE14+'その４(P7-P8,P11-P12)'!AV14+'その４(P7-P8,P11-P12)'!BK14+'その４(P7-P8,P11-P12)'!CC14+'その４(P7-P8,P11-P12)'!CR14+'その４(P7-P8,P11-P12)'!DH14</f>
        <v>22.5446</v>
      </c>
      <c r="Q14" s="70"/>
      <c r="R14" s="72"/>
      <c r="S14" s="61">
        <f>AB14+AE14</f>
        <v>0</v>
      </c>
      <c r="T14" s="61"/>
      <c r="U14" s="71"/>
      <c r="V14" s="61"/>
      <c r="W14" s="61"/>
      <c r="X14" s="71"/>
      <c r="Y14" s="61"/>
      <c r="Z14" s="61"/>
      <c r="AA14" s="71"/>
      <c r="AB14" s="61">
        <f t="shared" si="6"/>
        <v>0</v>
      </c>
      <c r="AC14" s="61"/>
      <c r="AD14" s="71"/>
      <c r="AE14" s="61"/>
      <c r="AF14" s="73"/>
      <c r="AG14" s="14"/>
      <c r="AH14" s="72"/>
      <c r="AI14" s="14"/>
      <c r="AJ14" s="72"/>
      <c r="AK14" s="61">
        <f t="shared" si="0"/>
        <v>0</v>
      </c>
      <c r="AL14" s="61"/>
      <c r="AM14" s="71"/>
      <c r="AN14" s="61"/>
      <c r="AO14" s="61"/>
      <c r="AP14" s="71"/>
      <c r="AQ14" s="61"/>
      <c r="AR14" s="61"/>
      <c r="AS14" s="71"/>
      <c r="AT14" s="61">
        <f t="shared" si="1"/>
        <v>0</v>
      </c>
      <c r="AU14" s="61"/>
      <c r="AV14" s="71"/>
      <c r="AW14" s="61"/>
      <c r="AX14" s="61"/>
      <c r="AY14" s="72"/>
      <c r="AZ14" s="61">
        <f t="shared" si="2"/>
        <v>0</v>
      </c>
      <c r="BA14" s="61"/>
      <c r="BB14" s="71"/>
      <c r="BC14" s="61"/>
      <c r="BD14" s="61"/>
      <c r="BE14" s="71"/>
      <c r="BF14" s="61"/>
      <c r="BG14" s="61"/>
      <c r="BH14" s="71"/>
      <c r="BI14" s="61">
        <f t="shared" si="3"/>
        <v>0</v>
      </c>
      <c r="BJ14" s="61"/>
      <c r="BK14" s="71"/>
      <c r="BL14" s="61"/>
      <c r="BM14" s="61"/>
      <c r="BN14" s="258"/>
      <c r="BO14" s="5"/>
    </row>
    <row r="15" spans="1:67" ht="17.25" customHeight="1">
      <c r="A15" s="255">
        <f>A13+1</f>
        <v>22</v>
      </c>
      <c r="B15" s="253" t="s">
        <v>51</v>
      </c>
      <c r="C15" s="95" t="s">
        <v>1</v>
      </c>
      <c r="D15" s="14">
        <f t="shared" si="4"/>
        <v>0</v>
      </c>
      <c r="E15" s="14" t="s">
        <v>2</v>
      </c>
      <c r="F15" s="18" t="s">
        <v>1</v>
      </c>
      <c r="G15" s="14">
        <f>V15+AN15+BC15+'その４(P7-P8,P11-P12)'!G15+'その４(P7-P8,P11-P12)'!V15+'その４(P7-P8,P11-P12)'!AM15+'その４(P7-P8,P11-P12)'!BB15+'その４(P7-P8,P11-P12)'!BT15+'その４(P7-P8,P11-P12)'!CI15+'その４(P7-P8,P11-P12)'!CY15</f>
        <v>0</v>
      </c>
      <c r="H15" s="96" t="s">
        <v>2</v>
      </c>
      <c r="I15" s="14" t="s">
        <v>1</v>
      </c>
      <c r="J15" s="14">
        <f>Y15+AQ15+BF15+'その４(P7-P8,P11-P12)'!J15+'その４(P7-P8,P11-P12)'!Y15+'その４(P7-P8,P11-P12)'!AP15+'その４(P7-P8,P11-P12)'!BE15+'その４(P7-P8,P11-P12)'!BW15+'その４(P7-P8,P11-P12)'!CL15+'その４(P7-P8,P11-P12)'!DB15</f>
        <v>0</v>
      </c>
      <c r="K15" s="14" t="s">
        <v>2</v>
      </c>
      <c r="L15" s="18" t="s">
        <v>1</v>
      </c>
      <c r="M15" s="14">
        <f t="shared" si="5"/>
        <v>0</v>
      </c>
      <c r="N15" s="14" t="s">
        <v>2</v>
      </c>
      <c r="O15" s="59" t="s">
        <v>1</v>
      </c>
      <c r="P15" s="14">
        <f>AE15+AW15+BL15+'その４(P7-P8,P11-P12)'!P15+'その４(P7-P8,P11-P12)'!AE15+'その４(P7-P8,P11-P12)'!AV15+'その４(P7-P8,P11-P12)'!BK15+'その４(P7-P8,P11-P12)'!CC15+'その４(P7-P8,P11-P12)'!CR15+'その４(P7-P8,P11-P12)'!DH15</f>
        <v>0</v>
      </c>
      <c r="Q15" s="60" t="s">
        <v>2</v>
      </c>
      <c r="R15" s="17"/>
      <c r="S15" s="14"/>
      <c r="T15" s="14"/>
      <c r="U15" s="18"/>
      <c r="V15" s="14"/>
      <c r="W15" s="14"/>
      <c r="X15" s="18"/>
      <c r="Y15" s="14"/>
      <c r="Z15" s="14"/>
      <c r="AA15" s="18"/>
      <c r="AB15" s="14">
        <f t="shared" si="6"/>
        <v>0</v>
      </c>
      <c r="AC15" s="14"/>
      <c r="AD15" s="18"/>
      <c r="AE15" s="14"/>
      <c r="AF15" s="16"/>
      <c r="AG15" s="14"/>
      <c r="AH15" s="17" t="s">
        <v>1</v>
      </c>
      <c r="AI15" s="14"/>
      <c r="AJ15" s="17" t="s">
        <v>92</v>
      </c>
      <c r="AK15" s="14">
        <f t="shared" si="0"/>
        <v>0</v>
      </c>
      <c r="AL15" s="14" t="s">
        <v>2</v>
      </c>
      <c r="AM15" s="18" t="s">
        <v>1</v>
      </c>
      <c r="AN15" s="14"/>
      <c r="AO15" s="14" t="s">
        <v>2</v>
      </c>
      <c r="AP15" s="18" t="s">
        <v>1</v>
      </c>
      <c r="AQ15" s="14"/>
      <c r="AR15" s="14" t="s">
        <v>2</v>
      </c>
      <c r="AS15" s="18" t="s">
        <v>1</v>
      </c>
      <c r="AT15" s="14">
        <f t="shared" si="1"/>
        <v>0</v>
      </c>
      <c r="AU15" s="14" t="s">
        <v>2</v>
      </c>
      <c r="AV15" s="18" t="s">
        <v>1</v>
      </c>
      <c r="AW15" s="14"/>
      <c r="AX15" s="14" t="s">
        <v>2</v>
      </c>
      <c r="AY15" s="17" t="s">
        <v>1</v>
      </c>
      <c r="AZ15" s="14">
        <f t="shared" si="2"/>
        <v>0</v>
      </c>
      <c r="BA15" s="14" t="s">
        <v>2</v>
      </c>
      <c r="BB15" s="18" t="s">
        <v>1</v>
      </c>
      <c r="BC15" s="14"/>
      <c r="BD15" s="14" t="s">
        <v>2</v>
      </c>
      <c r="BE15" s="18" t="s">
        <v>1</v>
      </c>
      <c r="BF15" s="14"/>
      <c r="BG15" s="14" t="s">
        <v>2</v>
      </c>
      <c r="BH15" s="18" t="s">
        <v>1</v>
      </c>
      <c r="BI15" s="14">
        <f t="shared" si="3"/>
        <v>0</v>
      </c>
      <c r="BJ15" s="14" t="s">
        <v>2</v>
      </c>
      <c r="BK15" s="18" t="s">
        <v>1</v>
      </c>
      <c r="BL15" s="14"/>
      <c r="BM15" s="14" t="s">
        <v>2</v>
      </c>
      <c r="BN15" s="257">
        <f>BN13+1</f>
        <v>22</v>
      </c>
      <c r="BO15" s="5"/>
    </row>
    <row r="16" spans="1:67" ht="17.25" customHeight="1">
      <c r="A16" s="256"/>
      <c r="B16" s="254"/>
      <c r="C16" s="95"/>
      <c r="D16" s="61">
        <f t="shared" si="4"/>
        <v>0</v>
      </c>
      <c r="E16" s="14"/>
      <c r="F16" s="18"/>
      <c r="G16" s="61">
        <f>V16+AN16+BC16+'その４(P7-P8,P11-P12)'!G16+'その４(P7-P8,P11-P12)'!V16+'その４(P7-P8,P11-P12)'!AM16+'その４(P7-P8,P11-P12)'!BB16+'その４(P7-P8,P11-P12)'!BT16+'その４(P7-P8,P11-P12)'!CI16+'その４(P7-P8,P11-P12)'!CY16</f>
        <v>0</v>
      </c>
      <c r="H16" s="96"/>
      <c r="I16" s="14"/>
      <c r="J16" s="61">
        <f>Y16+AQ16+BF16+'その４(P7-P8,P11-P12)'!J16+'その４(P7-P8,P11-P12)'!Y16+'その４(P7-P8,P11-P12)'!AP16+'その４(P7-P8,P11-P12)'!BE16+'その４(P7-P8,P11-P12)'!BW16+'その４(P7-P8,P11-P12)'!CL16+'その４(P7-P8,P11-P12)'!DB16</f>
        <v>0</v>
      </c>
      <c r="K16" s="14"/>
      <c r="L16" s="18"/>
      <c r="M16" s="61">
        <f t="shared" si="5"/>
        <v>0</v>
      </c>
      <c r="N16" s="14"/>
      <c r="O16" s="59"/>
      <c r="P16" s="61">
        <f>AE16+AW16+BL16+'その４(P7-P8,P11-P12)'!P16+'その４(P7-P8,P11-P12)'!AE16+'その４(P7-P8,P11-P12)'!AV16+'その４(P7-P8,P11-P12)'!BK16+'その４(P7-P8,P11-P12)'!CC16+'その４(P7-P8,P11-P12)'!CR16+'その４(P7-P8,P11-P12)'!DH16</f>
        <v>0</v>
      </c>
      <c r="Q16" s="60"/>
      <c r="R16" s="17"/>
      <c r="S16" s="61">
        <f>AB16+AE16</f>
        <v>0</v>
      </c>
      <c r="T16" s="14"/>
      <c r="U16" s="18"/>
      <c r="V16" s="14"/>
      <c r="W16" s="14"/>
      <c r="X16" s="18"/>
      <c r="Y16" s="14"/>
      <c r="Z16" s="14"/>
      <c r="AA16" s="18"/>
      <c r="AB16" s="61">
        <f t="shared" si="6"/>
        <v>0</v>
      </c>
      <c r="AC16" s="14"/>
      <c r="AD16" s="18"/>
      <c r="AE16" s="14"/>
      <c r="AF16" s="16"/>
      <c r="AG16" s="14"/>
      <c r="AH16" s="17"/>
      <c r="AI16" s="14"/>
      <c r="AJ16" s="17"/>
      <c r="AK16" s="61">
        <f t="shared" si="0"/>
        <v>0</v>
      </c>
      <c r="AL16" s="14"/>
      <c r="AM16" s="18"/>
      <c r="AN16" s="14"/>
      <c r="AO16" s="14"/>
      <c r="AP16" s="18"/>
      <c r="AQ16" s="14"/>
      <c r="AR16" s="14"/>
      <c r="AS16" s="18"/>
      <c r="AT16" s="61">
        <f t="shared" si="1"/>
        <v>0</v>
      </c>
      <c r="AU16" s="14"/>
      <c r="AV16" s="18"/>
      <c r="AW16" s="14"/>
      <c r="AX16" s="14"/>
      <c r="AY16" s="17"/>
      <c r="AZ16" s="61">
        <f t="shared" si="2"/>
        <v>0</v>
      </c>
      <c r="BA16" s="14"/>
      <c r="BB16" s="18"/>
      <c r="BC16" s="14"/>
      <c r="BD16" s="14"/>
      <c r="BE16" s="18"/>
      <c r="BF16" s="14"/>
      <c r="BG16" s="14"/>
      <c r="BH16" s="18"/>
      <c r="BI16" s="61">
        <f t="shared" si="3"/>
        <v>0</v>
      </c>
      <c r="BJ16" s="14"/>
      <c r="BK16" s="18"/>
      <c r="BL16" s="14"/>
      <c r="BM16" s="14"/>
      <c r="BN16" s="258"/>
      <c r="BO16" s="5"/>
    </row>
    <row r="17" spans="1:67" ht="17.25" customHeight="1">
      <c r="A17" s="255">
        <f>A15+1</f>
        <v>23</v>
      </c>
      <c r="B17" s="253" t="s">
        <v>52</v>
      </c>
      <c r="C17" s="97" t="s">
        <v>1</v>
      </c>
      <c r="D17" s="14">
        <f t="shared" si="4"/>
        <v>0</v>
      </c>
      <c r="E17" s="63" t="s">
        <v>2</v>
      </c>
      <c r="F17" s="66" t="s">
        <v>1</v>
      </c>
      <c r="G17" s="14">
        <f>V17+AN17+BC17+'その４(P7-P8,P11-P12)'!G17+'その４(P7-P8,P11-P12)'!V17+'その４(P7-P8,P11-P12)'!AM17+'その４(P7-P8,P11-P12)'!BB17+'その４(P7-P8,P11-P12)'!BT17+'その４(P7-P8,P11-P12)'!CI17+'その４(P7-P8,P11-P12)'!CY17</f>
        <v>0</v>
      </c>
      <c r="H17" s="98" t="s">
        <v>2</v>
      </c>
      <c r="I17" s="63" t="s">
        <v>1</v>
      </c>
      <c r="J17" s="14">
        <f>Y17+AQ17+BF17+'その４(P7-P8,P11-P12)'!J17+'その４(P7-P8,P11-P12)'!Y17+'その４(P7-P8,P11-P12)'!AP17+'その４(P7-P8,P11-P12)'!BE17+'その４(P7-P8,P11-P12)'!BW17+'その４(P7-P8,P11-P12)'!CL17+'その４(P7-P8,P11-P12)'!DB17</f>
        <v>0</v>
      </c>
      <c r="K17" s="63" t="s">
        <v>2</v>
      </c>
      <c r="L17" s="66" t="s">
        <v>1</v>
      </c>
      <c r="M17" s="14">
        <f t="shared" si="5"/>
        <v>0</v>
      </c>
      <c r="N17" s="63" t="s">
        <v>2</v>
      </c>
      <c r="O17" s="64" t="s">
        <v>95</v>
      </c>
      <c r="P17" s="14">
        <f>AE17+AW17+BL17+'その４(P7-P8,P11-P12)'!P17+'その４(P7-P8,P11-P12)'!AE17+'その４(P7-P8,P11-P12)'!AV17+'その４(P7-P8,P11-P12)'!BK17+'その４(P7-P8,P11-P12)'!CC17+'その４(P7-P8,P11-P12)'!CR17+'その４(P7-P8,P11-P12)'!DH17</f>
        <v>0</v>
      </c>
      <c r="Q17" s="65" t="s">
        <v>2</v>
      </c>
      <c r="R17" s="67"/>
      <c r="S17" s="14"/>
      <c r="T17" s="63"/>
      <c r="U17" s="66"/>
      <c r="V17" s="63"/>
      <c r="W17" s="63"/>
      <c r="X17" s="66"/>
      <c r="Y17" s="63"/>
      <c r="Z17" s="63"/>
      <c r="AA17" s="66"/>
      <c r="AB17" s="14">
        <f t="shared" si="6"/>
        <v>0</v>
      </c>
      <c r="AC17" s="63"/>
      <c r="AD17" s="66"/>
      <c r="AE17" s="63"/>
      <c r="AF17" s="68"/>
      <c r="AG17" s="14"/>
      <c r="AH17" s="67" t="s">
        <v>1</v>
      </c>
      <c r="AI17" s="14"/>
      <c r="AJ17" s="67" t="s">
        <v>95</v>
      </c>
      <c r="AK17" s="14">
        <f t="shared" si="0"/>
        <v>0</v>
      </c>
      <c r="AL17" s="63" t="s">
        <v>2</v>
      </c>
      <c r="AM17" s="66" t="s">
        <v>1</v>
      </c>
      <c r="AN17" s="63"/>
      <c r="AO17" s="63" t="s">
        <v>2</v>
      </c>
      <c r="AP17" s="66" t="s">
        <v>1</v>
      </c>
      <c r="AQ17" s="63"/>
      <c r="AR17" s="63" t="s">
        <v>2</v>
      </c>
      <c r="AS17" s="66" t="s">
        <v>1</v>
      </c>
      <c r="AT17" s="14">
        <f t="shared" si="1"/>
        <v>0</v>
      </c>
      <c r="AU17" s="63" t="s">
        <v>2</v>
      </c>
      <c r="AV17" s="66" t="s">
        <v>1</v>
      </c>
      <c r="AW17" s="63"/>
      <c r="AX17" s="63" t="s">
        <v>2</v>
      </c>
      <c r="AY17" s="67" t="s">
        <v>1</v>
      </c>
      <c r="AZ17" s="14">
        <f t="shared" si="2"/>
        <v>0</v>
      </c>
      <c r="BA17" s="63" t="s">
        <v>2</v>
      </c>
      <c r="BB17" s="66" t="s">
        <v>1</v>
      </c>
      <c r="BC17" s="63"/>
      <c r="BD17" s="63" t="s">
        <v>2</v>
      </c>
      <c r="BE17" s="66" t="s">
        <v>1</v>
      </c>
      <c r="BF17" s="63"/>
      <c r="BG17" s="63" t="s">
        <v>2</v>
      </c>
      <c r="BH17" s="66" t="s">
        <v>1</v>
      </c>
      <c r="BI17" s="14">
        <f t="shared" si="3"/>
        <v>0</v>
      </c>
      <c r="BJ17" s="63" t="s">
        <v>2</v>
      </c>
      <c r="BK17" s="66" t="s">
        <v>1</v>
      </c>
      <c r="BL17" s="63"/>
      <c r="BM17" s="63" t="s">
        <v>2</v>
      </c>
      <c r="BN17" s="257">
        <f>BN15+1</f>
        <v>23</v>
      </c>
      <c r="BO17" s="5"/>
    </row>
    <row r="18" spans="1:67" ht="17.25" customHeight="1">
      <c r="A18" s="256"/>
      <c r="B18" s="254"/>
      <c r="C18" s="99"/>
      <c r="D18" s="61">
        <f t="shared" si="4"/>
        <v>0</v>
      </c>
      <c r="E18" s="61"/>
      <c r="F18" s="71"/>
      <c r="G18" s="61">
        <f>V18+AN18+BC18+'その４(P7-P8,P11-P12)'!G18+'その４(P7-P8,P11-P12)'!V18+'その４(P7-P8,P11-P12)'!AM18+'その４(P7-P8,P11-P12)'!BB18+'その４(P7-P8,P11-P12)'!BT18+'その４(P7-P8,P11-P12)'!CI18+'その４(P7-P8,P11-P12)'!CY18</f>
        <v>0</v>
      </c>
      <c r="H18" s="100"/>
      <c r="I18" s="61"/>
      <c r="J18" s="61">
        <f>Y18+AQ18+BF18+'その４(P7-P8,P11-P12)'!J18+'その４(P7-P8,P11-P12)'!Y18+'その４(P7-P8,P11-P12)'!AP18+'その４(P7-P8,P11-P12)'!BE18+'その４(P7-P8,P11-P12)'!BW18+'その４(P7-P8,P11-P12)'!CL18+'その４(P7-P8,P11-P12)'!DB18</f>
        <v>0</v>
      </c>
      <c r="K18" s="61"/>
      <c r="L18" s="71"/>
      <c r="M18" s="61">
        <f t="shared" si="5"/>
        <v>0</v>
      </c>
      <c r="N18" s="61"/>
      <c r="O18" s="69"/>
      <c r="P18" s="61">
        <f>AE18+AW18+BL18+'その４(P7-P8,P11-P12)'!P18+'その４(P7-P8,P11-P12)'!AE18+'その４(P7-P8,P11-P12)'!AV18+'その４(P7-P8,P11-P12)'!BK18+'その４(P7-P8,P11-P12)'!CC18+'その４(P7-P8,P11-P12)'!CR18+'その４(P7-P8,P11-P12)'!DH18</f>
        <v>0</v>
      </c>
      <c r="Q18" s="70"/>
      <c r="R18" s="72"/>
      <c r="S18" s="61">
        <f>AB18+AE18</f>
        <v>0</v>
      </c>
      <c r="T18" s="61"/>
      <c r="U18" s="71"/>
      <c r="V18" s="61"/>
      <c r="W18" s="61"/>
      <c r="X18" s="71"/>
      <c r="Y18" s="61"/>
      <c r="Z18" s="61"/>
      <c r="AA18" s="71"/>
      <c r="AB18" s="61">
        <f t="shared" si="6"/>
        <v>0</v>
      </c>
      <c r="AC18" s="61"/>
      <c r="AD18" s="71"/>
      <c r="AE18" s="61"/>
      <c r="AF18" s="73"/>
      <c r="AG18" s="14"/>
      <c r="AH18" s="72"/>
      <c r="AI18" s="14"/>
      <c r="AJ18" s="72"/>
      <c r="AK18" s="61">
        <f t="shared" si="0"/>
        <v>0</v>
      </c>
      <c r="AL18" s="61"/>
      <c r="AM18" s="71"/>
      <c r="AN18" s="61"/>
      <c r="AO18" s="61"/>
      <c r="AP18" s="71"/>
      <c r="AQ18" s="61"/>
      <c r="AR18" s="61"/>
      <c r="AS18" s="71"/>
      <c r="AT18" s="61">
        <f t="shared" si="1"/>
        <v>0</v>
      </c>
      <c r="AU18" s="61"/>
      <c r="AV18" s="71"/>
      <c r="AW18" s="61"/>
      <c r="AX18" s="61"/>
      <c r="AY18" s="72"/>
      <c r="AZ18" s="61">
        <f t="shared" si="2"/>
        <v>0</v>
      </c>
      <c r="BA18" s="61"/>
      <c r="BB18" s="71"/>
      <c r="BC18" s="61"/>
      <c r="BD18" s="61"/>
      <c r="BE18" s="71"/>
      <c r="BF18" s="61"/>
      <c r="BG18" s="61"/>
      <c r="BH18" s="71"/>
      <c r="BI18" s="61">
        <f t="shared" si="3"/>
        <v>0</v>
      </c>
      <c r="BJ18" s="61"/>
      <c r="BK18" s="71"/>
      <c r="BL18" s="61"/>
      <c r="BM18" s="61"/>
      <c r="BN18" s="258"/>
      <c r="BO18" s="5"/>
    </row>
    <row r="19" spans="1:67" ht="17.25" customHeight="1">
      <c r="A19" s="255">
        <f>A17+1</f>
        <v>24</v>
      </c>
      <c r="B19" s="253" t="s">
        <v>54</v>
      </c>
      <c r="C19" s="95" t="s">
        <v>1</v>
      </c>
      <c r="D19" s="14">
        <f t="shared" si="4"/>
        <v>0</v>
      </c>
      <c r="E19" s="14" t="s">
        <v>2</v>
      </c>
      <c r="F19" s="18" t="s">
        <v>1</v>
      </c>
      <c r="G19" s="14">
        <f>V19+AN19+BC19+'その４(P7-P8,P11-P12)'!G19+'その４(P7-P8,P11-P12)'!V19+'その４(P7-P8,P11-P12)'!AM19+'その４(P7-P8,P11-P12)'!BB19+'その４(P7-P8,P11-P12)'!BT19+'その４(P7-P8,P11-P12)'!CI19+'その４(P7-P8,P11-P12)'!CY19</f>
        <v>0</v>
      </c>
      <c r="H19" s="96" t="s">
        <v>2</v>
      </c>
      <c r="I19" s="14" t="s">
        <v>1</v>
      </c>
      <c r="J19" s="14">
        <f>Y19+AQ19+BF19+'その４(P7-P8,P11-P12)'!J19+'その４(P7-P8,P11-P12)'!Y19+'その４(P7-P8,P11-P12)'!AP19+'その４(P7-P8,P11-P12)'!BE19+'その４(P7-P8,P11-P12)'!BW19+'その４(P7-P8,P11-P12)'!CL19+'その４(P7-P8,P11-P12)'!DB19</f>
        <v>0</v>
      </c>
      <c r="K19" s="14" t="s">
        <v>2</v>
      </c>
      <c r="L19" s="18" t="s">
        <v>1</v>
      </c>
      <c r="M19" s="14">
        <f t="shared" si="5"/>
        <v>0</v>
      </c>
      <c r="N19" s="14" t="s">
        <v>2</v>
      </c>
      <c r="O19" s="59" t="s">
        <v>1</v>
      </c>
      <c r="P19" s="14">
        <f>AE19+AW19+BL19+'その４(P7-P8,P11-P12)'!P19+'その４(P7-P8,P11-P12)'!AE19+'その４(P7-P8,P11-P12)'!AV19+'その４(P7-P8,P11-P12)'!BK19+'その４(P7-P8,P11-P12)'!CC19+'その４(P7-P8,P11-P12)'!CR19+'その４(P7-P8,P11-P12)'!DH19</f>
        <v>0</v>
      </c>
      <c r="Q19" s="60" t="s">
        <v>2</v>
      </c>
      <c r="R19" s="17"/>
      <c r="S19" s="14"/>
      <c r="T19" s="14"/>
      <c r="U19" s="18"/>
      <c r="V19" s="14"/>
      <c r="W19" s="14"/>
      <c r="X19" s="18"/>
      <c r="Y19" s="14"/>
      <c r="Z19" s="14"/>
      <c r="AA19" s="18"/>
      <c r="AB19" s="14">
        <f t="shared" si="6"/>
        <v>0</v>
      </c>
      <c r="AC19" s="14"/>
      <c r="AD19" s="18"/>
      <c r="AE19" s="14"/>
      <c r="AF19" s="16"/>
      <c r="AG19" s="14"/>
      <c r="AH19" s="17" t="s">
        <v>1</v>
      </c>
      <c r="AI19" s="14"/>
      <c r="AJ19" s="17" t="s">
        <v>53</v>
      </c>
      <c r="AK19" s="14">
        <f t="shared" si="0"/>
        <v>0</v>
      </c>
      <c r="AL19" s="14" t="s">
        <v>2</v>
      </c>
      <c r="AM19" s="18" t="s">
        <v>1</v>
      </c>
      <c r="AN19" s="14"/>
      <c r="AO19" s="14" t="s">
        <v>2</v>
      </c>
      <c r="AP19" s="18" t="s">
        <v>1</v>
      </c>
      <c r="AQ19" s="14"/>
      <c r="AR19" s="14" t="s">
        <v>2</v>
      </c>
      <c r="AS19" s="18" t="s">
        <v>1</v>
      </c>
      <c r="AT19" s="14">
        <f t="shared" si="1"/>
        <v>0</v>
      </c>
      <c r="AU19" s="14" t="s">
        <v>2</v>
      </c>
      <c r="AV19" s="18" t="s">
        <v>1</v>
      </c>
      <c r="AW19" s="14"/>
      <c r="AX19" s="14" t="s">
        <v>2</v>
      </c>
      <c r="AY19" s="17" t="s">
        <v>1</v>
      </c>
      <c r="AZ19" s="14">
        <f t="shared" si="2"/>
        <v>0</v>
      </c>
      <c r="BA19" s="14" t="s">
        <v>2</v>
      </c>
      <c r="BB19" s="18" t="s">
        <v>1</v>
      </c>
      <c r="BC19" s="14"/>
      <c r="BD19" s="14" t="s">
        <v>2</v>
      </c>
      <c r="BE19" s="18" t="s">
        <v>1</v>
      </c>
      <c r="BF19" s="14"/>
      <c r="BG19" s="14" t="s">
        <v>2</v>
      </c>
      <c r="BH19" s="18" t="s">
        <v>1</v>
      </c>
      <c r="BI19" s="14">
        <f t="shared" si="3"/>
        <v>0</v>
      </c>
      <c r="BJ19" s="14" t="s">
        <v>2</v>
      </c>
      <c r="BK19" s="18" t="s">
        <v>1</v>
      </c>
      <c r="BL19" s="14"/>
      <c r="BM19" s="14" t="s">
        <v>2</v>
      </c>
      <c r="BN19" s="257">
        <f>BN17+1</f>
        <v>24</v>
      </c>
      <c r="BO19" s="5"/>
    </row>
    <row r="20" spans="1:67" ht="17.25" customHeight="1">
      <c r="A20" s="256"/>
      <c r="B20" s="254"/>
      <c r="C20" s="95"/>
      <c r="D20" s="61">
        <f t="shared" si="4"/>
        <v>13.8069</v>
      </c>
      <c r="E20" s="14"/>
      <c r="F20" s="18"/>
      <c r="G20" s="61">
        <f>V20+AN20+BC20+'その４(P7-P8,P11-P12)'!G20+'その４(P7-P8,P11-P12)'!V20+'その４(P7-P8,P11-P12)'!AM20+'その４(P7-P8,P11-P12)'!BB20+'その４(P7-P8,P11-P12)'!BT20+'その４(P7-P8,P11-P12)'!CI20+'その４(P7-P8,P11-P12)'!CY20</f>
        <v>0</v>
      </c>
      <c r="H20" s="96"/>
      <c r="I20" s="14"/>
      <c r="J20" s="61">
        <f>Y20+AQ20+BF20+'その４(P7-P8,P11-P12)'!J20+'その４(P7-P8,P11-P12)'!Y20+'その４(P7-P8,P11-P12)'!AP20+'その４(P7-P8,P11-P12)'!BE20+'その４(P7-P8,P11-P12)'!BW20+'その４(P7-P8,P11-P12)'!CL20+'その４(P7-P8,P11-P12)'!DB20</f>
        <v>0</v>
      </c>
      <c r="K20" s="14"/>
      <c r="L20" s="18"/>
      <c r="M20" s="61">
        <f t="shared" si="5"/>
        <v>0</v>
      </c>
      <c r="N20" s="14"/>
      <c r="O20" s="59"/>
      <c r="P20" s="61">
        <f>AE20+AW20+BL20+'その４(P7-P8,P11-P12)'!P20+'その４(P7-P8,P11-P12)'!AE20+'その４(P7-P8,P11-P12)'!AV20+'その４(P7-P8,P11-P12)'!BK20+'その４(P7-P8,P11-P12)'!CC20+'その４(P7-P8,P11-P12)'!CR20+'その４(P7-P8,P11-P12)'!DH20</f>
        <v>13.8069</v>
      </c>
      <c r="Q20" s="60"/>
      <c r="R20" s="17"/>
      <c r="S20" s="61">
        <f>AB20+AE20</f>
        <v>0</v>
      </c>
      <c r="T20" s="14"/>
      <c r="U20" s="18"/>
      <c r="V20" s="14"/>
      <c r="W20" s="14"/>
      <c r="X20" s="18"/>
      <c r="Y20" s="14"/>
      <c r="Z20" s="14"/>
      <c r="AA20" s="18"/>
      <c r="AB20" s="61">
        <f t="shared" si="6"/>
        <v>0</v>
      </c>
      <c r="AC20" s="14"/>
      <c r="AD20" s="18"/>
      <c r="AE20" s="14"/>
      <c r="AF20" s="16"/>
      <c r="AG20" s="14"/>
      <c r="AH20" s="17"/>
      <c r="AI20" s="14"/>
      <c r="AJ20" s="17"/>
      <c r="AK20" s="61">
        <f t="shared" si="0"/>
        <v>0</v>
      </c>
      <c r="AL20" s="14"/>
      <c r="AM20" s="18"/>
      <c r="AN20" s="14"/>
      <c r="AO20" s="14"/>
      <c r="AP20" s="18"/>
      <c r="AQ20" s="14"/>
      <c r="AR20" s="14"/>
      <c r="AS20" s="18"/>
      <c r="AT20" s="61">
        <f t="shared" si="1"/>
        <v>0</v>
      </c>
      <c r="AU20" s="14"/>
      <c r="AV20" s="18"/>
      <c r="AW20" s="14"/>
      <c r="AX20" s="14"/>
      <c r="AY20" s="17"/>
      <c r="AZ20" s="61">
        <f t="shared" si="2"/>
        <v>0</v>
      </c>
      <c r="BA20" s="14"/>
      <c r="BB20" s="18"/>
      <c r="BC20" s="14"/>
      <c r="BD20" s="14"/>
      <c r="BE20" s="18"/>
      <c r="BF20" s="14"/>
      <c r="BG20" s="14"/>
      <c r="BH20" s="18"/>
      <c r="BI20" s="61">
        <f t="shared" si="3"/>
        <v>0</v>
      </c>
      <c r="BJ20" s="14"/>
      <c r="BK20" s="18"/>
      <c r="BL20" s="14"/>
      <c r="BM20" s="14"/>
      <c r="BN20" s="258"/>
      <c r="BO20" s="5"/>
    </row>
    <row r="21" spans="1:67" ht="17.25" customHeight="1">
      <c r="A21" s="255">
        <f>A19+1</f>
        <v>25</v>
      </c>
      <c r="B21" s="253" t="s">
        <v>55</v>
      </c>
      <c r="C21" s="97" t="s">
        <v>1</v>
      </c>
      <c r="D21" s="14">
        <f t="shared" si="4"/>
        <v>0</v>
      </c>
      <c r="E21" s="63" t="s">
        <v>2</v>
      </c>
      <c r="F21" s="66" t="s">
        <v>1</v>
      </c>
      <c r="G21" s="14">
        <f>V21+AN21+BC21+'その４(P7-P8,P11-P12)'!G21+'その４(P7-P8,P11-P12)'!V21+'その４(P7-P8,P11-P12)'!AM21+'その４(P7-P8,P11-P12)'!BB21+'その４(P7-P8,P11-P12)'!BT21+'その４(P7-P8,P11-P12)'!CI21+'その４(P7-P8,P11-P12)'!CY21</f>
        <v>0</v>
      </c>
      <c r="H21" s="98" t="s">
        <v>2</v>
      </c>
      <c r="I21" s="63" t="s">
        <v>1</v>
      </c>
      <c r="J21" s="14">
        <f>Y21+AQ21+BF21+'その４(P7-P8,P11-P12)'!J21+'その４(P7-P8,P11-P12)'!Y21+'その４(P7-P8,P11-P12)'!AP21+'その４(P7-P8,P11-P12)'!BE21+'その４(P7-P8,P11-P12)'!BW21+'その４(P7-P8,P11-P12)'!CL21+'その４(P7-P8,P11-P12)'!DB21</f>
        <v>0</v>
      </c>
      <c r="K21" s="63" t="s">
        <v>2</v>
      </c>
      <c r="L21" s="66" t="s">
        <v>1</v>
      </c>
      <c r="M21" s="14">
        <f t="shared" si="5"/>
        <v>0</v>
      </c>
      <c r="N21" s="63" t="s">
        <v>2</v>
      </c>
      <c r="O21" s="64" t="s">
        <v>1</v>
      </c>
      <c r="P21" s="14">
        <f>AE21+AW21+BL21+'その４(P7-P8,P11-P12)'!P21+'その４(P7-P8,P11-P12)'!AE21+'その４(P7-P8,P11-P12)'!AV21+'その４(P7-P8,P11-P12)'!BK21+'その４(P7-P8,P11-P12)'!CC21+'その４(P7-P8,P11-P12)'!CR21+'その４(P7-P8,P11-P12)'!DH21</f>
        <v>0</v>
      </c>
      <c r="Q21" s="65" t="s">
        <v>2</v>
      </c>
      <c r="R21" s="67"/>
      <c r="S21" s="14"/>
      <c r="T21" s="63"/>
      <c r="U21" s="66"/>
      <c r="V21" s="63"/>
      <c r="W21" s="63"/>
      <c r="X21" s="66"/>
      <c r="Y21" s="63"/>
      <c r="Z21" s="63"/>
      <c r="AA21" s="66"/>
      <c r="AB21" s="14">
        <f t="shared" si="6"/>
        <v>0</v>
      </c>
      <c r="AC21" s="63"/>
      <c r="AD21" s="66"/>
      <c r="AE21" s="63"/>
      <c r="AF21" s="68"/>
      <c r="AG21" s="14"/>
      <c r="AH21" s="67" t="s">
        <v>1</v>
      </c>
      <c r="AI21" s="14"/>
      <c r="AJ21" s="67" t="s">
        <v>90</v>
      </c>
      <c r="AK21" s="14">
        <f t="shared" si="0"/>
        <v>0</v>
      </c>
      <c r="AL21" s="63" t="s">
        <v>2</v>
      </c>
      <c r="AM21" s="66" t="s">
        <v>1</v>
      </c>
      <c r="AN21" s="63"/>
      <c r="AO21" s="63" t="s">
        <v>2</v>
      </c>
      <c r="AP21" s="66" t="s">
        <v>1</v>
      </c>
      <c r="AQ21" s="63"/>
      <c r="AR21" s="63" t="s">
        <v>2</v>
      </c>
      <c r="AS21" s="66" t="s">
        <v>1</v>
      </c>
      <c r="AT21" s="14">
        <f t="shared" si="1"/>
        <v>0</v>
      </c>
      <c r="AU21" s="63" t="s">
        <v>2</v>
      </c>
      <c r="AV21" s="66" t="s">
        <v>1</v>
      </c>
      <c r="AW21" s="63"/>
      <c r="AX21" s="63" t="s">
        <v>2</v>
      </c>
      <c r="AY21" s="67" t="s">
        <v>1</v>
      </c>
      <c r="AZ21" s="14">
        <f t="shared" si="2"/>
        <v>0</v>
      </c>
      <c r="BA21" s="63" t="s">
        <v>2</v>
      </c>
      <c r="BB21" s="66" t="s">
        <v>1</v>
      </c>
      <c r="BC21" s="63"/>
      <c r="BD21" s="63" t="s">
        <v>2</v>
      </c>
      <c r="BE21" s="66" t="s">
        <v>1</v>
      </c>
      <c r="BF21" s="63"/>
      <c r="BG21" s="63" t="s">
        <v>2</v>
      </c>
      <c r="BH21" s="66" t="s">
        <v>1</v>
      </c>
      <c r="BI21" s="14">
        <f t="shared" si="3"/>
        <v>0</v>
      </c>
      <c r="BJ21" s="63" t="s">
        <v>2</v>
      </c>
      <c r="BK21" s="66" t="s">
        <v>1</v>
      </c>
      <c r="BL21" s="63"/>
      <c r="BM21" s="63" t="s">
        <v>2</v>
      </c>
      <c r="BN21" s="257">
        <f>BN19+1</f>
        <v>25</v>
      </c>
      <c r="BO21" s="5"/>
    </row>
    <row r="22" spans="1:67" ht="17.25" customHeight="1">
      <c r="A22" s="256"/>
      <c r="B22" s="254"/>
      <c r="C22" s="99"/>
      <c r="D22" s="61">
        <f t="shared" si="4"/>
        <v>1.7046</v>
      </c>
      <c r="E22" s="61"/>
      <c r="F22" s="71"/>
      <c r="G22" s="61">
        <f>V22+AN22+BC22+'その４(P7-P8,P11-P12)'!G22+'その４(P7-P8,P11-P12)'!V22+'その４(P7-P8,P11-P12)'!AM22+'その４(P7-P8,P11-P12)'!BB22+'その４(P7-P8,P11-P12)'!BT22+'その４(P7-P8,P11-P12)'!CI22+'その４(P7-P8,P11-P12)'!CY22</f>
        <v>0</v>
      </c>
      <c r="H22" s="100"/>
      <c r="I22" s="61"/>
      <c r="J22" s="61">
        <f>Y22+AQ22+BF22+'その４(P7-P8,P11-P12)'!J22+'その４(P7-P8,P11-P12)'!Y22+'その４(P7-P8,P11-P12)'!AP22+'その４(P7-P8,P11-P12)'!BE22+'その４(P7-P8,P11-P12)'!BW22+'その４(P7-P8,P11-P12)'!CL22+'その４(P7-P8,P11-P12)'!DB22</f>
        <v>0</v>
      </c>
      <c r="K22" s="61"/>
      <c r="L22" s="71"/>
      <c r="M22" s="61">
        <f t="shared" si="5"/>
        <v>0</v>
      </c>
      <c r="N22" s="61"/>
      <c r="O22" s="69"/>
      <c r="P22" s="61">
        <f>AE22+AW22+BL22+'その４(P7-P8,P11-P12)'!P22+'その４(P7-P8,P11-P12)'!AE22+'その４(P7-P8,P11-P12)'!AV22+'その４(P7-P8,P11-P12)'!BK22+'その４(P7-P8,P11-P12)'!CC22+'その４(P7-P8,P11-P12)'!CR22+'その４(P7-P8,P11-P12)'!DH22</f>
        <v>1.7046</v>
      </c>
      <c r="Q22" s="70"/>
      <c r="R22" s="72"/>
      <c r="S22" s="61">
        <f>AB22+AE22</f>
        <v>0</v>
      </c>
      <c r="T22" s="61"/>
      <c r="U22" s="71"/>
      <c r="V22" s="61"/>
      <c r="W22" s="61"/>
      <c r="X22" s="71"/>
      <c r="Y22" s="61"/>
      <c r="Z22" s="61"/>
      <c r="AA22" s="71"/>
      <c r="AB22" s="61">
        <f t="shared" si="6"/>
        <v>0</v>
      </c>
      <c r="AC22" s="61"/>
      <c r="AD22" s="71"/>
      <c r="AE22" s="61"/>
      <c r="AF22" s="73"/>
      <c r="AG22" s="14"/>
      <c r="AH22" s="72"/>
      <c r="AI22" s="14"/>
      <c r="AJ22" s="72"/>
      <c r="AK22" s="61">
        <f t="shared" si="0"/>
        <v>0</v>
      </c>
      <c r="AL22" s="61"/>
      <c r="AM22" s="71"/>
      <c r="AN22" s="61"/>
      <c r="AO22" s="61"/>
      <c r="AP22" s="71"/>
      <c r="AQ22" s="61"/>
      <c r="AR22" s="61"/>
      <c r="AS22" s="71"/>
      <c r="AT22" s="61">
        <f t="shared" si="1"/>
        <v>0</v>
      </c>
      <c r="AU22" s="61"/>
      <c r="AV22" s="71"/>
      <c r="AW22" s="61"/>
      <c r="AX22" s="61"/>
      <c r="AY22" s="72"/>
      <c r="AZ22" s="61">
        <f t="shared" si="2"/>
        <v>0</v>
      </c>
      <c r="BA22" s="61"/>
      <c r="BB22" s="71"/>
      <c r="BC22" s="61"/>
      <c r="BD22" s="61"/>
      <c r="BE22" s="71"/>
      <c r="BF22" s="61"/>
      <c r="BG22" s="61"/>
      <c r="BH22" s="71"/>
      <c r="BI22" s="61">
        <f t="shared" si="3"/>
        <v>0</v>
      </c>
      <c r="BJ22" s="61"/>
      <c r="BK22" s="71"/>
      <c r="BL22" s="61"/>
      <c r="BM22" s="61"/>
      <c r="BN22" s="258"/>
      <c r="BO22" s="5"/>
    </row>
    <row r="23" spans="1:67" ht="17.25" customHeight="1">
      <c r="A23" s="255">
        <f>A21+1</f>
        <v>26</v>
      </c>
      <c r="B23" s="253" t="s">
        <v>56</v>
      </c>
      <c r="C23" s="95" t="s">
        <v>1</v>
      </c>
      <c r="D23" s="14">
        <f t="shared" si="4"/>
        <v>0</v>
      </c>
      <c r="E23" s="14" t="s">
        <v>2</v>
      </c>
      <c r="F23" s="18" t="s">
        <v>1</v>
      </c>
      <c r="G23" s="14">
        <f>V23+AN23+BC23+'その４(P7-P8,P11-P12)'!G23+'その４(P7-P8,P11-P12)'!V23+'その４(P7-P8,P11-P12)'!AM23+'その４(P7-P8,P11-P12)'!BB23+'その４(P7-P8,P11-P12)'!BT23+'その４(P7-P8,P11-P12)'!CI23+'その４(P7-P8,P11-P12)'!CY23</f>
        <v>0</v>
      </c>
      <c r="H23" s="96" t="s">
        <v>2</v>
      </c>
      <c r="I23" s="14" t="s">
        <v>1</v>
      </c>
      <c r="J23" s="14">
        <f>Y23+AQ23+BF23+'その４(P7-P8,P11-P12)'!J23+'その４(P7-P8,P11-P12)'!Y23+'その４(P7-P8,P11-P12)'!AP23+'その４(P7-P8,P11-P12)'!BE23+'その４(P7-P8,P11-P12)'!BW23+'その４(P7-P8,P11-P12)'!CL23+'その４(P7-P8,P11-P12)'!DB23</f>
        <v>0</v>
      </c>
      <c r="K23" s="14" t="s">
        <v>2</v>
      </c>
      <c r="L23" s="18" t="s">
        <v>1</v>
      </c>
      <c r="M23" s="14">
        <f t="shared" si="5"/>
        <v>0</v>
      </c>
      <c r="N23" s="14" t="s">
        <v>2</v>
      </c>
      <c r="O23" s="59" t="s">
        <v>1</v>
      </c>
      <c r="P23" s="14">
        <f>AE23+AW23+BL23+'その４(P7-P8,P11-P12)'!P23+'その４(P7-P8,P11-P12)'!AE23+'その４(P7-P8,P11-P12)'!AV23+'その４(P7-P8,P11-P12)'!BK23+'その４(P7-P8,P11-P12)'!CC23+'その４(P7-P8,P11-P12)'!CR23+'その４(P7-P8,P11-P12)'!DH23</f>
        <v>0</v>
      </c>
      <c r="Q23" s="60" t="s">
        <v>2</v>
      </c>
      <c r="R23" s="17"/>
      <c r="S23" s="14"/>
      <c r="T23" s="14"/>
      <c r="U23" s="18"/>
      <c r="V23" s="14"/>
      <c r="W23" s="14"/>
      <c r="X23" s="18"/>
      <c r="Y23" s="14"/>
      <c r="Z23" s="14"/>
      <c r="AA23" s="18"/>
      <c r="AB23" s="14">
        <f t="shared" si="6"/>
        <v>0</v>
      </c>
      <c r="AC23" s="14"/>
      <c r="AD23" s="18"/>
      <c r="AE23" s="14"/>
      <c r="AF23" s="16"/>
      <c r="AG23" s="14"/>
      <c r="AH23" s="17" t="s">
        <v>1</v>
      </c>
      <c r="AI23" s="14"/>
      <c r="AJ23" s="67" t="s">
        <v>90</v>
      </c>
      <c r="AK23" s="14">
        <f t="shared" si="0"/>
        <v>0</v>
      </c>
      <c r="AL23" s="14" t="s">
        <v>2</v>
      </c>
      <c r="AM23" s="18" t="s">
        <v>1</v>
      </c>
      <c r="AN23" s="14"/>
      <c r="AO23" s="14" t="s">
        <v>2</v>
      </c>
      <c r="AP23" s="18" t="s">
        <v>1</v>
      </c>
      <c r="AQ23" s="14"/>
      <c r="AR23" s="14" t="s">
        <v>2</v>
      </c>
      <c r="AS23" s="18" t="s">
        <v>1</v>
      </c>
      <c r="AT23" s="14">
        <f t="shared" si="1"/>
        <v>0</v>
      </c>
      <c r="AU23" s="14" t="s">
        <v>2</v>
      </c>
      <c r="AV23" s="18" t="s">
        <v>1</v>
      </c>
      <c r="AW23" s="14"/>
      <c r="AX23" s="14" t="s">
        <v>2</v>
      </c>
      <c r="AY23" s="17" t="s">
        <v>1</v>
      </c>
      <c r="AZ23" s="14">
        <f t="shared" si="2"/>
        <v>0</v>
      </c>
      <c r="BA23" s="14" t="s">
        <v>2</v>
      </c>
      <c r="BB23" s="18" t="s">
        <v>1</v>
      </c>
      <c r="BC23" s="14"/>
      <c r="BD23" s="14" t="s">
        <v>2</v>
      </c>
      <c r="BE23" s="18" t="s">
        <v>1</v>
      </c>
      <c r="BF23" s="14"/>
      <c r="BG23" s="14" t="s">
        <v>2</v>
      </c>
      <c r="BH23" s="18" t="s">
        <v>1</v>
      </c>
      <c r="BI23" s="14">
        <f t="shared" si="3"/>
        <v>0</v>
      </c>
      <c r="BJ23" s="14" t="s">
        <v>2</v>
      </c>
      <c r="BK23" s="18" t="s">
        <v>1</v>
      </c>
      <c r="BL23" s="14"/>
      <c r="BM23" s="14" t="s">
        <v>2</v>
      </c>
      <c r="BN23" s="257">
        <f>BN21+1</f>
        <v>26</v>
      </c>
      <c r="BO23" s="5"/>
    </row>
    <row r="24" spans="1:67" ht="17.25" customHeight="1" thickBot="1">
      <c r="A24" s="256"/>
      <c r="B24" s="260"/>
      <c r="C24" s="95"/>
      <c r="D24" s="14">
        <f t="shared" si="4"/>
        <v>3.5185</v>
      </c>
      <c r="E24" s="14"/>
      <c r="F24" s="18"/>
      <c r="G24" s="14">
        <f>V24+AN24+BC24+'その４(P7-P8,P11-P12)'!G24+'その４(P7-P8,P11-P12)'!V24+'その４(P7-P8,P11-P12)'!AM24+'その４(P7-P8,P11-P12)'!BB24+'その４(P7-P8,P11-P12)'!BT24+'その４(P7-P8,P11-P12)'!CI24+'その４(P7-P8,P11-P12)'!CY24</f>
        <v>0</v>
      </c>
      <c r="H24" s="96"/>
      <c r="I24" s="14"/>
      <c r="J24" s="14">
        <f>Y24+AQ24+BF24+'その４(P7-P8,P11-P12)'!J24+'その４(P7-P8,P11-P12)'!Y24+'その４(P7-P8,P11-P12)'!AP24+'その４(P7-P8,P11-P12)'!BE24+'その４(P7-P8,P11-P12)'!BW24+'その４(P7-P8,P11-P12)'!CL24+'その４(P7-P8,P11-P12)'!DB24</f>
        <v>0</v>
      </c>
      <c r="K24" s="14"/>
      <c r="L24" s="18"/>
      <c r="M24" s="14">
        <f t="shared" si="5"/>
        <v>0</v>
      </c>
      <c r="N24" s="14"/>
      <c r="O24" s="59"/>
      <c r="P24" s="14">
        <f>AE24+AW24+BL24+'その４(P7-P8,P11-P12)'!P24+'その４(P7-P8,P11-P12)'!AE24+'その４(P7-P8,P11-P12)'!AV24+'その４(P7-P8,P11-P12)'!BK24+'その４(P7-P8,P11-P12)'!CC24+'その４(P7-P8,P11-P12)'!CR24+'その４(P7-P8,P11-P12)'!DH24</f>
        <v>3.5185</v>
      </c>
      <c r="Q24" s="60"/>
      <c r="R24" s="17"/>
      <c r="S24" s="14">
        <f>AB24+AE24</f>
        <v>0</v>
      </c>
      <c r="T24" s="14"/>
      <c r="U24" s="18"/>
      <c r="V24" s="14"/>
      <c r="W24" s="14"/>
      <c r="X24" s="18"/>
      <c r="Y24" s="14"/>
      <c r="Z24" s="14"/>
      <c r="AA24" s="18"/>
      <c r="AB24" s="14">
        <f t="shared" si="6"/>
        <v>0</v>
      </c>
      <c r="AC24" s="14"/>
      <c r="AD24" s="18"/>
      <c r="AE24" s="14"/>
      <c r="AF24" s="16"/>
      <c r="AG24" s="14"/>
      <c r="AH24" s="17"/>
      <c r="AI24" s="14"/>
      <c r="AJ24" s="17"/>
      <c r="AK24" s="14">
        <f t="shared" si="0"/>
        <v>0</v>
      </c>
      <c r="AL24" s="14"/>
      <c r="AM24" s="18"/>
      <c r="AN24" s="14"/>
      <c r="AO24" s="14"/>
      <c r="AP24" s="18"/>
      <c r="AQ24" s="14"/>
      <c r="AR24" s="14"/>
      <c r="AS24" s="18"/>
      <c r="AT24" s="14">
        <f t="shared" si="1"/>
        <v>0</v>
      </c>
      <c r="AU24" s="14"/>
      <c r="AV24" s="18"/>
      <c r="AW24" s="14"/>
      <c r="AX24" s="14"/>
      <c r="AY24" s="17"/>
      <c r="AZ24" s="14">
        <f t="shared" si="2"/>
        <v>0</v>
      </c>
      <c r="BA24" s="14"/>
      <c r="BB24" s="18"/>
      <c r="BC24" s="14"/>
      <c r="BD24" s="14"/>
      <c r="BE24" s="18"/>
      <c r="BF24" s="14"/>
      <c r="BG24" s="14"/>
      <c r="BH24" s="18"/>
      <c r="BI24" s="14">
        <f t="shared" si="3"/>
        <v>0</v>
      </c>
      <c r="BJ24" s="14"/>
      <c r="BK24" s="18"/>
      <c r="BL24" s="14"/>
      <c r="BM24" s="14"/>
      <c r="BN24" s="258"/>
      <c r="BO24" s="5"/>
    </row>
    <row r="25" spans="1:67" s="32" customFormat="1" ht="17.25" customHeight="1">
      <c r="A25" s="281"/>
      <c r="B25" s="249" t="s">
        <v>115</v>
      </c>
      <c r="C25" s="49" t="s">
        <v>1</v>
      </c>
      <c r="D25" s="34">
        <f aca="true" t="shared" si="7" ref="D25:D30">M25+P25</f>
        <v>1283.7286</v>
      </c>
      <c r="E25" s="34" t="s">
        <v>2</v>
      </c>
      <c r="F25" s="35" t="s">
        <v>1</v>
      </c>
      <c r="G25" s="34">
        <f>G27+G29</f>
        <v>132.23</v>
      </c>
      <c r="H25" s="36" t="s">
        <v>2</v>
      </c>
      <c r="I25" s="34" t="s">
        <v>1</v>
      </c>
      <c r="J25" s="34">
        <f>J27+J29</f>
        <v>0</v>
      </c>
      <c r="K25" s="34" t="s">
        <v>2</v>
      </c>
      <c r="L25" s="35" t="s">
        <v>1</v>
      </c>
      <c r="M25" s="34">
        <f aca="true" t="shared" si="8" ref="M25:M30">G25+J25</f>
        <v>132.23</v>
      </c>
      <c r="N25" s="34" t="s">
        <v>2</v>
      </c>
      <c r="O25" s="37" t="s">
        <v>1</v>
      </c>
      <c r="P25" s="34">
        <f>P27+P29</f>
        <v>1151.4986</v>
      </c>
      <c r="Q25" s="38" t="s">
        <v>2</v>
      </c>
      <c r="R25" s="50"/>
      <c r="S25" s="34">
        <f>AB25+AE25</f>
        <v>0</v>
      </c>
      <c r="T25" s="34"/>
      <c r="U25" s="35"/>
      <c r="V25" s="34">
        <f>V27+V29</f>
        <v>0</v>
      </c>
      <c r="W25" s="36"/>
      <c r="X25" s="34"/>
      <c r="Y25" s="34">
        <f>Y27+Y29</f>
        <v>0</v>
      </c>
      <c r="Z25" s="34"/>
      <c r="AA25" s="35"/>
      <c r="AB25" s="34">
        <f aca="true" t="shared" si="9" ref="AB25:AB30">V25+Y25</f>
        <v>0</v>
      </c>
      <c r="AC25" s="34"/>
      <c r="AD25" s="37"/>
      <c r="AE25" s="34">
        <f>AE27+AE29</f>
        <v>0</v>
      </c>
      <c r="AF25" s="39"/>
      <c r="AG25" s="38"/>
      <c r="AH25" s="50" t="s">
        <v>1</v>
      </c>
      <c r="AI25" s="77"/>
      <c r="AJ25" s="91" t="s">
        <v>90</v>
      </c>
      <c r="AK25" s="34">
        <f aca="true" t="shared" si="10" ref="AK25:AK30">AT25+AW25</f>
        <v>0</v>
      </c>
      <c r="AL25" s="34" t="s">
        <v>2</v>
      </c>
      <c r="AM25" s="35" t="s">
        <v>1</v>
      </c>
      <c r="AN25" s="34">
        <f>AN27+AN29</f>
        <v>0</v>
      </c>
      <c r="AO25" s="36" t="s">
        <v>2</v>
      </c>
      <c r="AP25" s="34" t="s">
        <v>1</v>
      </c>
      <c r="AQ25" s="34">
        <f>AQ27+AQ29</f>
        <v>0</v>
      </c>
      <c r="AR25" s="34" t="s">
        <v>2</v>
      </c>
      <c r="AS25" s="35" t="s">
        <v>1</v>
      </c>
      <c r="AT25" s="34">
        <f aca="true" t="shared" si="11" ref="AT25:AT30">AN25+AQ25</f>
        <v>0</v>
      </c>
      <c r="AU25" s="34" t="s">
        <v>2</v>
      </c>
      <c r="AV25" s="37" t="s">
        <v>1</v>
      </c>
      <c r="AW25" s="34">
        <f>AW27+AW29</f>
        <v>0</v>
      </c>
      <c r="AX25" s="38" t="s">
        <v>2</v>
      </c>
      <c r="AY25" s="50" t="s">
        <v>1</v>
      </c>
      <c r="AZ25" s="34">
        <f aca="true" t="shared" si="12" ref="AZ25:AZ30">BI25+BL25</f>
        <v>0</v>
      </c>
      <c r="BA25" s="34" t="s">
        <v>2</v>
      </c>
      <c r="BB25" s="35" t="s">
        <v>1</v>
      </c>
      <c r="BC25" s="34">
        <f>BC27+BC29</f>
        <v>0</v>
      </c>
      <c r="BD25" s="36" t="s">
        <v>2</v>
      </c>
      <c r="BE25" s="34" t="s">
        <v>1</v>
      </c>
      <c r="BF25" s="34">
        <f>BF27+BF29</f>
        <v>0</v>
      </c>
      <c r="BG25" s="34" t="s">
        <v>2</v>
      </c>
      <c r="BH25" s="35" t="s">
        <v>1</v>
      </c>
      <c r="BI25" s="34">
        <f aca="true" t="shared" si="13" ref="BI25:BI30">BC25+BF25</f>
        <v>0</v>
      </c>
      <c r="BJ25" s="34" t="s">
        <v>2</v>
      </c>
      <c r="BK25" s="37" t="s">
        <v>1</v>
      </c>
      <c r="BL25" s="34">
        <f>BL27+BL29</f>
        <v>0</v>
      </c>
      <c r="BM25" s="38" t="s">
        <v>2</v>
      </c>
      <c r="BN25" s="92"/>
      <c r="BO25" s="31"/>
    </row>
    <row r="26" spans="1:67" s="32" customFormat="1" ht="17.25" customHeight="1" thickBot="1">
      <c r="A26" s="279"/>
      <c r="B26" s="317"/>
      <c r="C26" s="51"/>
      <c r="D26" s="43">
        <f t="shared" si="7"/>
        <v>14744.8902</v>
      </c>
      <c r="E26" s="43"/>
      <c r="F26" s="52"/>
      <c r="G26" s="43">
        <f>G28+G30</f>
        <v>2496.3532</v>
      </c>
      <c r="H26" s="53"/>
      <c r="I26" s="43"/>
      <c r="J26" s="43">
        <f>J28+J30</f>
        <v>27</v>
      </c>
      <c r="K26" s="43"/>
      <c r="L26" s="52"/>
      <c r="M26" s="43">
        <f t="shared" si="8"/>
        <v>2523.3532</v>
      </c>
      <c r="N26" s="43"/>
      <c r="O26" s="54"/>
      <c r="P26" s="43">
        <f>P28+P30</f>
        <v>12221.537</v>
      </c>
      <c r="Q26" s="55"/>
      <c r="R26" s="56"/>
      <c r="S26" s="43">
        <f>AB26+AE26</f>
        <v>9133.0977</v>
      </c>
      <c r="T26" s="43"/>
      <c r="U26" s="52"/>
      <c r="V26" s="43">
        <f>V28+V30</f>
        <v>789.44</v>
      </c>
      <c r="W26" s="53"/>
      <c r="X26" s="43"/>
      <c r="Y26" s="43">
        <f>Y28+Y30</f>
        <v>0</v>
      </c>
      <c r="Z26" s="43"/>
      <c r="AA26" s="52"/>
      <c r="AB26" s="43">
        <f t="shared" si="9"/>
        <v>789.44</v>
      </c>
      <c r="AC26" s="43"/>
      <c r="AD26" s="54"/>
      <c r="AE26" s="43">
        <f>AE28+AE30</f>
        <v>8343.6577</v>
      </c>
      <c r="AF26" s="57"/>
      <c r="AG26" s="55"/>
      <c r="AH26" s="56"/>
      <c r="AI26" s="77"/>
      <c r="AJ26" s="93"/>
      <c r="AK26" s="43">
        <f t="shared" si="10"/>
        <v>5336.6806</v>
      </c>
      <c r="AL26" s="43"/>
      <c r="AM26" s="52"/>
      <c r="AN26" s="43">
        <f>AN28+AN30</f>
        <v>1619.9128</v>
      </c>
      <c r="AO26" s="53"/>
      <c r="AP26" s="43"/>
      <c r="AQ26" s="43">
        <f>AQ28+AQ30</f>
        <v>27</v>
      </c>
      <c r="AR26" s="43"/>
      <c r="AS26" s="52"/>
      <c r="AT26" s="43">
        <f t="shared" si="11"/>
        <v>1646.9128</v>
      </c>
      <c r="AU26" s="43"/>
      <c r="AV26" s="54"/>
      <c r="AW26" s="43">
        <f>AW28+AW30</f>
        <v>3689.7677999999996</v>
      </c>
      <c r="AX26" s="55"/>
      <c r="AY26" s="56"/>
      <c r="AZ26" s="43">
        <f t="shared" si="12"/>
        <v>84.94810000000001</v>
      </c>
      <c r="BA26" s="43"/>
      <c r="BB26" s="52"/>
      <c r="BC26" s="43">
        <f>BC28+BC30</f>
        <v>60.6304</v>
      </c>
      <c r="BD26" s="53"/>
      <c r="BE26" s="43"/>
      <c r="BF26" s="43">
        <f>BF28+BF30</f>
        <v>0</v>
      </c>
      <c r="BG26" s="43"/>
      <c r="BH26" s="52"/>
      <c r="BI26" s="43">
        <f t="shared" si="13"/>
        <v>60.6304</v>
      </c>
      <c r="BJ26" s="43"/>
      <c r="BK26" s="54"/>
      <c r="BL26" s="43">
        <f>BL28+BL30</f>
        <v>24.317700000000002</v>
      </c>
      <c r="BM26" s="55"/>
      <c r="BN26" s="94"/>
      <c r="BO26" s="31"/>
    </row>
    <row r="27" spans="1:67" ht="17.25" customHeight="1">
      <c r="A27" s="259">
        <f>A23+1</f>
        <v>27</v>
      </c>
      <c r="B27" s="260" t="s">
        <v>46</v>
      </c>
      <c r="C27" s="95" t="s">
        <v>1</v>
      </c>
      <c r="D27" s="14">
        <f t="shared" si="7"/>
        <v>262.69129999999996</v>
      </c>
      <c r="E27" s="14" t="s">
        <v>2</v>
      </c>
      <c r="F27" s="18" t="s">
        <v>1</v>
      </c>
      <c r="G27" s="14">
        <f>V27+AN27+BC27+'その４(P7-P8,P11-P12)'!G27+'その４(P7-P8,P11-P12)'!V27+'その４(P7-P8,P11-P12)'!AM27+'その４(P7-P8,P11-P12)'!BB27+'その４(P7-P8,P11-P12)'!BT27+'その４(P7-P8,P11-P12)'!CI27+'その４(P7-P8,P11-P12)'!CY27</f>
        <v>132.23</v>
      </c>
      <c r="H27" s="96" t="s">
        <v>2</v>
      </c>
      <c r="I27" s="14" t="s">
        <v>1</v>
      </c>
      <c r="J27" s="14">
        <f>Y27+AQ27+BF27+'その４(P7-P8,P11-P12)'!J27+'その４(P7-P8,P11-P12)'!Y27+'その４(P7-P8,P11-P12)'!AP27+'その４(P7-P8,P11-P12)'!BE27+'その４(P7-P8,P11-P12)'!BW27+'その４(P7-P8,P11-P12)'!CL27+'その４(P7-P8,P11-P12)'!DB27</f>
        <v>0</v>
      </c>
      <c r="K27" s="14" t="s">
        <v>2</v>
      </c>
      <c r="L27" s="18" t="s">
        <v>1</v>
      </c>
      <c r="M27" s="14">
        <f t="shared" si="8"/>
        <v>132.23</v>
      </c>
      <c r="N27" s="14" t="s">
        <v>2</v>
      </c>
      <c r="O27" s="59" t="s">
        <v>1</v>
      </c>
      <c r="P27" s="14">
        <f>AE27+AW27+BL27+'その４(P7-P8,P11-P12)'!P27+'その４(P7-P8,P11-P12)'!AE27+'その４(P7-P8,P11-P12)'!AV27+'その４(P7-P8,P11-P12)'!BK27+'その４(P7-P8,P11-P12)'!CC27+'その４(P7-P8,P11-P12)'!CR27+'その４(P7-P8,P11-P12)'!DH27</f>
        <v>130.4613</v>
      </c>
      <c r="Q27" s="60" t="s">
        <v>2</v>
      </c>
      <c r="R27" s="17"/>
      <c r="S27" s="14"/>
      <c r="T27" s="14"/>
      <c r="U27" s="18"/>
      <c r="V27" s="14"/>
      <c r="W27" s="14"/>
      <c r="X27" s="18"/>
      <c r="Y27" s="14"/>
      <c r="Z27" s="14"/>
      <c r="AA27" s="18"/>
      <c r="AB27" s="14">
        <f t="shared" si="9"/>
        <v>0</v>
      </c>
      <c r="AC27" s="14"/>
      <c r="AD27" s="18"/>
      <c r="AE27" s="14"/>
      <c r="AF27" s="16"/>
      <c r="AG27" s="14"/>
      <c r="AH27" s="17" t="s">
        <v>1</v>
      </c>
      <c r="AI27" s="14"/>
      <c r="AJ27" s="17" t="s">
        <v>91</v>
      </c>
      <c r="AK27" s="14">
        <f t="shared" si="10"/>
        <v>0</v>
      </c>
      <c r="AL27" s="14" t="s">
        <v>2</v>
      </c>
      <c r="AM27" s="18" t="s">
        <v>1</v>
      </c>
      <c r="AN27" s="14"/>
      <c r="AO27" s="14" t="s">
        <v>2</v>
      </c>
      <c r="AP27" s="18" t="s">
        <v>1</v>
      </c>
      <c r="AQ27" s="14"/>
      <c r="AR27" s="14" t="s">
        <v>2</v>
      </c>
      <c r="AS27" s="18" t="s">
        <v>1</v>
      </c>
      <c r="AT27" s="14">
        <f t="shared" si="11"/>
        <v>0</v>
      </c>
      <c r="AU27" s="14" t="s">
        <v>2</v>
      </c>
      <c r="AV27" s="18" t="s">
        <v>1</v>
      </c>
      <c r="AW27" s="14"/>
      <c r="AX27" s="14" t="s">
        <v>2</v>
      </c>
      <c r="AY27" s="17" t="s">
        <v>1</v>
      </c>
      <c r="AZ27" s="14">
        <f t="shared" si="12"/>
        <v>0</v>
      </c>
      <c r="BA27" s="14" t="s">
        <v>2</v>
      </c>
      <c r="BB27" s="18" t="s">
        <v>1</v>
      </c>
      <c r="BC27" s="14"/>
      <c r="BD27" s="14" t="s">
        <v>2</v>
      </c>
      <c r="BE27" s="18" t="s">
        <v>1</v>
      </c>
      <c r="BF27" s="14"/>
      <c r="BG27" s="14" t="s">
        <v>2</v>
      </c>
      <c r="BH27" s="18" t="s">
        <v>1</v>
      </c>
      <c r="BI27" s="14">
        <f t="shared" si="13"/>
        <v>0</v>
      </c>
      <c r="BJ27" s="14" t="s">
        <v>2</v>
      </c>
      <c r="BK27" s="18" t="s">
        <v>1</v>
      </c>
      <c r="BL27" s="14"/>
      <c r="BM27" s="14" t="s">
        <v>2</v>
      </c>
      <c r="BN27" s="261">
        <f>BN23+1</f>
        <v>27</v>
      </c>
      <c r="BO27" s="5"/>
    </row>
    <row r="28" spans="1:67" ht="17.25" customHeight="1">
      <c r="A28" s="256"/>
      <c r="B28" s="254"/>
      <c r="C28" s="118"/>
      <c r="D28" s="61">
        <f t="shared" si="7"/>
        <v>5800.6218</v>
      </c>
      <c r="E28" s="61"/>
      <c r="F28" s="71"/>
      <c r="G28" s="61">
        <f>V28+AN28+BC28+'その４(P7-P8,P11-P12)'!G28+'その４(P7-P8,P11-P12)'!V28+'その４(P7-P8,P11-P12)'!AM28+'その４(P7-P8,P11-P12)'!BB28+'その４(P7-P8,P11-P12)'!BT28+'その４(P7-P8,P11-P12)'!CI28+'その４(P7-P8,P11-P12)'!CY28</f>
        <v>2282.7168</v>
      </c>
      <c r="H28" s="100"/>
      <c r="I28" s="61"/>
      <c r="J28" s="61">
        <f>Y28+AQ28+BF28+'その４(P7-P8,P11-P12)'!J28+'その４(P7-P8,P11-P12)'!Y28+'その４(P7-P8,P11-P12)'!AP28+'その４(P7-P8,P11-P12)'!BE28+'その４(P7-P8,P11-P12)'!BW28+'その４(P7-P8,P11-P12)'!CL28+'その４(P7-P8,P11-P12)'!DB28</f>
        <v>21</v>
      </c>
      <c r="K28" s="61"/>
      <c r="L28" s="71"/>
      <c r="M28" s="61">
        <f t="shared" si="8"/>
        <v>2303.7168</v>
      </c>
      <c r="N28" s="61"/>
      <c r="O28" s="69"/>
      <c r="P28" s="61">
        <f>AE28+AW28+BL28+'その４(P7-P8,P11-P12)'!P28+'その４(P7-P8,P11-P12)'!AE28+'その４(P7-P8,P11-P12)'!AV28+'その４(P7-P8,P11-P12)'!BK28+'その４(P7-P8,P11-P12)'!CC28+'その４(P7-P8,P11-P12)'!CR28+'その４(P7-P8,P11-P12)'!DH28</f>
        <v>3496.9049999999997</v>
      </c>
      <c r="Q28" s="70"/>
      <c r="R28" s="72"/>
      <c r="S28" s="61">
        <f>AB28+AE28</f>
        <v>2123.3734</v>
      </c>
      <c r="T28" s="61"/>
      <c r="U28" s="71"/>
      <c r="V28" s="61">
        <v>789.44</v>
      </c>
      <c r="W28" s="61"/>
      <c r="X28" s="71"/>
      <c r="Y28" s="61"/>
      <c r="Z28" s="61"/>
      <c r="AA28" s="71"/>
      <c r="AB28" s="61">
        <f t="shared" si="9"/>
        <v>789.44</v>
      </c>
      <c r="AC28" s="61"/>
      <c r="AD28" s="71"/>
      <c r="AE28" s="61">
        <v>1333.9334</v>
      </c>
      <c r="AF28" s="73"/>
      <c r="AG28" s="14"/>
      <c r="AH28" s="17"/>
      <c r="AI28" s="14"/>
      <c r="AJ28" s="72"/>
      <c r="AK28" s="61">
        <f t="shared" si="10"/>
        <v>3436.424</v>
      </c>
      <c r="AL28" s="61"/>
      <c r="AM28" s="71"/>
      <c r="AN28" s="61">
        <v>1422.8368</v>
      </c>
      <c r="AO28" s="61"/>
      <c r="AP28" s="71"/>
      <c r="AQ28" s="61">
        <v>21</v>
      </c>
      <c r="AR28" s="61"/>
      <c r="AS28" s="71"/>
      <c r="AT28" s="61">
        <f t="shared" si="11"/>
        <v>1443.8368</v>
      </c>
      <c r="AU28" s="61"/>
      <c r="AV28" s="71"/>
      <c r="AW28" s="61">
        <v>1992.5872</v>
      </c>
      <c r="AX28" s="73"/>
      <c r="AY28" s="72"/>
      <c r="AZ28" s="119">
        <f t="shared" si="12"/>
        <v>71.5631</v>
      </c>
      <c r="BA28" s="61"/>
      <c r="BB28" s="71"/>
      <c r="BC28" s="61">
        <v>59.64</v>
      </c>
      <c r="BD28" s="61"/>
      <c r="BE28" s="71"/>
      <c r="BF28" s="61"/>
      <c r="BG28" s="61"/>
      <c r="BH28" s="71"/>
      <c r="BI28" s="61">
        <f t="shared" si="13"/>
        <v>59.64</v>
      </c>
      <c r="BJ28" s="61"/>
      <c r="BK28" s="71"/>
      <c r="BL28" s="119">
        <v>11.9231</v>
      </c>
      <c r="BM28" s="73"/>
      <c r="BN28" s="258"/>
      <c r="BO28" s="5"/>
    </row>
    <row r="29" spans="1:67" ht="17.25" customHeight="1">
      <c r="A29" s="255">
        <f>A27+1</f>
        <v>28</v>
      </c>
      <c r="B29" s="253" t="s">
        <v>82</v>
      </c>
      <c r="C29" s="95" t="s">
        <v>1</v>
      </c>
      <c r="D29" s="14">
        <f t="shared" si="7"/>
        <v>1021.0373</v>
      </c>
      <c r="E29" s="14" t="s">
        <v>2</v>
      </c>
      <c r="F29" s="18" t="s">
        <v>1</v>
      </c>
      <c r="G29" s="14">
        <f>V29+AN29+BC29+'その４(P7-P8,P11-P12)'!G29+'その４(P7-P8,P11-P12)'!V29+'その４(P7-P8,P11-P12)'!AM29+'その４(P7-P8,P11-P12)'!BB29+'その４(P7-P8,P11-P12)'!BT29+'その４(P7-P8,P11-P12)'!CI29+'その４(P7-P8,P11-P12)'!CY29</f>
        <v>0</v>
      </c>
      <c r="H29" s="96" t="s">
        <v>2</v>
      </c>
      <c r="I29" s="14" t="s">
        <v>1</v>
      </c>
      <c r="J29" s="14">
        <f>Y29+AQ29+BF29+'その４(P7-P8,P11-P12)'!J29+'その４(P7-P8,P11-P12)'!Y29+'その４(P7-P8,P11-P12)'!AP29+'その４(P7-P8,P11-P12)'!BE29+'その４(P7-P8,P11-P12)'!BW29+'その４(P7-P8,P11-P12)'!CL29+'その４(P7-P8,P11-P12)'!DB29</f>
        <v>0</v>
      </c>
      <c r="K29" s="14" t="s">
        <v>2</v>
      </c>
      <c r="L29" s="18" t="s">
        <v>1</v>
      </c>
      <c r="M29" s="14">
        <f t="shared" si="8"/>
        <v>0</v>
      </c>
      <c r="N29" s="14" t="s">
        <v>2</v>
      </c>
      <c r="O29" s="59" t="s">
        <v>1</v>
      </c>
      <c r="P29" s="14">
        <f>AE29+AW29+BL29+'その４(P7-P8,P11-P12)'!P29+'その４(P7-P8,P11-P12)'!AE29+'その４(P7-P8,P11-P12)'!AV29+'その４(P7-P8,P11-P12)'!BK29+'その４(P7-P8,P11-P12)'!CC29+'その４(P7-P8,P11-P12)'!CR29+'その４(P7-P8,P11-P12)'!DH29</f>
        <v>1021.0373</v>
      </c>
      <c r="Q29" s="60" t="s">
        <v>2</v>
      </c>
      <c r="R29" s="17"/>
      <c r="S29" s="14"/>
      <c r="T29" s="14"/>
      <c r="U29" s="18"/>
      <c r="V29" s="14"/>
      <c r="W29" s="14"/>
      <c r="X29" s="18"/>
      <c r="Y29" s="14"/>
      <c r="Z29" s="14"/>
      <c r="AA29" s="18"/>
      <c r="AB29" s="14">
        <f t="shared" si="9"/>
        <v>0</v>
      </c>
      <c r="AC29" s="14"/>
      <c r="AD29" s="18"/>
      <c r="AE29" s="14"/>
      <c r="AF29" s="16"/>
      <c r="AG29" s="14"/>
      <c r="AH29" s="17" t="s">
        <v>1</v>
      </c>
      <c r="AI29" s="14"/>
      <c r="AJ29" s="17" t="s">
        <v>94</v>
      </c>
      <c r="AK29" s="14">
        <f t="shared" si="10"/>
        <v>0</v>
      </c>
      <c r="AL29" s="14" t="s">
        <v>2</v>
      </c>
      <c r="AM29" s="18" t="s">
        <v>1</v>
      </c>
      <c r="AN29" s="14"/>
      <c r="AO29" s="14" t="s">
        <v>2</v>
      </c>
      <c r="AP29" s="18" t="s">
        <v>1</v>
      </c>
      <c r="AQ29" s="14"/>
      <c r="AR29" s="14" t="s">
        <v>2</v>
      </c>
      <c r="AS29" s="18" t="s">
        <v>1</v>
      </c>
      <c r="AT29" s="14">
        <f t="shared" si="11"/>
        <v>0</v>
      </c>
      <c r="AU29" s="14" t="s">
        <v>2</v>
      </c>
      <c r="AV29" s="18" t="s">
        <v>1</v>
      </c>
      <c r="AW29" s="14"/>
      <c r="AX29" s="14" t="s">
        <v>2</v>
      </c>
      <c r="AY29" s="17" t="s">
        <v>1</v>
      </c>
      <c r="AZ29" s="14">
        <f t="shared" si="12"/>
        <v>0</v>
      </c>
      <c r="BA29" s="14" t="s">
        <v>2</v>
      </c>
      <c r="BB29" s="18" t="s">
        <v>1</v>
      </c>
      <c r="BC29" s="14"/>
      <c r="BD29" s="14" t="s">
        <v>2</v>
      </c>
      <c r="BE29" s="18" t="s">
        <v>1</v>
      </c>
      <c r="BF29" s="14"/>
      <c r="BG29" s="14" t="s">
        <v>2</v>
      </c>
      <c r="BH29" s="18" t="s">
        <v>1</v>
      </c>
      <c r="BI29" s="14">
        <f t="shared" si="13"/>
        <v>0</v>
      </c>
      <c r="BJ29" s="14" t="s">
        <v>2</v>
      </c>
      <c r="BK29" s="18" t="s">
        <v>1</v>
      </c>
      <c r="BL29" s="14"/>
      <c r="BM29" s="14" t="s">
        <v>2</v>
      </c>
      <c r="BN29" s="257">
        <f>BN27+1</f>
        <v>28</v>
      </c>
      <c r="BO29" s="5"/>
    </row>
    <row r="30" spans="1:67" ht="17.25" customHeight="1" thickBot="1">
      <c r="A30" s="279"/>
      <c r="B30" s="324"/>
      <c r="C30" s="104"/>
      <c r="D30" s="22">
        <f t="shared" si="7"/>
        <v>8944.268399999999</v>
      </c>
      <c r="E30" s="22"/>
      <c r="F30" s="23"/>
      <c r="G30" s="22">
        <f>V30+AN30+BC30+'その４(P7-P8,P11-P12)'!G30+'その４(P7-P8,P11-P12)'!V30+'その４(P7-P8,P11-P12)'!AM30+'その４(P7-P8,P11-P12)'!BB30+'その４(P7-P8,P11-P12)'!BT30+'その４(P7-P8,P11-P12)'!CI30+'その４(P7-P8,P11-P12)'!CY30</f>
        <v>213.63639999999998</v>
      </c>
      <c r="H30" s="76"/>
      <c r="I30" s="22"/>
      <c r="J30" s="22">
        <f>Y30+AQ30+BF30+'その４(P7-P8,P11-P12)'!J30+'その４(P7-P8,P11-P12)'!Y30+'その４(P7-P8,P11-P12)'!AP30+'その４(P7-P8,P11-P12)'!BE30+'その４(P7-P8,P11-P12)'!BW30+'その４(P7-P8,P11-P12)'!CL30+'その４(P7-P8,P11-P12)'!DB30</f>
        <v>6</v>
      </c>
      <c r="K30" s="22"/>
      <c r="L30" s="23"/>
      <c r="M30" s="22">
        <f t="shared" si="8"/>
        <v>219.63639999999998</v>
      </c>
      <c r="N30" s="22"/>
      <c r="O30" s="74"/>
      <c r="P30" s="22">
        <f>AE30+AW30+BL30+'その４(P7-P8,P11-P12)'!P30+'その４(P7-P8,P11-P12)'!AE30+'その４(P7-P8,P11-P12)'!AV30+'その４(P7-P8,P11-P12)'!BK30+'その４(P7-P8,P11-P12)'!CC30+'その４(P7-P8,P11-P12)'!CR30+'その４(P7-P8,P11-P12)'!DH30</f>
        <v>8724.632</v>
      </c>
      <c r="Q30" s="142"/>
      <c r="R30" s="25"/>
      <c r="S30" s="22">
        <f>AB30+AE30</f>
        <v>7009.7243</v>
      </c>
      <c r="T30" s="22"/>
      <c r="U30" s="23"/>
      <c r="V30" s="22"/>
      <c r="W30" s="22"/>
      <c r="X30" s="23"/>
      <c r="Y30" s="22"/>
      <c r="Z30" s="22"/>
      <c r="AA30" s="23"/>
      <c r="AB30" s="22">
        <f t="shared" si="9"/>
        <v>0</v>
      </c>
      <c r="AC30" s="22"/>
      <c r="AD30" s="23"/>
      <c r="AE30" s="22">
        <v>7009.7243</v>
      </c>
      <c r="AF30" s="24"/>
      <c r="AG30" s="22"/>
      <c r="AH30" s="25"/>
      <c r="AI30" s="14"/>
      <c r="AJ30" s="25"/>
      <c r="AK30" s="22">
        <f t="shared" si="10"/>
        <v>1900.2566</v>
      </c>
      <c r="AL30" s="22"/>
      <c r="AM30" s="23"/>
      <c r="AN30" s="22">
        <v>197.076</v>
      </c>
      <c r="AO30" s="22"/>
      <c r="AP30" s="23"/>
      <c r="AQ30" s="22">
        <v>6</v>
      </c>
      <c r="AR30" s="22"/>
      <c r="AS30" s="23"/>
      <c r="AT30" s="22">
        <f t="shared" si="11"/>
        <v>203.076</v>
      </c>
      <c r="AU30" s="22"/>
      <c r="AV30" s="23"/>
      <c r="AW30" s="22">
        <v>1697.1806</v>
      </c>
      <c r="AX30" s="22"/>
      <c r="AY30" s="25"/>
      <c r="AZ30" s="22">
        <f t="shared" si="12"/>
        <v>13.385</v>
      </c>
      <c r="BA30" s="22"/>
      <c r="BB30" s="23"/>
      <c r="BC30" s="22">
        <v>0.9904</v>
      </c>
      <c r="BD30" s="22"/>
      <c r="BE30" s="23"/>
      <c r="BF30" s="22"/>
      <c r="BG30" s="22"/>
      <c r="BH30" s="23"/>
      <c r="BI30" s="22">
        <f t="shared" si="13"/>
        <v>0.9904</v>
      </c>
      <c r="BJ30" s="22"/>
      <c r="BK30" s="23"/>
      <c r="BL30" s="22">
        <v>12.3946</v>
      </c>
      <c r="BM30" s="22"/>
      <c r="BN30" s="308"/>
      <c r="BO30" s="5"/>
    </row>
    <row r="31" spans="1:66" s="31" customFormat="1" ht="17.25" customHeight="1">
      <c r="A31" s="248" t="s">
        <v>57</v>
      </c>
      <c r="B31" s="245"/>
      <c r="C31" s="30" t="s">
        <v>96</v>
      </c>
      <c r="D31" s="26">
        <f>D33+D41+D51</f>
        <v>2705.133</v>
      </c>
      <c r="E31" s="26" t="s">
        <v>97</v>
      </c>
      <c r="F31" s="27" t="s">
        <v>96</v>
      </c>
      <c r="G31" s="26">
        <f>G33+G41+G51</f>
        <v>358.71410000000003</v>
      </c>
      <c r="H31" s="44" t="s">
        <v>97</v>
      </c>
      <c r="I31" s="26" t="s">
        <v>96</v>
      </c>
      <c r="J31" s="26"/>
      <c r="K31" s="26" t="s">
        <v>97</v>
      </c>
      <c r="L31" s="27" t="s">
        <v>96</v>
      </c>
      <c r="M31" s="26">
        <f>M33+M41+M51</f>
        <v>358.71410000000003</v>
      </c>
      <c r="N31" s="26" t="s">
        <v>97</v>
      </c>
      <c r="O31" s="45" t="s">
        <v>96</v>
      </c>
      <c r="P31" s="26">
        <f>P33+P41+P51</f>
        <v>2346.4189</v>
      </c>
      <c r="Q31" s="40" t="s">
        <v>97</v>
      </c>
      <c r="R31" s="30"/>
      <c r="S31" s="26"/>
      <c r="T31" s="26"/>
      <c r="U31" s="27"/>
      <c r="V31" s="26"/>
      <c r="W31" s="44"/>
      <c r="X31" s="26"/>
      <c r="Y31" s="26"/>
      <c r="Z31" s="26"/>
      <c r="AA31" s="27"/>
      <c r="AB31" s="26"/>
      <c r="AC31" s="26"/>
      <c r="AD31" s="45"/>
      <c r="AE31" s="26"/>
      <c r="AF31" s="46"/>
      <c r="AG31" s="40"/>
      <c r="AH31" s="30" t="s">
        <v>96</v>
      </c>
      <c r="AI31" s="26"/>
      <c r="AJ31" s="102" t="s">
        <v>96</v>
      </c>
      <c r="AK31" s="26"/>
      <c r="AL31" s="26" t="s">
        <v>97</v>
      </c>
      <c r="AM31" s="27" t="s">
        <v>96</v>
      </c>
      <c r="AN31" s="26"/>
      <c r="AO31" s="44" t="s">
        <v>97</v>
      </c>
      <c r="AP31" s="26" t="s">
        <v>96</v>
      </c>
      <c r="AQ31" s="26"/>
      <c r="AR31" s="26" t="s">
        <v>97</v>
      </c>
      <c r="AS31" s="27" t="s">
        <v>96</v>
      </c>
      <c r="AT31" s="26"/>
      <c r="AU31" s="26" t="s">
        <v>97</v>
      </c>
      <c r="AV31" s="45" t="s">
        <v>96</v>
      </c>
      <c r="AW31" s="26"/>
      <c r="AX31" s="40" t="s">
        <v>97</v>
      </c>
      <c r="AY31" s="30" t="s">
        <v>96</v>
      </c>
      <c r="AZ31" s="26"/>
      <c r="BA31" s="26" t="s">
        <v>97</v>
      </c>
      <c r="BB31" s="27" t="s">
        <v>96</v>
      </c>
      <c r="BC31" s="26"/>
      <c r="BD31" s="44" t="s">
        <v>97</v>
      </c>
      <c r="BE31" s="26" t="s">
        <v>96</v>
      </c>
      <c r="BF31" s="26"/>
      <c r="BG31" s="26" t="s">
        <v>97</v>
      </c>
      <c r="BH31" s="27" t="s">
        <v>96</v>
      </c>
      <c r="BI31" s="26"/>
      <c r="BJ31" s="26" t="s">
        <v>97</v>
      </c>
      <c r="BK31" s="45" t="s">
        <v>96</v>
      </c>
      <c r="BL31" s="26"/>
      <c r="BM31" s="40" t="s">
        <v>97</v>
      </c>
      <c r="BN31" s="47"/>
    </row>
    <row r="32" spans="1:66" s="31" customFormat="1" ht="17.25" customHeight="1" thickBot="1">
      <c r="A32" s="244"/>
      <c r="B32" s="278"/>
      <c r="C32" s="30"/>
      <c r="D32" s="43">
        <f>D34+D42+D52</f>
        <v>45698.477</v>
      </c>
      <c r="E32" s="26"/>
      <c r="F32" s="27"/>
      <c r="G32" s="43">
        <f>G34+G42+G52</f>
        <v>16410.8994</v>
      </c>
      <c r="H32" s="44"/>
      <c r="I32" s="26"/>
      <c r="J32" s="43">
        <f>J34+J42+J52</f>
        <v>9</v>
      </c>
      <c r="K32" s="26"/>
      <c r="L32" s="27"/>
      <c r="M32" s="43">
        <f>M34+M42+M52</f>
        <v>16419.8994</v>
      </c>
      <c r="N32" s="26"/>
      <c r="O32" s="45"/>
      <c r="P32" s="43">
        <f>P34+P42+P52</f>
        <v>29278.5776</v>
      </c>
      <c r="Q32" s="40"/>
      <c r="R32" s="30"/>
      <c r="S32" s="43">
        <f>S34+S42+S52</f>
        <v>34258.268</v>
      </c>
      <c r="T32" s="26"/>
      <c r="U32" s="27"/>
      <c r="V32" s="43">
        <f>V34+V42+V52</f>
        <v>19247.0395</v>
      </c>
      <c r="W32" s="44"/>
      <c r="X32" s="26"/>
      <c r="Y32" s="43">
        <f>Y34+Y42+Y52</f>
        <v>5</v>
      </c>
      <c r="Z32" s="26"/>
      <c r="AA32" s="27"/>
      <c r="AB32" s="43">
        <f>AB34+AB42+AB52</f>
        <v>19252.0395</v>
      </c>
      <c r="AC32" s="26"/>
      <c r="AD32" s="45"/>
      <c r="AE32" s="43">
        <f>AE34+AE42+AE52</f>
        <v>15006.2285</v>
      </c>
      <c r="AF32" s="46"/>
      <c r="AG32" s="40"/>
      <c r="AH32" s="30"/>
      <c r="AI32" s="26"/>
      <c r="AJ32" s="102"/>
      <c r="AK32" s="43">
        <f>AK34+AK42+AK52</f>
        <v>15217.640800000001</v>
      </c>
      <c r="AL32" s="26"/>
      <c r="AM32" s="27"/>
      <c r="AN32" s="43">
        <f>AN34+AN42+AN52</f>
        <v>1949.4524999999999</v>
      </c>
      <c r="AO32" s="44"/>
      <c r="AP32" s="26"/>
      <c r="AQ32" s="43">
        <f>AQ34+AQ42+AQ52</f>
        <v>3</v>
      </c>
      <c r="AR32" s="26"/>
      <c r="AS32" s="27"/>
      <c r="AT32" s="43">
        <f>AT34+AT42+AT52</f>
        <v>1952.4524999999999</v>
      </c>
      <c r="AU32" s="26"/>
      <c r="AV32" s="45"/>
      <c r="AW32" s="43">
        <f>AW34+AW42+AW52</f>
        <v>13265.188300000002</v>
      </c>
      <c r="AX32" s="40"/>
      <c r="AY32" s="30"/>
      <c r="AZ32" s="43">
        <f>AZ34+AZ42+AZ52</f>
        <v>402.98789999999997</v>
      </c>
      <c r="BA32" s="26"/>
      <c r="BB32" s="27"/>
      <c r="BC32" s="43">
        <f>BC34+BC42+BC52</f>
        <v>160.4993</v>
      </c>
      <c r="BD32" s="44"/>
      <c r="BE32" s="26"/>
      <c r="BF32" s="43"/>
      <c r="BG32" s="26"/>
      <c r="BH32" s="27"/>
      <c r="BI32" s="43">
        <f>BI34+BI42+BI52</f>
        <v>160.4993</v>
      </c>
      <c r="BJ32" s="26"/>
      <c r="BK32" s="45"/>
      <c r="BL32" s="43">
        <f>BL34+BL42+BL52</f>
        <v>242.4886</v>
      </c>
      <c r="BM32" s="40"/>
      <c r="BN32" s="47"/>
    </row>
    <row r="33" spans="1:67" s="32" customFormat="1" ht="17.25" customHeight="1">
      <c r="A33" s="242"/>
      <c r="B33" s="249" t="s">
        <v>85</v>
      </c>
      <c r="C33" s="49" t="s">
        <v>1</v>
      </c>
      <c r="D33" s="26">
        <f aca="true" t="shared" si="14" ref="D33:D44">M33+P33</f>
        <v>1811.1184</v>
      </c>
      <c r="E33" s="34" t="s">
        <v>2</v>
      </c>
      <c r="F33" s="35" t="s">
        <v>1</v>
      </c>
      <c r="G33" s="34">
        <f>G35+G37+G39</f>
        <v>89.66</v>
      </c>
      <c r="H33" s="36" t="s">
        <v>2</v>
      </c>
      <c r="I33" s="34" t="s">
        <v>1</v>
      </c>
      <c r="J33" s="34">
        <f>J35+J37+J39</f>
        <v>0</v>
      </c>
      <c r="K33" s="34" t="s">
        <v>2</v>
      </c>
      <c r="L33" s="35" t="s">
        <v>1</v>
      </c>
      <c r="M33" s="26">
        <f aca="true" t="shared" si="15" ref="M33:M44">G33+J33</f>
        <v>89.66</v>
      </c>
      <c r="N33" s="34" t="s">
        <v>2</v>
      </c>
      <c r="O33" s="37" t="s">
        <v>1</v>
      </c>
      <c r="P33" s="34">
        <f>P35+P37+P39</f>
        <v>1721.4584</v>
      </c>
      <c r="Q33" s="38" t="s">
        <v>2</v>
      </c>
      <c r="R33" s="50"/>
      <c r="S33" s="26"/>
      <c r="T33" s="34"/>
      <c r="U33" s="35"/>
      <c r="V33" s="34">
        <f>V35+V37+V39</f>
        <v>0</v>
      </c>
      <c r="W33" s="36"/>
      <c r="X33" s="34"/>
      <c r="Y33" s="34">
        <f>Y35+Y37+Y39</f>
        <v>0</v>
      </c>
      <c r="Z33" s="34"/>
      <c r="AA33" s="35"/>
      <c r="AB33" s="26">
        <f aca="true" t="shared" si="16" ref="AB33:AB44">V33+Y33</f>
        <v>0</v>
      </c>
      <c r="AC33" s="34"/>
      <c r="AD33" s="37"/>
      <c r="AE33" s="34">
        <f>AE35+AE37+AE39</f>
        <v>0</v>
      </c>
      <c r="AF33" s="39"/>
      <c r="AG33" s="40"/>
      <c r="AH33" s="50" t="s">
        <v>1</v>
      </c>
      <c r="AI33" s="77"/>
      <c r="AJ33" s="91" t="s">
        <v>93</v>
      </c>
      <c r="AK33" s="26"/>
      <c r="AL33" s="34" t="s">
        <v>2</v>
      </c>
      <c r="AM33" s="35" t="s">
        <v>1</v>
      </c>
      <c r="AN33" s="34">
        <f>AN35+AN37+AN39</f>
        <v>0</v>
      </c>
      <c r="AO33" s="36" t="s">
        <v>2</v>
      </c>
      <c r="AP33" s="34" t="s">
        <v>1</v>
      </c>
      <c r="AQ33" s="34">
        <f>AQ35+AQ37+AQ39</f>
        <v>0</v>
      </c>
      <c r="AR33" s="34" t="s">
        <v>2</v>
      </c>
      <c r="AS33" s="35" t="s">
        <v>1</v>
      </c>
      <c r="AT33" s="26">
        <f aca="true" t="shared" si="17" ref="AT33:AT44">AN33+AQ33</f>
        <v>0</v>
      </c>
      <c r="AU33" s="34" t="s">
        <v>2</v>
      </c>
      <c r="AV33" s="37" t="s">
        <v>1</v>
      </c>
      <c r="AW33" s="34">
        <f>AW35+AW37+AW39</f>
        <v>0</v>
      </c>
      <c r="AX33" s="38" t="s">
        <v>2</v>
      </c>
      <c r="AY33" s="50" t="s">
        <v>1</v>
      </c>
      <c r="AZ33" s="26"/>
      <c r="BA33" s="34" t="s">
        <v>2</v>
      </c>
      <c r="BB33" s="35" t="s">
        <v>1</v>
      </c>
      <c r="BC33" s="34">
        <f>BC35+BC37+BC39</f>
        <v>0</v>
      </c>
      <c r="BD33" s="36" t="s">
        <v>2</v>
      </c>
      <c r="BE33" s="34" t="s">
        <v>1</v>
      </c>
      <c r="BF33" s="34">
        <f>BF35+BF37+BF39</f>
        <v>0</v>
      </c>
      <c r="BG33" s="34" t="s">
        <v>2</v>
      </c>
      <c r="BH33" s="35" t="s">
        <v>1</v>
      </c>
      <c r="BI33" s="26">
        <f aca="true" t="shared" si="18" ref="BI33:BI44">BC33+BF33</f>
        <v>0</v>
      </c>
      <c r="BJ33" s="34" t="s">
        <v>2</v>
      </c>
      <c r="BK33" s="37" t="s">
        <v>1</v>
      </c>
      <c r="BL33" s="34">
        <f>BL35+BL37+BL39</f>
        <v>0</v>
      </c>
      <c r="BM33" s="38" t="s">
        <v>2</v>
      </c>
      <c r="BN33" s="92"/>
      <c r="BO33" s="31"/>
    </row>
    <row r="34" spans="1:67" s="32" customFormat="1" ht="17.25" customHeight="1" thickBot="1">
      <c r="A34" s="325"/>
      <c r="B34" s="322"/>
      <c r="C34" s="51"/>
      <c r="D34" s="43">
        <f t="shared" si="14"/>
        <v>12491.6264</v>
      </c>
      <c r="E34" s="43"/>
      <c r="F34" s="52"/>
      <c r="G34" s="43">
        <f>G36+G38+G40</f>
        <v>1793.3432</v>
      </c>
      <c r="H34" s="53"/>
      <c r="I34" s="43"/>
      <c r="J34" s="43">
        <f>J36+J38+J40</f>
        <v>1</v>
      </c>
      <c r="K34" s="43"/>
      <c r="L34" s="52"/>
      <c r="M34" s="43">
        <f t="shared" si="15"/>
        <v>1794.3432</v>
      </c>
      <c r="N34" s="43"/>
      <c r="O34" s="54"/>
      <c r="P34" s="43">
        <f>P36+P38+P40</f>
        <v>10697.2832</v>
      </c>
      <c r="Q34" s="55"/>
      <c r="R34" s="56"/>
      <c r="S34" s="43">
        <f>AB34+AE34</f>
        <v>12354.8556</v>
      </c>
      <c r="T34" s="43"/>
      <c r="U34" s="52"/>
      <c r="V34" s="26">
        <f>V36+V38+V40</f>
        <v>6471.915800000001</v>
      </c>
      <c r="W34" s="53"/>
      <c r="X34" s="43"/>
      <c r="Y34" s="43">
        <f>Y36+Y38+Y40</f>
        <v>1</v>
      </c>
      <c r="Z34" s="43"/>
      <c r="AA34" s="52"/>
      <c r="AB34" s="43">
        <f t="shared" si="16"/>
        <v>6472.915800000001</v>
      </c>
      <c r="AC34" s="43"/>
      <c r="AD34" s="54"/>
      <c r="AE34" s="43">
        <f>AE36+AE38+AE40</f>
        <v>5881.9398</v>
      </c>
      <c r="AF34" s="57"/>
      <c r="AG34" s="40"/>
      <c r="AH34" s="56"/>
      <c r="AI34" s="77"/>
      <c r="AJ34" s="93"/>
      <c r="AK34" s="43">
        <f>AT34+AW34</f>
        <v>4531.3577000000005</v>
      </c>
      <c r="AL34" s="43"/>
      <c r="AM34" s="52"/>
      <c r="AN34" s="43">
        <f>AN36+AN38+AN40</f>
        <v>101.58</v>
      </c>
      <c r="AO34" s="53"/>
      <c r="AP34" s="43"/>
      <c r="AQ34" s="43">
        <f>AQ36+AQ38+AQ40</f>
        <v>0</v>
      </c>
      <c r="AR34" s="43"/>
      <c r="AS34" s="52"/>
      <c r="AT34" s="43">
        <f t="shared" si="17"/>
        <v>101.58</v>
      </c>
      <c r="AU34" s="43"/>
      <c r="AV34" s="54"/>
      <c r="AW34" s="43">
        <f>AW36+AW38+AW40</f>
        <v>4429.777700000001</v>
      </c>
      <c r="AX34" s="55"/>
      <c r="AY34" s="56"/>
      <c r="AZ34" s="43">
        <f>BI34+BL34</f>
        <v>221.1646</v>
      </c>
      <c r="BA34" s="43"/>
      <c r="BB34" s="52"/>
      <c r="BC34" s="43">
        <f>BC36+BC38+BC40</f>
        <v>160.4993</v>
      </c>
      <c r="BD34" s="53"/>
      <c r="BE34" s="43"/>
      <c r="BF34" s="43">
        <f>BF36+BF38+BF40</f>
        <v>0</v>
      </c>
      <c r="BG34" s="43"/>
      <c r="BH34" s="52"/>
      <c r="BI34" s="43">
        <f t="shared" si="18"/>
        <v>160.4993</v>
      </c>
      <c r="BJ34" s="43"/>
      <c r="BK34" s="54"/>
      <c r="BL34" s="43">
        <f>BL36+BL38+BL40</f>
        <v>60.6653</v>
      </c>
      <c r="BM34" s="55"/>
      <c r="BN34" s="94"/>
      <c r="BO34" s="31"/>
    </row>
    <row r="35" spans="1:67" ht="17.25" customHeight="1">
      <c r="A35" s="281">
        <f>A29+1</f>
        <v>29</v>
      </c>
      <c r="B35" s="313" t="s">
        <v>58</v>
      </c>
      <c r="C35" s="95" t="s">
        <v>1</v>
      </c>
      <c r="D35" s="14">
        <f t="shared" si="14"/>
        <v>1709.2213</v>
      </c>
      <c r="E35" s="14" t="s">
        <v>2</v>
      </c>
      <c r="F35" s="18" t="s">
        <v>1</v>
      </c>
      <c r="G35" s="14">
        <f>V35+AN35+BC35+'その４(P7-P8,P11-P12)'!G35+'その４(P7-P8,P11-P12)'!V35+'その４(P7-P8,P11-P12)'!AM35+'その４(P7-P8,P11-P12)'!BB35+'その４(P7-P8,P11-P12)'!BT35+'その４(P7-P8,P11-P12)'!CI35+'その４(P7-P8,P11-P12)'!CY35</f>
        <v>0</v>
      </c>
      <c r="H35" s="96" t="s">
        <v>2</v>
      </c>
      <c r="I35" s="14" t="s">
        <v>1</v>
      </c>
      <c r="J35" s="14"/>
      <c r="K35" s="14" t="s">
        <v>2</v>
      </c>
      <c r="L35" s="18" t="s">
        <v>1</v>
      </c>
      <c r="M35" s="14">
        <f t="shared" si="15"/>
        <v>0</v>
      </c>
      <c r="N35" s="14" t="s">
        <v>2</v>
      </c>
      <c r="O35" s="59" t="s">
        <v>1</v>
      </c>
      <c r="P35" s="14">
        <f>AE35+AW35+BL35+'その４(P7-P8,P11-P12)'!P35+'その４(P7-P8,P11-P12)'!AV35+'その４(P7-P8,P11-P12)'!BK35+'その４(P7-P8,P11-P12)'!CC35+'その４(P7-P8,P11-P12)'!CR35+'その４(P7-P8,P11-P12)'!DH35</f>
        <v>1709.2213</v>
      </c>
      <c r="Q35" s="60" t="s">
        <v>2</v>
      </c>
      <c r="R35" s="17"/>
      <c r="S35" s="14"/>
      <c r="T35" s="14"/>
      <c r="U35" s="18"/>
      <c r="V35" s="19"/>
      <c r="W35" s="14"/>
      <c r="X35" s="18"/>
      <c r="Y35" s="14"/>
      <c r="Z35" s="14"/>
      <c r="AA35" s="18"/>
      <c r="AB35" s="14">
        <f t="shared" si="16"/>
        <v>0</v>
      </c>
      <c r="AC35" s="14"/>
      <c r="AD35" s="18"/>
      <c r="AE35" s="14"/>
      <c r="AF35" s="16"/>
      <c r="AG35" s="14"/>
      <c r="AH35" s="17" t="s">
        <v>1</v>
      </c>
      <c r="AI35" s="14"/>
      <c r="AJ35" s="17" t="s">
        <v>93</v>
      </c>
      <c r="AK35" s="14"/>
      <c r="AL35" s="14" t="s">
        <v>2</v>
      </c>
      <c r="AM35" s="18" t="s">
        <v>1</v>
      </c>
      <c r="AN35" s="14"/>
      <c r="AO35" s="14" t="s">
        <v>2</v>
      </c>
      <c r="AP35" s="18" t="s">
        <v>1</v>
      </c>
      <c r="AQ35" s="14"/>
      <c r="AR35" s="14" t="s">
        <v>2</v>
      </c>
      <c r="AS35" s="18" t="s">
        <v>1</v>
      </c>
      <c r="AT35" s="14">
        <f t="shared" si="17"/>
        <v>0</v>
      </c>
      <c r="AU35" s="14" t="s">
        <v>2</v>
      </c>
      <c r="AV35" s="18" t="s">
        <v>1</v>
      </c>
      <c r="AW35" s="14"/>
      <c r="AX35" s="14" t="s">
        <v>2</v>
      </c>
      <c r="AY35" s="17" t="s">
        <v>1</v>
      </c>
      <c r="AZ35" s="14"/>
      <c r="BA35" s="14" t="s">
        <v>2</v>
      </c>
      <c r="BB35" s="18" t="s">
        <v>1</v>
      </c>
      <c r="BC35" s="14"/>
      <c r="BD35" s="14" t="s">
        <v>2</v>
      </c>
      <c r="BE35" s="18" t="s">
        <v>1</v>
      </c>
      <c r="BF35" s="14"/>
      <c r="BG35" s="14" t="s">
        <v>2</v>
      </c>
      <c r="BH35" s="18" t="s">
        <v>1</v>
      </c>
      <c r="BI35" s="14">
        <f t="shared" si="18"/>
        <v>0</v>
      </c>
      <c r="BJ35" s="14" t="s">
        <v>2</v>
      </c>
      <c r="BK35" s="18" t="s">
        <v>1</v>
      </c>
      <c r="BL35" s="14"/>
      <c r="BM35" s="14" t="s">
        <v>2</v>
      </c>
      <c r="BN35" s="311">
        <f>BN29+1</f>
        <v>29</v>
      </c>
      <c r="BO35" s="5"/>
    </row>
    <row r="36" spans="1:67" ht="17.25" customHeight="1">
      <c r="A36" s="256"/>
      <c r="B36" s="254"/>
      <c r="C36" s="95"/>
      <c r="D36" s="61">
        <f t="shared" si="14"/>
        <v>6135.9568</v>
      </c>
      <c r="E36" s="14"/>
      <c r="F36" s="18"/>
      <c r="G36" s="61">
        <f>V36+AN36+BC36+'その４(P7-P8,P11-P12)'!G36+'その４(P7-P8,P11-P12)'!V36+'その４(P7-P8,P11-P12)'!AM36+'その４(P7-P8,P11-P12)'!BB36+'その４(P7-P8,P11-P12)'!BT36+'その４(P7-P8,P11-P12)'!CI36+'その４(P7-P8,P11-P12)'!CY36</f>
        <v>1699.4176</v>
      </c>
      <c r="H36" s="96"/>
      <c r="I36" s="14"/>
      <c r="J36" s="14"/>
      <c r="K36" s="14"/>
      <c r="L36" s="18"/>
      <c r="M36" s="61">
        <f t="shared" si="15"/>
        <v>1699.4176</v>
      </c>
      <c r="N36" s="14"/>
      <c r="O36" s="59"/>
      <c r="P36" s="61">
        <f>AE36+AW36+BL36+'その４(P7-P8,P11-P12)'!P36+'その４(P7-P8,P11-P12)'!AV36+'その４(P7-P8,P11-P12)'!BK36+'その４(P7-P8,P11-P12)'!CC36+'その４(P7-P8,P11-P12)'!CR36+'その４(P7-P8,P11-P12)'!DH36</f>
        <v>4436.5392</v>
      </c>
      <c r="Q36" s="60"/>
      <c r="R36" s="17"/>
      <c r="S36" s="61">
        <f>AB36+AE36</f>
        <v>4764.4407</v>
      </c>
      <c r="T36" s="14"/>
      <c r="U36" s="18"/>
      <c r="V36" s="14">
        <v>1628.6782</v>
      </c>
      <c r="W36" s="14"/>
      <c r="X36" s="18"/>
      <c r="Y36" s="14"/>
      <c r="Z36" s="14"/>
      <c r="AA36" s="18"/>
      <c r="AB36" s="61">
        <f t="shared" si="16"/>
        <v>1628.6782</v>
      </c>
      <c r="AC36" s="14"/>
      <c r="AD36" s="18"/>
      <c r="AE36" s="14">
        <v>3135.7625</v>
      </c>
      <c r="AF36" s="16"/>
      <c r="AG36" s="14"/>
      <c r="AH36" s="17"/>
      <c r="AI36" s="14"/>
      <c r="AJ36" s="17"/>
      <c r="AK36" s="61">
        <f>AT36+AW36</f>
        <v>1082.5224</v>
      </c>
      <c r="AL36" s="14"/>
      <c r="AM36" s="18"/>
      <c r="AN36" s="14"/>
      <c r="AO36" s="14"/>
      <c r="AP36" s="18"/>
      <c r="AQ36" s="14"/>
      <c r="AR36" s="14"/>
      <c r="AS36" s="18"/>
      <c r="AT36" s="61">
        <f t="shared" si="17"/>
        <v>0</v>
      </c>
      <c r="AU36" s="14"/>
      <c r="AV36" s="18"/>
      <c r="AW36" s="14">
        <v>1082.5224</v>
      </c>
      <c r="AX36" s="14"/>
      <c r="AY36" s="17"/>
      <c r="AZ36" s="61">
        <f>BI36+BL36</f>
        <v>22.8621</v>
      </c>
      <c r="BA36" s="14"/>
      <c r="BB36" s="18"/>
      <c r="BC36" s="14"/>
      <c r="BD36" s="14"/>
      <c r="BE36" s="18"/>
      <c r="BF36" s="14"/>
      <c r="BG36" s="14"/>
      <c r="BH36" s="18"/>
      <c r="BI36" s="61">
        <f t="shared" si="18"/>
        <v>0</v>
      </c>
      <c r="BJ36" s="14"/>
      <c r="BK36" s="18"/>
      <c r="BL36" s="14">
        <v>22.8621</v>
      </c>
      <c r="BM36" s="14"/>
      <c r="BN36" s="258"/>
      <c r="BO36" s="5"/>
    </row>
    <row r="37" spans="1:67" ht="17.25" customHeight="1">
      <c r="A37" s="255">
        <f>A35+1</f>
        <v>30</v>
      </c>
      <c r="B37" s="253" t="s">
        <v>59</v>
      </c>
      <c r="C37" s="97" t="s">
        <v>1</v>
      </c>
      <c r="D37" s="14">
        <f t="shared" si="14"/>
        <v>12.2371</v>
      </c>
      <c r="E37" s="63" t="s">
        <v>2</v>
      </c>
      <c r="F37" s="66" t="s">
        <v>1</v>
      </c>
      <c r="G37" s="63"/>
      <c r="H37" s="98" t="s">
        <v>2</v>
      </c>
      <c r="I37" s="63" t="s">
        <v>1</v>
      </c>
      <c r="J37" s="63"/>
      <c r="K37" s="63" t="s">
        <v>2</v>
      </c>
      <c r="L37" s="66" t="s">
        <v>1</v>
      </c>
      <c r="M37" s="14">
        <f t="shared" si="15"/>
        <v>0</v>
      </c>
      <c r="N37" s="63" t="s">
        <v>2</v>
      </c>
      <c r="O37" s="64" t="s">
        <v>1</v>
      </c>
      <c r="P37" s="14">
        <f>AE37+AW37+BL37+'その４(P7-P8,P11-P12)'!P37+'その４(P7-P8,P11-P12)'!AV37+'その４(P7-P8,P11-P12)'!BK37+'その４(P7-P8,P11-P12)'!CC37+'その４(P7-P8,P11-P12)'!CR37+'その４(P7-P8,P11-P12)'!DH37</f>
        <v>12.2371</v>
      </c>
      <c r="Q37" s="65" t="s">
        <v>2</v>
      </c>
      <c r="R37" s="67"/>
      <c r="S37" s="14"/>
      <c r="T37" s="63"/>
      <c r="U37" s="66"/>
      <c r="V37" s="63"/>
      <c r="W37" s="63"/>
      <c r="X37" s="66"/>
      <c r="Y37" s="63"/>
      <c r="Z37" s="63"/>
      <c r="AA37" s="66"/>
      <c r="AB37" s="14">
        <f t="shared" si="16"/>
        <v>0</v>
      </c>
      <c r="AC37" s="63"/>
      <c r="AD37" s="66"/>
      <c r="AE37" s="63"/>
      <c r="AF37" s="68"/>
      <c r="AG37" s="14"/>
      <c r="AH37" s="67" t="s">
        <v>1</v>
      </c>
      <c r="AI37" s="14"/>
      <c r="AJ37" s="67" t="s">
        <v>98</v>
      </c>
      <c r="AK37" s="14"/>
      <c r="AL37" s="63" t="s">
        <v>2</v>
      </c>
      <c r="AM37" s="66" t="s">
        <v>1</v>
      </c>
      <c r="AN37" s="63"/>
      <c r="AO37" s="63" t="s">
        <v>2</v>
      </c>
      <c r="AP37" s="66" t="s">
        <v>1</v>
      </c>
      <c r="AQ37" s="63"/>
      <c r="AR37" s="63" t="s">
        <v>2</v>
      </c>
      <c r="AS37" s="66" t="s">
        <v>1</v>
      </c>
      <c r="AT37" s="14">
        <f t="shared" si="17"/>
        <v>0</v>
      </c>
      <c r="AU37" s="63" t="s">
        <v>2</v>
      </c>
      <c r="AV37" s="66" t="s">
        <v>1</v>
      </c>
      <c r="AW37" s="63"/>
      <c r="AX37" s="63" t="s">
        <v>2</v>
      </c>
      <c r="AY37" s="67" t="s">
        <v>1</v>
      </c>
      <c r="AZ37" s="14"/>
      <c r="BA37" s="63" t="s">
        <v>2</v>
      </c>
      <c r="BB37" s="66" t="s">
        <v>1</v>
      </c>
      <c r="BC37" s="63"/>
      <c r="BD37" s="63" t="s">
        <v>2</v>
      </c>
      <c r="BE37" s="66" t="s">
        <v>1</v>
      </c>
      <c r="BF37" s="63"/>
      <c r="BG37" s="63" t="s">
        <v>2</v>
      </c>
      <c r="BH37" s="66" t="s">
        <v>1</v>
      </c>
      <c r="BI37" s="14">
        <f t="shared" si="18"/>
        <v>0</v>
      </c>
      <c r="BJ37" s="63" t="s">
        <v>2</v>
      </c>
      <c r="BK37" s="66" t="s">
        <v>1</v>
      </c>
      <c r="BL37" s="63"/>
      <c r="BM37" s="63" t="s">
        <v>2</v>
      </c>
      <c r="BN37" s="257">
        <f>BN35+1</f>
        <v>30</v>
      </c>
      <c r="BO37" s="5"/>
    </row>
    <row r="38" spans="1:67" ht="17.25" customHeight="1">
      <c r="A38" s="256"/>
      <c r="B38" s="254"/>
      <c r="C38" s="99"/>
      <c r="D38" s="61">
        <f t="shared" si="14"/>
        <v>4115.536999999999</v>
      </c>
      <c r="E38" s="61"/>
      <c r="F38" s="71"/>
      <c r="G38" s="61"/>
      <c r="H38" s="100"/>
      <c r="I38" s="61"/>
      <c r="J38" s="61"/>
      <c r="K38" s="61"/>
      <c r="L38" s="71"/>
      <c r="M38" s="61">
        <f t="shared" si="15"/>
        <v>0</v>
      </c>
      <c r="N38" s="61"/>
      <c r="O38" s="69"/>
      <c r="P38" s="61">
        <f>AE38+AW38+BL38+'その４(P7-P8,P11-P12)'!P38+'その４(P7-P8,P11-P12)'!AV38+'その４(P7-P8,P11-P12)'!BK38+'その４(P7-P8,P11-P12)'!CC38+'その４(P7-P8,P11-P12)'!CR38+'その４(P7-P8,P11-P12)'!DH38</f>
        <v>4115.536999999999</v>
      </c>
      <c r="Q38" s="70"/>
      <c r="R38" s="72"/>
      <c r="S38" s="61">
        <f>AB38+AE38</f>
        <v>6004.7017000000005</v>
      </c>
      <c r="T38" s="61"/>
      <c r="U38" s="71"/>
      <c r="V38" s="61">
        <v>4843.2376</v>
      </c>
      <c r="W38" s="61"/>
      <c r="X38" s="71"/>
      <c r="Y38" s="61"/>
      <c r="Z38" s="61"/>
      <c r="AA38" s="71"/>
      <c r="AB38" s="61">
        <f t="shared" si="16"/>
        <v>4843.2376</v>
      </c>
      <c r="AC38" s="61"/>
      <c r="AD38" s="71"/>
      <c r="AE38" s="61">
        <v>1161.4641</v>
      </c>
      <c r="AF38" s="73"/>
      <c r="AG38" s="14"/>
      <c r="AH38" s="72"/>
      <c r="AI38" s="14"/>
      <c r="AJ38" s="72"/>
      <c r="AK38" s="61">
        <f>AT38+AW38</f>
        <v>2967.6953</v>
      </c>
      <c r="AL38" s="61"/>
      <c r="AM38" s="71"/>
      <c r="AN38" s="61">
        <v>101.58</v>
      </c>
      <c r="AO38" s="61"/>
      <c r="AP38" s="71"/>
      <c r="AQ38" s="61"/>
      <c r="AR38" s="61"/>
      <c r="AS38" s="71"/>
      <c r="AT38" s="61">
        <f t="shared" si="17"/>
        <v>101.58</v>
      </c>
      <c r="AU38" s="61"/>
      <c r="AV38" s="71"/>
      <c r="AW38" s="61">
        <v>2866.1153</v>
      </c>
      <c r="AX38" s="61"/>
      <c r="AY38" s="72"/>
      <c r="AZ38" s="61">
        <f>BI38+BL38</f>
        <v>181.5762</v>
      </c>
      <c r="BA38" s="61"/>
      <c r="BB38" s="71"/>
      <c r="BC38" s="61">
        <v>160.4993</v>
      </c>
      <c r="BD38" s="61"/>
      <c r="BE38" s="71"/>
      <c r="BF38" s="61"/>
      <c r="BG38" s="61"/>
      <c r="BH38" s="71"/>
      <c r="BI38" s="61">
        <f t="shared" si="18"/>
        <v>160.4993</v>
      </c>
      <c r="BJ38" s="61"/>
      <c r="BK38" s="71"/>
      <c r="BL38" s="61">
        <v>21.0769</v>
      </c>
      <c r="BM38" s="61"/>
      <c r="BN38" s="258"/>
      <c r="BO38" s="5"/>
    </row>
    <row r="39" spans="1:67" ht="17.25" customHeight="1">
      <c r="A39" s="255">
        <f>A37+1</f>
        <v>31</v>
      </c>
      <c r="B39" s="253" t="s">
        <v>60</v>
      </c>
      <c r="C39" s="95" t="s">
        <v>1</v>
      </c>
      <c r="D39" s="14">
        <f t="shared" si="14"/>
        <v>89.66</v>
      </c>
      <c r="E39" s="14" t="s">
        <v>2</v>
      </c>
      <c r="F39" s="18" t="s">
        <v>1</v>
      </c>
      <c r="G39" s="14">
        <v>89.66</v>
      </c>
      <c r="H39" s="96" t="s">
        <v>2</v>
      </c>
      <c r="I39" s="14" t="s">
        <v>1</v>
      </c>
      <c r="J39" s="14"/>
      <c r="K39" s="14" t="s">
        <v>2</v>
      </c>
      <c r="L39" s="18" t="s">
        <v>1</v>
      </c>
      <c r="M39" s="14">
        <f t="shared" si="15"/>
        <v>89.66</v>
      </c>
      <c r="N39" s="14" t="s">
        <v>2</v>
      </c>
      <c r="O39" s="59" t="s">
        <v>1</v>
      </c>
      <c r="P39" s="14">
        <f>AE39+AW39+BL39+'その４(P7-P8,P11-P12)'!P39+'その４(P7-P8,P11-P12)'!AV39+'その４(P7-P8,P11-P12)'!BK39+'その４(P7-P8,P11-P12)'!CC39+'その４(P7-P8,P11-P12)'!CR39+'その４(P7-P8,P11-P12)'!DH39</f>
        <v>0</v>
      </c>
      <c r="Q39" s="60" t="s">
        <v>2</v>
      </c>
      <c r="R39" s="17"/>
      <c r="S39" s="14"/>
      <c r="T39" s="14"/>
      <c r="U39" s="18"/>
      <c r="V39" s="14"/>
      <c r="W39" s="14"/>
      <c r="X39" s="18"/>
      <c r="Y39" s="14"/>
      <c r="Z39" s="14"/>
      <c r="AA39" s="18"/>
      <c r="AB39" s="14">
        <f t="shared" si="16"/>
        <v>0</v>
      </c>
      <c r="AC39" s="14"/>
      <c r="AD39" s="18"/>
      <c r="AE39" s="14"/>
      <c r="AF39" s="16"/>
      <c r="AG39" s="14"/>
      <c r="AH39" s="17" t="s">
        <v>1</v>
      </c>
      <c r="AI39" s="14"/>
      <c r="AJ39" s="17" t="s">
        <v>99</v>
      </c>
      <c r="AK39" s="14"/>
      <c r="AL39" s="14" t="s">
        <v>2</v>
      </c>
      <c r="AM39" s="18" t="s">
        <v>1</v>
      </c>
      <c r="AN39" s="14"/>
      <c r="AO39" s="14" t="s">
        <v>2</v>
      </c>
      <c r="AP39" s="18" t="s">
        <v>1</v>
      </c>
      <c r="AQ39" s="14"/>
      <c r="AR39" s="14" t="s">
        <v>2</v>
      </c>
      <c r="AS39" s="18" t="s">
        <v>1</v>
      </c>
      <c r="AT39" s="14">
        <f t="shared" si="17"/>
        <v>0</v>
      </c>
      <c r="AU39" s="14" t="s">
        <v>2</v>
      </c>
      <c r="AV39" s="18" t="s">
        <v>1</v>
      </c>
      <c r="AW39" s="14"/>
      <c r="AX39" s="14" t="s">
        <v>2</v>
      </c>
      <c r="AY39" s="17" t="s">
        <v>1</v>
      </c>
      <c r="AZ39" s="14"/>
      <c r="BA39" s="14" t="s">
        <v>2</v>
      </c>
      <c r="BB39" s="18" t="s">
        <v>1</v>
      </c>
      <c r="BC39" s="14"/>
      <c r="BD39" s="14" t="s">
        <v>2</v>
      </c>
      <c r="BE39" s="18" t="s">
        <v>1</v>
      </c>
      <c r="BF39" s="14"/>
      <c r="BG39" s="14" t="s">
        <v>2</v>
      </c>
      <c r="BH39" s="18" t="s">
        <v>1</v>
      </c>
      <c r="BI39" s="14">
        <f t="shared" si="18"/>
        <v>0</v>
      </c>
      <c r="BJ39" s="14" t="s">
        <v>2</v>
      </c>
      <c r="BK39" s="18" t="s">
        <v>1</v>
      </c>
      <c r="BL39" s="14"/>
      <c r="BM39" s="14" t="s">
        <v>2</v>
      </c>
      <c r="BN39" s="257">
        <f>BN37+1</f>
        <v>31</v>
      </c>
      <c r="BO39" s="5"/>
    </row>
    <row r="40" spans="1:67" ht="17.25" customHeight="1" thickBot="1">
      <c r="A40" s="256"/>
      <c r="B40" s="254"/>
      <c r="C40" s="95"/>
      <c r="D40" s="22">
        <f t="shared" si="14"/>
        <v>2240.1326</v>
      </c>
      <c r="E40" s="14"/>
      <c r="F40" s="18"/>
      <c r="G40" s="14">
        <v>93.9256</v>
      </c>
      <c r="H40" s="96"/>
      <c r="I40" s="14"/>
      <c r="J40" s="14">
        <v>1</v>
      </c>
      <c r="K40" s="14"/>
      <c r="L40" s="18"/>
      <c r="M40" s="61">
        <f t="shared" si="15"/>
        <v>94.9256</v>
      </c>
      <c r="N40" s="14"/>
      <c r="O40" s="59"/>
      <c r="P40" s="61">
        <f>AE40+AW40+BL40+'その４(P7-P8,P11-P12)'!P40+'その４(P7-P8,P11-P12)'!AV40+'その４(P7-P8,P11-P12)'!BK40+'その４(P7-P8,P11-P12)'!CC40+'その４(P7-P8,P11-P12)'!CR40+'その４(P7-P8,P11-P12)'!DH40</f>
        <v>2145.207</v>
      </c>
      <c r="Q40" s="60"/>
      <c r="R40" s="17"/>
      <c r="S40" s="22">
        <f>AB40+AE40</f>
        <v>1585.7132</v>
      </c>
      <c r="T40" s="14"/>
      <c r="U40" s="18"/>
      <c r="V40" s="14"/>
      <c r="W40" s="14"/>
      <c r="X40" s="18"/>
      <c r="Y40" s="14">
        <v>1</v>
      </c>
      <c r="Z40" s="14"/>
      <c r="AA40" s="18"/>
      <c r="AB40" s="61">
        <f t="shared" si="16"/>
        <v>1</v>
      </c>
      <c r="AC40" s="14"/>
      <c r="AD40" s="18"/>
      <c r="AE40" s="14">
        <v>1584.7132</v>
      </c>
      <c r="AF40" s="16"/>
      <c r="AG40" s="14"/>
      <c r="AH40" s="17"/>
      <c r="AI40" s="14"/>
      <c r="AJ40" s="17"/>
      <c r="AK40" s="22">
        <f>AT40+AW40</f>
        <v>481.14</v>
      </c>
      <c r="AL40" s="14"/>
      <c r="AM40" s="18"/>
      <c r="AN40" s="14"/>
      <c r="AO40" s="14"/>
      <c r="AP40" s="18"/>
      <c r="AQ40" s="14"/>
      <c r="AR40" s="14"/>
      <c r="AS40" s="18"/>
      <c r="AT40" s="61">
        <f t="shared" si="17"/>
        <v>0</v>
      </c>
      <c r="AU40" s="14"/>
      <c r="AV40" s="18"/>
      <c r="AW40" s="14">
        <v>481.14</v>
      </c>
      <c r="AX40" s="14"/>
      <c r="AY40" s="17"/>
      <c r="AZ40" s="22">
        <f>BI40+BL40</f>
        <v>16.7263</v>
      </c>
      <c r="BA40" s="14"/>
      <c r="BB40" s="18"/>
      <c r="BC40" s="14"/>
      <c r="BD40" s="14"/>
      <c r="BE40" s="18"/>
      <c r="BF40" s="14"/>
      <c r="BG40" s="14"/>
      <c r="BH40" s="18"/>
      <c r="BI40" s="22">
        <f t="shared" si="18"/>
        <v>0</v>
      </c>
      <c r="BJ40" s="14"/>
      <c r="BK40" s="18"/>
      <c r="BL40" s="14">
        <v>16.7263</v>
      </c>
      <c r="BM40" s="14"/>
      <c r="BN40" s="258"/>
      <c r="BO40" s="5"/>
    </row>
    <row r="41" spans="1:67" s="32" customFormat="1" ht="17.25" customHeight="1">
      <c r="A41" s="242"/>
      <c r="B41" s="249" t="s">
        <v>86</v>
      </c>
      <c r="C41" s="49" t="s">
        <v>1</v>
      </c>
      <c r="D41" s="26">
        <f t="shared" si="14"/>
        <v>487.42789999999997</v>
      </c>
      <c r="E41" s="34" t="s">
        <v>2</v>
      </c>
      <c r="F41" s="35" t="s">
        <v>1</v>
      </c>
      <c r="G41" s="34">
        <f>G43+G45+G47+G49</f>
        <v>0</v>
      </c>
      <c r="H41" s="36" t="s">
        <v>2</v>
      </c>
      <c r="I41" s="34" t="s">
        <v>1</v>
      </c>
      <c r="J41" s="34">
        <f>J43+J45+J47+J49</f>
        <v>0</v>
      </c>
      <c r="K41" s="34" t="s">
        <v>2</v>
      </c>
      <c r="L41" s="35" t="s">
        <v>1</v>
      </c>
      <c r="M41" s="34">
        <f t="shared" si="15"/>
        <v>0</v>
      </c>
      <c r="N41" s="34" t="s">
        <v>2</v>
      </c>
      <c r="O41" s="37" t="s">
        <v>1</v>
      </c>
      <c r="P41" s="34">
        <f>P43+P45+P47+P49</f>
        <v>487.42789999999997</v>
      </c>
      <c r="Q41" s="38" t="s">
        <v>2</v>
      </c>
      <c r="R41" s="50"/>
      <c r="S41" s="26"/>
      <c r="T41" s="34"/>
      <c r="U41" s="35"/>
      <c r="V41" s="34">
        <f>V43+V45+V47+V49</f>
        <v>0</v>
      </c>
      <c r="W41" s="36"/>
      <c r="X41" s="34"/>
      <c r="Y41" s="34">
        <f>Y43+Y45+Y47+Y49</f>
        <v>0</v>
      </c>
      <c r="Z41" s="34"/>
      <c r="AA41" s="35"/>
      <c r="AB41" s="34">
        <f t="shared" si="16"/>
        <v>0</v>
      </c>
      <c r="AC41" s="34"/>
      <c r="AD41" s="37"/>
      <c r="AE41" s="34">
        <f>AE43+AE45+AE47+AE49</f>
        <v>0</v>
      </c>
      <c r="AF41" s="39"/>
      <c r="AG41" s="40"/>
      <c r="AH41" s="50" t="s">
        <v>1</v>
      </c>
      <c r="AI41" s="77"/>
      <c r="AJ41" s="91" t="s">
        <v>100</v>
      </c>
      <c r="AK41" s="26"/>
      <c r="AL41" s="34" t="s">
        <v>2</v>
      </c>
      <c r="AM41" s="35" t="s">
        <v>1</v>
      </c>
      <c r="AN41" s="34">
        <f>AN43+AN45+AN47+AN49</f>
        <v>0</v>
      </c>
      <c r="AO41" s="36" t="s">
        <v>2</v>
      </c>
      <c r="AP41" s="34" t="s">
        <v>1</v>
      </c>
      <c r="AQ41" s="34">
        <f>AQ43+AQ45+AQ47+AQ49</f>
        <v>0</v>
      </c>
      <c r="AR41" s="34" t="s">
        <v>2</v>
      </c>
      <c r="AS41" s="35" t="s">
        <v>1</v>
      </c>
      <c r="AT41" s="34">
        <f t="shared" si="17"/>
        <v>0</v>
      </c>
      <c r="AU41" s="34" t="s">
        <v>2</v>
      </c>
      <c r="AV41" s="37" t="s">
        <v>1</v>
      </c>
      <c r="AW41" s="34">
        <f>AW43+AW45+AW47+AW49</f>
        <v>0</v>
      </c>
      <c r="AX41" s="38" t="s">
        <v>2</v>
      </c>
      <c r="AY41" s="50" t="s">
        <v>1</v>
      </c>
      <c r="AZ41" s="26"/>
      <c r="BA41" s="34" t="s">
        <v>2</v>
      </c>
      <c r="BB41" s="35" t="s">
        <v>1</v>
      </c>
      <c r="BC41" s="34">
        <f>BC43+BC45+BC47+BC49</f>
        <v>0</v>
      </c>
      <c r="BD41" s="36" t="s">
        <v>2</v>
      </c>
      <c r="BE41" s="34" t="s">
        <v>1</v>
      </c>
      <c r="BF41" s="34">
        <f>BF43+BF45+BF47+BF49</f>
        <v>0</v>
      </c>
      <c r="BG41" s="34" t="s">
        <v>2</v>
      </c>
      <c r="BH41" s="35" t="s">
        <v>1</v>
      </c>
      <c r="BI41" s="26">
        <f t="shared" si="18"/>
        <v>0</v>
      </c>
      <c r="BJ41" s="34" t="s">
        <v>2</v>
      </c>
      <c r="BK41" s="37" t="s">
        <v>1</v>
      </c>
      <c r="BL41" s="34">
        <f>BL43+BL45+BL47+BL49</f>
        <v>0</v>
      </c>
      <c r="BM41" s="38" t="s">
        <v>2</v>
      </c>
      <c r="BN41" s="92"/>
      <c r="BO41" s="31"/>
    </row>
    <row r="42" spans="1:67" s="32" customFormat="1" ht="17.25" customHeight="1" thickBot="1">
      <c r="A42" s="325"/>
      <c r="B42" s="322"/>
      <c r="C42" s="51"/>
      <c r="D42" s="43">
        <f t="shared" si="14"/>
        <v>17618.427</v>
      </c>
      <c r="E42" s="43"/>
      <c r="F42" s="52"/>
      <c r="G42" s="43">
        <f>G44+G46+G48+G50</f>
        <v>7587.9484999999995</v>
      </c>
      <c r="H42" s="53"/>
      <c r="I42" s="43"/>
      <c r="J42" s="43">
        <f>J44+J46+J48+J50</f>
        <v>6</v>
      </c>
      <c r="K42" s="43"/>
      <c r="L42" s="52"/>
      <c r="M42" s="43">
        <f t="shared" si="15"/>
        <v>7593.9484999999995</v>
      </c>
      <c r="N42" s="43"/>
      <c r="O42" s="54"/>
      <c r="P42" s="43">
        <f>P44+P46+P48+P50</f>
        <v>10024.4785</v>
      </c>
      <c r="Q42" s="55"/>
      <c r="R42" s="56"/>
      <c r="S42" s="43">
        <f>AB42+AE42</f>
        <v>13278.521799999999</v>
      </c>
      <c r="T42" s="43"/>
      <c r="U42" s="52"/>
      <c r="V42" s="43">
        <f>V44+V46+V48+V50</f>
        <v>7227.768599999999</v>
      </c>
      <c r="W42" s="53"/>
      <c r="X42" s="43"/>
      <c r="Y42" s="43">
        <f>Y44+Y46+Y48+Y50</f>
        <v>3</v>
      </c>
      <c r="Z42" s="43"/>
      <c r="AA42" s="52"/>
      <c r="AB42" s="43">
        <f t="shared" si="16"/>
        <v>7230.768599999999</v>
      </c>
      <c r="AC42" s="43"/>
      <c r="AD42" s="54"/>
      <c r="AE42" s="43">
        <f>AE44+AE46+AE48+AE50</f>
        <v>6047.7532</v>
      </c>
      <c r="AF42" s="57"/>
      <c r="AG42" s="40"/>
      <c r="AH42" s="56"/>
      <c r="AI42" s="77"/>
      <c r="AJ42" s="93"/>
      <c r="AK42" s="43">
        <f>AT42+AW42</f>
        <v>3988.1077</v>
      </c>
      <c r="AL42" s="43"/>
      <c r="AM42" s="52"/>
      <c r="AN42" s="43">
        <f>AN44+AN46+AN48+AN50</f>
        <v>365.61990000000003</v>
      </c>
      <c r="AO42" s="53"/>
      <c r="AP42" s="43"/>
      <c r="AQ42" s="43">
        <f>AQ44+AQ46+AQ48+AQ50</f>
        <v>2</v>
      </c>
      <c r="AR42" s="43"/>
      <c r="AS42" s="52"/>
      <c r="AT42" s="43">
        <f t="shared" si="17"/>
        <v>367.61990000000003</v>
      </c>
      <c r="AU42" s="43"/>
      <c r="AV42" s="54"/>
      <c r="AW42" s="43">
        <f>AW44+AW46+AW48+AW50</f>
        <v>3620.4878</v>
      </c>
      <c r="AX42" s="55"/>
      <c r="AY42" s="56"/>
      <c r="AZ42" s="43">
        <f>BI42+BL42</f>
        <v>50.2816</v>
      </c>
      <c r="BA42" s="43"/>
      <c r="BB42" s="52"/>
      <c r="BC42" s="43">
        <f>BC44+BC46+BC48+BC50</f>
        <v>0</v>
      </c>
      <c r="BD42" s="53"/>
      <c r="BE42" s="43"/>
      <c r="BF42" s="43">
        <f>BF44+BF46+BF48+BF50</f>
        <v>0</v>
      </c>
      <c r="BG42" s="43"/>
      <c r="BH42" s="52"/>
      <c r="BI42" s="43">
        <f t="shared" si="18"/>
        <v>0</v>
      </c>
      <c r="BJ42" s="43"/>
      <c r="BK42" s="54"/>
      <c r="BL42" s="43">
        <f>BL44+BL46+BL48+BL50</f>
        <v>50.2816</v>
      </c>
      <c r="BM42" s="55"/>
      <c r="BN42" s="94"/>
      <c r="BO42" s="31"/>
    </row>
    <row r="43" spans="1:67" ht="17.25" customHeight="1">
      <c r="A43" s="281">
        <f>A39+1</f>
        <v>32</v>
      </c>
      <c r="B43" s="313" t="s">
        <v>61</v>
      </c>
      <c r="C43" s="95" t="s">
        <v>1</v>
      </c>
      <c r="D43" s="14">
        <f t="shared" si="14"/>
        <v>364.2306</v>
      </c>
      <c r="E43" s="14" t="s">
        <v>2</v>
      </c>
      <c r="F43" s="18" t="s">
        <v>1</v>
      </c>
      <c r="G43" s="14"/>
      <c r="H43" s="96" t="s">
        <v>2</v>
      </c>
      <c r="I43" s="14" t="s">
        <v>1</v>
      </c>
      <c r="J43" s="14"/>
      <c r="K43" s="14" t="s">
        <v>2</v>
      </c>
      <c r="L43" s="18" t="s">
        <v>1</v>
      </c>
      <c r="M43" s="14">
        <f t="shared" si="15"/>
        <v>0</v>
      </c>
      <c r="N43" s="14" t="s">
        <v>2</v>
      </c>
      <c r="O43" s="59" t="s">
        <v>1</v>
      </c>
      <c r="P43" s="19">
        <f>AE43+AW43+BL43+'その４(P7-P8,P11-P12)'!P43+'その４(P7-P8,P11-P12)'!AE43+'その４(P7-P8,P11-P12)'!AV43+'その４(P7-P8,P11-P12)'!BK43+'その４(P7-P8,P11-P12)'!CC43+'その４(P7-P8,P11-P12)'!CR43+'その４(P7-P8,P11-P12)'!DH43</f>
        <v>364.2306</v>
      </c>
      <c r="Q43" s="60" t="s">
        <v>2</v>
      </c>
      <c r="R43" s="17"/>
      <c r="S43" s="14"/>
      <c r="T43" s="14"/>
      <c r="U43" s="18"/>
      <c r="V43" s="14"/>
      <c r="W43" s="14"/>
      <c r="X43" s="18"/>
      <c r="Y43" s="14"/>
      <c r="Z43" s="14"/>
      <c r="AA43" s="18"/>
      <c r="AB43" s="14">
        <f t="shared" si="16"/>
        <v>0</v>
      </c>
      <c r="AC43" s="14"/>
      <c r="AD43" s="18"/>
      <c r="AE43" s="14"/>
      <c r="AF43" s="16"/>
      <c r="AG43" s="14"/>
      <c r="AH43" s="17" t="s">
        <v>1</v>
      </c>
      <c r="AI43" s="14"/>
      <c r="AJ43" s="17" t="s">
        <v>100</v>
      </c>
      <c r="AK43" s="14"/>
      <c r="AL43" s="14" t="s">
        <v>2</v>
      </c>
      <c r="AM43" s="18" t="s">
        <v>1</v>
      </c>
      <c r="AN43" s="14"/>
      <c r="AO43" s="14" t="s">
        <v>2</v>
      </c>
      <c r="AP43" s="18" t="s">
        <v>1</v>
      </c>
      <c r="AQ43" s="14"/>
      <c r="AR43" s="14" t="s">
        <v>2</v>
      </c>
      <c r="AS43" s="18" t="s">
        <v>1</v>
      </c>
      <c r="AT43" s="14">
        <f t="shared" si="17"/>
        <v>0</v>
      </c>
      <c r="AU43" s="14" t="s">
        <v>2</v>
      </c>
      <c r="AV43" s="18" t="s">
        <v>1</v>
      </c>
      <c r="AW43" s="14"/>
      <c r="AX43" s="14" t="s">
        <v>2</v>
      </c>
      <c r="AY43" s="17" t="s">
        <v>1</v>
      </c>
      <c r="AZ43" s="14"/>
      <c r="BA43" s="14" t="s">
        <v>2</v>
      </c>
      <c r="BB43" s="18" t="s">
        <v>1</v>
      </c>
      <c r="BC43" s="14"/>
      <c r="BD43" s="14" t="s">
        <v>2</v>
      </c>
      <c r="BE43" s="18" t="s">
        <v>1</v>
      </c>
      <c r="BF43" s="14"/>
      <c r="BG43" s="14" t="s">
        <v>2</v>
      </c>
      <c r="BH43" s="18" t="s">
        <v>1</v>
      </c>
      <c r="BI43" s="14">
        <f t="shared" si="18"/>
        <v>0</v>
      </c>
      <c r="BJ43" s="14" t="s">
        <v>2</v>
      </c>
      <c r="BK43" s="18" t="s">
        <v>1</v>
      </c>
      <c r="BL43" s="14"/>
      <c r="BM43" s="14" t="s">
        <v>2</v>
      </c>
      <c r="BN43" s="311">
        <f>BN39+1</f>
        <v>32</v>
      </c>
      <c r="BO43" s="5"/>
    </row>
    <row r="44" spans="1:67" ht="17.25" customHeight="1">
      <c r="A44" s="256"/>
      <c r="B44" s="254"/>
      <c r="C44" s="95"/>
      <c r="D44" s="61">
        <f t="shared" si="14"/>
        <v>2661.852</v>
      </c>
      <c r="E44" s="14"/>
      <c r="F44" s="18"/>
      <c r="G44" s="14"/>
      <c r="H44" s="96"/>
      <c r="I44" s="14"/>
      <c r="J44" s="14">
        <v>1</v>
      </c>
      <c r="K44" s="14"/>
      <c r="L44" s="18"/>
      <c r="M44" s="61">
        <f t="shared" si="15"/>
        <v>1</v>
      </c>
      <c r="N44" s="14"/>
      <c r="O44" s="59"/>
      <c r="P44" s="61">
        <f>AE44+AW44+BL44+'その４(P7-P8,P11-P12)'!P44+'その４(P7-P8,P11-P12)'!AE44+'その４(P7-P8,P11-P12)'!AV44+'その４(P7-P8,P11-P12)'!BK44+'その４(P7-P8,P11-P12)'!CC44+'その４(P7-P8,P11-P12)'!CR44+'その４(P7-P8,P11-P12)'!DH44</f>
        <v>2660.852</v>
      </c>
      <c r="Q44" s="60"/>
      <c r="R44" s="17"/>
      <c r="S44" s="61">
        <f aca="true" t="shared" si="19" ref="S44:S50">AB44+AE44</f>
        <v>1362.231</v>
      </c>
      <c r="T44" s="14"/>
      <c r="U44" s="18"/>
      <c r="V44" s="14"/>
      <c r="W44" s="14"/>
      <c r="X44" s="18"/>
      <c r="Y44" s="14"/>
      <c r="Z44" s="14"/>
      <c r="AA44" s="18"/>
      <c r="AB44" s="61">
        <f t="shared" si="16"/>
        <v>0</v>
      </c>
      <c r="AC44" s="14"/>
      <c r="AD44" s="18"/>
      <c r="AE44" s="14">
        <v>1362.231</v>
      </c>
      <c r="AF44" s="16"/>
      <c r="AG44" s="14"/>
      <c r="AH44" s="17"/>
      <c r="AI44" s="14"/>
      <c r="AJ44" s="17"/>
      <c r="AK44" s="61">
        <f>AT44+AW44</f>
        <v>980.9390000000001</v>
      </c>
      <c r="AL44" s="14"/>
      <c r="AM44" s="18"/>
      <c r="AN44" s="14">
        <v>6.47</v>
      </c>
      <c r="AO44" s="14"/>
      <c r="AP44" s="18"/>
      <c r="AQ44" s="14"/>
      <c r="AR44" s="14"/>
      <c r="AS44" s="18"/>
      <c r="AT44" s="61">
        <f t="shared" si="17"/>
        <v>6.47</v>
      </c>
      <c r="AU44" s="14"/>
      <c r="AV44" s="18"/>
      <c r="AW44" s="14">
        <v>974.469</v>
      </c>
      <c r="AX44" s="14"/>
      <c r="AY44" s="17"/>
      <c r="AZ44" s="61">
        <f>BI44+BL44</f>
        <v>18.1961</v>
      </c>
      <c r="BA44" s="14"/>
      <c r="BB44" s="18"/>
      <c r="BC44" s="14"/>
      <c r="BD44" s="14"/>
      <c r="BE44" s="18"/>
      <c r="BF44" s="14"/>
      <c r="BG44" s="14"/>
      <c r="BH44" s="18"/>
      <c r="BI44" s="61">
        <f t="shared" si="18"/>
        <v>0</v>
      </c>
      <c r="BJ44" s="14"/>
      <c r="BK44" s="18"/>
      <c r="BL44" s="14">
        <v>18.1961</v>
      </c>
      <c r="BM44" s="14"/>
      <c r="BN44" s="258"/>
      <c r="BO44" s="5"/>
    </row>
    <row r="45" spans="1:67" ht="17.25" customHeight="1">
      <c r="A45" s="255">
        <f>A43+1</f>
        <v>33</v>
      </c>
      <c r="B45" s="253" t="s">
        <v>62</v>
      </c>
      <c r="C45" s="97" t="s">
        <v>1</v>
      </c>
      <c r="D45" s="14">
        <f aca="true" t="shared" si="20" ref="D45:D50">M45+P45</f>
        <v>0</v>
      </c>
      <c r="E45" s="63" t="s">
        <v>2</v>
      </c>
      <c r="F45" s="66" t="s">
        <v>1</v>
      </c>
      <c r="G45" s="63"/>
      <c r="H45" s="98" t="s">
        <v>2</v>
      </c>
      <c r="I45" s="63" t="s">
        <v>1</v>
      </c>
      <c r="J45" s="63"/>
      <c r="K45" s="63" t="s">
        <v>2</v>
      </c>
      <c r="L45" s="66" t="s">
        <v>1</v>
      </c>
      <c r="M45" s="14">
        <f aca="true" t="shared" si="21" ref="M45:M50">G45+J45</f>
        <v>0</v>
      </c>
      <c r="N45" s="63" t="s">
        <v>2</v>
      </c>
      <c r="O45" s="64" t="s">
        <v>1</v>
      </c>
      <c r="P45" s="63">
        <f>AE45+AW45+BL45+'その４(P7-P8,P11-P12)'!P45+'その４(P7-P8,P11-P12)'!AE45+'その４(P7-P8,P11-P12)'!AV45+'その４(P7-P8,P11-P12)'!BK45+'その４(P7-P8,P11-P12)'!CC45+'その４(P7-P8,P11-P12)'!CR45+'その４(P7-P8,P11-P12)'!DH45</f>
        <v>0</v>
      </c>
      <c r="Q45" s="65" t="s">
        <v>2</v>
      </c>
      <c r="R45" s="67"/>
      <c r="S45" s="14"/>
      <c r="T45" s="63"/>
      <c r="U45" s="66"/>
      <c r="V45" s="63"/>
      <c r="W45" s="63"/>
      <c r="X45" s="66"/>
      <c r="Y45" s="63"/>
      <c r="Z45" s="63"/>
      <c r="AA45" s="66"/>
      <c r="AB45" s="14">
        <f aca="true" t="shared" si="22" ref="AB45:AB50">V45+Y45</f>
        <v>0</v>
      </c>
      <c r="AC45" s="63"/>
      <c r="AD45" s="66"/>
      <c r="AE45" s="63"/>
      <c r="AF45" s="68"/>
      <c r="AG45" s="14"/>
      <c r="AH45" s="67" t="s">
        <v>1</v>
      </c>
      <c r="AI45" s="14"/>
      <c r="AJ45" s="67" t="s">
        <v>101</v>
      </c>
      <c r="AK45" s="14"/>
      <c r="AL45" s="63" t="s">
        <v>2</v>
      </c>
      <c r="AM45" s="66" t="s">
        <v>1</v>
      </c>
      <c r="AN45" s="63"/>
      <c r="AO45" s="63" t="s">
        <v>2</v>
      </c>
      <c r="AP45" s="66" t="s">
        <v>1</v>
      </c>
      <c r="AQ45" s="63"/>
      <c r="AR45" s="63" t="s">
        <v>2</v>
      </c>
      <c r="AS45" s="66" t="s">
        <v>1</v>
      </c>
      <c r="AT45" s="14">
        <f aca="true" t="shared" si="23" ref="AT45:AT50">AN45+AQ45</f>
        <v>0</v>
      </c>
      <c r="AU45" s="63" t="s">
        <v>2</v>
      </c>
      <c r="AV45" s="66" t="s">
        <v>1</v>
      </c>
      <c r="AW45" s="63"/>
      <c r="AX45" s="63" t="s">
        <v>2</v>
      </c>
      <c r="AY45" s="67" t="s">
        <v>1</v>
      </c>
      <c r="AZ45" s="14"/>
      <c r="BA45" s="63" t="s">
        <v>2</v>
      </c>
      <c r="BB45" s="66" t="s">
        <v>1</v>
      </c>
      <c r="BC45" s="63"/>
      <c r="BD45" s="63" t="s">
        <v>2</v>
      </c>
      <c r="BE45" s="66" t="s">
        <v>1</v>
      </c>
      <c r="BF45" s="63"/>
      <c r="BG45" s="63" t="s">
        <v>2</v>
      </c>
      <c r="BH45" s="66" t="s">
        <v>1</v>
      </c>
      <c r="BI45" s="14">
        <f aca="true" t="shared" si="24" ref="BI45:BI50">BC45+BF45</f>
        <v>0</v>
      </c>
      <c r="BJ45" s="63" t="s">
        <v>2</v>
      </c>
      <c r="BK45" s="66" t="s">
        <v>1</v>
      </c>
      <c r="BL45" s="63"/>
      <c r="BM45" s="63" t="s">
        <v>2</v>
      </c>
      <c r="BN45" s="257">
        <f>BN43+1</f>
        <v>33</v>
      </c>
      <c r="BO45" s="5"/>
    </row>
    <row r="46" spans="1:67" ht="17.25" customHeight="1">
      <c r="A46" s="256"/>
      <c r="B46" s="254"/>
      <c r="C46" s="99"/>
      <c r="D46" s="61">
        <f t="shared" si="20"/>
        <v>115.524</v>
      </c>
      <c r="E46" s="61"/>
      <c r="F46" s="71"/>
      <c r="G46" s="61"/>
      <c r="H46" s="100"/>
      <c r="I46" s="61"/>
      <c r="J46" s="61"/>
      <c r="K46" s="61"/>
      <c r="L46" s="71"/>
      <c r="M46" s="61">
        <f t="shared" si="21"/>
        <v>0</v>
      </c>
      <c r="N46" s="61"/>
      <c r="O46" s="69"/>
      <c r="P46" s="61">
        <f>AE46+AW46+BL46+'その４(P7-P8,P11-P12)'!P46+'その４(P7-P8,P11-P12)'!AE46+'その４(P7-P8,P11-P12)'!AV46+'その４(P7-P8,P11-P12)'!BK46+'その４(P7-P8,P11-P12)'!CC46+'その４(P7-P8,P11-P12)'!CR46+'その４(P7-P8,P11-P12)'!DH46</f>
        <v>115.524</v>
      </c>
      <c r="Q46" s="70"/>
      <c r="R46" s="72"/>
      <c r="S46" s="61">
        <f t="shared" si="19"/>
        <v>0</v>
      </c>
      <c r="T46" s="61"/>
      <c r="U46" s="71"/>
      <c r="V46" s="61"/>
      <c r="W46" s="61"/>
      <c r="X46" s="71"/>
      <c r="Y46" s="61"/>
      <c r="Z46" s="61"/>
      <c r="AA46" s="71"/>
      <c r="AB46" s="61">
        <f>V46+Y46</f>
        <v>0</v>
      </c>
      <c r="AC46" s="61"/>
      <c r="AD46" s="71"/>
      <c r="AE46" s="61"/>
      <c r="AF46" s="73"/>
      <c r="AG46" s="14"/>
      <c r="AH46" s="72"/>
      <c r="AI46" s="14"/>
      <c r="AJ46" s="72"/>
      <c r="AK46" s="61">
        <f>AT46+AW46</f>
        <v>107.6801</v>
      </c>
      <c r="AL46" s="61"/>
      <c r="AM46" s="71"/>
      <c r="AN46" s="61"/>
      <c r="AO46" s="61"/>
      <c r="AP46" s="71"/>
      <c r="AQ46" s="61"/>
      <c r="AR46" s="61"/>
      <c r="AS46" s="71"/>
      <c r="AT46" s="61">
        <f t="shared" si="23"/>
        <v>0</v>
      </c>
      <c r="AU46" s="61"/>
      <c r="AV46" s="71"/>
      <c r="AW46" s="61">
        <v>107.6801</v>
      </c>
      <c r="AX46" s="61"/>
      <c r="AY46" s="72"/>
      <c r="AZ46" s="61">
        <f>BI46+BL46</f>
        <v>7.8439</v>
      </c>
      <c r="BA46" s="61"/>
      <c r="BB46" s="71"/>
      <c r="BC46" s="61"/>
      <c r="BD46" s="61"/>
      <c r="BE46" s="71"/>
      <c r="BF46" s="61"/>
      <c r="BG46" s="61"/>
      <c r="BH46" s="71"/>
      <c r="BI46" s="61">
        <f t="shared" si="24"/>
        <v>0</v>
      </c>
      <c r="BJ46" s="61"/>
      <c r="BK46" s="71"/>
      <c r="BL46" s="61">
        <v>7.8439</v>
      </c>
      <c r="BM46" s="61"/>
      <c r="BN46" s="258"/>
      <c r="BO46" s="5"/>
    </row>
    <row r="47" spans="1:67" ht="17.25" customHeight="1">
      <c r="A47" s="255">
        <f>A45+1</f>
        <v>34</v>
      </c>
      <c r="B47" s="260" t="s">
        <v>63</v>
      </c>
      <c r="C47" s="95" t="s">
        <v>1</v>
      </c>
      <c r="D47" s="14">
        <f t="shared" si="20"/>
        <v>5.9582</v>
      </c>
      <c r="E47" s="14" t="s">
        <v>2</v>
      </c>
      <c r="F47" s="18" t="s">
        <v>1</v>
      </c>
      <c r="G47" s="14"/>
      <c r="H47" s="96" t="s">
        <v>2</v>
      </c>
      <c r="I47" s="14" t="s">
        <v>1</v>
      </c>
      <c r="J47" s="14"/>
      <c r="K47" s="14" t="s">
        <v>2</v>
      </c>
      <c r="L47" s="18" t="s">
        <v>1</v>
      </c>
      <c r="M47" s="14">
        <f t="shared" si="21"/>
        <v>0</v>
      </c>
      <c r="N47" s="14" t="s">
        <v>2</v>
      </c>
      <c r="O47" s="59" t="s">
        <v>1</v>
      </c>
      <c r="P47" s="63">
        <f>AE47+AW47+BL47+'その４(P7-P8,P11-P12)'!P47+'その４(P7-P8,P11-P12)'!AE47+'その４(P7-P8,P11-P12)'!AV47+'その４(P7-P8,P11-P12)'!BK47+'その４(P7-P8,P11-P12)'!CC47+'その４(P7-P8,P11-P12)'!CR47+'その４(P7-P8,P11-P12)'!DH47</f>
        <v>5.9582</v>
      </c>
      <c r="Q47" s="60" t="s">
        <v>2</v>
      </c>
      <c r="R47" s="17"/>
      <c r="S47" s="14"/>
      <c r="T47" s="14"/>
      <c r="U47" s="18"/>
      <c r="V47" s="14"/>
      <c r="W47" s="14"/>
      <c r="X47" s="18"/>
      <c r="Y47" s="14"/>
      <c r="Z47" s="14"/>
      <c r="AA47" s="18"/>
      <c r="AB47" s="14">
        <f t="shared" si="22"/>
        <v>0</v>
      </c>
      <c r="AC47" s="14"/>
      <c r="AD47" s="18"/>
      <c r="AE47" s="14"/>
      <c r="AF47" s="16"/>
      <c r="AG47" s="14"/>
      <c r="AH47" s="17" t="s">
        <v>1</v>
      </c>
      <c r="AI47" s="14"/>
      <c r="AJ47" s="17" t="s">
        <v>102</v>
      </c>
      <c r="AK47" s="14"/>
      <c r="AL47" s="14" t="s">
        <v>2</v>
      </c>
      <c r="AM47" s="18" t="s">
        <v>1</v>
      </c>
      <c r="AN47" s="14"/>
      <c r="AO47" s="14" t="s">
        <v>2</v>
      </c>
      <c r="AP47" s="18" t="s">
        <v>1</v>
      </c>
      <c r="AQ47" s="14"/>
      <c r="AR47" s="14" t="s">
        <v>2</v>
      </c>
      <c r="AS47" s="18" t="s">
        <v>1</v>
      </c>
      <c r="AT47" s="14">
        <f t="shared" si="23"/>
        <v>0</v>
      </c>
      <c r="AU47" s="14" t="s">
        <v>2</v>
      </c>
      <c r="AV47" s="18" t="s">
        <v>1</v>
      </c>
      <c r="AW47" s="14"/>
      <c r="AX47" s="14" t="s">
        <v>2</v>
      </c>
      <c r="AY47" s="17" t="s">
        <v>1</v>
      </c>
      <c r="AZ47" s="14"/>
      <c r="BA47" s="14" t="s">
        <v>2</v>
      </c>
      <c r="BB47" s="18" t="s">
        <v>1</v>
      </c>
      <c r="BC47" s="14"/>
      <c r="BD47" s="14" t="s">
        <v>2</v>
      </c>
      <c r="BE47" s="18" t="s">
        <v>1</v>
      </c>
      <c r="BF47" s="14"/>
      <c r="BG47" s="14" t="s">
        <v>2</v>
      </c>
      <c r="BH47" s="18" t="s">
        <v>1</v>
      </c>
      <c r="BI47" s="14">
        <f t="shared" si="24"/>
        <v>0</v>
      </c>
      <c r="BJ47" s="14" t="s">
        <v>2</v>
      </c>
      <c r="BK47" s="18" t="s">
        <v>1</v>
      </c>
      <c r="BL47" s="14"/>
      <c r="BM47" s="14" t="s">
        <v>2</v>
      </c>
      <c r="BN47" s="257">
        <f>BN45+1</f>
        <v>34</v>
      </c>
      <c r="BO47" s="5"/>
    </row>
    <row r="48" spans="1:67" ht="17.25" customHeight="1">
      <c r="A48" s="256"/>
      <c r="B48" s="260"/>
      <c r="C48" s="95"/>
      <c r="D48" s="61">
        <f t="shared" si="20"/>
        <v>12355.2209</v>
      </c>
      <c r="E48" s="14"/>
      <c r="F48" s="18"/>
      <c r="G48" s="14">
        <v>7120.8286</v>
      </c>
      <c r="H48" s="96"/>
      <c r="I48" s="14"/>
      <c r="J48" s="14">
        <v>5</v>
      </c>
      <c r="K48" s="14"/>
      <c r="L48" s="18"/>
      <c r="M48" s="61">
        <f t="shared" si="21"/>
        <v>7125.8286</v>
      </c>
      <c r="N48" s="14"/>
      <c r="O48" s="59"/>
      <c r="P48" s="61">
        <f>AE48+AW48+BL48+'その４(P7-P8,P11-P12)'!P48+'その４(P7-P8,P11-P12)'!AE48+'その４(P7-P8,P11-P12)'!AV48+'その４(P7-P8,P11-P12)'!BK48+'その４(P7-P8,P11-P12)'!CC48+'その４(P7-P8,P11-P12)'!CR48+'その４(P7-P8,P11-P12)'!DH48</f>
        <v>5229.3923</v>
      </c>
      <c r="Q48" s="60"/>
      <c r="R48" s="17"/>
      <c r="S48" s="61">
        <f t="shared" si="19"/>
        <v>11477.5464</v>
      </c>
      <c r="T48" s="14"/>
      <c r="U48" s="18"/>
      <c r="V48" s="14">
        <v>7120.8286</v>
      </c>
      <c r="W48" s="14"/>
      <c r="X48" s="18"/>
      <c r="Y48" s="14">
        <v>3</v>
      </c>
      <c r="Z48" s="14"/>
      <c r="AA48" s="18"/>
      <c r="AB48" s="61">
        <f>V48+Y48</f>
        <v>7123.8286</v>
      </c>
      <c r="AC48" s="14"/>
      <c r="AD48" s="18"/>
      <c r="AE48" s="14">
        <v>4353.7178</v>
      </c>
      <c r="AF48" s="16"/>
      <c r="AG48" s="14"/>
      <c r="AH48" s="17"/>
      <c r="AI48" s="14"/>
      <c r="AJ48" s="17"/>
      <c r="AK48" s="61">
        <f>AT48+AW48</f>
        <v>871.401</v>
      </c>
      <c r="AL48" s="14"/>
      <c r="AM48" s="18"/>
      <c r="AN48" s="14"/>
      <c r="AO48" s="14"/>
      <c r="AP48" s="18"/>
      <c r="AQ48" s="14">
        <v>2</v>
      </c>
      <c r="AR48" s="14"/>
      <c r="AS48" s="18"/>
      <c r="AT48" s="61">
        <f t="shared" si="23"/>
        <v>2</v>
      </c>
      <c r="AU48" s="14"/>
      <c r="AV48" s="18"/>
      <c r="AW48" s="14">
        <v>869.401</v>
      </c>
      <c r="AX48" s="14"/>
      <c r="AY48" s="17"/>
      <c r="AZ48" s="61">
        <f>BI48+BL48</f>
        <v>6.2735</v>
      </c>
      <c r="BA48" s="14"/>
      <c r="BB48" s="71"/>
      <c r="BC48" s="61"/>
      <c r="BD48" s="61"/>
      <c r="BE48" s="71"/>
      <c r="BF48" s="61"/>
      <c r="BG48" s="100"/>
      <c r="BH48" s="18"/>
      <c r="BI48" s="61">
        <f t="shared" si="24"/>
        <v>0</v>
      </c>
      <c r="BJ48" s="14"/>
      <c r="BK48" s="18"/>
      <c r="BL48" s="14">
        <v>6.2735</v>
      </c>
      <c r="BM48" s="14"/>
      <c r="BN48" s="258"/>
      <c r="BO48" s="5"/>
    </row>
    <row r="49" spans="1:67" ht="17.25" customHeight="1">
      <c r="A49" s="255">
        <f>A47+1</f>
        <v>35</v>
      </c>
      <c r="B49" s="253" t="s">
        <v>64</v>
      </c>
      <c r="C49" s="97" t="s">
        <v>1</v>
      </c>
      <c r="D49" s="14">
        <f t="shared" si="20"/>
        <v>117.2391</v>
      </c>
      <c r="E49" s="63" t="s">
        <v>2</v>
      </c>
      <c r="F49" s="66" t="s">
        <v>1</v>
      </c>
      <c r="G49" s="63"/>
      <c r="H49" s="98" t="s">
        <v>2</v>
      </c>
      <c r="I49" s="63" t="s">
        <v>1</v>
      </c>
      <c r="J49" s="63"/>
      <c r="K49" s="63" t="s">
        <v>2</v>
      </c>
      <c r="L49" s="66" t="s">
        <v>1</v>
      </c>
      <c r="M49" s="14">
        <f t="shared" si="21"/>
        <v>0</v>
      </c>
      <c r="N49" s="63" t="s">
        <v>2</v>
      </c>
      <c r="O49" s="64" t="s">
        <v>1</v>
      </c>
      <c r="P49" s="63">
        <f>AE49+AW49+BL49+'その４(P7-P8,P11-P12)'!P49+'その４(P7-P8,P11-P12)'!AE49+'その４(P7-P8,P11-P12)'!AV49+'その４(P7-P8,P11-P12)'!BK49+'その４(P7-P8,P11-P12)'!CC49+'その４(P7-P8,P11-P12)'!CR49+'その４(P7-P8,P11-P12)'!DH49</f>
        <v>117.2391</v>
      </c>
      <c r="Q49" s="65" t="s">
        <v>2</v>
      </c>
      <c r="R49" s="67"/>
      <c r="S49" s="63"/>
      <c r="T49" s="63"/>
      <c r="U49" s="66"/>
      <c r="V49" s="63"/>
      <c r="W49" s="63"/>
      <c r="X49" s="66"/>
      <c r="Y49" s="63"/>
      <c r="Z49" s="63"/>
      <c r="AA49" s="66"/>
      <c r="AB49" s="14">
        <f t="shared" si="22"/>
        <v>0</v>
      </c>
      <c r="AC49" s="63"/>
      <c r="AD49" s="66"/>
      <c r="AE49" s="63"/>
      <c r="AF49" s="68"/>
      <c r="AG49" s="14"/>
      <c r="AH49" s="17"/>
      <c r="AI49" s="14"/>
      <c r="AJ49" s="67" t="s">
        <v>103</v>
      </c>
      <c r="AK49" s="14"/>
      <c r="AL49" s="63" t="s">
        <v>2</v>
      </c>
      <c r="AM49" s="66" t="s">
        <v>1</v>
      </c>
      <c r="AN49" s="63"/>
      <c r="AO49" s="63" t="s">
        <v>2</v>
      </c>
      <c r="AP49" s="66" t="s">
        <v>1</v>
      </c>
      <c r="AQ49" s="63"/>
      <c r="AR49" s="63" t="s">
        <v>2</v>
      </c>
      <c r="AS49" s="66" t="s">
        <v>1</v>
      </c>
      <c r="AT49" s="14">
        <f t="shared" si="23"/>
        <v>0</v>
      </c>
      <c r="AU49" s="63" t="s">
        <v>2</v>
      </c>
      <c r="AV49" s="66" t="s">
        <v>1</v>
      </c>
      <c r="AW49" s="63"/>
      <c r="AX49" s="63" t="s">
        <v>2</v>
      </c>
      <c r="AY49" s="67"/>
      <c r="AZ49" s="14"/>
      <c r="BA49" s="63"/>
      <c r="BB49" s="18" t="s">
        <v>1</v>
      </c>
      <c r="BC49" s="14"/>
      <c r="BD49" s="14" t="s">
        <v>2</v>
      </c>
      <c r="BE49" s="18" t="s">
        <v>1</v>
      </c>
      <c r="BF49" s="14"/>
      <c r="BG49" s="14" t="s">
        <v>2</v>
      </c>
      <c r="BH49" s="66" t="s">
        <v>1</v>
      </c>
      <c r="BI49" s="14">
        <f t="shared" si="24"/>
        <v>0</v>
      </c>
      <c r="BJ49" s="98" t="s">
        <v>2</v>
      </c>
      <c r="BK49" s="103" t="s">
        <v>104</v>
      </c>
      <c r="BL49" s="63"/>
      <c r="BM49" s="63" t="s">
        <v>105</v>
      </c>
      <c r="BN49" s="257">
        <f>BN47+1</f>
        <v>35</v>
      </c>
      <c r="BO49" s="5"/>
    </row>
    <row r="50" spans="1:67" ht="17.25" customHeight="1" thickBot="1">
      <c r="A50" s="256"/>
      <c r="B50" s="254"/>
      <c r="C50" s="104"/>
      <c r="D50" s="22">
        <f t="shared" si="20"/>
        <v>2485.8301</v>
      </c>
      <c r="E50" s="22"/>
      <c r="F50" s="23"/>
      <c r="G50" s="22">
        <v>467.1199</v>
      </c>
      <c r="H50" s="76"/>
      <c r="I50" s="22"/>
      <c r="J50" s="22"/>
      <c r="K50" s="22"/>
      <c r="L50" s="23"/>
      <c r="M50" s="14">
        <f t="shared" si="21"/>
        <v>467.1199</v>
      </c>
      <c r="N50" s="22"/>
      <c r="O50" s="74"/>
      <c r="P50" s="22">
        <f>AE50+AW50+BL50+'その４(P7-P8,P11-P12)'!P50+'その４(P7-P8,P11-P12)'!AE50+'その４(P7-P8,P11-P12)'!AV50+'その４(P7-P8,P11-P12)'!BK50+'その４(P7-P8,P11-P12)'!CC50+'その４(P7-P8,P11-P12)'!CR50+'その４(P7-P8,P11-P12)'!DH50</f>
        <v>2018.7102</v>
      </c>
      <c r="Q50" s="75"/>
      <c r="R50" s="25"/>
      <c r="S50" s="22">
        <f t="shared" si="19"/>
        <v>438.7444</v>
      </c>
      <c r="T50" s="22"/>
      <c r="U50" s="23"/>
      <c r="V50" s="22">
        <v>106.94</v>
      </c>
      <c r="W50" s="22"/>
      <c r="X50" s="23"/>
      <c r="Y50" s="22"/>
      <c r="Z50" s="22"/>
      <c r="AA50" s="23"/>
      <c r="AB50" s="14">
        <f t="shared" si="22"/>
        <v>106.94</v>
      </c>
      <c r="AC50" s="22"/>
      <c r="AD50" s="23"/>
      <c r="AE50" s="22">
        <v>331.8044</v>
      </c>
      <c r="AF50" s="24"/>
      <c r="AG50" s="61"/>
      <c r="AH50" s="72"/>
      <c r="AI50" s="14"/>
      <c r="AJ50" s="25"/>
      <c r="AK50" s="14">
        <f>AT50+AW50</f>
        <v>2028.0875999999998</v>
      </c>
      <c r="AL50" s="22"/>
      <c r="AM50" s="23"/>
      <c r="AN50" s="22">
        <v>359.1499</v>
      </c>
      <c r="AO50" s="22"/>
      <c r="AP50" s="23"/>
      <c r="AQ50" s="22"/>
      <c r="AR50" s="22"/>
      <c r="AS50" s="23"/>
      <c r="AT50" s="14">
        <f t="shared" si="23"/>
        <v>359.1499</v>
      </c>
      <c r="AU50" s="22"/>
      <c r="AV50" s="23"/>
      <c r="AW50" s="22">
        <v>1668.9377</v>
      </c>
      <c r="AX50" s="22"/>
      <c r="AY50" s="25"/>
      <c r="AZ50" s="14">
        <f>BI50+BL50</f>
        <v>17.9681</v>
      </c>
      <c r="BA50" s="22"/>
      <c r="BB50" s="23"/>
      <c r="BC50" s="22"/>
      <c r="BD50" s="22"/>
      <c r="BE50" s="23"/>
      <c r="BF50" s="22"/>
      <c r="BG50" s="22"/>
      <c r="BH50" s="23"/>
      <c r="BI50" s="22">
        <f t="shared" si="24"/>
        <v>0</v>
      </c>
      <c r="BJ50" s="96"/>
      <c r="BK50" s="23"/>
      <c r="BL50" s="22">
        <v>17.9681</v>
      </c>
      <c r="BM50" s="22"/>
      <c r="BN50" s="328"/>
      <c r="BO50" s="5"/>
    </row>
    <row r="51" spans="1:67" s="32" customFormat="1" ht="17.25" customHeight="1">
      <c r="A51" s="242"/>
      <c r="B51" s="249" t="s">
        <v>87</v>
      </c>
      <c r="C51" s="77" t="s">
        <v>1</v>
      </c>
      <c r="D51" s="26">
        <f>M51+P51</f>
        <v>406.58669999999995</v>
      </c>
      <c r="E51" s="26" t="s">
        <v>2</v>
      </c>
      <c r="F51" s="27" t="s">
        <v>1</v>
      </c>
      <c r="G51" s="26">
        <f>G53+G55+G57+G59</f>
        <v>269.0541</v>
      </c>
      <c r="H51" s="44" t="s">
        <v>2</v>
      </c>
      <c r="I51" s="26" t="s">
        <v>1</v>
      </c>
      <c r="J51" s="26"/>
      <c r="K51" s="26" t="s">
        <v>2</v>
      </c>
      <c r="L51" s="27" t="s">
        <v>1</v>
      </c>
      <c r="M51" s="34">
        <f>G51+J51</f>
        <v>269.0541</v>
      </c>
      <c r="N51" s="26" t="s">
        <v>2</v>
      </c>
      <c r="O51" s="45" t="s">
        <v>1</v>
      </c>
      <c r="P51" s="26">
        <f>P53+P55+P57+P59</f>
        <v>137.53259999999997</v>
      </c>
      <c r="Q51" s="40" t="s">
        <v>2</v>
      </c>
      <c r="R51" s="78"/>
      <c r="S51" s="26"/>
      <c r="T51" s="26"/>
      <c r="U51" s="27"/>
      <c r="V51" s="26">
        <f>V53+V55+V57+V59</f>
        <v>0</v>
      </c>
      <c r="W51" s="44"/>
      <c r="X51" s="26"/>
      <c r="Y51" s="26">
        <f>Y53+Y55+Y57+Y59</f>
        <v>0</v>
      </c>
      <c r="Z51" s="26"/>
      <c r="AA51" s="27"/>
      <c r="AB51" s="34">
        <f>V51+Y51</f>
        <v>0</v>
      </c>
      <c r="AC51" s="26"/>
      <c r="AD51" s="45"/>
      <c r="AE51" s="26">
        <f>AE53+AE55+AE57+AE59</f>
        <v>0</v>
      </c>
      <c r="AF51" s="46"/>
      <c r="AG51" s="40"/>
      <c r="AH51" s="50" t="s">
        <v>1</v>
      </c>
      <c r="AI51" s="77"/>
      <c r="AJ51" s="102" t="s">
        <v>106</v>
      </c>
      <c r="AK51" s="34"/>
      <c r="AL51" s="26" t="s">
        <v>2</v>
      </c>
      <c r="AM51" s="27" t="s">
        <v>1</v>
      </c>
      <c r="AN51" s="26">
        <f>AN53+AN55+AN57+AN59</f>
        <v>0</v>
      </c>
      <c r="AO51" s="44" t="s">
        <v>2</v>
      </c>
      <c r="AP51" s="26" t="s">
        <v>1</v>
      </c>
      <c r="AQ51" s="26">
        <f>AQ53+AQ55+AQ57+AQ59</f>
        <v>0</v>
      </c>
      <c r="AR51" s="26" t="s">
        <v>2</v>
      </c>
      <c r="AS51" s="27" t="s">
        <v>1</v>
      </c>
      <c r="AT51" s="34">
        <f>AN51+AQ51</f>
        <v>0</v>
      </c>
      <c r="AU51" s="26" t="s">
        <v>2</v>
      </c>
      <c r="AV51" s="45" t="s">
        <v>1</v>
      </c>
      <c r="AW51" s="26">
        <f>AW53+AW55+AW57+AW59</f>
        <v>0</v>
      </c>
      <c r="AX51" s="40" t="s">
        <v>2</v>
      </c>
      <c r="AY51" s="78" t="s">
        <v>1</v>
      </c>
      <c r="AZ51" s="34"/>
      <c r="BA51" s="26" t="s">
        <v>2</v>
      </c>
      <c r="BB51" s="27" t="s">
        <v>1</v>
      </c>
      <c r="BC51" s="26">
        <f>BC53+BC55+BC57+BC59</f>
        <v>0</v>
      </c>
      <c r="BD51" s="44" t="s">
        <v>2</v>
      </c>
      <c r="BE51" s="26" t="s">
        <v>1</v>
      </c>
      <c r="BF51" s="26">
        <f>BF53+BF55+BF57+BF59</f>
        <v>0</v>
      </c>
      <c r="BG51" s="26" t="s">
        <v>2</v>
      </c>
      <c r="BH51" s="27" t="s">
        <v>1</v>
      </c>
      <c r="BI51" s="26">
        <f>BC51+BF51</f>
        <v>0</v>
      </c>
      <c r="BJ51" s="36" t="s">
        <v>2</v>
      </c>
      <c r="BK51" s="45" t="s">
        <v>1</v>
      </c>
      <c r="BL51" s="26">
        <f>BL53+BL55+BL57+BL59</f>
        <v>0</v>
      </c>
      <c r="BM51" s="40" t="s">
        <v>2</v>
      </c>
      <c r="BN51" s="105"/>
      <c r="BO51" s="31"/>
    </row>
    <row r="52" spans="1:67" s="32" customFormat="1" ht="17.25" customHeight="1" thickBot="1">
      <c r="A52" s="325"/>
      <c r="B52" s="322"/>
      <c r="C52" s="51"/>
      <c r="D52" s="43">
        <f>M52+P52</f>
        <v>15588.423600000002</v>
      </c>
      <c r="E52" s="43"/>
      <c r="F52" s="52"/>
      <c r="G52" s="43">
        <f>G54+G56+G58+G60</f>
        <v>7029.6077</v>
      </c>
      <c r="H52" s="53"/>
      <c r="I52" s="43"/>
      <c r="J52" s="43">
        <v>2</v>
      </c>
      <c r="K52" s="43"/>
      <c r="L52" s="52"/>
      <c r="M52" s="43">
        <f>G52+J52</f>
        <v>7031.6077</v>
      </c>
      <c r="N52" s="43"/>
      <c r="O52" s="54"/>
      <c r="P52" s="43">
        <f>P54+P56+P58+P60</f>
        <v>8556.815900000001</v>
      </c>
      <c r="Q52" s="55"/>
      <c r="R52" s="56"/>
      <c r="S52" s="43">
        <f>AB52+AE52</f>
        <v>8624.890599999999</v>
      </c>
      <c r="T52" s="43"/>
      <c r="U52" s="52"/>
      <c r="V52" s="43">
        <f>V54+V56+V58+V60</f>
        <v>5547.3551</v>
      </c>
      <c r="W52" s="53"/>
      <c r="X52" s="43"/>
      <c r="Y52" s="43">
        <f>Y54+Y56+Y58+Y60</f>
        <v>1</v>
      </c>
      <c r="Z52" s="43"/>
      <c r="AA52" s="52"/>
      <c r="AB52" s="43">
        <f>V52+Y52</f>
        <v>5548.3551</v>
      </c>
      <c r="AC52" s="43"/>
      <c r="AD52" s="54"/>
      <c r="AE52" s="43">
        <f>AE54+AE56+AE58+AE60</f>
        <v>3076.5355</v>
      </c>
      <c r="AF52" s="57"/>
      <c r="AG52" s="40"/>
      <c r="AH52" s="56"/>
      <c r="AI52" s="77"/>
      <c r="AJ52" s="93"/>
      <c r="AK52" s="43">
        <f>AT52+AW52</f>
        <v>6698.1754</v>
      </c>
      <c r="AL52" s="43"/>
      <c r="AM52" s="52"/>
      <c r="AN52" s="43">
        <f>AN54+AN56+AN58+AN60</f>
        <v>1482.2525999999998</v>
      </c>
      <c r="AO52" s="53"/>
      <c r="AP52" s="43"/>
      <c r="AQ52" s="43">
        <f>AQ54+AQ56+AQ58+AQ60</f>
        <v>1</v>
      </c>
      <c r="AR52" s="43"/>
      <c r="AS52" s="52"/>
      <c r="AT52" s="43">
        <f>AN52+AQ52</f>
        <v>1483.2525999999998</v>
      </c>
      <c r="AU52" s="43"/>
      <c r="AV52" s="54"/>
      <c r="AW52" s="43">
        <f>AW54+AW56+AW58+AW60</f>
        <v>5214.9228</v>
      </c>
      <c r="AX52" s="55"/>
      <c r="AY52" s="56"/>
      <c r="AZ52" s="43">
        <f>BI52+BL52</f>
        <v>131.5417</v>
      </c>
      <c r="BA52" s="43"/>
      <c r="BB52" s="52"/>
      <c r="BC52" s="43">
        <f>BC54+BC56+BC58+BC60</f>
        <v>0</v>
      </c>
      <c r="BD52" s="53"/>
      <c r="BE52" s="43"/>
      <c r="BF52" s="43">
        <f>BF54+BF56+BF58+BF60</f>
        <v>0</v>
      </c>
      <c r="BG52" s="43"/>
      <c r="BH52" s="52"/>
      <c r="BI52" s="43">
        <f>BC52+BF52</f>
        <v>0</v>
      </c>
      <c r="BJ52" s="43"/>
      <c r="BK52" s="54"/>
      <c r="BL52" s="43">
        <f>BL54+BL56+BL58+BL60</f>
        <v>131.5417</v>
      </c>
      <c r="BM52" s="55"/>
      <c r="BN52" s="94"/>
      <c r="BO52" s="31"/>
    </row>
    <row r="53" spans="1:67" ht="17.25" customHeight="1">
      <c r="A53" s="281">
        <f>A49+1</f>
        <v>36</v>
      </c>
      <c r="B53" s="313" t="s">
        <v>65</v>
      </c>
      <c r="C53" s="126" t="s">
        <v>1</v>
      </c>
      <c r="D53" s="19">
        <f>M53+P53</f>
        <v>88.7494</v>
      </c>
      <c r="E53" s="19" t="s">
        <v>2</v>
      </c>
      <c r="F53" s="15" t="s">
        <v>1</v>
      </c>
      <c r="G53" s="19">
        <f>V53+AN53+BC53+'その４(P7-P8,P11-P12)'!G53+'その４(P7-P8,P11-P12)'!V53+'その４(P7-P8,P11-P12)'!AM53+'その４(P7-P8,P11-P12)'!BB53+'その４(P7-P8,P11-P12)'!BT53+'その４(P7-P8,P11-P12)'!CI53+'その４(P7-P8,P11-P12)'!CY53</f>
        <v>0</v>
      </c>
      <c r="H53" s="110" t="s">
        <v>2</v>
      </c>
      <c r="I53" s="19" t="s">
        <v>1</v>
      </c>
      <c r="J53" s="19">
        <f>Y53+AQ53+BF53+'その４(P7-P8,P11-P12)'!J53+'その４(P7-P8,P11-P12)'!Y53+'その４(P7-P8,P11-P12)'!AP53+'その４(P7-P8,P11-P12)'!BE53+'その４(P7-P8,P11-P12)'!BW53+'その４(P7-P8,P11-P12)'!CL53+'その４(P7-P8,P11-P12)'!DB53</f>
        <v>0</v>
      </c>
      <c r="K53" s="19" t="s">
        <v>2</v>
      </c>
      <c r="L53" s="15" t="s">
        <v>1</v>
      </c>
      <c r="M53" s="19">
        <f>G53+J53</f>
        <v>0</v>
      </c>
      <c r="N53" s="19" t="s">
        <v>2</v>
      </c>
      <c r="O53" s="129" t="s">
        <v>1</v>
      </c>
      <c r="P53" s="19">
        <f>AE53+AW53+BL53+'その４(P7-P8,P11-P12)'!P53+'その４(P7-P8,P11-P12)'!AE53+'その４(P7-P8,P11-P12)'!AV53+'その４(P7-P8,P11-P12)'!BK53+'その４(P7-P8,P11-P12)'!CC53+'その４(P7-P8,P11-P12)'!CR53+'その４(P7-P8,P11-P12)'!DH53</f>
        <v>88.7494</v>
      </c>
      <c r="Q53" s="130" t="s">
        <v>2</v>
      </c>
      <c r="R53" s="21"/>
      <c r="S53" s="19"/>
      <c r="T53" s="19"/>
      <c r="U53" s="15"/>
      <c r="V53" s="19"/>
      <c r="W53" s="19"/>
      <c r="X53" s="15"/>
      <c r="Y53" s="19"/>
      <c r="Z53" s="19"/>
      <c r="AA53" s="15"/>
      <c r="AB53" s="19">
        <f>V53+Y53</f>
        <v>0</v>
      </c>
      <c r="AC53" s="19"/>
      <c r="AD53" s="15"/>
      <c r="AE53" s="19"/>
      <c r="AF53" s="20"/>
      <c r="AG53" s="14"/>
      <c r="AH53" s="17" t="s">
        <v>1</v>
      </c>
      <c r="AI53" s="14"/>
      <c r="AJ53" s="17" t="s">
        <v>106</v>
      </c>
      <c r="AK53" s="14"/>
      <c r="AL53" s="14" t="s">
        <v>2</v>
      </c>
      <c r="AM53" s="18" t="s">
        <v>1</v>
      </c>
      <c r="AN53" s="14"/>
      <c r="AO53" s="14" t="s">
        <v>2</v>
      </c>
      <c r="AP53" s="18" t="s">
        <v>1</v>
      </c>
      <c r="AQ53" s="14"/>
      <c r="AR53" s="14" t="s">
        <v>2</v>
      </c>
      <c r="AS53" s="18" t="s">
        <v>1</v>
      </c>
      <c r="AT53" s="14">
        <f>AN53+AQ53</f>
        <v>0</v>
      </c>
      <c r="AU53" s="14" t="s">
        <v>2</v>
      </c>
      <c r="AV53" s="18" t="s">
        <v>1</v>
      </c>
      <c r="AW53" s="14"/>
      <c r="AX53" s="14" t="s">
        <v>2</v>
      </c>
      <c r="AY53" s="17" t="s">
        <v>1</v>
      </c>
      <c r="AZ53" s="14"/>
      <c r="BA53" s="14" t="s">
        <v>2</v>
      </c>
      <c r="BB53" s="18" t="s">
        <v>1</v>
      </c>
      <c r="BC53" s="14"/>
      <c r="BD53" s="14" t="s">
        <v>2</v>
      </c>
      <c r="BE53" s="18" t="s">
        <v>1</v>
      </c>
      <c r="BF53" s="14"/>
      <c r="BG53" s="14" t="s">
        <v>2</v>
      </c>
      <c r="BH53" s="18" t="s">
        <v>1</v>
      </c>
      <c r="BI53" s="14">
        <f>BC53+BF53</f>
        <v>0</v>
      </c>
      <c r="BJ53" s="14" t="s">
        <v>2</v>
      </c>
      <c r="BK53" s="18" t="s">
        <v>1</v>
      </c>
      <c r="BL53" s="14"/>
      <c r="BM53" s="14" t="s">
        <v>2</v>
      </c>
      <c r="BN53" s="311">
        <f>BN49+1</f>
        <v>36</v>
      </c>
      <c r="BO53" s="5"/>
    </row>
    <row r="54" spans="1:67" ht="17.25" customHeight="1">
      <c r="A54" s="256"/>
      <c r="B54" s="254"/>
      <c r="C54" s="118"/>
      <c r="D54" s="61">
        <f>M54+P54</f>
        <v>1213.0592000000001</v>
      </c>
      <c r="E54" s="61"/>
      <c r="F54" s="71"/>
      <c r="G54" s="61">
        <f>V54+AN54+BC54+'その４(P7-P8,P11-P12)'!G54+'その４(P7-P8,P11-P12)'!V54+'その４(P7-P8,P11-P12)'!AM54+'その４(P7-P8,P11-P12)'!BB54+'その４(P7-P8,P11-P12)'!BT54+'その４(P7-P8,P11-P12)'!CI54+'その４(P7-P8,P11-P12)'!CY54</f>
        <v>358.26</v>
      </c>
      <c r="H54" s="100"/>
      <c r="I54" s="61"/>
      <c r="J54" s="61">
        <f>Y54+AQ54+BF54+'その４(P7-P8,P11-P12)'!J54+'その４(P7-P8,P11-P12)'!Y54+'その４(P7-P8,P11-P12)'!AP54+'その４(P7-P8,P11-P12)'!BE54+'その４(P7-P8,P11-P12)'!BW54+'その４(P7-P8,P11-P12)'!CL54+'その４(P7-P8,P11-P12)'!DB54</f>
        <v>0</v>
      </c>
      <c r="K54" s="61"/>
      <c r="L54" s="71"/>
      <c r="M54" s="61">
        <f>G54+J54</f>
        <v>358.26</v>
      </c>
      <c r="N54" s="61"/>
      <c r="O54" s="69"/>
      <c r="P54" s="61">
        <f>AE54+AW54+BL54+'その４(P7-P8,P11-P12)'!P54+'その４(P7-P8,P11-P12)'!AE54+'その４(P7-P8,P11-P12)'!AV54+'その４(P7-P8,P11-P12)'!BK54+'その４(P7-P8,P11-P12)'!CC54+'その４(P7-P8,P11-P12)'!CR54+'その４(P7-P8,P11-P12)'!DH54</f>
        <v>854.7992</v>
      </c>
      <c r="Q54" s="70"/>
      <c r="R54" s="72"/>
      <c r="S54" s="61">
        <f>AB54+AE54</f>
        <v>932.1156</v>
      </c>
      <c r="T54" s="61"/>
      <c r="U54" s="71"/>
      <c r="V54" s="61">
        <v>305.89</v>
      </c>
      <c r="W54" s="61"/>
      <c r="X54" s="71"/>
      <c r="Y54" s="61"/>
      <c r="Z54" s="61"/>
      <c r="AA54" s="71"/>
      <c r="AB54" s="61">
        <f>V54+Y54</f>
        <v>305.89</v>
      </c>
      <c r="AC54" s="61"/>
      <c r="AD54" s="71"/>
      <c r="AE54" s="61">
        <v>626.2256</v>
      </c>
      <c r="AF54" s="73"/>
      <c r="AG54" s="14"/>
      <c r="AH54" s="17"/>
      <c r="AI54" s="14"/>
      <c r="AJ54" s="72"/>
      <c r="AK54" s="61">
        <f>AT54+AW54</f>
        <v>242.87810000000002</v>
      </c>
      <c r="AL54" s="61"/>
      <c r="AM54" s="71"/>
      <c r="AN54" s="61">
        <v>52.37</v>
      </c>
      <c r="AO54" s="61"/>
      <c r="AP54" s="71"/>
      <c r="AQ54" s="61"/>
      <c r="AR54" s="61"/>
      <c r="AS54" s="71"/>
      <c r="AT54" s="61">
        <f>AN54+AQ54</f>
        <v>52.37</v>
      </c>
      <c r="AU54" s="61"/>
      <c r="AV54" s="71"/>
      <c r="AW54" s="61">
        <v>190.5081</v>
      </c>
      <c r="AX54" s="61"/>
      <c r="AY54" s="72"/>
      <c r="AZ54" s="61">
        <f>BI54+BL54</f>
        <v>6.1845</v>
      </c>
      <c r="BA54" s="61"/>
      <c r="BB54" s="71"/>
      <c r="BC54" s="61"/>
      <c r="BD54" s="61"/>
      <c r="BE54" s="71"/>
      <c r="BF54" s="61"/>
      <c r="BG54" s="61"/>
      <c r="BH54" s="71"/>
      <c r="BI54" s="61">
        <f>BC54+BF54</f>
        <v>0</v>
      </c>
      <c r="BJ54" s="61"/>
      <c r="BK54" s="71"/>
      <c r="BL54" s="61">
        <v>6.1845</v>
      </c>
      <c r="BM54" s="73"/>
      <c r="BN54" s="258"/>
      <c r="BO54" s="5"/>
    </row>
    <row r="55" spans="1:67" ht="17.25" customHeight="1">
      <c r="A55" s="255">
        <f>A53+1</f>
        <v>37</v>
      </c>
      <c r="B55" s="253" t="s">
        <v>66</v>
      </c>
      <c r="C55" s="95" t="s">
        <v>1</v>
      </c>
      <c r="D55" s="14">
        <f aca="true" t="shared" si="25" ref="D55:D60">M55+P55</f>
        <v>277.6666</v>
      </c>
      <c r="E55" s="14" t="s">
        <v>2</v>
      </c>
      <c r="F55" s="18" t="s">
        <v>1</v>
      </c>
      <c r="G55" s="14">
        <f>V55+AN55+BC55+'その４(P7-P8,P11-P12)'!G55+'その４(P7-P8,P11-P12)'!AM55+'その４(P7-P8,P11-P12)'!BB55+'その４(P7-P8,P11-P12)'!BT55+'その４(P7-P8,P11-P12)'!CI55+'その４(P7-P8,P11-P12)'!CY55</f>
        <v>269.0541</v>
      </c>
      <c r="H55" s="96" t="s">
        <v>2</v>
      </c>
      <c r="I55" s="14" t="s">
        <v>1</v>
      </c>
      <c r="J55" s="14">
        <f>Y55+AQ55+BF55+'その４(P7-P8,P11-P12)'!J55+'その４(P7-P8,P11-P12)'!AP55+'その４(P7-P8,P11-P12)'!BE55+'その４(P7-P8,P11-P12)'!BW55+'その４(P7-P8,P11-P12)'!CL55+'その４(P7-P8,P11-P12)'!DB55</f>
        <v>0</v>
      </c>
      <c r="K55" s="14" t="s">
        <v>2</v>
      </c>
      <c r="L55" s="18" t="s">
        <v>1</v>
      </c>
      <c r="M55" s="14">
        <f aca="true" t="shared" si="26" ref="M55:M60">G55+J55</f>
        <v>269.0541</v>
      </c>
      <c r="N55" s="14" t="s">
        <v>2</v>
      </c>
      <c r="O55" s="59" t="s">
        <v>1</v>
      </c>
      <c r="P55" s="14">
        <f>AE55+AW55+BL55+'その４(P7-P8,P11-P12)'!P55+'その４(P7-P8,P11-P12)'!AV55+'その４(P7-P8,P11-P12)'!BK55+'その４(P7-P8,P11-P12)'!CC55+'その４(P7-P8,P11-P12)'!CR55+'その４(P7-P8,P11-P12)'!DH55</f>
        <v>8.6125</v>
      </c>
      <c r="Q55" s="60" t="s">
        <v>2</v>
      </c>
      <c r="R55" s="17"/>
      <c r="S55" s="14"/>
      <c r="T55" s="14"/>
      <c r="U55" s="18"/>
      <c r="V55" s="14"/>
      <c r="W55" s="14"/>
      <c r="X55" s="18"/>
      <c r="Y55" s="14"/>
      <c r="Z55" s="14"/>
      <c r="AA55" s="18"/>
      <c r="AB55" s="14">
        <f aca="true" t="shared" si="27" ref="AB55:AB60">V55+Y55</f>
        <v>0</v>
      </c>
      <c r="AC55" s="14"/>
      <c r="AD55" s="18"/>
      <c r="AE55" s="14"/>
      <c r="AF55" s="16"/>
      <c r="AG55" s="14"/>
      <c r="AH55" s="17" t="s">
        <v>1</v>
      </c>
      <c r="AI55" s="14"/>
      <c r="AJ55" s="17" t="s">
        <v>94</v>
      </c>
      <c r="AK55" s="14"/>
      <c r="AL55" s="14" t="s">
        <v>2</v>
      </c>
      <c r="AM55" s="18" t="s">
        <v>1</v>
      </c>
      <c r="AN55" s="14"/>
      <c r="AO55" s="14" t="s">
        <v>2</v>
      </c>
      <c r="AP55" s="18" t="s">
        <v>1</v>
      </c>
      <c r="AQ55" s="14"/>
      <c r="AR55" s="14" t="s">
        <v>2</v>
      </c>
      <c r="AS55" s="18" t="s">
        <v>1</v>
      </c>
      <c r="AT55" s="14">
        <f aca="true" t="shared" si="28" ref="AT55:AT60">AN55+AQ55</f>
        <v>0</v>
      </c>
      <c r="AU55" s="14" t="s">
        <v>2</v>
      </c>
      <c r="AV55" s="18" t="s">
        <v>1</v>
      </c>
      <c r="AW55" s="14"/>
      <c r="AX55" s="14" t="s">
        <v>2</v>
      </c>
      <c r="AY55" s="17" t="s">
        <v>1</v>
      </c>
      <c r="AZ55" s="14"/>
      <c r="BA55" s="14" t="s">
        <v>2</v>
      </c>
      <c r="BB55" s="18" t="s">
        <v>1</v>
      </c>
      <c r="BC55" s="14"/>
      <c r="BD55" s="14" t="s">
        <v>2</v>
      </c>
      <c r="BE55" s="18" t="s">
        <v>1</v>
      </c>
      <c r="BF55" s="14"/>
      <c r="BG55" s="14" t="s">
        <v>2</v>
      </c>
      <c r="BH55" s="18" t="s">
        <v>1</v>
      </c>
      <c r="BI55" s="14">
        <f aca="true" t="shared" si="29" ref="BI55:BI60">BC55+BF55</f>
        <v>0</v>
      </c>
      <c r="BJ55" s="14" t="s">
        <v>2</v>
      </c>
      <c r="BK55" s="18" t="s">
        <v>1</v>
      </c>
      <c r="BL55" s="14"/>
      <c r="BM55" s="14" t="s">
        <v>2</v>
      </c>
      <c r="BN55" s="257">
        <f>BN53+1</f>
        <v>37</v>
      </c>
      <c r="BO55" s="5"/>
    </row>
    <row r="56" spans="1:67" ht="17.25" customHeight="1">
      <c r="A56" s="256"/>
      <c r="B56" s="254"/>
      <c r="C56" s="95"/>
      <c r="D56" s="61">
        <f t="shared" si="25"/>
        <v>8420.885900000001</v>
      </c>
      <c r="E56" s="14"/>
      <c r="F56" s="18"/>
      <c r="G56" s="61">
        <f>V56+AN56+BC56+'その４(P7-P8,P11-P12)'!G56+'その４(P7-P8,P11-P12)'!AM56+'その４(P7-P8,P11-P12)'!BB56+'その４(P7-P8,P11-P12)'!BT56+'その４(P7-P8,P11-P12)'!CI56+'その４(P7-P8,P11-P12)'!CY56</f>
        <v>3215.7246999999998</v>
      </c>
      <c r="H56" s="96"/>
      <c r="I56" s="14"/>
      <c r="J56" s="61">
        <f>Y56+AQ56+BF56+'その４(P7-P8,P11-P12)'!J56+'その４(P7-P8,P11-P12)'!AP56+'その４(P7-P8,P11-P12)'!BE56+'その４(P7-P8,P11-P12)'!BW56+'その４(P7-P8,P11-P12)'!CL56+'その４(P7-P8,P11-P12)'!DB56</f>
        <v>2</v>
      </c>
      <c r="K56" s="14"/>
      <c r="L56" s="18"/>
      <c r="M56" s="61">
        <f t="shared" si="26"/>
        <v>3217.7246999999998</v>
      </c>
      <c r="N56" s="14"/>
      <c r="O56" s="59"/>
      <c r="P56" s="61">
        <f>AE56+AW56+BL56+'その４(P7-P8,P11-P12)'!P56+'その４(P7-P8,P11-P12)'!AV56+'その４(P7-P8,P11-P12)'!BK56+'その４(P7-P8,P11-P12)'!CC56+'その４(P7-P8,P11-P12)'!CR56+'その４(P7-P8,P11-P12)'!DH56</f>
        <v>5203.1612000000005</v>
      </c>
      <c r="Q56" s="60"/>
      <c r="R56" s="17"/>
      <c r="S56" s="61">
        <f>AB56+AE56</f>
        <v>3598.5188</v>
      </c>
      <c r="T56" s="14"/>
      <c r="U56" s="18"/>
      <c r="V56" s="14">
        <v>1815.3022</v>
      </c>
      <c r="W56" s="14"/>
      <c r="X56" s="18"/>
      <c r="Y56" s="14">
        <v>1</v>
      </c>
      <c r="Z56" s="14"/>
      <c r="AA56" s="18"/>
      <c r="AB56" s="61">
        <f t="shared" si="27"/>
        <v>1816.3022</v>
      </c>
      <c r="AC56" s="14"/>
      <c r="AD56" s="18"/>
      <c r="AE56" s="14">
        <v>1782.2166</v>
      </c>
      <c r="AF56" s="16"/>
      <c r="AG56" s="14"/>
      <c r="AH56" s="17"/>
      <c r="AI56" s="14"/>
      <c r="AJ56" s="17"/>
      <c r="AK56" s="61">
        <f>AT56+AW56</f>
        <v>4658.8521</v>
      </c>
      <c r="AL56" s="14"/>
      <c r="AM56" s="18"/>
      <c r="AN56" s="14">
        <v>1400.4225</v>
      </c>
      <c r="AO56" s="14"/>
      <c r="AP56" s="18"/>
      <c r="AQ56" s="14">
        <v>1</v>
      </c>
      <c r="AR56" s="14"/>
      <c r="AS56" s="18"/>
      <c r="AT56" s="61">
        <f t="shared" si="28"/>
        <v>1401.4225</v>
      </c>
      <c r="AU56" s="14"/>
      <c r="AV56" s="18"/>
      <c r="AW56" s="14">
        <v>3257.4296</v>
      </c>
      <c r="AX56" s="14"/>
      <c r="AY56" s="17"/>
      <c r="AZ56" s="61">
        <f>BI56+BL56</f>
        <v>74.6977</v>
      </c>
      <c r="BA56" s="14"/>
      <c r="BB56" s="18"/>
      <c r="BC56" s="14"/>
      <c r="BD56" s="14"/>
      <c r="BE56" s="18"/>
      <c r="BF56" s="14"/>
      <c r="BG56" s="14"/>
      <c r="BH56" s="18"/>
      <c r="BI56" s="61">
        <f t="shared" si="29"/>
        <v>0</v>
      </c>
      <c r="BJ56" s="14"/>
      <c r="BK56" s="18"/>
      <c r="BL56" s="14">
        <v>74.6977</v>
      </c>
      <c r="BM56" s="14"/>
      <c r="BN56" s="258"/>
      <c r="BO56" s="5"/>
    </row>
    <row r="57" spans="1:67" ht="17.25" customHeight="1">
      <c r="A57" s="255">
        <f>A55+1</f>
        <v>38</v>
      </c>
      <c r="B57" s="253" t="s">
        <v>67</v>
      </c>
      <c r="C57" s="97" t="s">
        <v>1</v>
      </c>
      <c r="D57" s="14">
        <f t="shared" si="25"/>
        <v>30.7444</v>
      </c>
      <c r="E57" s="63" t="s">
        <v>2</v>
      </c>
      <c r="F57" s="66" t="s">
        <v>1</v>
      </c>
      <c r="G57" s="14">
        <f>V57+AN57+BC57+'その４(P7-P8,P11-P12)'!G57+'その４(P7-P8,P11-P12)'!AM57+'その４(P7-P8,P11-P12)'!BB57+'その４(P7-P8,P11-P12)'!BT57+'その４(P7-P8,P11-P12)'!CI57+'その４(P7-P8,P11-P12)'!CY57</f>
        <v>0</v>
      </c>
      <c r="H57" s="98" t="s">
        <v>2</v>
      </c>
      <c r="I57" s="63" t="s">
        <v>1</v>
      </c>
      <c r="J57" s="14">
        <f>Y57+AQ57+BF57+'その４(P7-P8,P11-P12)'!J57+'その４(P7-P8,P11-P12)'!AP57+'その４(P7-P8,P11-P12)'!BE57+'その４(P7-P8,P11-P12)'!BW57+'その４(P7-P8,P11-P12)'!CL57+'その４(P7-P8,P11-P12)'!DB57</f>
        <v>0</v>
      </c>
      <c r="K57" s="63" t="s">
        <v>2</v>
      </c>
      <c r="L57" s="66" t="s">
        <v>1</v>
      </c>
      <c r="M57" s="14">
        <f t="shared" si="26"/>
        <v>0</v>
      </c>
      <c r="N57" s="63" t="s">
        <v>2</v>
      </c>
      <c r="O57" s="64" t="s">
        <v>1</v>
      </c>
      <c r="P57" s="14">
        <f>AE57+AW57+BL57+'その４(P7-P8,P11-P12)'!P57+'その４(P7-P8,P11-P12)'!AV57+'その４(P7-P8,P11-P12)'!BK57+'その４(P7-P8,P11-P12)'!CC57+'その４(P7-P8,P11-P12)'!CR57+'その４(P7-P8,P11-P12)'!DH57</f>
        <v>30.7444</v>
      </c>
      <c r="Q57" s="65" t="s">
        <v>2</v>
      </c>
      <c r="R57" s="67"/>
      <c r="S57" s="14"/>
      <c r="T57" s="63"/>
      <c r="U57" s="66"/>
      <c r="V57" s="63"/>
      <c r="W57" s="63"/>
      <c r="X57" s="66"/>
      <c r="Y57" s="63"/>
      <c r="Z57" s="63"/>
      <c r="AA57" s="66"/>
      <c r="AB57" s="14">
        <f t="shared" si="27"/>
        <v>0</v>
      </c>
      <c r="AC57" s="63"/>
      <c r="AD57" s="66"/>
      <c r="AE57" s="63"/>
      <c r="AF57" s="68"/>
      <c r="AG57" s="14"/>
      <c r="AH57" s="67" t="s">
        <v>1</v>
      </c>
      <c r="AI57" s="14"/>
      <c r="AJ57" s="67" t="s">
        <v>107</v>
      </c>
      <c r="AK57" s="14"/>
      <c r="AL57" s="63" t="s">
        <v>2</v>
      </c>
      <c r="AM57" s="66" t="s">
        <v>1</v>
      </c>
      <c r="AN57" s="63"/>
      <c r="AO57" s="63" t="s">
        <v>2</v>
      </c>
      <c r="AP57" s="66" t="s">
        <v>1</v>
      </c>
      <c r="AQ57" s="63"/>
      <c r="AR57" s="63" t="s">
        <v>2</v>
      </c>
      <c r="AS57" s="66" t="s">
        <v>1</v>
      </c>
      <c r="AT57" s="14">
        <f t="shared" si="28"/>
        <v>0</v>
      </c>
      <c r="AU57" s="63" t="s">
        <v>2</v>
      </c>
      <c r="AV57" s="66" t="s">
        <v>1</v>
      </c>
      <c r="AW57" s="63"/>
      <c r="AX57" s="63" t="s">
        <v>2</v>
      </c>
      <c r="AY57" s="67" t="s">
        <v>1</v>
      </c>
      <c r="AZ57" s="14"/>
      <c r="BA57" s="63" t="s">
        <v>2</v>
      </c>
      <c r="BB57" s="66" t="s">
        <v>1</v>
      </c>
      <c r="BC57" s="63"/>
      <c r="BD57" s="63" t="s">
        <v>2</v>
      </c>
      <c r="BE57" s="66" t="s">
        <v>1</v>
      </c>
      <c r="BF57" s="63"/>
      <c r="BG57" s="63" t="s">
        <v>2</v>
      </c>
      <c r="BH57" s="66" t="s">
        <v>1</v>
      </c>
      <c r="BI57" s="14">
        <f t="shared" si="29"/>
        <v>0</v>
      </c>
      <c r="BJ57" s="63" t="s">
        <v>2</v>
      </c>
      <c r="BK57" s="66" t="s">
        <v>1</v>
      </c>
      <c r="BL57" s="63"/>
      <c r="BM57" s="63" t="s">
        <v>2</v>
      </c>
      <c r="BN57" s="257">
        <f>BN55+1</f>
        <v>38</v>
      </c>
      <c r="BO57" s="5"/>
    </row>
    <row r="58" spans="1:67" ht="17.25" customHeight="1">
      <c r="A58" s="256"/>
      <c r="B58" s="254"/>
      <c r="C58" s="99"/>
      <c r="D58" s="61">
        <f t="shared" si="25"/>
        <v>5491.2282</v>
      </c>
      <c r="E58" s="61"/>
      <c r="F58" s="71"/>
      <c r="G58" s="61">
        <f>V58+AN58+BC58+'その４(P7-P8,P11-P12)'!G58+'その４(P7-P8,P11-P12)'!AM58+'その４(P7-P8,P11-P12)'!BB58+'その４(P7-P8,P11-P12)'!BT58+'その４(P7-P8,P11-P12)'!CI58+'その４(P7-P8,P11-P12)'!CY58</f>
        <v>3455.6229999999996</v>
      </c>
      <c r="H58" s="100"/>
      <c r="I58" s="61"/>
      <c r="J58" s="61">
        <f>Y58+AQ58+BF58+'その４(P7-P8,P11-P12)'!J58+'その４(P7-P8,P11-P12)'!AP58+'その４(P7-P8,P11-P12)'!BE58+'その４(P7-P8,P11-P12)'!BW58+'その４(P7-P8,P11-P12)'!CL58+'その４(P7-P8,P11-P12)'!DB58</f>
        <v>0</v>
      </c>
      <c r="K58" s="61"/>
      <c r="L58" s="71"/>
      <c r="M58" s="61">
        <f t="shared" si="26"/>
        <v>3455.6229999999996</v>
      </c>
      <c r="N58" s="61"/>
      <c r="O58" s="69"/>
      <c r="P58" s="61">
        <f>AE58+AW58+BL58+'その４(P7-P8,P11-P12)'!P58+'その４(P7-P8,P11-P12)'!AV58+'その４(P7-P8,P11-P12)'!BK58+'その４(P7-P8,P11-P12)'!CC58+'その４(P7-P8,P11-P12)'!CR58+'その４(P7-P8,P11-P12)'!DH58</f>
        <v>2035.6052</v>
      </c>
      <c r="Q58" s="70"/>
      <c r="R58" s="72"/>
      <c r="S58" s="61">
        <f>AB58+AE58</f>
        <v>3749.2918</v>
      </c>
      <c r="T58" s="61"/>
      <c r="U58" s="71"/>
      <c r="V58" s="61">
        <v>3426.1629</v>
      </c>
      <c r="W58" s="61"/>
      <c r="X58" s="71"/>
      <c r="Y58" s="61"/>
      <c r="Z58" s="61"/>
      <c r="AA58" s="71"/>
      <c r="AB58" s="61">
        <f t="shared" si="27"/>
        <v>3426.1629</v>
      </c>
      <c r="AC58" s="61"/>
      <c r="AD58" s="71"/>
      <c r="AE58" s="61">
        <v>323.1289</v>
      </c>
      <c r="AF58" s="73"/>
      <c r="AG58" s="14"/>
      <c r="AH58" s="72"/>
      <c r="AI58" s="14"/>
      <c r="AJ58" s="72"/>
      <c r="AK58" s="61">
        <f>AT58+AW58</f>
        <v>1691.5589</v>
      </c>
      <c r="AL58" s="61"/>
      <c r="AM58" s="71"/>
      <c r="AN58" s="61">
        <v>29.4601</v>
      </c>
      <c r="AO58" s="61"/>
      <c r="AP58" s="71"/>
      <c r="AQ58" s="61"/>
      <c r="AR58" s="61"/>
      <c r="AS58" s="71"/>
      <c r="AT58" s="61">
        <f t="shared" si="28"/>
        <v>29.4601</v>
      </c>
      <c r="AU58" s="61"/>
      <c r="AV58" s="71"/>
      <c r="AW58" s="61">
        <v>1662.0988</v>
      </c>
      <c r="AX58" s="61"/>
      <c r="AY58" s="72"/>
      <c r="AZ58" s="61">
        <f>BI58+BL58</f>
        <v>37.2599</v>
      </c>
      <c r="BA58" s="61"/>
      <c r="BB58" s="71"/>
      <c r="BC58" s="61"/>
      <c r="BD58" s="61"/>
      <c r="BE58" s="71"/>
      <c r="BF58" s="61"/>
      <c r="BG58" s="61"/>
      <c r="BH58" s="71"/>
      <c r="BI58" s="61">
        <f t="shared" si="29"/>
        <v>0</v>
      </c>
      <c r="BJ58" s="61"/>
      <c r="BK58" s="71"/>
      <c r="BL58" s="61">
        <v>37.2599</v>
      </c>
      <c r="BM58" s="61"/>
      <c r="BN58" s="258"/>
      <c r="BO58" s="5"/>
    </row>
    <row r="59" spans="1:67" ht="17.25" customHeight="1">
      <c r="A59" s="255">
        <f>A57+1</f>
        <v>39</v>
      </c>
      <c r="B59" s="253" t="s">
        <v>68</v>
      </c>
      <c r="C59" s="97" t="s">
        <v>1</v>
      </c>
      <c r="D59" s="63">
        <f t="shared" si="25"/>
        <v>9.4263</v>
      </c>
      <c r="E59" s="63" t="s">
        <v>2</v>
      </c>
      <c r="F59" s="66" t="s">
        <v>1</v>
      </c>
      <c r="G59" s="63"/>
      <c r="H59" s="98" t="s">
        <v>2</v>
      </c>
      <c r="I59" s="63" t="s">
        <v>1</v>
      </c>
      <c r="J59" s="63"/>
      <c r="K59" s="63" t="s">
        <v>2</v>
      </c>
      <c r="L59" s="66" t="s">
        <v>1</v>
      </c>
      <c r="M59" s="63">
        <f t="shared" si="26"/>
        <v>0</v>
      </c>
      <c r="N59" s="63" t="s">
        <v>2</v>
      </c>
      <c r="O59" s="64" t="s">
        <v>1</v>
      </c>
      <c r="P59" s="63">
        <f>AE59+AW59+BL59+'その４(P7-P8,P11-P12)'!P59+'その４(P7-P8,P11-P12)'!AV59+'その４(P7-P8,P11-P12)'!BK59+'その４(P7-P8,P11-P12)'!CC59+'その４(P7-P8,P11-P12)'!CR59+'その４(P7-P8,P11-P12)'!DH59</f>
        <v>9.4263</v>
      </c>
      <c r="Q59" s="65" t="s">
        <v>2</v>
      </c>
      <c r="R59" s="67"/>
      <c r="S59" s="63"/>
      <c r="T59" s="63"/>
      <c r="U59" s="66"/>
      <c r="V59" s="63"/>
      <c r="W59" s="63"/>
      <c r="X59" s="66"/>
      <c r="Y59" s="63"/>
      <c r="Z59" s="63"/>
      <c r="AA59" s="66"/>
      <c r="AB59" s="63">
        <f t="shared" si="27"/>
        <v>0</v>
      </c>
      <c r="AC59" s="63"/>
      <c r="AD59" s="66"/>
      <c r="AE59" s="63"/>
      <c r="AF59" s="68"/>
      <c r="AG59" s="14"/>
      <c r="AH59" s="67" t="s">
        <v>1</v>
      </c>
      <c r="AI59" s="14"/>
      <c r="AJ59" s="67" t="s">
        <v>103</v>
      </c>
      <c r="AK59" s="14"/>
      <c r="AL59" s="63" t="s">
        <v>2</v>
      </c>
      <c r="AM59" s="66" t="s">
        <v>1</v>
      </c>
      <c r="AN59" s="63"/>
      <c r="AO59" s="63" t="s">
        <v>2</v>
      </c>
      <c r="AP59" s="66" t="s">
        <v>1</v>
      </c>
      <c r="AQ59" s="63"/>
      <c r="AR59" s="63" t="s">
        <v>2</v>
      </c>
      <c r="AS59" s="66" t="s">
        <v>1</v>
      </c>
      <c r="AT59" s="14">
        <f t="shared" si="28"/>
        <v>0</v>
      </c>
      <c r="AU59" s="63" t="s">
        <v>2</v>
      </c>
      <c r="AV59" s="66" t="s">
        <v>1</v>
      </c>
      <c r="AW59" s="63"/>
      <c r="AX59" s="63" t="s">
        <v>2</v>
      </c>
      <c r="AY59" s="67" t="s">
        <v>1</v>
      </c>
      <c r="AZ59" s="14"/>
      <c r="BA59" s="63" t="s">
        <v>2</v>
      </c>
      <c r="BB59" s="66" t="s">
        <v>1</v>
      </c>
      <c r="BC59" s="63"/>
      <c r="BD59" s="63" t="s">
        <v>2</v>
      </c>
      <c r="BE59" s="66" t="s">
        <v>1</v>
      </c>
      <c r="BF59" s="63"/>
      <c r="BG59" s="63" t="s">
        <v>2</v>
      </c>
      <c r="BH59" s="66" t="s">
        <v>1</v>
      </c>
      <c r="BI59" s="14">
        <f t="shared" si="29"/>
        <v>0</v>
      </c>
      <c r="BJ59" s="63" t="s">
        <v>2</v>
      </c>
      <c r="BK59" s="66" t="s">
        <v>1</v>
      </c>
      <c r="BL59" s="63"/>
      <c r="BM59" s="63" t="s">
        <v>2</v>
      </c>
      <c r="BN59" s="257">
        <f>BN57+1</f>
        <v>39</v>
      </c>
      <c r="BO59" s="5"/>
    </row>
    <row r="60" spans="1:67" ht="17.25" customHeight="1" thickBot="1">
      <c r="A60" s="279"/>
      <c r="B60" s="280"/>
      <c r="C60" s="101"/>
      <c r="D60" s="22">
        <f t="shared" si="25"/>
        <v>463.25030000000004</v>
      </c>
      <c r="E60" s="22"/>
      <c r="F60" s="23"/>
      <c r="G60" s="22"/>
      <c r="H60" s="76"/>
      <c r="I60" s="22"/>
      <c r="J60" s="22"/>
      <c r="K60" s="22"/>
      <c r="L60" s="23"/>
      <c r="M60" s="22">
        <f t="shared" si="26"/>
        <v>0</v>
      </c>
      <c r="N60" s="22"/>
      <c r="O60" s="74"/>
      <c r="P60" s="22">
        <f>AE60+AW60+BL60+'その４(P7-P8,P11-P12)'!P60+'その４(P7-P8,P11-P12)'!AV60+'その４(P7-P8,P11-P12)'!BK60+'その４(P7-P8,P11-P12)'!CC60+'その４(P7-P8,P11-P12)'!CR60+'その４(P7-P8,P11-P12)'!DH60</f>
        <v>463.25030000000004</v>
      </c>
      <c r="Q60" s="75"/>
      <c r="R60" s="25"/>
      <c r="S60" s="22">
        <f>AB60+AE60</f>
        <v>344.9644</v>
      </c>
      <c r="T60" s="22"/>
      <c r="U60" s="23"/>
      <c r="V60" s="22"/>
      <c r="W60" s="22"/>
      <c r="X60" s="23"/>
      <c r="Y60" s="22"/>
      <c r="Z60" s="22"/>
      <c r="AA60" s="23"/>
      <c r="AB60" s="22">
        <f t="shared" si="27"/>
        <v>0</v>
      </c>
      <c r="AC60" s="22"/>
      <c r="AD60" s="23"/>
      <c r="AE60" s="22">
        <v>344.9644</v>
      </c>
      <c r="AF60" s="24"/>
      <c r="AG60" s="14"/>
      <c r="AH60" s="25"/>
      <c r="AI60" s="14"/>
      <c r="AJ60" s="25"/>
      <c r="AK60" s="22">
        <f>AT60+AW60</f>
        <v>104.8863</v>
      </c>
      <c r="AL60" s="22"/>
      <c r="AM60" s="23"/>
      <c r="AN60" s="22"/>
      <c r="AO60" s="22"/>
      <c r="AP60" s="23"/>
      <c r="AQ60" s="22"/>
      <c r="AR60" s="22"/>
      <c r="AS60" s="23"/>
      <c r="AT60" s="22">
        <f t="shared" si="28"/>
        <v>0</v>
      </c>
      <c r="AU60" s="22"/>
      <c r="AV60" s="23"/>
      <c r="AW60" s="22">
        <v>104.8863</v>
      </c>
      <c r="AX60" s="22"/>
      <c r="AY60" s="25"/>
      <c r="AZ60" s="22">
        <f>BI60+BL60</f>
        <v>13.3996</v>
      </c>
      <c r="BA60" s="22"/>
      <c r="BB60" s="23"/>
      <c r="BC60" s="22"/>
      <c r="BD60" s="22"/>
      <c r="BE60" s="23"/>
      <c r="BF60" s="22"/>
      <c r="BG60" s="22"/>
      <c r="BH60" s="23"/>
      <c r="BI60" s="22">
        <f t="shared" si="29"/>
        <v>0</v>
      </c>
      <c r="BJ60" s="22"/>
      <c r="BK60" s="23"/>
      <c r="BL60" s="22">
        <v>13.3996</v>
      </c>
      <c r="BM60" s="24"/>
      <c r="BN60" s="308"/>
      <c r="BO60" s="5"/>
    </row>
    <row r="61" spans="1:67" ht="13.5" customHeight="1">
      <c r="A61" s="5"/>
      <c r="B61" s="6"/>
      <c r="C61" s="5"/>
      <c r="D61" s="10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106"/>
      <c r="AC61" s="5"/>
      <c r="AD61" s="5"/>
      <c r="AE61" s="5"/>
      <c r="AF61" s="5"/>
      <c r="AG61" s="5"/>
      <c r="AH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106"/>
      <c r="AU61" s="5"/>
      <c r="AV61" s="5"/>
      <c r="AW61" s="5"/>
      <c r="AX61" s="5"/>
      <c r="AY61" s="5"/>
      <c r="AZ61" s="106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1:67" ht="13.5" customHeight="1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</row>
    <row r="63" spans="1:67" ht="13.5" customHeight="1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</row>
  </sheetData>
  <mergeCells count="101">
    <mergeCell ref="BI1:BN1"/>
    <mergeCell ref="AJ6:AX6"/>
    <mergeCell ref="AJ7:AL8"/>
    <mergeCell ref="AY6:BM6"/>
    <mergeCell ref="AM7:AU7"/>
    <mergeCell ref="AY7:BA8"/>
    <mergeCell ref="BB8:BD8"/>
    <mergeCell ref="BB7:BJ7"/>
    <mergeCell ref="AV7:AX8"/>
    <mergeCell ref="AM8:AO8"/>
    <mergeCell ref="AP8:AR8"/>
    <mergeCell ref="AS8:AU8"/>
    <mergeCell ref="BE8:BG8"/>
    <mergeCell ref="BH8:BJ8"/>
    <mergeCell ref="BN11:BN12"/>
    <mergeCell ref="BN13:BN14"/>
    <mergeCell ref="BK7:BM8"/>
    <mergeCell ref="BN45:BN46"/>
    <mergeCell ref="BN29:BN30"/>
    <mergeCell ref="BN15:BN16"/>
    <mergeCell ref="BN17:BN18"/>
    <mergeCell ref="BN19:BN20"/>
    <mergeCell ref="BN21:BN22"/>
    <mergeCell ref="BN37:BN38"/>
    <mergeCell ref="BN23:BN24"/>
    <mergeCell ref="BN35:BN36"/>
    <mergeCell ref="BN27:BN28"/>
    <mergeCell ref="BN39:BN40"/>
    <mergeCell ref="BN43:BN44"/>
    <mergeCell ref="BN57:BN58"/>
    <mergeCell ref="BN59:BN60"/>
    <mergeCell ref="BN53:BN54"/>
    <mergeCell ref="BN55:BN56"/>
    <mergeCell ref="BN47:BN48"/>
    <mergeCell ref="A6:B8"/>
    <mergeCell ref="B13:B14"/>
    <mergeCell ref="BN49:BN50"/>
    <mergeCell ref="R6:AF6"/>
    <mergeCell ref="U7:AC7"/>
    <mergeCell ref="U8:W8"/>
    <mergeCell ref="X8:Z8"/>
    <mergeCell ref="AA8:AC8"/>
    <mergeCell ref="AD7:AF8"/>
    <mergeCell ref="R7:T8"/>
    <mergeCell ref="C6:Q6"/>
    <mergeCell ref="F8:H8"/>
    <mergeCell ref="I8:K8"/>
    <mergeCell ref="L8:N8"/>
    <mergeCell ref="F7:N7"/>
    <mergeCell ref="O7:Q8"/>
    <mergeCell ref="C7:E8"/>
    <mergeCell ref="B23:B24"/>
    <mergeCell ref="A23:A24"/>
    <mergeCell ref="A31:B32"/>
    <mergeCell ref="A51:A52"/>
    <mergeCell ref="B41:B42"/>
    <mergeCell ref="B51:B52"/>
    <mergeCell ref="A49:A50"/>
    <mergeCell ref="B49:B50"/>
    <mergeCell ref="A43:A44"/>
    <mergeCell ref="B39:B40"/>
    <mergeCell ref="A17:A18"/>
    <mergeCell ref="A35:A36"/>
    <mergeCell ref="B45:B46"/>
    <mergeCell ref="A45:A46"/>
    <mergeCell ref="B17:B18"/>
    <mergeCell ref="B35:B36"/>
    <mergeCell ref="A25:A26"/>
    <mergeCell ref="B21:B22"/>
    <mergeCell ref="A21:A22"/>
    <mergeCell ref="B43:B44"/>
    <mergeCell ref="A59:A60"/>
    <mergeCell ref="B59:B60"/>
    <mergeCell ref="A55:A56"/>
    <mergeCell ref="B55:B56"/>
    <mergeCell ref="A57:A58"/>
    <mergeCell ref="B57:B58"/>
    <mergeCell ref="A15:A16"/>
    <mergeCell ref="B15:B16"/>
    <mergeCell ref="A53:A54"/>
    <mergeCell ref="B53:B54"/>
    <mergeCell ref="B27:B28"/>
    <mergeCell ref="A41:A42"/>
    <mergeCell ref="A39:A40"/>
    <mergeCell ref="B37:B38"/>
    <mergeCell ref="A37:A38"/>
    <mergeCell ref="A33:A34"/>
    <mergeCell ref="A9:A10"/>
    <mergeCell ref="B25:B26"/>
    <mergeCell ref="B9:B10"/>
    <mergeCell ref="B29:B30"/>
    <mergeCell ref="B19:B20"/>
    <mergeCell ref="A19:A20"/>
    <mergeCell ref="A27:A28"/>
    <mergeCell ref="A13:A14"/>
    <mergeCell ref="A11:A12"/>
    <mergeCell ref="B11:B12"/>
    <mergeCell ref="B33:B34"/>
    <mergeCell ref="A47:A48"/>
    <mergeCell ref="B47:B48"/>
    <mergeCell ref="A29:A30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geOrder="overThenDown" paperSize="9" scale="70" r:id="rId1"/>
  <colBreaks count="1" manualBreakCount="1">
    <brk id="3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M67"/>
  <sheetViews>
    <sheetView showZeros="0" view="pageBreakPreview" zoomScaleSheetLayoutView="10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3.625" style="137" customWidth="1"/>
    <col min="2" max="2" width="11.625" style="137" customWidth="1"/>
    <col min="3" max="3" width="2.125" style="137" customWidth="1"/>
    <col min="4" max="4" width="7.625" style="137" customWidth="1"/>
    <col min="5" max="6" width="2.125" style="137" customWidth="1"/>
    <col min="7" max="7" width="7.625" style="137" customWidth="1"/>
    <col min="8" max="9" width="2.125" style="137" customWidth="1"/>
    <col min="10" max="10" width="3.125" style="137" customWidth="1"/>
    <col min="11" max="12" width="2.125" style="137" customWidth="1"/>
    <col min="13" max="13" width="7.625" style="137" customWidth="1"/>
    <col min="14" max="15" width="2.125" style="137" customWidth="1"/>
    <col min="16" max="16" width="7.625" style="137" customWidth="1"/>
    <col min="17" max="18" width="2.00390625" style="137" customWidth="1"/>
    <col min="19" max="19" width="7.625" style="137" customWidth="1"/>
    <col min="20" max="21" width="2.25390625" style="137" customWidth="1"/>
    <col min="22" max="22" width="7.625" style="137" customWidth="1"/>
    <col min="23" max="24" width="2.125" style="137" customWidth="1"/>
    <col min="25" max="25" width="3.125" style="137" customWidth="1"/>
    <col min="26" max="27" width="2.125" style="137" customWidth="1"/>
    <col min="28" max="28" width="7.625" style="137" customWidth="1"/>
    <col min="29" max="30" width="2.125" style="137" customWidth="1"/>
    <col min="31" max="31" width="7.625" style="137" customWidth="1"/>
    <col min="32" max="32" width="2.125" style="137" customWidth="1"/>
    <col min="33" max="33" width="2.625" style="138" customWidth="1"/>
    <col min="34" max="34" width="2.125" style="137" customWidth="1"/>
    <col min="35" max="35" width="8.625" style="137" customWidth="1"/>
    <col min="36" max="37" width="2.125" style="137" customWidth="1"/>
    <col min="38" max="38" width="8.625" style="137" customWidth="1"/>
    <col min="39" max="40" width="2.125" style="137" customWidth="1"/>
    <col min="41" max="41" width="3.125" style="137" customWidth="1"/>
    <col min="42" max="43" width="2.125" style="137" customWidth="1"/>
    <col min="44" max="44" width="8.625" style="137" customWidth="1"/>
    <col min="45" max="46" width="2.125" style="137" customWidth="1"/>
    <col min="47" max="47" width="8.625" style="137" customWidth="1"/>
    <col min="48" max="49" width="2.125" style="137" customWidth="1"/>
    <col min="50" max="50" width="8.625" style="137" customWidth="1"/>
    <col min="51" max="52" width="2.125" style="137" customWidth="1"/>
    <col min="53" max="53" width="8.625" style="137" customWidth="1"/>
    <col min="54" max="55" width="2.125" style="137" customWidth="1"/>
    <col min="56" max="56" width="3.125" style="137" customWidth="1"/>
    <col min="57" max="58" width="2.125" style="137" customWidth="1"/>
    <col min="59" max="59" width="8.625" style="137" customWidth="1"/>
    <col min="60" max="61" width="2.125" style="137" customWidth="1"/>
    <col min="62" max="62" width="8.625" style="137" customWidth="1"/>
    <col min="63" max="63" width="2.125" style="137" customWidth="1"/>
    <col min="64" max="64" width="3.625" style="229" customWidth="1"/>
    <col min="65" max="65" width="3.625" style="137" customWidth="1"/>
    <col min="66" max="66" width="11.625" style="137" customWidth="1"/>
    <col min="67" max="67" width="2.125" style="137" customWidth="1"/>
    <col min="68" max="68" width="7.625" style="137" customWidth="1"/>
    <col min="69" max="70" width="2.125" style="137" customWidth="1"/>
    <col min="71" max="71" width="7.625" style="137" customWidth="1"/>
    <col min="72" max="73" width="2.125" style="137" customWidth="1"/>
    <col min="74" max="74" width="3.125" style="137" customWidth="1"/>
    <col min="75" max="76" width="2.125" style="137" customWidth="1"/>
    <col min="77" max="77" width="7.625" style="137" customWidth="1"/>
    <col min="78" max="79" width="2.125" style="137" customWidth="1"/>
    <col min="80" max="80" width="7.625" style="137" customWidth="1"/>
    <col min="81" max="82" width="2.125" style="137" customWidth="1"/>
    <col min="83" max="83" width="7.625" style="137" customWidth="1"/>
    <col min="84" max="85" width="2.125" style="137" customWidth="1"/>
    <col min="86" max="86" width="7.625" style="137" customWidth="1"/>
    <col min="87" max="88" width="2.125" style="137" customWidth="1"/>
    <col min="89" max="89" width="3.125" style="137" customWidth="1"/>
    <col min="90" max="91" width="2.125" style="137" customWidth="1"/>
    <col min="92" max="92" width="7.625" style="137" customWidth="1"/>
    <col min="93" max="94" width="2.125" style="137" customWidth="1"/>
    <col min="95" max="95" width="7.625" style="137" customWidth="1"/>
    <col min="96" max="96" width="2.125" style="137" customWidth="1"/>
    <col min="97" max="97" width="2.625" style="138" customWidth="1"/>
    <col min="98" max="98" width="2.125" style="137" customWidth="1"/>
    <col min="99" max="99" width="8.625" style="137" customWidth="1"/>
    <col min="100" max="101" width="2.125" style="137" customWidth="1"/>
    <col min="102" max="102" width="8.625" style="137" customWidth="1"/>
    <col min="103" max="104" width="2.125" style="137" customWidth="1"/>
    <col min="105" max="105" width="3.125" style="137" customWidth="1"/>
    <col min="106" max="107" width="2.125" style="137" customWidth="1"/>
    <col min="108" max="108" width="8.625" style="137" customWidth="1"/>
    <col min="109" max="110" width="2.125" style="137" customWidth="1"/>
    <col min="111" max="111" width="8.625" style="137" customWidth="1"/>
    <col min="112" max="112" width="2.125" style="137" customWidth="1"/>
    <col min="113" max="113" width="3.625" style="137" customWidth="1"/>
    <col min="114" max="116" width="9.00390625" style="137" customWidth="1"/>
    <col min="117" max="117" width="17.375" style="137" customWidth="1"/>
    <col min="118" max="16384" width="9.00390625" style="137" customWidth="1"/>
  </cols>
  <sheetData>
    <row r="1" spans="1:122" ht="18" customHeight="1">
      <c r="A1" s="125"/>
      <c r="BG1" s="315"/>
      <c r="BH1" s="331"/>
      <c r="BI1" s="331"/>
      <c r="BJ1" s="331"/>
      <c r="BK1" s="331"/>
      <c r="BL1" s="331"/>
      <c r="BM1" s="125"/>
      <c r="DC1" s="315"/>
      <c r="DD1" s="331"/>
      <c r="DE1" s="331"/>
      <c r="DF1" s="331"/>
      <c r="DG1" s="331"/>
      <c r="DH1" s="331"/>
      <c r="DM1" s="315"/>
      <c r="DN1" s="331"/>
      <c r="DO1" s="331"/>
      <c r="DP1" s="331"/>
      <c r="DQ1" s="331"/>
      <c r="DR1" s="331"/>
    </row>
    <row r="2" ht="45" customHeight="1"/>
    <row r="3" ht="18" customHeight="1"/>
    <row r="4" ht="12" customHeight="1"/>
    <row r="5" spans="1:114" s="7" customFormat="1" ht="13.5" customHeight="1" thickBot="1">
      <c r="A5" s="3"/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230" t="s">
        <v>7</v>
      </c>
      <c r="BM5" s="3"/>
      <c r="BN5" s="3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4" t="s">
        <v>7</v>
      </c>
      <c r="DJ5" s="5"/>
    </row>
    <row r="6" spans="1:195" s="10" customFormat="1" ht="17.25" customHeight="1">
      <c r="A6" s="291" t="s">
        <v>8</v>
      </c>
      <c r="B6" s="292"/>
      <c r="C6" s="329" t="s">
        <v>69</v>
      </c>
      <c r="D6" s="330"/>
      <c r="E6" s="330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329" t="s">
        <v>70</v>
      </c>
      <c r="S6" s="330"/>
      <c r="T6" s="330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5"/>
      <c r="AG6" s="8"/>
      <c r="AH6" s="329" t="s">
        <v>71</v>
      </c>
      <c r="AI6" s="330"/>
      <c r="AJ6" s="330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5"/>
      <c r="AW6" s="329" t="s">
        <v>72</v>
      </c>
      <c r="AX6" s="330"/>
      <c r="AY6" s="330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5"/>
      <c r="BL6" s="85"/>
      <c r="BM6" s="291" t="s">
        <v>8</v>
      </c>
      <c r="BN6" s="292"/>
      <c r="BO6" s="329" t="s">
        <v>73</v>
      </c>
      <c r="BP6" s="330"/>
      <c r="BQ6" s="330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5"/>
      <c r="CD6" s="329" t="s">
        <v>74</v>
      </c>
      <c r="CE6" s="330"/>
      <c r="CF6" s="330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5"/>
      <c r="CS6" s="8"/>
      <c r="CT6" s="329" t="s">
        <v>75</v>
      </c>
      <c r="CU6" s="330"/>
      <c r="CV6" s="330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5"/>
      <c r="DI6" s="9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</row>
    <row r="7" spans="1:195" s="10" customFormat="1" ht="17.25" customHeight="1">
      <c r="A7" s="343"/>
      <c r="B7" s="344"/>
      <c r="C7" s="296" t="s">
        <v>13</v>
      </c>
      <c r="D7" s="271"/>
      <c r="E7" s="297"/>
      <c r="F7" s="267" t="s">
        <v>14</v>
      </c>
      <c r="G7" s="268"/>
      <c r="H7" s="268"/>
      <c r="I7" s="268"/>
      <c r="J7" s="268"/>
      <c r="K7" s="268"/>
      <c r="L7" s="268"/>
      <c r="M7" s="268"/>
      <c r="N7" s="269"/>
      <c r="O7" s="270" t="s">
        <v>15</v>
      </c>
      <c r="P7" s="271"/>
      <c r="Q7" s="272"/>
      <c r="R7" s="296" t="s">
        <v>13</v>
      </c>
      <c r="S7" s="271"/>
      <c r="T7" s="297"/>
      <c r="U7" s="267" t="s">
        <v>14</v>
      </c>
      <c r="V7" s="268"/>
      <c r="W7" s="268"/>
      <c r="X7" s="268"/>
      <c r="Y7" s="268"/>
      <c r="Z7" s="268"/>
      <c r="AA7" s="268"/>
      <c r="AB7" s="268"/>
      <c r="AC7" s="269"/>
      <c r="AD7" s="270" t="s">
        <v>15</v>
      </c>
      <c r="AE7" s="271"/>
      <c r="AF7" s="272"/>
      <c r="AG7" s="11"/>
      <c r="AH7" s="296" t="s">
        <v>13</v>
      </c>
      <c r="AI7" s="271"/>
      <c r="AJ7" s="297"/>
      <c r="AK7" s="267" t="s">
        <v>14</v>
      </c>
      <c r="AL7" s="268"/>
      <c r="AM7" s="268"/>
      <c r="AN7" s="268"/>
      <c r="AO7" s="268"/>
      <c r="AP7" s="268"/>
      <c r="AQ7" s="268"/>
      <c r="AR7" s="268"/>
      <c r="AS7" s="269"/>
      <c r="AT7" s="270" t="s">
        <v>15</v>
      </c>
      <c r="AU7" s="271"/>
      <c r="AV7" s="272"/>
      <c r="AW7" s="296" t="s">
        <v>13</v>
      </c>
      <c r="AX7" s="271"/>
      <c r="AY7" s="297"/>
      <c r="AZ7" s="267" t="s">
        <v>14</v>
      </c>
      <c r="BA7" s="268"/>
      <c r="BB7" s="268"/>
      <c r="BC7" s="268"/>
      <c r="BD7" s="268"/>
      <c r="BE7" s="268"/>
      <c r="BF7" s="268"/>
      <c r="BG7" s="268"/>
      <c r="BH7" s="269"/>
      <c r="BI7" s="270" t="s">
        <v>15</v>
      </c>
      <c r="BJ7" s="271"/>
      <c r="BK7" s="272"/>
      <c r="BL7" s="87"/>
      <c r="BM7" s="343"/>
      <c r="BN7" s="344"/>
      <c r="BO7" s="296" t="s">
        <v>13</v>
      </c>
      <c r="BP7" s="271"/>
      <c r="BQ7" s="297"/>
      <c r="BR7" s="267" t="s">
        <v>14</v>
      </c>
      <c r="BS7" s="268"/>
      <c r="BT7" s="268"/>
      <c r="BU7" s="268"/>
      <c r="BV7" s="268"/>
      <c r="BW7" s="268"/>
      <c r="BX7" s="268"/>
      <c r="BY7" s="268"/>
      <c r="BZ7" s="269"/>
      <c r="CA7" s="270" t="s">
        <v>15</v>
      </c>
      <c r="CB7" s="271"/>
      <c r="CC7" s="272"/>
      <c r="CD7" s="296" t="s">
        <v>13</v>
      </c>
      <c r="CE7" s="271"/>
      <c r="CF7" s="297"/>
      <c r="CG7" s="267" t="s">
        <v>14</v>
      </c>
      <c r="CH7" s="268"/>
      <c r="CI7" s="268"/>
      <c r="CJ7" s="268"/>
      <c r="CK7" s="268"/>
      <c r="CL7" s="268"/>
      <c r="CM7" s="268"/>
      <c r="CN7" s="268"/>
      <c r="CO7" s="269"/>
      <c r="CP7" s="270" t="s">
        <v>15</v>
      </c>
      <c r="CQ7" s="271"/>
      <c r="CR7" s="272"/>
      <c r="CS7" s="11"/>
      <c r="CT7" s="296" t="s">
        <v>13</v>
      </c>
      <c r="CU7" s="271"/>
      <c r="CV7" s="297"/>
      <c r="CW7" s="267" t="s">
        <v>14</v>
      </c>
      <c r="CX7" s="268"/>
      <c r="CY7" s="268"/>
      <c r="CZ7" s="268"/>
      <c r="DA7" s="268"/>
      <c r="DB7" s="268"/>
      <c r="DC7" s="268"/>
      <c r="DD7" s="268"/>
      <c r="DE7" s="269"/>
      <c r="DF7" s="270" t="s">
        <v>15</v>
      </c>
      <c r="DG7" s="271"/>
      <c r="DH7" s="272"/>
      <c r="DI7" s="12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</row>
    <row r="8" spans="1:195" s="10" customFormat="1" ht="17.25" customHeight="1" thickBot="1">
      <c r="A8" s="332"/>
      <c r="B8" s="336"/>
      <c r="C8" s="332"/>
      <c r="D8" s="333"/>
      <c r="E8" s="334"/>
      <c r="F8" s="285" t="s">
        <v>16</v>
      </c>
      <c r="G8" s="286"/>
      <c r="H8" s="287"/>
      <c r="I8" s="285" t="s">
        <v>17</v>
      </c>
      <c r="J8" s="286"/>
      <c r="K8" s="287"/>
      <c r="L8" s="285" t="s">
        <v>18</v>
      </c>
      <c r="M8" s="286"/>
      <c r="N8" s="287"/>
      <c r="O8" s="335"/>
      <c r="P8" s="333"/>
      <c r="Q8" s="336"/>
      <c r="R8" s="332"/>
      <c r="S8" s="333"/>
      <c r="T8" s="334"/>
      <c r="U8" s="285" t="s">
        <v>16</v>
      </c>
      <c r="V8" s="286"/>
      <c r="W8" s="287"/>
      <c r="X8" s="285" t="s">
        <v>17</v>
      </c>
      <c r="Y8" s="286"/>
      <c r="Z8" s="287"/>
      <c r="AA8" s="285" t="s">
        <v>18</v>
      </c>
      <c r="AB8" s="286"/>
      <c r="AC8" s="287"/>
      <c r="AD8" s="335"/>
      <c r="AE8" s="333"/>
      <c r="AF8" s="336"/>
      <c r="AG8" s="139"/>
      <c r="AH8" s="332"/>
      <c r="AI8" s="333"/>
      <c r="AJ8" s="334"/>
      <c r="AK8" s="285" t="s">
        <v>16</v>
      </c>
      <c r="AL8" s="286"/>
      <c r="AM8" s="287"/>
      <c r="AN8" s="285" t="s">
        <v>17</v>
      </c>
      <c r="AO8" s="286"/>
      <c r="AP8" s="287"/>
      <c r="AQ8" s="285" t="s">
        <v>18</v>
      </c>
      <c r="AR8" s="286"/>
      <c r="AS8" s="287"/>
      <c r="AT8" s="335"/>
      <c r="AU8" s="333"/>
      <c r="AV8" s="336"/>
      <c r="AW8" s="332"/>
      <c r="AX8" s="333"/>
      <c r="AY8" s="334"/>
      <c r="AZ8" s="285" t="s">
        <v>16</v>
      </c>
      <c r="BA8" s="286"/>
      <c r="BB8" s="287"/>
      <c r="BC8" s="285" t="s">
        <v>17</v>
      </c>
      <c r="BD8" s="286"/>
      <c r="BE8" s="287"/>
      <c r="BF8" s="285" t="s">
        <v>18</v>
      </c>
      <c r="BG8" s="286"/>
      <c r="BH8" s="287"/>
      <c r="BI8" s="335"/>
      <c r="BJ8" s="333"/>
      <c r="BK8" s="336"/>
      <c r="BL8" s="231"/>
      <c r="BM8" s="332"/>
      <c r="BN8" s="336"/>
      <c r="BO8" s="332"/>
      <c r="BP8" s="333"/>
      <c r="BQ8" s="334"/>
      <c r="BR8" s="285" t="s">
        <v>16</v>
      </c>
      <c r="BS8" s="286"/>
      <c r="BT8" s="287"/>
      <c r="BU8" s="285" t="s">
        <v>17</v>
      </c>
      <c r="BV8" s="286"/>
      <c r="BW8" s="287"/>
      <c r="BX8" s="285" t="s">
        <v>18</v>
      </c>
      <c r="BY8" s="286"/>
      <c r="BZ8" s="287"/>
      <c r="CA8" s="335"/>
      <c r="CB8" s="333"/>
      <c r="CC8" s="336"/>
      <c r="CD8" s="332"/>
      <c r="CE8" s="333"/>
      <c r="CF8" s="334"/>
      <c r="CG8" s="285" t="s">
        <v>16</v>
      </c>
      <c r="CH8" s="286"/>
      <c r="CI8" s="287"/>
      <c r="CJ8" s="285" t="s">
        <v>17</v>
      </c>
      <c r="CK8" s="286"/>
      <c r="CL8" s="287"/>
      <c r="CM8" s="285" t="s">
        <v>18</v>
      </c>
      <c r="CN8" s="286"/>
      <c r="CO8" s="287"/>
      <c r="CP8" s="335"/>
      <c r="CQ8" s="333"/>
      <c r="CR8" s="336"/>
      <c r="CS8" s="139"/>
      <c r="CT8" s="332"/>
      <c r="CU8" s="333"/>
      <c r="CV8" s="334"/>
      <c r="CW8" s="285" t="s">
        <v>16</v>
      </c>
      <c r="CX8" s="286"/>
      <c r="CY8" s="287"/>
      <c r="CZ8" s="285" t="s">
        <v>17</v>
      </c>
      <c r="DA8" s="286"/>
      <c r="DB8" s="287"/>
      <c r="DC8" s="285" t="s">
        <v>18</v>
      </c>
      <c r="DD8" s="286"/>
      <c r="DE8" s="287"/>
      <c r="DF8" s="335"/>
      <c r="DG8" s="333"/>
      <c r="DH8" s="336"/>
      <c r="DI8" s="12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</row>
    <row r="9" spans="1:114" s="7" customFormat="1" ht="17.25" customHeight="1">
      <c r="A9" s="299" t="s">
        <v>0</v>
      </c>
      <c r="B9" s="300"/>
      <c r="C9" s="14" t="s">
        <v>1</v>
      </c>
      <c r="D9" s="14"/>
      <c r="E9" s="14" t="s">
        <v>2</v>
      </c>
      <c r="F9" s="15" t="s">
        <v>1</v>
      </c>
      <c r="G9" s="14"/>
      <c r="H9" s="14" t="s">
        <v>2</v>
      </c>
      <c r="I9" s="15" t="s">
        <v>1</v>
      </c>
      <c r="J9" s="14"/>
      <c r="K9" s="14" t="s">
        <v>2</v>
      </c>
      <c r="L9" s="15" t="s">
        <v>1</v>
      </c>
      <c r="M9" s="14"/>
      <c r="N9" s="14" t="s">
        <v>2</v>
      </c>
      <c r="O9" s="15" t="s">
        <v>1</v>
      </c>
      <c r="P9" s="14"/>
      <c r="Q9" s="16" t="s">
        <v>2</v>
      </c>
      <c r="R9" s="17" t="s">
        <v>1</v>
      </c>
      <c r="S9" s="14"/>
      <c r="T9" s="14" t="s">
        <v>2</v>
      </c>
      <c r="U9" s="15" t="s">
        <v>1</v>
      </c>
      <c r="V9" s="14"/>
      <c r="W9" s="14" t="s">
        <v>2</v>
      </c>
      <c r="X9" s="15" t="s">
        <v>1</v>
      </c>
      <c r="Y9" s="14"/>
      <c r="Z9" s="14" t="s">
        <v>2</v>
      </c>
      <c r="AA9" s="15" t="s">
        <v>1</v>
      </c>
      <c r="AB9" s="14"/>
      <c r="AC9" s="14" t="s">
        <v>2</v>
      </c>
      <c r="AD9" s="15" t="s">
        <v>1</v>
      </c>
      <c r="AE9" s="14"/>
      <c r="AF9" s="16" t="s">
        <v>2</v>
      </c>
      <c r="AG9" s="14"/>
      <c r="AH9" s="17" t="s">
        <v>1</v>
      </c>
      <c r="AI9" s="14"/>
      <c r="AJ9" s="14" t="s">
        <v>2</v>
      </c>
      <c r="AK9" s="15" t="s">
        <v>1</v>
      </c>
      <c r="AL9" s="14"/>
      <c r="AM9" s="14" t="s">
        <v>2</v>
      </c>
      <c r="AN9" s="15" t="s">
        <v>1</v>
      </c>
      <c r="AO9" s="14"/>
      <c r="AP9" s="14" t="s">
        <v>2</v>
      </c>
      <c r="AQ9" s="15" t="s">
        <v>1</v>
      </c>
      <c r="AR9" s="14"/>
      <c r="AS9" s="14" t="s">
        <v>2</v>
      </c>
      <c r="AT9" s="15" t="s">
        <v>1</v>
      </c>
      <c r="AU9" s="14"/>
      <c r="AV9" s="16" t="s">
        <v>2</v>
      </c>
      <c r="AW9" s="14" t="s">
        <v>1</v>
      </c>
      <c r="AX9" s="14"/>
      <c r="AY9" s="14" t="s">
        <v>2</v>
      </c>
      <c r="AZ9" s="15" t="s">
        <v>1</v>
      </c>
      <c r="BA9" s="14"/>
      <c r="BB9" s="14" t="s">
        <v>2</v>
      </c>
      <c r="BC9" s="15" t="s">
        <v>1</v>
      </c>
      <c r="BD9" s="14"/>
      <c r="BE9" s="14" t="s">
        <v>2</v>
      </c>
      <c r="BF9" s="15" t="s">
        <v>1</v>
      </c>
      <c r="BG9" s="14"/>
      <c r="BH9" s="14" t="s">
        <v>2</v>
      </c>
      <c r="BI9" s="15" t="s">
        <v>1</v>
      </c>
      <c r="BJ9" s="14"/>
      <c r="BK9" s="16" t="s">
        <v>2</v>
      </c>
      <c r="BL9" s="263" t="s">
        <v>108</v>
      </c>
      <c r="BM9" s="299" t="s">
        <v>0</v>
      </c>
      <c r="BN9" s="300"/>
      <c r="BO9" s="14" t="s">
        <v>1</v>
      </c>
      <c r="BP9" s="14"/>
      <c r="BQ9" s="14" t="s">
        <v>2</v>
      </c>
      <c r="BR9" s="15" t="s">
        <v>1</v>
      </c>
      <c r="BS9" s="14"/>
      <c r="BT9" s="14" t="s">
        <v>2</v>
      </c>
      <c r="BU9" s="15" t="s">
        <v>1</v>
      </c>
      <c r="BV9" s="14"/>
      <c r="BW9" s="14" t="s">
        <v>2</v>
      </c>
      <c r="BX9" s="15" t="s">
        <v>1</v>
      </c>
      <c r="BY9" s="14"/>
      <c r="BZ9" s="14" t="s">
        <v>2</v>
      </c>
      <c r="CA9" s="15" t="s">
        <v>1</v>
      </c>
      <c r="CB9" s="14"/>
      <c r="CC9" s="16" t="s">
        <v>2</v>
      </c>
      <c r="CD9" s="17" t="s">
        <v>1</v>
      </c>
      <c r="CE9" s="14">
        <v>17011</v>
      </c>
      <c r="CF9" s="14" t="s">
        <v>2</v>
      </c>
      <c r="CG9" s="15" t="s">
        <v>1</v>
      </c>
      <c r="CH9" s="14">
        <v>5767</v>
      </c>
      <c r="CI9" s="14" t="s">
        <v>2</v>
      </c>
      <c r="CJ9" s="15" t="s">
        <v>1</v>
      </c>
      <c r="CK9" s="14"/>
      <c r="CL9" s="14" t="s">
        <v>2</v>
      </c>
      <c r="CM9" s="15" t="s">
        <v>1</v>
      </c>
      <c r="CN9" s="14">
        <v>5767</v>
      </c>
      <c r="CO9" s="14" t="s">
        <v>2</v>
      </c>
      <c r="CP9" s="15" t="s">
        <v>1</v>
      </c>
      <c r="CQ9" s="14">
        <v>11244</v>
      </c>
      <c r="CR9" s="16" t="s">
        <v>2</v>
      </c>
      <c r="CS9" s="14"/>
      <c r="CT9" s="17" t="s">
        <v>1</v>
      </c>
      <c r="CU9" s="14">
        <v>531</v>
      </c>
      <c r="CV9" s="14" t="s">
        <v>2</v>
      </c>
      <c r="CW9" s="15" t="s">
        <v>1</v>
      </c>
      <c r="CX9" s="14">
        <v>94</v>
      </c>
      <c r="CY9" s="14" t="s">
        <v>2</v>
      </c>
      <c r="CZ9" s="15" t="s">
        <v>1</v>
      </c>
      <c r="DA9" s="14"/>
      <c r="DB9" s="14" t="s">
        <v>2</v>
      </c>
      <c r="DC9" s="15" t="s">
        <v>1</v>
      </c>
      <c r="DD9" s="14">
        <v>94</v>
      </c>
      <c r="DE9" s="14" t="s">
        <v>2</v>
      </c>
      <c r="DF9" s="15" t="s">
        <v>1</v>
      </c>
      <c r="DG9" s="14">
        <v>437</v>
      </c>
      <c r="DH9" s="16" t="s">
        <v>2</v>
      </c>
      <c r="DI9" s="263" t="s">
        <v>108</v>
      </c>
      <c r="DJ9" s="5"/>
    </row>
    <row r="10" spans="1:114" s="7" customFormat="1" ht="17.25" customHeight="1" thickBot="1">
      <c r="A10" s="299"/>
      <c r="B10" s="300"/>
      <c r="C10" s="14"/>
      <c r="D10" s="14">
        <v>262</v>
      </c>
      <c r="E10" s="14"/>
      <c r="F10" s="18"/>
      <c r="G10" s="14"/>
      <c r="H10" s="14"/>
      <c r="I10" s="18"/>
      <c r="J10" s="14"/>
      <c r="K10" s="14"/>
      <c r="L10" s="18"/>
      <c r="M10" s="14"/>
      <c r="N10" s="14"/>
      <c r="O10" s="18"/>
      <c r="P10" s="14">
        <v>262</v>
      </c>
      <c r="Q10" s="16"/>
      <c r="R10" s="17"/>
      <c r="S10" s="14">
        <v>53</v>
      </c>
      <c r="T10" s="14"/>
      <c r="U10" s="18"/>
      <c r="V10" s="14"/>
      <c r="W10" s="14"/>
      <c r="X10" s="18"/>
      <c r="Y10" s="14">
        <v>1</v>
      </c>
      <c r="Z10" s="14"/>
      <c r="AA10" s="18"/>
      <c r="AB10" s="14">
        <v>1</v>
      </c>
      <c r="AC10" s="14"/>
      <c r="AD10" s="18"/>
      <c r="AE10" s="14">
        <v>52</v>
      </c>
      <c r="AF10" s="16"/>
      <c r="AG10" s="14"/>
      <c r="AH10" s="17"/>
      <c r="AI10" s="14">
        <v>2399</v>
      </c>
      <c r="AJ10" s="14"/>
      <c r="AK10" s="18"/>
      <c r="AL10" s="14">
        <v>39</v>
      </c>
      <c r="AM10" s="14"/>
      <c r="AN10" s="18"/>
      <c r="AO10" s="14">
        <v>1</v>
      </c>
      <c r="AP10" s="14"/>
      <c r="AQ10" s="18"/>
      <c r="AR10" s="14">
        <v>40</v>
      </c>
      <c r="AS10" s="14"/>
      <c r="AT10" s="18"/>
      <c r="AU10" s="14">
        <v>2359</v>
      </c>
      <c r="AV10" s="16"/>
      <c r="AW10" s="14"/>
      <c r="AX10" s="14">
        <v>304</v>
      </c>
      <c r="AY10" s="14"/>
      <c r="AZ10" s="18"/>
      <c r="BA10" s="14">
        <v>277</v>
      </c>
      <c r="BB10" s="14"/>
      <c r="BC10" s="18"/>
      <c r="BD10" s="14"/>
      <c r="BE10" s="14"/>
      <c r="BF10" s="18"/>
      <c r="BG10" s="14">
        <v>277</v>
      </c>
      <c r="BH10" s="14"/>
      <c r="BI10" s="18"/>
      <c r="BJ10" s="14">
        <v>27</v>
      </c>
      <c r="BK10" s="16"/>
      <c r="BL10" s="264"/>
      <c r="BM10" s="299"/>
      <c r="BN10" s="300"/>
      <c r="BO10" s="14"/>
      <c r="BP10" s="14">
        <v>25</v>
      </c>
      <c r="BQ10" s="14"/>
      <c r="BR10" s="18"/>
      <c r="BS10" s="14">
        <v>16</v>
      </c>
      <c r="BT10" s="14"/>
      <c r="BU10" s="18"/>
      <c r="BV10" s="14"/>
      <c r="BW10" s="14"/>
      <c r="BX10" s="18"/>
      <c r="BY10" s="14">
        <v>16</v>
      </c>
      <c r="BZ10" s="14"/>
      <c r="CA10" s="18"/>
      <c r="CB10" s="14">
        <v>9</v>
      </c>
      <c r="CC10" s="16"/>
      <c r="CD10" s="17"/>
      <c r="CE10" s="14">
        <v>923</v>
      </c>
      <c r="CF10" s="14"/>
      <c r="CG10" s="18"/>
      <c r="CH10" s="14">
        <v>442</v>
      </c>
      <c r="CI10" s="14"/>
      <c r="CJ10" s="18"/>
      <c r="CK10" s="14"/>
      <c r="CL10" s="14"/>
      <c r="CM10" s="18"/>
      <c r="CN10" s="14">
        <v>442</v>
      </c>
      <c r="CO10" s="14"/>
      <c r="CP10" s="18"/>
      <c r="CQ10" s="14">
        <v>481</v>
      </c>
      <c r="CR10" s="16"/>
      <c r="CS10" s="14"/>
      <c r="CT10" s="17"/>
      <c r="CU10" s="14">
        <v>1032</v>
      </c>
      <c r="CV10" s="14"/>
      <c r="CW10" s="18"/>
      <c r="CX10" s="14">
        <v>1023</v>
      </c>
      <c r="CY10" s="14"/>
      <c r="CZ10" s="18"/>
      <c r="DA10" s="14"/>
      <c r="DB10" s="14"/>
      <c r="DC10" s="18"/>
      <c r="DD10" s="14">
        <v>1023</v>
      </c>
      <c r="DE10" s="14"/>
      <c r="DF10" s="18"/>
      <c r="DG10" s="14">
        <v>9</v>
      </c>
      <c r="DH10" s="16"/>
      <c r="DI10" s="264"/>
      <c r="DJ10" s="5"/>
    </row>
    <row r="11" spans="1:114" s="7" customFormat="1" ht="17.25" customHeight="1">
      <c r="A11" s="276" t="s">
        <v>20</v>
      </c>
      <c r="B11" s="277"/>
      <c r="C11" s="19" t="s">
        <v>1</v>
      </c>
      <c r="D11" s="19"/>
      <c r="E11" s="19" t="s">
        <v>2</v>
      </c>
      <c r="F11" s="15" t="s">
        <v>1</v>
      </c>
      <c r="G11" s="19"/>
      <c r="H11" s="19" t="s">
        <v>2</v>
      </c>
      <c r="I11" s="15" t="s">
        <v>1</v>
      </c>
      <c r="J11" s="19"/>
      <c r="K11" s="19" t="s">
        <v>2</v>
      </c>
      <c r="L11" s="15" t="s">
        <v>1</v>
      </c>
      <c r="M11" s="19"/>
      <c r="N11" s="19" t="s">
        <v>2</v>
      </c>
      <c r="O11" s="15" t="s">
        <v>1</v>
      </c>
      <c r="P11" s="19"/>
      <c r="Q11" s="20" t="s">
        <v>2</v>
      </c>
      <c r="R11" s="21" t="s">
        <v>1</v>
      </c>
      <c r="S11" s="19"/>
      <c r="T11" s="19" t="s">
        <v>2</v>
      </c>
      <c r="U11" s="15" t="s">
        <v>1</v>
      </c>
      <c r="V11" s="19"/>
      <c r="W11" s="19" t="s">
        <v>2</v>
      </c>
      <c r="X11" s="15" t="s">
        <v>1</v>
      </c>
      <c r="Y11" s="19"/>
      <c r="Z11" s="19" t="s">
        <v>2</v>
      </c>
      <c r="AA11" s="15" t="s">
        <v>1</v>
      </c>
      <c r="AB11" s="19"/>
      <c r="AC11" s="19" t="s">
        <v>2</v>
      </c>
      <c r="AD11" s="15" t="s">
        <v>1</v>
      </c>
      <c r="AE11" s="19"/>
      <c r="AF11" s="20" t="s">
        <v>2</v>
      </c>
      <c r="AG11" s="14"/>
      <c r="AH11" s="21" t="s">
        <v>1</v>
      </c>
      <c r="AI11" s="19"/>
      <c r="AJ11" s="19" t="s">
        <v>2</v>
      </c>
      <c r="AK11" s="15" t="s">
        <v>1</v>
      </c>
      <c r="AL11" s="19"/>
      <c r="AM11" s="19" t="s">
        <v>2</v>
      </c>
      <c r="AN11" s="15" t="s">
        <v>1</v>
      </c>
      <c r="AO11" s="19"/>
      <c r="AP11" s="19" t="s">
        <v>2</v>
      </c>
      <c r="AQ11" s="15" t="s">
        <v>1</v>
      </c>
      <c r="AR11" s="19"/>
      <c r="AS11" s="19" t="s">
        <v>2</v>
      </c>
      <c r="AT11" s="15" t="s">
        <v>1</v>
      </c>
      <c r="AU11" s="19"/>
      <c r="AV11" s="20" t="s">
        <v>2</v>
      </c>
      <c r="AW11" s="19" t="s">
        <v>1</v>
      </c>
      <c r="AX11" s="19"/>
      <c r="AY11" s="19" t="s">
        <v>2</v>
      </c>
      <c r="AZ11" s="15" t="s">
        <v>1</v>
      </c>
      <c r="BA11" s="19"/>
      <c r="BB11" s="19" t="s">
        <v>2</v>
      </c>
      <c r="BC11" s="15" t="s">
        <v>1</v>
      </c>
      <c r="BD11" s="19"/>
      <c r="BE11" s="19" t="s">
        <v>2</v>
      </c>
      <c r="BF11" s="15" t="s">
        <v>1</v>
      </c>
      <c r="BG11" s="19"/>
      <c r="BH11" s="19" t="s">
        <v>2</v>
      </c>
      <c r="BI11" s="15" t="s">
        <v>1</v>
      </c>
      <c r="BJ11" s="19"/>
      <c r="BK11" s="20" t="s">
        <v>2</v>
      </c>
      <c r="BL11" s="263" t="s">
        <v>109</v>
      </c>
      <c r="BM11" s="276" t="s">
        <v>20</v>
      </c>
      <c r="BN11" s="277"/>
      <c r="BO11" s="19" t="s">
        <v>1</v>
      </c>
      <c r="BP11" s="19"/>
      <c r="BQ11" s="19" t="s">
        <v>2</v>
      </c>
      <c r="BR11" s="15" t="s">
        <v>1</v>
      </c>
      <c r="BS11" s="19"/>
      <c r="BT11" s="19" t="s">
        <v>2</v>
      </c>
      <c r="BU11" s="15" t="s">
        <v>1</v>
      </c>
      <c r="BV11" s="19"/>
      <c r="BW11" s="19" t="s">
        <v>2</v>
      </c>
      <c r="BX11" s="15" t="s">
        <v>1</v>
      </c>
      <c r="BY11" s="19"/>
      <c r="BZ11" s="19" t="s">
        <v>2</v>
      </c>
      <c r="CA11" s="15" t="s">
        <v>1</v>
      </c>
      <c r="CB11" s="19"/>
      <c r="CC11" s="20" t="s">
        <v>2</v>
      </c>
      <c r="CD11" s="21" t="s">
        <v>1</v>
      </c>
      <c r="CE11" s="19">
        <v>18222</v>
      </c>
      <c r="CF11" s="19" t="s">
        <v>2</v>
      </c>
      <c r="CG11" s="15" t="s">
        <v>1</v>
      </c>
      <c r="CH11" s="19">
        <v>6446</v>
      </c>
      <c r="CI11" s="19" t="s">
        <v>2</v>
      </c>
      <c r="CJ11" s="15" t="s">
        <v>1</v>
      </c>
      <c r="CK11" s="19"/>
      <c r="CL11" s="19" t="s">
        <v>2</v>
      </c>
      <c r="CM11" s="15" t="s">
        <v>1</v>
      </c>
      <c r="CN11" s="19">
        <v>6446</v>
      </c>
      <c r="CO11" s="19" t="s">
        <v>2</v>
      </c>
      <c r="CP11" s="15" t="s">
        <v>1</v>
      </c>
      <c r="CQ11" s="19">
        <v>11776</v>
      </c>
      <c r="CR11" s="20" t="s">
        <v>2</v>
      </c>
      <c r="CS11" s="14"/>
      <c r="CT11" s="21" t="s">
        <v>1</v>
      </c>
      <c r="CU11" s="19">
        <v>723</v>
      </c>
      <c r="CV11" s="19" t="s">
        <v>2</v>
      </c>
      <c r="CW11" s="15" t="s">
        <v>1</v>
      </c>
      <c r="CX11" s="19">
        <v>286</v>
      </c>
      <c r="CY11" s="19" t="s">
        <v>2</v>
      </c>
      <c r="CZ11" s="15" t="s">
        <v>1</v>
      </c>
      <c r="DA11" s="19"/>
      <c r="DB11" s="19" t="s">
        <v>2</v>
      </c>
      <c r="DC11" s="15" t="s">
        <v>1</v>
      </c>
      <c r="DD11" s="19">
        <v>286</v>
      </c>
      <c r="DE11" s="19" t="s">
        <v>2</v>
      </c>
      <c r="DF11" s="15" t="s">
        <v>1</v>
      </c>
      <c r="DG11" s="19">
        <v>437</v>
      </c>
      <c r="DH11" s="20" t="s">
        <v>2</v>
      </c>
      <c r="DI11" s="263" t="s">
        <v>109</v>
      </c>
      <c r="DJ11" s="5"/>
    </row>
    <row r="12" spans="1:114" s="7" customFormat="1" ht="17.25" customHeight="1" thickBot="1">
      <c r="A12" s="246"/>
      <c r="B12" s="247"/>
      <c r="C12" s="22"/>
      <c r="D12" s="22">
        <v>262</v>
      </c>
      <c r="E12" s="22"/>
      <c r="F12" s="23"/>
      <c r="G12" s="22"/>
      <c r="H12" s="22"/>
      <c r="I12" s="23"/>
      <c r="J12" s="22"/>
      <c r="K12" s="22"/>
      <c r="L12" s="23"/>
      <c r="M12" s="22"/>
      <c r="N12" s="22"/>
      <c r="O12" s="23"/>
      <c r="P12" s="22">
        <v>262</v>
      </c>
      <c r="Q12" s="24"/>
      <c r="R12" s="25"/>
      <c r="S12" s="22">
        <v>49</v>
      </c>
      <c r="T12" s="22"/>
      <c r="U12" s="23"/>
      <c r="V12" s="22"/>
      <c r="W12" s="22"/>
      <c r="X12" s="23"/>
      <c r="Y12" s="22">
        <v>1</v>
      </c>
      <c r="Z12" s="22"/>
      <c r="AA12" s="23"/>
      <c r="AB12" s="22">
        <v>1</v>
      </c>
      <c r="AC12" s="22"/>
      <c r="AD12" s="23"/>
      <c r="AE12" s="22">
        <v>48</v>
      </c>
      <c r="AF12" s="24"/>
      <c r="AG12" s="14"/>
      <c r="AH12" s="25"/>
      <c r="AI12" s="22">
        <v>2551</v>
      </c>
      <c r="AJ12" s="22"/>
      <c r="AK12" s="23"/>
      <c r="AL12" s="22">
        <v>189</v>
      </c>
      <c r="AM12" s="22"/>
      <c r="AN12" s="23"/>
      <c r="AO12" s="22">
        <v>1</v>
      </c>
      <c r="AP12" s="22"/>
      <c r="AQ12" s="23"/>
      <c r="AR12" s="22">
        <v>190</v>
      </c>
      <c r="AS12" s="22"/>
      <c r="AT12" s="23"/>
      <c r="AU12" s="22">
        <v>2361</v>
      </c>
      <c r="AV12" s="24"/>
      <c r="AW12" s="22"/>
      <c r="AX12" s="22">
        <v>325</v>
      </c>
      <c r="AY12" s="22"/>
      <c r="AZ12" s="23"/>
      <c r="BA12" s="22">
        <v>298</v>
      </c>
      <c r="BB12" s="22"/>
      <c r="BC12" s="23"/>
      <c r="BD12" s="22"/>
      <c r="BE12" s="22"/>
      <c r="BF12" s="23"/>
      <c r="BG12" s="22">
        <v>298</v>
      </c>
      <c r="BH12" s="22"/>
      <c r="BI12" s="23"/>
      <c r="BJ12" s="22">
        <v>27</v>
      </c>
      <c r="BK12" s="24"/>
      <c r="BL12" s="357"/>
      <c r="BM12" s="246"/>
      <c r="BN12" s="247"/>
      <c r="BO12" s="22"/>
      <c r="BP12" s="22">
        <v>26</v>
      </c>
      <c r="BQ12" s="22"/>
      <c r="BR12" s="23"/>
      <c r="BS12" s="22">
        <v>16</v>
      </c>
      <c r="BT12" s="22"/>
      <c r="BU12" s="23"/>
      <c r="BV12" s="22"/>
      <c r="BW12" s="22"/>
      <c r="BX12" s="23"/>
      <c r="BY12" s="22">
        <v>16</v>
      </c>
      <c r="BZ12" s="22"/>
      <c r="CA12" s="23"/>
      <c r="CB12" s="22">
        <v>10</v>
      </c>
      <c r="CC12" s="24"/>
      <c r="CD12" s="25"/>
      <c r="CE12" s="22">
        <v>972</v>
      </c>
      <c r="CF12" s="22"/>
      <c r="CG12" s="23"/>
      <c r="CH12" s="22">
        <v>531</v>
      </c>
      <c r="CI12" s="22"/>
      <c r="CJ12" s="23"/>
      <c r="CK12" s="22"/>
      <c r="CL12" s="22"/>
      <c r="CM12" s="23"/>
      <c r="CN12" s="22">
        <v>531</v>
      </c>
      <c r="CO12" s="22"/>
      <c r="CP12" s="23"/>
      <c r="CQ12" s="22">
        <v>441</v>
      </c>
      <c r="CR12" s="24"/>
      <c r="CS12" s="14"/>
      <c r="CT12" s="25"/>
      <c r="CU12" s="22">
        <v>838</v>
      </c>
      <c r="CV12" s="22"/>
      <c r="CW12" s="23"/>
      <c r="CX12" s="22">
        <v>829</v>
      </c>
      <c r="CY12" s="22"/>
      <c r="CZ12" s="23"/>
      <c r="DA12" s="22"/>
      <c r="DB12" s="22"/>
      <c r="DC12" s="23"/>
      <c r="DD12" s="22">
        <v>829</v>
      </c>
      <c r="DE12" s="22"/>
      <c r="DF12" s="23"/>
      <c r="DG12" s="22">
        <v>9</v>
      </c>
      <c r="DH12" s="24"/>
      <c r="DI12" s="357"/>
      <c r="DJ12" s="5"/>
    </row>
    <row r="13" spans="1:114" s="32" customFormat="1" ht="17.25" customHeight="1">
      <c r="A13" s="248" t="s">
        <v>79</v>
      </c>
      <c r="B13" s="245"/>
      <c r="C13" s="26" t="s">
        <v>1</v>
      </c>
      <c r="D13" s="26">
        <f>M13+P13</f>
        <v>0</v>
      </c>
      <c r="E13" s="26" t="s">
        <v>2</v>
      </c>
      <c r="F13" s="27" t="s">
        <v>1</v>
      </c>
      <c r="G13" s="26">
        <f>G15+G29+G47+'その４(P7-P8,P11-P12)'!G31</f>
        <v>0</v>
      </c>
      <c r="H13" s="26" t="s">
        <v>2</v>
      </c>
      <c r="I13" s="27" t="s">
        <v>1</v>
      </c>
      <c r="J13" s="26">
        <f>J15+J29+J47+'その４(P7-P8,P11-P12)'!J31</f>
        <v>0</v>
      </c>
      <c r="K13" s="26" t="s">
        <v>2</v>
      </c>
      <c r="L13" s="27" t="s">
        <v>1</v>
      </c>
      <c r="M13" s="26">
        <f>G13+J13</f>
        <v>0</v>
      </c>
      <c r="N13" s="26" t="s">
        <v>2</v>
      </c>
      <c r="O13" s="27" t="s">
        <v>1</v>
      </c>
      <c r="P13" s="26">
        <f>P15+P29+P47+'その４(P7-P8,P11-P12)'!P31</f>
        <v>0</v>
      </c>
      <c r="Q13" s="26" t="s">
        <v>2</v>
      </c>
      <c r="R13" s="28" t="s">
        <v>1</v>
      </c>
      <c r="S13" s="26">
        <f>AB13+AE13</f>
        <v>0</v>
      </c>
      <c r="T13" s="26" t="s">
        <v>2</v>
      </c>
      <c r="U13" s="27" t="s">
        <v>1</v>
      </c>
      <c r="V13" s="26">
        <f>V15+V29+V47+'その４(P7-P8,P11-P12)'!V31</f>
        <v>0</v>
      </c>
      <c r="W13" s="26" t="s">
        <v>2</v>
      </c>
      <c r="X13" s="27" t="s">
        <v>1</v>
      </c>
      <c r="Y13" s="26">
        <f>Y15+Y29+Y47+'その４(P7-P8,P11-P12)'!Y31</f>
        <v>0</v>
      </c>
      <c r="Z13" s="26" t="s">
        <v>2</v>
      </c>
      <c r="AA13" s="27" t="s">
        <v>1</v>
      </c>
      <c r="AB13" s="26">
        <f>V13+Y13</f>
        <v>0</v>
      </c>
      <c r="AC13" s="26" t="s">
        <v>2</v>
      </c>
      <c r="AD13" s="27" t="s">
        <v>1</v>
      </c>
      <c r="AE13" s="26">
        <f>AE15+AE29+AE47+'その４(P7-P8,P11-P12)'!AE31</f>
        <v>0</v>
      </c>
      <c r="AF13" s="29" t="s">
        <v>2</v>
      </c>
      <c r="AG13" s="26"/>
      <c r="AH13" s="30" t="s">
        <v>1</v>
      </c>
      <c r="AI13" s="26"/>
      <c r="AJ13" s="26" t="s">
        <v>2</v>
      </c>
      <c r="AK13" s="27" t="s">
        <v>1</v>
      </c>
      <c r="AL13" s="26">
        <f>AL15+AL29+AL47+'その４(P7-P8,P11-P12)'!AM31</f>
        <v>0</v>
      </c>
      <c r="AM13" s="26" t="s">
        <v>2</v>
      </c>
      <c r="AN13" s="27" t="s">
        <v>1</v>
      </c>
      <c r="AO13" s="26">
        <f>AO15+AO29+AO47+'その４(P7-P8,P11-P12)'!AP31</f>
        <v>0</v>
      </c>
      <c r="AP13" s="26" t="s">
        <v>2</v>
      </c>
      <c r="AQ13" s="27" t="s">
        <v>1</v>
      </c>
      <c r="AR13" s="26">
        <f aca="true" t="shared" si="0" ref="AR13:AR20">AL13+AO13</f>
        <v>0</v>
      </c>
      <c r="AS13" s="26" t="s">
        <v>2</v>
      </c>
      <c r="AT13" s="27" t="s">
        <v>1</v>
      </c>
      <c r="AU13" s="26">
        <f>AU15+AU29+AU47+'その４(P7-P8,P11-P12)'!AV31</f>
        <v>0</v>
      </c>
      <c r="AV13" s="29" t="s">
        <v>2</v>
      </c>
      <c r="AW13" s="28" t="s">
        <v>1</v>
      </c>
      <c r="AX13" s="26">
        <f>BG13+BJ13</f>
        <v>0</v>
      </c>
      <c r="AY13" s="26" t="s">
        <v>2</v>
      </c>
      <c r="AZ13" s="27" t="s">
        <v>1</v>
      </c>
      <c r="BA13" s="26">
        <f>BA15+BA29+BA47+'その４(P7-P8,P11-P12)'!BB31</f>
        <v>0</v>
      </c>
      <c r="BB13" s="26" t="s">
        <v>2</v>
      </c>
      <c r="BC13" s="27" t="s">
        <v>1</v>
      </c>
      <c r="BD13" s="26">
        <f>BD15+BD29+BD47+'その４(P7-P8,P11-P12)'!BE31</f>
        <v>0</v>
      </c>
      <c r="BE13" s="26" t="s">
        <v>2</v>
      </c>
      <c r="BF13" s="27" t="s">
        <v>1</v>
      </c>
      <c r="BG13" s="26">
        <f>BA13+BD13</f>
        <v>0</v>
      </c>
      <c r="BH13" s="26" t="s">
        <v>2</v>
      </c>
      <c r="BI13" s="27" t="s">
        <v>1</v>
      </c>
      <c r="BJ13" s="26">
        <f>BJ15+BJ29+BJ47+'その４(P7-P8,P11-P12)'!BK31</f>
        <v>0</v>
      </c>
      <c r="BK13" s="29" t="s">
        <v>2</v>
      </c>
      <c r="BL13" s="265" t="s">
        <v>110</v>
      </c>
      <c r="BM13" s="248" t="s">
        <v>79</v>
      </c>
      <c r="BN13" s="245"/>
      <c r="BO13" s="26" t="s">
        <v>1</v>
      </c>
      <c r="BP13" s="26">
        <f>BY13+CB13</f>
        <v>0</v>
      </c>
      <c r="BQ13" s="26" t="s">
        <v>2</v>
      </c>
      <c r="BR13" s="27" t="s">
        <v>1</v>
      </c>
      <c r="BS13" s="26">
        <f>BS15+BS29+BS47+'その４(P7-P8,P11-P12)'!BT31</f>
        <v>0</v>
      </c>
      <c r="BT13" s="26" t="s">
        <v>2</v>
      </c>
      <c r="BU13" s="27" t="s">
        <v>1</v>
      </c>
      <c r="BV13" s="26">
        <f>BV15+BV29+BV47+'その４(P7-P8,P11-P12)'!BW31</f>
        <v>0</v>
      </c>
      <c r="BW13" s="26" t="s">
        <v>2</v>
      </c>
      <c r="BX13" s="27" t="s">
        <v>1</v>
      </c>
      <c r="BY13" s="26">
        <f>BS13+BV13</f>
        <v>0</v>
      </c>
      <c r="BZ13" s="26" t="s">
        <v>2</v>
      </c>
      <c r="CA13" s="27" t="s">
        <v>1</v>
      </c>
      <c r="CB13" s="26">
        <f>CB15+CB29+CB47+'その４(P7-P8,P11-P12)'!CC31</f>
        <v>0</v>
      </c>
      <c r="CC13" s="26" t="s">
        <v>2</v>
      </c>
      <c r="CD13" s="28" t="s">
        <v>1</v>
      </c>
      <c r="CE13" s="26">
        <f>CN13+CQ13</f>
        <v>18624.0488</v>
      </c>
      <c r="CF13" s="26" t="s">
        <v>2</v>
      </c>
      <c r="CG13" s="27" t="s">
        <v>1</v>
      </c>
      <c r="CH13" s="26">
        <f>CH15+CH29+CH47+'その４(P7-P8,P11-P12)'!CI31</f>
        <v>6629.9094000000005</v>
      </c>
      <c r="CI13" s="26" t="s">
        <v>2</v>
      </c>
      <c r="CJ13" s="27" t="s">
        <v>1</v>
      </c>
      <c r="CK13" s="26">
        <f>CK15+CK29+CK47+'その４(P7-P8,P11-P12)'!CL31</f>
        <v>6</v>
      </c>
      <c r="CL13" s="26" t="s">
        <v>2</v>
      </c>
      <c r="CM13" s="27" t="s">
        <v>1</v>
      </c>
      <c r="CN13" s="26">
        <f>CH13+CK13</f>
        <v>6635.9094000000005</v>
      </c>
      <c r="CO13" s="26" t="s">
        <v>2</v>
      </c>
      <c r="CP13" s="27" t="s">
        <v>1</v>
      </c>
      <c r="CQ13" s="26">
        <f>CQ15+CQ29+CQ47+'その４(P7-P8,P11-P12)'!CR31</f>
        <v>11988.1394</v>
      </c>
      <c r="CR13" s="29" t="s">
        <v>2</v>
      </c>
      <c r="CS13" s="26"/>
      <c r="CT13" s="30" t="s">
        <v>1</v>
      </c>
      <c r="CU13" s="26">
        <f>DD13+DG13</f>
        <v>722.8685</v>
      </c>
      <c r="CV13" s="26" t="s">
        <v>2</v>
      </c>
      <c r="CW13" s="27" t="s">
        <v>1</v>
      </c>
      <c r="CX13" s="26">
        <f>CX15+CX29+CX47+'その４(P7-P8,P11-P12)'!CY31</f>
        <v>286.18870000000004</v>
      </c>
      <c r="CY13" s="26" t="s">
        <v>2</v>
      </c>
      <c r="CZ13" s="27" t="s">
        <v>1</v>
      </c>
      <c r="DA13" s="26">
        <f>DA15+DA29+DA47+'その４(P7-P8,P11-P12)'!DB31</f>
        <v>0</v>
      </c>
      <c r="DB13" s="26" t="s">
        <v>2</v>
      </c>
      <c r="DC13" s="27" t="s">
        <v>1</v>
      </c>
      <c r="DD13" s="26">
        <f>CX13+DA13</f>
        <v>286.18870000000004</v>
      </c>
      <c r="DE13" s="26" t="s">
        <v>2</v>
      </c>
      <c r="DF13" s="27" t="s">
        <v>1</v>
      </c>
      <c r="DG13" s="26">
        <f>DG15+DG29+DG47+'その４(P7-P8,P11-P12)'!DH31</f>
        <v>436.6798</v>
      </c>
      <c r="DH13" s="29" t="s">
        <v>2</v>
      </c>
      <c r="DI13" s="265" t="s">
        <v>110</v>
      </c>
      <c r="DJ13" s="31"/>
    </row>
    <row r="14" spans="1:114" s="32" customFormat="1" ht="17.25" customHeight="1" thickBot="1">
      <c r="A14" s="248"/>
      <c r="B14" s="245"/>
      <c r="C14" s="26"/>
      <c r="D14" s="26">
        <f>M14+P14</f>
        <v>257.31309999999996</v>
      </c>
      <c r="E14" s="26"/>
      <c r="F14" s="27"/>
      <c r="G14" s="26">
        <f>G16+G30+G48+'その４(P7-P8,P11-P12)'!G32</f>
        <v>0</v>
      </c>
      <c r="H14" s="26"/>
      <c r="I14" s="27"/>
      <c r="J14" s="26">
        <f>J16+J30+J48+'その４(P7-P8,P11-P12)'!J32</f>
        <v>0</v>
      </c>
      <c r="K14" s="26"/>
      <c r="L14" s="27"/>
      <c r="M14" s="26">
        <f>G14+J14</f>
        <v>0</v>
      </c>
      <c r="N14" s="26"/>
      <c r="O14" s="27"/>
      <c r="P14" s="26">
        <f>P16+P30+P48+'その４(P7-P8,P11-P12)'!P32</f>
        <v>257.31309999999996</v>
      </c>
      <c r="Q14" s="26"/>
      <c r="R14" s="33"/>
      <c r="S14" s="26">
        <f>AB14+AE14</f>
        <v>46.5308</v>
      </c>
      <c r="T14" s="26"/>
      <c r="U14" s="27"/>
      <c r="V14" s="26">
        <f>V16+V30+V48+'その４(P7-P8,P11-P12)'!V32</f>
        <v>0</v>
      </c>
      <c r="W14" s="26"/>
      <c r="X14" s="27"/>
      <c r="Y14" s="26">
        <f>Y16+Y30+Y48+'その４(P7-P8,P11-P12)'!Y32</f>
        <v>1</v>
      </c>
      <c r="Z14" s="26"/>
      <c r="AA14" s="27"/>
      <c r="AB14" s="26">
        <v>1</v>
      </c>
      <c r="AC14" s="26"/>
      <c r="AD14" s="27"/>
      <c r="AE14" s="26">
        <f>AE16+AE30+AE48+'その４(P7-P8,P11-P12)'!AE32</f>
        <v>45.5308</v>
      </c>
      <c r="AF14" s="29"/>
      <c r="AG14" s="26"/>
      <c r="AH14" s="30"/>
      <c r="AI14" s="26">
        <f>AR14+AU14</f>
        <v>2548.7747999999997</v>
      </c>
      <c r="AJ14" s="26"/>
      <c r="AK14" s="27"/>
      <c r="AL14" s="26">
        <f>AL16+AL30+AL48+'その４(P7-P8,P11-P12)'!AM32</f>
        <v>188.54199999999997</v>
      </c>
      <c r="AM14" s="26"/>
      <c r="AN14" s="27"/>
      <c r="AO14" s="26">
        <f>AO16+AO30+AO48+'その４(P7-P8,P11-P12)'!AP32</f>
        <v>1</v>
      </c>
      <c r="AP14" s="26"/>
      <c r="AQ14" s="27"/>
      <c r="AR14" s="26">
        <f t="shared" si="0"/>
        <v>189.54199999999997</v>
      </c>
      <c r="AS14" s="26"/>
      <c r="AT14" s="27"/>
      <c r="AU14" s="26">
        <f>AU16+AU30+AU48+'その４(P7-P8,P11-P12)'!AV32</f>
        <v>2359.2327999999998</v>
      </c>
      <c r="AV14" s="29"/>
      <c r="AW14" s="33"/>
      <c r="AX14" s="26">
        <f>BG14+BJ14</f>
        <v>325.1784</v>
      </c>
      <c r="AY14" s="26"/>
      <c r="AZ14" s="27"/>
      <c r="BA14" s="26">
        <f>BA16+BA30+BA48+'その４(P7-P8,P11-P12)'!BB32</f>
        <v>297.8146</v>
      </c>
      <c r="BB14" s="26"/>
      <c r="BC14" s="27"/>
      <c r="BD14" s="26">
        <f>BD16+BD30+BD48+'その４(P7-P8,P11-P12)'!BE32</f>
        <v>0</v>
      </c>
      <c r="BE14" s="26"/>
      <c r="BF14" s="27"/>
      <c r="BG14" s="26">
        <f>BA14+BD14</f>
        <v>297.8146</v>
      </c>
      <c r="BH14" s="26"/>
      <c r="BI14" s="27"/>
      <c r="BJ14" s="26">
        <f>BJ16+BJ30+BJ48+'その４(P7-P8,P11-P12)'!BK32</f>
        <v>27.363799999999998</v>
      </c>
      <c r="BK14" s="29"/>
      <c r="BL14" s="266"/>
      <c r="BM14" s="248"/>
      <c r="BN14" s="245"/>
      <c r="BO14" s="26"/>
      <c r="BP14" s="26">
        <f>BY14+CB14</f>
        <v>27.434199999999997</v>
      </c>
      <c r="BQ14" s="26"/>
      <c r="BR14" s="27"/>
      <c r="BS14" s="26">
        <f>BS16+BS30+BS48+'その４(P7-P8,P11-P12)'!BT32</f>
        <v>11.170499999999999</v>
      </c>
      <c r="BT14" s="26"/>
      <c r="BU14" s="27"/>
      <c r="BV14" s="26">
        <f>BV16+BV30+BV48+'その４(P7-P8,P11-P12)'!BW32</f>
        <v>0</v>
      </c>
      <c r="BW14" s="26"/>
      <c r="BX14" s="27"/>
      <c r="BY14" s="26">
        <f>BS14+BV14</f>
        <v>11.170499999999999</v>
      </c>
      <c r="BZ14" s="26"/>
      <c r="CA14" s="27"/>
      <c r="CB14" s="26">
        <f>CB16+CB30+CB48+'その４(P7-P8,P11-P12)'!CC32</f>
        <v>16.2637</v>
      </c>
      <c r="CC14" s="26"/>
      <c r="CD14" s="33"/>
      <c r="CE14" s="26">
        <f>CN14+CQ14</f>
        <v>983.2558999999999</v>
      </c>
      <c r="CF14" s="26"/>
      <c r="CG14" s="27"/>
      <c r="CH14" s="26">
        <f>CH16+CH30+CH48+'その４(P7-P8,P11-P12)'!CI32</f>
        <v>542.1346</v>
      </c>
      <c r="CI14" s="26"/>
      <c r="CJ14" s="27"/>
      <c r="CK14" s="26">
        <f>CK16+CK30+CK48+'その４(P7-P8,P11-P12)'!CL32</f>
        <v>0</v>
      </c>
      <c r="CL14" s="26"/>
      <c r="CM14" s="27"/>
      <c r="CN14" s="26">
        <f>CH14+CK14</f>
        <v>542.1346</v>
      </c>
      <c r="CO14" s="26"/>
      <c r="CP14" s="27"/>
      <c r="CQ14" s="26">
        <f>CQ16+CQ30+CQ48+'その４(P7-P8,P11-P12)'!CR32</f>
        <v>441.12129999999996</v>
      </c>
      <c r="CR14" s="29"/>
      <c r="CS14" s="26"/>
      <c r="CT14" s="30"/>
      <c r="CU14" s="26">
        <f>DD14+DG14</f>
        <v>837.286</v>
      </c>
      <c r="CV14" s="26"/>
      <c r="CW14" s="27"/>
      <c r="CX14" s="26">
        <f>CX16+CX30+CX48+'その４(P7-P8,P11-P12)'!CY32</f>
        <v>828.5097</v>
      </c>
      <c r="CY14" s="26"/>
      <c r="CZ14" s="27"/>
      <c r="DA14" s="26">
        <f>DA16+DA30+DA48+'その４(P7-P8,P11-P12)'!DB32</f>
        <v>0</v>
      </c>
      <c r="DB14" s="26"/>
      <c r="DC14" s="27"/>
      <c r="DD14" s="26">
        <f>CX14+DA14</f>
        <v>828.5097</v>
      </c>
      <c r="DE14" s="26"/>
      <c r="DF14" s="27"/>
      <c r="DG14" s="26">
        <f>DG16+DG30+DG48+'その４(P7-P8,P11-P12)'!DH32</f>
        <v>8.776299999999999</v>
      </c>
      <c r="DH14" s="29"/>
      <c r="DI14" s="266"/>
      <c r="DJ14" s="31"/>
    </row>
    <row r="15" spans="1:114" s="32" customFormat="1" ht="17.25" customHeight="1">
      <c r="A15" s="242" t="s">
        <v>22</v>
      </c>
      <c r="B15" s="243"/>
      <c r="C15" s="28" t="s">
        <v>106</v>
      </c>
      <c r="D15" s="34">
        <f>D17</f>
        <v>0</v>
      </c>
      <c r="E15" s="34" t="s">
        <v>111</v>
      </c>
      <c r="F15" s="35" t="s">
        <v>106</v>
      </c>
      <c r="G15" s="34">
        <f>G17</f>
        <v>0</v>
      </c>
      <c r="H15" s="36" t="s">
        <v>111</v>
      </c>
      <c r="I15" s="34" t="s">
        <v>106</v>
      </c>
      <c r="J15" s="34">
        <f>J17</f>
        <v>0</v>
      </c>
      <c r="K15" s="34" t="s">
        <v>111</v>
      </c>
      <c r="L15" s="35" t="s">
        <v>106</v>
      </c>
      <c r="M15" s="34">
        <f>M17</f>
        <v>0</v>
      </c>
      <c r="N15" s="34" t="s">
        <v>111</v>
      </c>
      <c r="O15" s="37" t="s">
        <v>106</v>
      </c>
      <c r="P15" s="34">
        <f>P17</f>
        <v>0</v>
      </c>
      <c r="Q15" s="38" t="s">
        <v>111</v>
      </c>
      <c r="R15" s="28" t="s">
        <v>106</v>
      </c>
      <c r="S15" s="34"/>
      <c r="T15" s="34" t="s">
        <v>111</v>
      </c>
      <c r="U15" s="35" t="s">
        <v>106</v>
      </c>
      <c r="V15" s="34"/>
      <c r="W15" s="36" t="s">
        <v>111</v>
      </c>
      <c r="X15" s="34" t="s">
        <v>106</v>
      </c>
      <c r="Y15" s="34"/>
      <c r="Z15" s="34" t="s">
        <v>111</v>
      </c>
      <c r="AA15" s="35" t="s">
        <v>106</v>
      </c>
      <c r="AB15" s="34"/>
      <c r="AC15" s="34" t="s">
        <v>111</v>
      </c>
      <c r="AD15" s="37" t="s">
        <v>106</v>
      </c>
      <c r="AE15" s="34"/>
      <c r="AF15" s="39" t="s">
        <v>111</v>
      </c>
      <c r="AG15" s="40"/>
      <c r="AH15" s="28" t="s">
        <v>106</v>
      </c>
      <c r="AI15" s="34"/>
      <c r="AJ15" s="34" t="s">
        <v>111</v>
      </c>
      <c r="AK15" s="35" t="s">
        <v>106</v>
      </c>
      <c r="AL15" s="34"/>
      <c r="AM15" s="36" t="s">
        <v>111</v>
      </c>
      <c r="AN15" s="34" t="s">
        <v>106</v>
      </c>
      <c r="AO15" s="34"/>
      <c r="AP15" s="34" t="s">
        <v>111</v>
      </c>
      <c r="AQ15" s="35" t="s">
        <v>106</v>
      </c>
      <c r="AR15" s="34">
        <f t="shared" si="0"/>
        <v>0</v>
      </c>
      <c r="AS15" s="34" t="s">
        <v>111</v>
      </c>
      <c r="AT15" s="37" t="s">
        <v>106</v>
      </c>
      <c r="AU15" s="34"/>
      <c r="AV15" s="39" t="s">
        <v>111</v>
      </c>
      <c r="AW15" s="28" t="s">
        <v>106</v>
      </c>
      <c r="AX15" s="34"/>
      <c r="AY15" s="34" t="s">
        <v>111</v>
      </c>
      <c r="AZ15" s="35" t="s">
        <v>106</v>
      </c>
      <c r="BA15" s="34"/>
      <c r="BB15" s="36" t="s">
        <v>111</v>
      </c>
      <c r="BC15" s="34" t="s">
        <v>106</v>
      </c>
      <c r="BD15" s="34"/>
      <c r="BE15" s="34" t="s">
        <v>111</v>
      </c>
      <c r="BF15" s="35" t="s">
        <v>106</v>
      </c>
      <c r="BG15" s="34"/>
      <c r="BH15" s="34" t="s">
        <v>111</v>
      </c>
      <c r="BI15" s="37" t="s">
        <v>106</v>
      </c>
      <c r="BJ15" s="34"/>
      <c r="BK15" s="38" t="s">
        <v>111</v>
      </c>
      <c r="BL15" s="232"/>
      <c r="BM15" s="242" t="s">
        <v>22</v>
      </c>
      <c r="BN15" s="243"/>
      <c r="BO15" s="28" t="s">
        <v>106</v>
      </c>
      <c r="BP15" s="34"/>
      <c r="BQ15" s="34" t="s">
        <v>111</v>
      </c>
      <c r="BR15" s="35" t="s">
        <v>106</v>
      </c>
      <c r="BS15" s="34"/>
      <c r="BT15" s="36" t="s">
        <v>111</v>
      </c>
      <c r="BU15" s="34" t="s">
        <v>106</v>
      </c>
      <c r="BV15" s="34"/>
      <c r="BW15" s="34" t="s">
        <v>111</v>
      </c>
      <c r="BX15" s="35" t="s">
        <v>106</v>
      </c>
      <c r="BY15" s="34"/>
      <c r="BZ15" s="34" t="s">
        <v>111</v>
      </c>
      <c r="CA15" s="37" t="s">
        <v>106</v>
      </c>
      <c r="CB15" s="34"/>
      <c r="CC15" s="38" t="s">
        <v>111</v>
      </c>
      <c r="CD15" s="28" t="s">
        <v>106</v>
      </c>
      <c r="CE15" s="34">
        <f>CE17</f>
        <v>9167.5379</v>
      </c>
      <c r="CF15" s="34" t="s">
        <v>111</v>
      </c>
      <c r="CG15" s="35" t="s">
        <v>106</v>
      </c>
      <c r="CH15" s="34">
        <f>CH17</f>
        <v>3090.4925000000003</v>
      </c>
      <c r="CI15" s="36" t="s">
        <v>111</v>
      </c>
      <c r="CJ15" s="34" t="s">
        <v>106</v>
      </c>
      <c r="CK15" s="34">
        <f>CK17</f>
        <v>5</v>
      </c>
      <c r="CL15" s="34" t="s">
        <v>111</v>
      </c>
      <c r="CM15" s="35" t="s">
        <v>106</v>
      </c>
      <c r="CN15" s="34">
        <f>CN17</f>
        <v>3095.4925000000003</v>
      </c>
      <c r="CO15" s="34" t="s">
        <v>111</v>
      </c>
      <c r="CP15" s="37" t="s">
        <v>106</v>
      </c>
      <c r="CQ15" s="34">
        <f>CQ17</f>
        <v>6072.0454</v>
      </c>
      <c r="CR15" s="39" t="s">
        <v>111</v>
      </c>
      <c r="CS15" s="40"/>
      <c r="CT15" s="28" t="s">
        <v>106</v>
      </c>
      <c r="CU15" s="34"/>
      <c r="CV15" s="34" t="s">
        <v>111</v>
      </c>
      <c r="CW15" s="35" t="s">
        <v>106</v>
      </c>
      <c r="CX15" s="34"/>
      <c r="CY15" s="36" t="s">
        <v>111</v>
      </c>
      <c r="CZ15" s="34" t="s">
        <v>106</v>
      </c>
      <c r="DA15" s="34"/>
      <c r="DB15" s="34" t="s">
        <v>111</v>
      </c>
      <c r="DC15" s="35" t="s">
        <v>106</v>
      </c>
      <c r="DD15" s="34"/>
      <c r="DE15" s="34" t="s">
        <v>111</v>
      </c>
      <c r="DF15" s="37" t="s">
        <v>106</v>
      </c>
      <c r="DG15" s="34"/>
      <c r="DH15" s="39" t="s">
        <v>111</v>
      </c>
      <c r="DI15" s="42"/>
      <c r="DJ15" s="31"/>
    </row>
    <row r="16" spans="1:114" s="32" customFormat="1" ht="17.25" customHeight="1" thickBot="1">
      <c r="A16" s="244"/>
      <c r="B16" s="278"/>
      <c r="C16" s="30"/>
      <c r="D16" s="43">
        <f>D18</f>
        <v>41.805699999999995</v>
      </c>
      <c r="E16" s="26"/>
      <c r="F16" s="27"/>
      <c r="G16" s="43">
        <f>G18</f>
        <v>0</v>
      </c>
      <c r="H16" s="44"/>
      <c r="I16" s="26"/>
      <c r="J16" s="43">
        <f>J18</f>
        <v>0</v>
      </c>
      <c r="K16" s="26"/>
      <c r="L16" s="27"/>
      <c r="M16" s="43">
        <f>M18</f>
        <v>0</v>
      </c>
      <c r="N16" s="26"/>
      <c r="O16" s="45"/>
      <c r="P16" s="43">
        <f>P18</f>
        <v>41.805699999999995</v>
      </c>
      <c r="Q16" s="40"/>
      <c r="R16" s="30"/>
      <c r="S16" s="43">
        <f>S18</f>
        <v>11.6112</v>
      </c>
      <c r="T16" s="26"/>
      <c r="U16" s="27"/>
      <c r="V16" s="26"/>
      <c r="W16" s="44"/>
      <c r="X16" s="26"/>
      <c r="Y16" s="26"/>
      <c r="Z16" s="26"/>
      <c r="AA16" s="27"/>
      <c r="AB16" s="43"/>
      <c r="AC16" s="26"/>
      <c r="AD16" s="45"/>
      <c r="AE16" s="26">
        <f>AE18</f>
        <v>11.3203</v>
      </c>
      <c r="AF16" s="46"/>
      <c r="AG16" s="40"/>
      <c r="AH16" s="30"/>
      <c r="AI16" s="43">
        <f>AI18</f>
        <v>235.9821</v>
      </c>
      <c r="AJ16" s="26"/>
      <c r="AK16" s="27"/>
      <c r="AL16" s="26">
        <v>110.0796</v>
      </c>
      <c r="AM16" s="44"/>
      <c r="AN16" s="26"/>
      <c r="AO16" s="26"/>
      <c r="AP16" s="26"/>
      <c r="AQ16" s="27"/>
      <c r="AR16" s="43">
        <f t="shared" si="0"/>
        <v>110.0796</v>
      </c>
      <c r="AS16" s="26"/>
      <c r="AT16" s="45"/>
      <c r="AU16" s="26">
        <f>AU18</f>
        <v>125.9025</v>
      </c>
      <c r="AV16" s="46"/>
      <c r="AW16" s="30"/>
      <c r="AX16" s="43">
        <f>AX18</f>
        <v>325.1784</v>
      </c>
      <c r="AY16" s="26"/>
      <c r="AZ16" s="27"/>
      <c r="BA16" s="26">
        <v>297.8146</v>
      </c>
      <c r="BB16" s="44"/>
      <c r="BC16" s="26"/>
      <c r="BD16" s="26"/>
      <c r="BE16" s="26"/>
      <c r="BF16" s="27"/>
      <c r="BG16" s="43">
        <v>298</v>
      </c>
      <c r="BH16" s="26"/>
      <c r="BI16" s="45"/>
      <c r="BJ16" s="26">
        <f>BJ18</f>
        <v>27.363799999999998</v>
      </c>
      <c r="BK16" s="40"/>
      <c r="BL16" s="233"/>
      <c r="BM16" s="244"/>
      <c r="BN16" s="278"/>
      <c r="BO16" s="30"/>
      <c r="BP16" s="43">
        <f>BP18</f>
        <v>3.4772999999999996</v>
      </c>
      <c r="BQ16" s="26"/>
      <c r="BR16" s="27"/>
      <c r="BS16" s="26"/>
      <c r="BT16" s="44"/>
      <c r="BU16" s="26"/>
      <c r="BV16" s="26"/>
      <c r="BW16" s="26"/>
      <c r="BX16" s="27"/>
      <c r="BY16" s="43"/>
      <c r="BZ16" s="26"/>
      <c r="CA16" s="45"/>
      <c r="CB16" s="26">
        <f>CB18</f>
        <v>3.4772999999999996</v>
      </c>
      <c r="CC16" s="40"/>
      <c r="CD16" s="30"/>
      <c r="CE16" s="43">
        <f>CE18</f>
        <v>116.1144</v>
      </c>
      <c r="CF16" s="26"/>
      <c r="CG16" s="27"/>
      <c r="CH16" s="26">
        <f>CH18</f>
        <v>116.1144</v>
      </c>
      <c r="CI16" s="44"/>
      <c r="CJ16" s="26"/>
      <c r="CK16" s="26"/>
      <c r="CL16" s="26"/>
      <c r="CM16" s="27"/>
      <c r="CN16" s="43">
        <f>CN18</f>
        <v>116.1144</v>
      </c>
      <c r="CO16" s="26"/>
      <c r="CP16" s="45"/>
      <c r="CQ16" s="26">
        <f>CQ18</f>
        <v>0</v>
      </c>
      <c r="CR16" s="46"/>
      <c r="CS16" s="40"/>
      <c r="CT16" s="30"/>
      <c r="CU16" s="43"/>
      <c r="CV16" s="26"/>
      <c r="CW16" s="27"/>
      <c r="CX16" s="26"/>
      <c r="CY16" s="44"/>
      <c r="CZ16" s="26"/>
      <c r="DA16" s="26"/>
      <c r="DB16" s="26"/>
      <c r="DC16" s="27"/>
      <c r="DD16" s="43"/>
      <c r="DE16" s="26"/>
      <c r="DF16" s="45"/>
      <c r="DG16" s="26"/>
      <c r="DH16" s="46"/>
      <c r="DI16" s="48"/>
      <c r="DJ16" s="31"/>
    </row>
    <row r="17" spans="1:114" s="32" customFormat="1" ht="17.25" customHeight="1">
      <c r="A17" s="242"/>
      <c r="B17" s="249" t="s">
        <v>83</v>
      </c>
      <c r="C17" s="49" t="s">
        <v>1</v>
      </c>
      <c r="D17" s="26">
        <f aca="true" t="shared" si="1" ref="D17:D28">M17+P17</f>
        <v>0</v>
      </c>
      <c r="E17" s="34" t="s">
        <v>2</v>
      </c>
      <c r="F17" s="35" t="s">
        <v>1</v>
      </c>
      <c r="G17" s="34">
        <f>G19+G21+G23+G27+G25</f>
        <v>0</v>
      </c>
      <c r="H17" s="36" t="s">
        <v>2</v>
      </c>
      <c r="I17" s="34" t="s">
        <v>1</v>
      </c>
      <c r="J17" s="34">
        <f>J19+J21+J23+J27+J25</f>
        <v>0</v>
      </c>
      <c r="K17" s="34" t="s">
        <v>2</v>
      </c>
      <c r="L17" s="35" t="s">
        <v>1</v>
      </c>
      <c r="M17" s="26">
        <f aca="true" t="shared" si="2" ref="M17:M22">G17+J17</f>
        <v>0</v>
      </c>
      <c r="N17" s="34" t="s">
        <v>2</v>
      </c>
      <c r="O17" s="37" t="s">
        <v>1</v>
      </c>
      <c r="P17" s="34">
        <f>P19+P21+P23+P27+P25</f>
        <v>0</v>
      </c>
      <c r="Q17" s="38" t="s">
        <v>2</v>
      </c>
      <c r="R17" s="50" t="s">
        <v>1</v>
      </c>
      <c r="S17" s="26"/>
      <c r="T17" s="34" t="s">
        <v>2</v>
      </c>
      <c r="U17" s="35" t="s">
        <v>1</v>
      </c>
      <c r="V17" s="131">
        <f>V19+V21+V23+V27+V25</f>
        <v>0</v>
      </c>
      <c r="W17" s="36" t="s">
        <v>2</v>
      </c>
      <c r="X17" s="34" t="s">
        <v>1</v>
      </c>
      <c r="Y17" s="131">
        <f>Y19+Y21+Y23+Y27+Y25</f>
        <v>0</v>
      </c>
      <c r="Z17" s="34" t="s">
        <v>2</v>
      </c>
      <c r="AA17" s="35" t="s">
        <v>1</v>
      </c>
      <c r="AB17" s="26">
        <f aca="true" t="shared" si="3" ref="AB17:AB28">V17+Y17</f>
        <v>0</v>
      </c>
      <c r="AC17" s="34" t="s">
        <v>2</v>
      </c>
      <c r="AD17" s="37" t="s">
        <v>1</v>
      </c>
      <c r="AE17" s="131">
        <f>AE19+AE21+AE23+AE27+AE25</f>
        <v>0</v>
      </c>
      <c r="AF17" s="39" t="s">
        <v>2</v>
      </c>
      <c r="AG17" s="40"/>
      <c r="AH17" s="50" t="s">
        <v>1</v>
      </c>
      <c r="AI17" s="26"/>
      <c r="AJ17" s="34" t="s">
        <v>2</v>
      </c>
      <c r="AK17" s="35" t="s">
        <v>1</v>
      </c>
      <c r="AL17" s="34">
        <f>AL19+AL21+AL23+AL27+AL25</f>
        <v>0</v>
      </c>
      <c r="AM17" s="36" t="s">
        <v>2</v>
      </c>
      <c r="AN17" s="34" t="s">
        <v>1</v>
      </c>
      <c r="AO17" s="34">
        <f>AO19+AO21+AO23+AO27+AO25</f>
        <v>0</v>
      </c>
      <c r="AP17" s="34" t="s">
        <v>2</v>
      </c>
      <c r="AQ17" s="35" t="s">
        <v>1</v>
      </c>
      <c r="AR17" s="34">
        <f t="shared" si="0"/>
        <v>0</v>
      </c>
      <c r="AS17" s="34" t="s">
        <v>2</v>
      </c>
      <c r="AT17" s="37" t="s">
        <v>1</v>
      </c>
      <c r="AU17" s="34">
        <f>AU19+AU21+AU23+AU27+AU25</f>
        <v>0</v>
      </c>
      <c r="AV17" s="39" t="s">
        <v>2</v>
      </c>
      <c r="AW17" s="50" t="s">
        <v>1</v>
      </c>
      <c r="AX17" s="26">
        <f aca="true" t="shared" si="4" ref="AX17:AX28">BG17+BJ17</f>
        <v>0</v>
      </c>
      <c r="AY17" s="34" t="s">
        <v>2</v>
      </c>
      <c r="AZ17" s="35" t="s">
        <v>1</v>
      </c>
      <c r="BA17" s="34">
        <f>BA19+BA21+BA23+BA27+BA25</f>
        <v>0</v>
      </c>
      <c r="BB17" s="36" t="s">
        <v>2</v>
      </c>
      <c r="BC17" s="34" t="s">
        <v>1</v>
      </c>
      <c r="BD17" s="34">
        <f>BD19+BD21+BD23+BD27+BD25</f>
        <v>0</v>
      </c>
      <c r="BE17" s="34" t="s">
        <v>2</v>
      </c>
      <c r="BF17" s="35" t="s">
        <v>1</v>
      </c>
      <c r="BG17" s="26">
        <f aca="true" t="shared" si="5" ref="BG17:BG28">BA17+BD17</f>
        <v>0</v>
      </c>
      <c r="BH17" s="34" t="s">
        <v>2</v>
      </c>
      <c r="BI17" s="37" t="s">
        <v>1</v>
      </c>
      <c r="BJ17" s="34">
        <f>BJ19+BJ21+BJ23+BJ27+BJ25</f>
        <v>0</v>
      </c>
      <c r="BK17" s="38" t="s">
        <v>2</v>
      </c>
      <c r="BL17" s="234"/>
      <c r="BM17" s="242"/>
      <c r="BN17" s="249" t="s">
        <v>83</v>
      </c>
      <c r="BO17" s="49" t="s">
        <v>1</v>
      </c>
      <c r="BP17" s="26">
        <f aca="true" t="shared" si="6" ref="BP17:BP28">BY17+CB17</f>
        <v>0</v>
      </c>
      <c r="BQ17" s="34" t="s">
        <v>2</v>
      </c>
      <c r="BR17" s="35" t="s">
        <v>1</v>
      </c>
      <c r="BS17" s="34">
        <f>BS19+BS21+BS23+BS27+BS25</f>
        <v>0</v>
      </c>
      <c r="BT17" s="36" t="s">
        <v>2</v>
      </c>
      <c r="BU17" s="34" t="s">
        <v>1</v>
      </c>
      <c r="BV17" s="34">
        <f>BV19+BV21+BV23+BV27+BV25</f>
        <v>0</v>
      </c>
      <c r="BW17" s="34" t="s">
        <v>2</v>
      </c>
      <c r="BX17" s="35" t="s">
        <v>1</v>
      </c>
      <c r="BY17" s="26">
        <f>BS17+BV17</f>
        <v>0</v>
      </c>
      <c r="BZ17" s="34" t="s">
        <v>2</v>
      </c>
      <c r="CA17" s="37" t="s">
        <v>1</v>
      </c>
      <c r="CB17" s="34">
        <f>CB19+CB21+CB23+CB27+CB25</f>
        <v>0</v>
      </c>
      <c r="CC17" s="38" t="s">
        <v>2</v>
      </c>
      <c r="CD17" s="50" t="s">
        <v>1</v>
      </c>
      <c r="CE17" s="26">
        <f>CN17+CQ17</f>
        <v>9167.5379</v>
      </c>
      <c r="CF17" s="34" t="s">
        <v>2</v>
      </c>
      <c r="CG17" s="35" t="s">
        <v>1</v>
      </c>
      <c r="CH17" s="34">
        <f>CH19+CH21+CH23+CH27+CH25</f>
        <v>3090.4925000000003</v>
      </c>
      <c r="CI17" s="36" t="s">
        <v>2</v>
      </c>
      <c r="CJ17" s="34" t="s">
        <v>1</v>
      </c>
      <c r="CK17" s="34">
        <f>CK19+CK21+CK23+CK27+CK25</f>
        <v>5</v>
      </c>
      <c r="CL17" s="34" t="s">
        <v>2</v>
      </c>
      <c r="CM17" s="35" t="s">
        <v>1</v>
      </c>
      <c r="CN17" s="26">
        <f>CH17+CK17</f>
        <v>3095.4925000000003</v>
      </c>
      <c r="CO17" s="34" t="s">
        <v>2</v>
      </c>
      <c r="CP17" s="37" t="s">
        <v>1</v>
      </c>
      <c r="CQ17" s="34">
        <f>CQ19+CQ21+CQ23+CQ27+CQ25</f>
        <v>6072.0454</v>
      </c>
      <c r="CR17" s="39" t="s">
        <v>2</v>
      </c>
      <c r="CS17" s="40"/>
      <c r="CT17" s="50" t="s">
        <v>1</v>
      </c>
      <c r="CU17" s="26"/>
      <c r="CV17" s="34" t="s">
        <v>2</v>
      </c>
      <c r="CW17" s="35" t="s">
        <v>1</v>
      </c>
      <c r="CX17" s="34">
        <f>CX19+CX21+CX23+CX27+CX25</f>
        <v>0</v>
      </c>
      <c r="CY17" s="36" t="s">
        <v>2</v>
      </c>
      <c r="CZ17" s="34" t="s">
        <v>1</v>
      </c>
      <c r="DA17" s="34">
        <f>DA19+DA21+DA23+DA27+DA25</f>
        <v>0</v>
      </c>
      <c r="DB17" s="34" t="s">
        <v>2</v>
      </c>
      <c r="DC17" s="35" t="s">
        <v>1</v>
      </c>
      <c r="DD17" s="26">
        <f aca="true" t="shared" si="7" ref="DD17:DD28">CX17+DA17</f>
        <v>0</v>
      </c>
      <c r="DE17" s="34" t="s">
        <v>2</v>
      </c>
      <c r="DF17" s="37" t="s">
        <v>1</v>
      </c>
      <c r="DG17" s="34">
        <f>DG19+DG21+DG23+DG27+DG25</f>
        <v>0</v>
      </c>
      <c r="DH17" s="39" t="s">
        <v>2</v>
      </c>
      <c r="DI17" s="42"/>
      <c r="DJ17" s="31"/>
    </row>
    <row r="18" spans="1:114" s="32" customFormat="1" ht="17.25" customHeight="1" thickBot="1">
      <c r="A18" s="341"/>
      <c r="B18" s="342"/>
      <c r="C18" s="51"/>
      <c r="D18" s="43">
        <f t="shared" si="1"/>
        <v>41.805699999999995</v>
      </c>
      <c r="E18" s="43"/>
      <c r="F18" s="52"/>
      <c r="G18" s="43">
        <f>G20+G22+G24+G28+G26</f>
        <v>0</v>
      </c>
      <c r="H18" s="53"/>
      <c r="I18" s="43"/>
      <c r="J18" s="43">
        <f>J20+J22+J24+J28+J26</f>
        <v>0</v>
      </c>
      <c r="K18" s="43"/>
      <c r="L18" s="52"/>
      <c r="M18" s="43">
        <f t="shared" si="2"/>
        <v>0</v>
      </c>
      <c r="N18" s="43"/>
      <c r="O18" s="54"/>
      <c r="P18" s="43">
        <f>P20+P22+P24+P28+P26</f>
        <v>41.805699999999995</v>
      </c>
      <c r="Q18" s="55"/>
      <c r="R18" s="56"/>
      <c r="S18" s="43">
        <f aca="true" t="shared" si="8" ref="S18:S28">AB18+AE18</f>
        <v>11.6112</v>
      </c>
      <c r="T18" s="43"/>
      <c r="U18" s="52"/>
      <c r="V18" s="121">
        <f>V20+V22+V24+V28+V26</f>
        <v>0.2909</v>
      </c>
      <c r="W18" s="53"/>
      <c r="X18" s="43"/>
      <c r="Y18" s="121">
        <f>Y20+Y22+Y24+Y28+Y26</f>
        <v>0</v>
      </c>
      <c r="Z18" s="43"/>
      <c r="AA18" s="52"/>
      <c r="AB18" s="43">
        <f t="shared" si="3"/>
        <v>0.2909</v>
      </c>
      <c r="AC18" s="43"/>
      <c r="AD18" s="54"/>
      <c r="AE18" s="121">
        <f>AE20+AE22+AE24+AE28+AE26</f>
        <v>11.3203</v>
      </c>
      <c r="AF18" s="57"/>
      <c r="AG18" s="40"/>
      <c r="AH18" s="56"/>
      <c r="AI18" s="43">
        <f>AR18+AU18</f>
        <v>235.9821</v>
      </c>
      <c r="AJ18" s="43"/>
      <c r="AK18" s="52"/>
      <c r="AL18" s="43">
        <f>AL20+AL22+AL24+AL28+AL26</f>
        <v>110.0796</v>
      </c>
      <c r="AM18" s="53"/>
      <c r="AN18" s="43"/>
      <c r="AO18" s="43">
        <f>AO20+AO22+AO24+AO28+AO26</f>
        <v>0</v>
      </c>
      <c r="AP18" s="43"/>
      <c r="AQ18" s="52"/>
      <c r="AR18" s="43">
        <f t="shared" si="0"/>
        <v>110.0796</v>
      </c>
      <c r="AS18" s="43"/>
      <c r="AT18" s="54"/>
      <c r="AU18" s="43">
        <f>AU20+AU22+AU24+AU28+AU26</f>
        <v>125.9025</v>
      </c>
      <c r="AV18" s="57"/>
      <c r="AW18" s="56"/>
      <c r="AX18" s="43">
        <f t="shared" si="4"/>
        <v>325.1784</v>
      </c>
      <c r="AY18" s="43"/>
      <c r="AZ18" s="52"/>
      <c r="BA18" s="43">
        <f>BA20+BA22+BA24+BA28+BA26</f>
        <v>297.8146</v>
      </c>
      <c r="BB18" s="53"/>
      <c r="BC18" s="43"/>
      <c r="BD18" s="43">
        <f>BD20+BD22+BD24+BD28+BD26</f>
        <v>0</v>
      </c>
      <c r="BE18" s="43"/>
      <c r="BF18" s="52"/>
      <c r="BG18" s="43">
        <f t="shared" si="5"/>
        <v>297.8146</v>
      </c>
      <c r="BH18" s="43"/>
      <c r="BI18" s="54"/>
      <c r="BJ18" s="43">
        <f>BJ20+BJ22+BJ24+BJ28+BJ26</f>
        <v>27.363799999999998</v>
      </c>
      <c r="BK18" s="55"/>
      <c r="BL18" s="235"/>
      <c r="BM18" s="341"/>
      <c r="BN18" s="342"/>
      <c r="BO18" s="51"/>
      <c r="BP18" s="43">
        <f t="shared" si="6"/>
        <v>3.4772999999999996</v>
      </c>
      <c r="BQ18" s="43"/>
      <c r="BR18" s="52"/>
      <c r="BS18" s="43">
        <f>BS20+BS22+BS24+BS28+BS26</f>
        <v>0</v>
      </c>
      <c r="BT18" s="53"/>
      <c r="BU18" s="43"/>
      <c r="BV18" s="43">
        <f>BV20+BV22+BV24+BV28+BV26</f>
        <v>0</v>
      </c>
      <c r="BW18" s="43"/>
      <c r="BX18" s="52"/>
      <c r="BY18" s="43">
        <f>BS18+BV18</f>
        <v>0</v>
      </c>
      <c r="BZ18" s="43"/>
      <c r="CA18" s="54"/>
      <c r="CB18" s="43">
        <f>CB20+CB22+CB24+CB28+CB26</f>
        <v>3.4772999999999996</v>
      </c>
      <c r="CC18" s="55"/>
      <c r="CD18" s="56"/>
      <c r="CE18" s="43">
        <f>CN18+CQ18</f>
        <v>116.1144</v>
      </c>
      <c r="CF18" s="43"/>
      <c r="CG18" s="52"/>
      <c r="CH18" s="43">
        <f>CH20+CH22+CH24+CH28+CH26</f>
        <v>116.1144</v>
      </c>
      <c r="CI18" s="53"/>
      <c r="CJ18" s="43"/>
      <c r="CK18" s="43">
        <f>CK20+CK22+CK24+CK28+CK26</f>
        <v>0</v>
      </c>
      <c r="CL18" s="43"/>
      <c r="CM18" s="52"/>
      <c r="CN18" s="43">
        <f>CH18+CK18</f>
        <v>116.1144</v>
      </c>
      <c r="CO18" s="43"/>
      <c r="CP18" s="54"/>
      <c r="CQ18" s="43">
        <f>CQ20+CQ22+CQ24+CQ28+CQ26</f>
        <v>0</v>
      </c>
      <c r="CR18" s="57"/>
      <c r="CS18" s="40"/>
      <c r="CT18" s="56"/>
      <c r="CU18" s="43"/>
      <c r="CV18" s="43"/>
      <c r="CW18" s="52"/>
      <c r="CX18" s="43">
        <f>CX20+CX22+CX24+CX28+CX26</f>
        <v>0</v>
      </c>
      <c r="CY18" s="53"/>
      <c r="CZ18" s="43"/>
      <c r="DA18" s="43">
        <f>DA20+DA22+DA24+DA28+DA26</f>
        <v>0</v>
      </c>
      <c r="DB18" s="43"/>
      <c r="DC18" s="52"/>
      <c r="DD18" s="43">
        <f t="shared" si="7"/>
        <v>0</v>
      </c>
      <c r="DE18" s="43"/>
      <c r="DF18" s="54"/>
      <c r="DG18" s="43">
        <f>DG20+DG22+DG24+DG28+DG26</f>
        <v>0</v>
      </c>
      <c r="DH18" s="57"/>
      <c r="DI18" s="58"/>
      <c r="DJ18" s="31"/>
    </row>
    <row r="19" spans="1:114" s="7" customFormat="1" ht="17.25" customHeight="1">
      <c r="A19" s="259">
        <v>1</v>
      </c>
      <c r="B19" s="260" t="s">
        <v>25</v>
      </c>
      <c r="C19" s="14" t="s">
        <v>1</v>
      </c>
      <c r="D19" s="14">
        <f t="shared" si="1"/>
        <v>0</v>
      </c>
      <c r="E19" s="14" t="s">
        <v>2</v>
      </c>
      <c r="F19" s="59" t="s">
        <v>1</v>
      </c>
      <c r="G19" s="60"/>
      <c r="H19" s="60" t="s">
        <v>2</v>
      </c>
      <c r="I19" s="59" t="s">
        <v>1</v>
      </c>
      <c r="J19" s="60"/>
      <c r="K19" s="60" t="s">
        <v>2</v>
      </c>
      <c r="L19" s="59" t="s">
        <v>1</v>
      </c>
      <c r="M19" s="14">
        <f t="shared" si="2"/>
        <v>0</v>
      </c>
      <c r="N19" s="60" t="s">
        <v>2</v>
      </c>
      <c r="O19" s="18" t="s">
        <v>1</v>
      </c>
      <c r="P19" s="14"/>
      <c r="Q19" s="14" t="s">
        <v>2</v>
      </c>
      <c r="R19" s="17" t="s">
        <v>1</v>
      </c>
      <c r="S19" s="14">
        <f t="shared" si="8"/>
        <v>0</v>
      </c>
      <c r="T19" s="14" t="s">
        <v>2</v>
      </c>
      <c r="U19" s="18" t="s">
        <v>1</v>
      </c>
      <c r="V19" s="14"/>
      <c r="W19" s="14" t="s">
        <v>2</v>
      </c>
      <c r="X19" s="18" t="s">
        <v>1</v>
      </c>
      <c r="Y19" s="14"/>
      <c r="Z19" s="14" t="s">
        <v>2</v>
      </c>
      <c r="AA19" s="18" t="s">
        <v>1</v>
      </c>
      <c r="AB19" s="14">
        <f t="shared" si="3"/>
        <v>0</v>
      </c>
      <c r="AC19" s="14" t="s">
        <v>2</v>
      </c>
      <c r="AD19" s="18" t="s">
        <v>1</v>
      </c>
      <c r="AE19" s="14"/>
      <c r="AF19" s="16" t="s">
        <v>2</v>
      </c>
      <c r="AG19" s="14"/>
      <c r="AH19" s="17" t="s">
        <v>1</v>
      </c>
      <c r="AI19" s="14"/>
      <c r="AJ19" s="14" t="s">
        <v>2</v>
      </c>
      <c r="AK19" s="18" t="s">
        <v>1</v>
      </c>
      <c r="AL19" s="14"/>
      <c r="AM19" s="14" t="s">
        <v>2</v>
      </c>
      <c r="AN19" s="18" t="s">
        <v>1</v>
      </c>
      <c r="AO19" s="14"/>
      <c r="AP19" s="14" t="s">
        <v>2</v>
      </c>
      <c r="AQ19" s="18" t="s">
        <v>1</v>
      </c>
      <c r="AR19" s="14">
        <f t="shared" si="0"/>
        <v>0</v>
      </c>
      <c r="AS19" s="14" t="s">
        <v>2</v>
      </c>
      <c r="AT19" s="18" t="s">
        <v>1</v>
      </c>
      <c r="AU19" s="14"/>
      <c r="AV19" s="16" t="s">
        <v>2</v>
      </c>
      <c r="AW19" s="17" t="s">
        <v>1</v>
      </c>
      <c r="AX19" s="14">
        <f t="shared" si="4"/>
        <v>0</v>
      </c>
      <c r="AY19" s="14" t="s">
        <v>2</v>
      </c>
      <c r="AZ19" s="18" t="s">
        <v>1</v>
      </c>
      <c r="BA19" s="14"/>
      <c r="BB19" s="14" t="s">
        <v>2</v>
      </c>
      <c r="BC19" s="18" t="s">
        <v>1</v>
      </c>
      <c r="BD19" s="14"/>
      <c r="BE19" s="14" t="s">
        <v>2</v>
      </c>
      <c r="BF19" s="18" t="s">
        <v>1</v>
      </c>
      <c r="BG19" s="14">
        <f t="shared" si="5"/>
        <v>0</v>
      </c>
      <c r="BH19" s="14" t="s">
        <v>2</v>
      </c>
      <c r="BI19" s="18" t="s">
        <v>1</v>
      </c>
      <c r="BJ19" s="14"/>
      <c r="BK19" s="14" t="s">
        <v>2</v>
      </c>
      <c r="BL19" s="354">
        <v>1</v>
      </c>
      <c r="BM19" s="259">
        <v>1</v>
      </c>
      <c r="BN19" s="260" t="s">
        <v>25</v>
      </c>
      <c r="BO19" s="14" t="s">
        <v>1</v>
      </c>
      <c r="BP19" s="14">
        <f t="shared" si="6"/>
        <v>0</v>
      </c>
      <c r="BQ19" s="14" t="s">
        <v>2</v>
      </c>
      <c r="BR19" s="18" t="s">
        <v>1</v>
      </c>
      <c r="BS19" s="14"/>
      <c r="BT19" s="14" t="s">
        <v>2</v>
      </c>
      <c r="BU19" s="18" t="s">
        <v>1</v>
      </c>
      <c r="BV19" s="14"/>
      <c r="BW19" s="14" t="s">
        <v>2</v>
      </c>
      <c r="BX19" s="18" t="s">
        <v>1</v>
      </c>
      <c r="BY19" s="14">
        <f>BS19+BV19</f>
        <v>0</v>
      </c>
      <c r="BZ19" s="14" t="s">
        <v>2</v>
      </c>
      <c r="CA19" s="18" t="s">
        <v>1</v>
      </c>
      <c r="CB19" s="14"/>
      <c r="CC19" s="14" t="s">
        <v>2</v>
      </c>
      <c r="CD19" s="17" t="s">
        <v>1</v>
      </c>
      <c r="CE19" s="14">
        <f>CN19+CQ19</f>
        <v>933.7896000000001</v>
      </c>
      <c r="CF19" s="14" t="s">
        <v>2</v>
      </c>
      <c r="CG19" s="18" t="s">
        <v>1</v>
      </c>
      <c r="CH19" s="14">
        <v>795.2267</v>
      </c>
      <c r="CI19" s="14" t="s">
        <v>2</v>
      </c>
      <c r="CJ19" s="18" t="s">
        <v>1</v>
      </c>
      <c r="CK19" s="14">
        <v>5</v>
      </c>
      <c r="CL19" s="14" t="s">
        <v>2</v>
      </c>
      <c r="CM19" s="18" t="s">
        <v>1</v>
      </c>
      <c r="CN19" s="14">
        <f>CH19+CK19</f>
        <v>800.2267</v>
      </c>
      <c r="CO19" s="14" t="s">
        <v>2</v>
      </c>
      <c r="CP19" s="18" t="s">
        <v>1</v>
      </c>
      <c r="CQ19" s="14">
        <v>133.5629</v>
      </c>
      <c r="CR19" s="16" t="s">
        <v>2</v>
      </c>
      <c r="CS19" s="14"/>
      <c r="CT19" s="17" t="s">
        <v>1</v>
      </c>
      <c r="CU19" s="14">
        <f aca="true" t="shared" si="9" ref="CU19:CU28">DD19+DG19</f>
        <v>0</v>
      </c>
      <c r="CV19" s="14" t="s">
        <v>2</v>
      </c>
      <c r="CW19" s="18" t="s">
        <v>1</v>
      </c>
      <c r="CX19" s="14"/>
      <c r="CY19" s="14" t="s">
        <v>2</v>
      </c>
      <c r="CZ19" s="18" t="s">
        <v>1</v>
      </c>
      <c r="DA19" s="14"/>
      <c r="DB19" s="14" t="s">
        <v>2</v>
      </c>
      <c r="DC19" s="18" t="s">
        <v>1</v>
      </c>
      <c r="DD19" s="14">
        <f t="shared" si="7"/>
        <v>0</v>
      </c>
      <c r="DE19" s="14" t="s">
        <v>2</v>
      </c>
      <c r="DF19" s="18" t="s">
        <v>1</v>
      </c>
      <c r="DG19" s="14"/>
      <c r="DH19" s="16" t="s">
        <v>2</v>
      </c>
      <c r="DI19" s="347">
        <v>1</v>
      </c>
      <c r="DJ19" s="5"/>
    </row>
    <row r="20" spans="1:114" s="7" customFormat="1" ht="17.25" customHeight="1">
      <c r="A20" s="259"/>
      <c r="B20" s="260"/>
      <c r="C20" s="14"/>
      <c r="D20" s="61">
        <f t="shared" si="1"/>
        <v>0.9355</v>
      </c>
      <c r="E20" s="14"/>
      <c r="F20" s="59"/>
      <c r="G20" s="60"/>
      <c r="H20" s="60"/>
      <c r="I20" s="59"/>
      <c r="J20" s="60"/>
      <c r="K20" s="60"/>
      <c r="L20" s="59"/>
      <c r="M20" s="61">
        <f t="shared" si="2"/>
        <v>0</v>
      </c>
      <c r="N20" s="60"/>
      <c r="O20" s="18"/>
      <c r="P20" s="14">
        <v>0.9355</v>
      </c>
      <c r="Q20" s="14"/>
      <c r="R20" s="17"/>
      <c r="S20" s="114">
        <f t="shared" si="8"/>
        <v>0</v>
      </c>
      <c r="T20" s="14"/>
      <c r="U20" s="18"/>
      <c r="V20" s="14"/>
      <c r="W20" s="14"/>
      <c r="X20" s="18"/>
      <c r="Y20" s="14"/>
      <c r="Z20" s="14"/>
      <c r="AA20" s="18"/>
      <c r="AB20" s="61">
        <f t="shared" si="3"/>
        <v>0</v>
      </c>
      <c r="AC20" s="14"/>
      <c r="AD20" s="18"/>
      <c r="AE20" s="113"/>
      <c r="AF20" s="16"/>
      <c r="AG20" s="14"/>
      <c r="AH20" s="17"/>
      <c r="AI20" s="61">
        <f>AR20+AU20</f>
        <v>54.0591</v>
      </c>
      <c r="AJ20" s="14"/>
      <c r="AK20" s="18"/>
      <c r="AL20" s="14">
        <v>17.81</v>
      </c>
      <c r="AM20" s="14"/>
      <c r="AN20" s="18"/>
      <c r="AO20" s="14"/>
      <c r="AP20" s="14"/>
      <c r="AQ20" s="18"/>
      <c r="AR20" s="61">
        <f t="shared" si="0"/>
        <v>17.81</v>
      </c>
      <c r="AS20" s="14"/>
      <c r="AT20" s="18"/>
      <c r="AU20" s="14">
        <v>36.2491</v>
      </c>
      <c r="AV20" s="16"/>
      <c r="AW20" s="17"/>
      <c r="AX20" s="61">
        <f t="shared" si="4"/>
        <v>0</v>
      </c>
      <c r="AY20" s="14"/>
      <c r="AZ20" s="18"/>
      <c r="BA20" s="14"/>
      <c r="BB20" s="14"/>
      <c r="BC20" s="18"/>
      <c r="BD20" s="14"/>
      <c r="BE20" s="14"/>
      <c r="BF20" s="18"/>
      <c r="BG20" s="61">
        <f t="shared" si="5"/>
        <v>0</v>
      </c>
      <c r="BH20" s="14"/>
      <c r="BI20" s="18"/>
      <c r="BJ20" s="14"/>
      <c r="BK20" s="14"/>
      <c r="BL20" s="354"/>
      <c r="BM20" s="259"/>
      <c r="BN20" s="260"/>
      <c r="BO20" s="14"/>
      <c r="BP20" s="61">
        <f t="shared" si="6"/>
        <v>1.397</v>
      </c>
      <c r="BQ20" s="14"/>
      <c r="BR20" s="18"/>
      <c r="BS20" s="14"/>
      <c r="BT20" s="14"/>
      <c r="BU20" s="18"/>
      <c r="BV20" s="14"/>
      <c r="BW20" s="14"/>
      <c r="BX20" s="18"/>
      <c r="BY20" s="61">
        <f>BS20+BV20</f>
        <v>0</v>
      </c>
      <c r="BZ20" s="14"/>
      <c r="CA20" s="18"/>
      <c r="CB20" s="14">
        <v>1.397</v>
      </c>
      <c r="CC20" s="14"/>
      <c r="CD20" s="17"/>
      <c r="CE20" s="61">
        <f>CN20+CQ20</f>
        <v>36.41</v>
      </c>
      <c r="CF20" s="14"/>
      <c r="CG20" s="18"/>
      <c r="CH20" s="14">
        <v>36.41</v>
      </c>
      <c r="CI20" s="14"/>
      <c r="CJ20" s="18"/>
      <c r="CK20" s="14"/>
      <c r="CL20" s="14"/>
      <c r="CM20" s="18"/>
      <c r="CN20" s="61">
        <f>CH20+CK20</f>
        <v>36.41</v>
      </c>
      <c r="CO20" s="14"/>
      <c r="CP20" s="18"/>
      <c r="CQ20" s="14"/>
      <c r="CR20" s="16"/>
      <c r="CS20" s="14"/>
      <c r="CT20" s="17"/>
      <c r="CU20" s="61">
        <f t="shared" si="9"/>
        <v>0</v>
      </c>
      <c r="CV20" s="14"/>
      <c r="CW20" s="18"/>
      <c r="CX20" s="14"/>
      <c r="CY20" s="14"/>
      <c r="CZ20" s="18"/>
      <c r="DA20" s="14"/>
      <c r="DB20" s="14"/>
      <c r="DC20" s="18"/>
      <c r="DD20" s="61">
        <f t="shared" si="7"/>
        <v>0</v>
      </c>
      <c r="DE20" s="14"/>
      <c r="DF20" s="18"/>
      <c r="DG20" s="14"/>
      <c r="DH20" s="16"/>
      <c r="DI20" s="347"/>
      <c r="DJ20" s="5"/>
    </row>
    <row r="21" spans="1:114" s="7" customFormat="1" ht="17.25" customHeight="1">
      <c r="A21" s="255">
        <v>2</v>
      </c>
      <c r="B21" s="253" t="s">
        <v>27</v>
      </c>
      <c r="C21" s="63" t="s">
        <v>1</v>
      </c>
      <c r="D21" s="14">
        <f t="shared" si="1"/>
        <v>0</v>
      </c>
      <c r="E21" s="63" t="s">
        <v>2</v>
      </c>
      <c r="F21" s="64" t="s">
        <v>1</v>
      </c>
      <c r="G21" s="65"/>
      <c r="H21" s="65" t="s">
        <v>2</v>
      </c>
      <c r="I21" s="64" t="s">
        <v>1</v>
      </c>
      <c r="J21" s="65"/>
      <c r="K21" s="65" t="s">
        <v>2</v>
      </c>
      <c r="L21" s="64" t="s">
        <v>1</v>
      </c>
      <c r="M21" s="14">
        <f t="shared" si="2"/>
        <v>0</v>
      </c>
      <c r="N21" s="65" t="s">
        <v>2</v>
      </c>
      <c r="O21" s="66" t="s">
        <v>1</v>
      </c>
      <c r="P21" s="63"/>
      <c r="Q21" s="63" t="s">
        <v>2</v>
      </c>
      <c r="R21" s="67" t="s">
        <v>1</v>
      </c>
      <c r="S21" s="14">
        <f t="shared" si="8"/>
        <v>0</v>
      </c>
      <c r="T21" s="63" t="s">
        <v>2</v>
      </c>
      <c r="U21" s="66" t="s">
        <v>1</v>
      </c>
      <c r="V21" s="63"/>
      <c r="W21" s="63" t="s">
        <v>2</v>
      </c>
      <c r="X21" s="66" t="s">
        <v>1</v>
      </c>
      <c r="Y21" s="63"/>
      <c r="Z21" s="63" t="s">
        <v>2</v>
      </c>
      <c r="AA21" s="66" t="s">
        <v>1</v>
      </c>
      <c r="AB21" s="14">
        <f t="shared" si="3"/>
        <v>0</v>
      </c>
      <c r="AC21" s="63" t="s">
        <v>2</v>
      </c>
      <c r="AD21" s="66" t="s">
        <v>1</v>
      </c>
      <c r="AE21" s="63"/>
      <c r="AF21" s="68" t="s">
        <v>2</v>
      </c>
      <c r="AG21" s="14"/>
      <c r="AH21" s="67" t="s">
        <v>1</v>
      </c>
      <c r="AI21" s="14"/>
      <c r="AJ21" s="63" t="s">
        <v>2</v>
      </c>
      <c r="AK21" s="66" t="s">
        <v>1</v>
      </c>
      <c r="AL21" s="63"/>
      <c r="AM21" s="63" t="s">
        <v>2</v>
      </c>
      <c r="AN21" s="66" t="s">
        <v>1</v>
      </c>
      <c r="AO21" s="63"/>
      <c r="AP21" s="63" t="s">
        <v>2</v>
      </c>
      <c r="AQ21" s="66" t="s">
        <v>1</v>
      </c>
      <c r="AR21" s="14">
        <f aca="true" t="shared" si="10" ref="AR21:AR28">AL21+AO21</f>
        <v>0</v>
      </c>
      <c r="AS21" s="63" t="s">
        <v>2</v>
      </c>
      <c r="AT21" s="66" t="s">
        <v>1</v>
      </c>
      <c r="AU21" s="63"/>
      <c r="AV21" s="68" t="s">
        <v>2</v>
      </c>
      <c r="AW21" s="67" t="s">
        <v>1</v>
      </c>
      <c r="AX21" s="14">
        <f t="shared" si="4"/>
        <v>0</v>
      </c>
      <c r="AY21" s="63" t="s">
        <v>2</v>
      </c>
      <c r="AZ21" s="66" t="s">
        <v>1</v>
      </c>
      <c r="BA21" s="63"/>
      <c r="BB21" s="63" t="s">
        <v>2</v>
      </c>
      <c r="BC21" s="66" t="s">
        <v>1</v>
      </c>
      <c r="BD21" s="63"/>
      <c r="BE21" s="63" t="s">
        <v>2</v>
      </c>
      <c r="BF21" s="66" t="s">
        <v>1</v>
      </c>
      <c r="BG21" s="14">
        <f t="shared" si="5"/>
        <v>0</v>
      </c>
      <c r="BH21" s="63" t="s">
        <v>2</v>
      </c>
      <c r="BI21" s="66" t="s">
        <v>1</v>
      </c>
      <c r="BJ21" s="63"/>
      <c r="BK21" s="63" t="s">
        <v>2</v>
      </c>
      <c r="BL21" s="337">
        <f>BL19+1</f>
        <v>2</v>
      </c>
      <c r="BM21" s="255">
        <f>BM19+1</f>
        <v>2</v>
      </c>
      <c r="BN21" s="253" t="s">
        <v>27</v>
      </c>
      <c r="BO21" s="63" t="s">
        <v>1</v>
      </c>
      <c r="BP21" s="14">
        <f t="shared" si="6"/>
        <v>0</v>
      </c>
      <c r="BQ21" s="63" t="s">
        <v>2</v>
      </c>
      <c r="BR21" s="66" t="s">
        <v>1</v>
      </c>
      <c r="BS21" s="63"/>
      <c r="BT21" s="63" t="s">
        <v>2</v>
      </c>
      <c r="BU21" s="66" t="s">
        <v>1</v>
      </c>
      <c r="BV21" s="63"/>
      <c r="BW21" s="63" t="s">
        <v>2</v>
      </c>
      <c r="BX21" s="66" t="s">
        <v>1</v>
      </c>
      <c r="BY21" s="14">
        <f aca="true" t="shared" si="11" ref="BY21:BY28">BS21+BV21</f>
        <v>0</v>
      </c>
      <c r="BZ21" s="63" t="s">
        <v>2</v>
      </c>
      <c r="CA21" s="66" t="s">
        <v>1</v>
      </c>
      <c r="CB21" s="63"/>
      <c r="CC21" s="63" t="s">
        <v>2</v>
      </c>
      <c r="CD21" s="67" t="s">
        <v>1</v>
      </c>
      <c r="CE21" s="14">
        <f aca="true" t="shared" si="12" ref="CE21:CE28">CN21+CQ21</f>
        <v>6067.0614</v>
      </c>
      <c r="CF21" s="63" t="s">
        <v>2</v>
      </c>
      <c r="CG21" s="66" t="s">
        <v>1</v>
      </c>
      <c r="CH21" s="63">
        <v>258.254</v>
      </c>
      <c r="CI21" s="63" t="s">
        <v>2</v>
      </c>
      <c r="CJ21" s="66" t="s">
        <v>1</v>
      </c>
      <c r="CK21" s="63"/>
      <c r="CL21" s="63" t="s">
        <v>2</v>
      </c>
      <c r="CM21" s="66" t="s">
        <v>1</v>
      </c>
      <c r="CN21" s="1">
        <f aca="true" t="shared" si="13" ref="CN21:CN28">CH21+CK21</f>
        <v>258.254</v>
      </c>
      <c r="CO21" s="63" t="s">
        <v>2</v>
      </c>
      <c r="CP21" s="66" t="s">
        <v>1</v>
      </c>
      <c r="CQ21" s="63">
        <v>5808.8074</v>
      </c>
      <c r="CR21" s="68" t="s">
        <v>2</v>
      </c>
      <c r="CS21" s="14"/>
      <c r="CT21" s="67" t="s">
        <v>1</v>
      </c>
      <c r="CU21" s="14">
        <f t="shared" si="9"/>
        <v>0</v>
      </c>
      <c r="CV21" s="63" t="s">
        <v>2</v>
      </c>
      <c r="CW21" s="66" t="s">
        <v>1</v>
      </c>
      <c r="CX21" s="63"/>
      <c r="CY21" s="63" t="s">
        <v>2</v>
      </c>
      <c r="CZ21" s="66" t="s">
        <v>1</v>
      </c>
      <c r="DA21" s="63"/>
      <c r="DB21" s="63" t="s">
        <v>2</v>
      </c>
      <c r="DC21" s="66" t="s">
        <v>1</v>
      </c>
      <c r="DD21" s="14">
        <f t="shared" si="7"/>
        <v>0</v>
      </c>
      <c r="DE21" s="63" t="s">
        <v>2</v>
      </c>
      <c r="DF21" s="66" t="s">
        <v>1</v>
      </c>
      <c r="DG21" s="63"/>
      <c r="DH21" s="68" t="s">
        <v>2</v>
      </c>
      <c r="DI21" s="345">
        <v>2</v>
      </c>
      <c r="DJ21" s="5"/>
    </row>
    <row r="22" spans="1:114" s="7" customFormat="1" ht="17.25" customHeight="1">
      <c r="A22" s="256"/>
      <c r="B22" s="254"/>
      <c r="C22" s="61"/>
      <c r="D22" s="61">
        <f t="shared" si="1"/>
        <v>0</v>
      </c>
      <c r="E22" s="61"/>
      <c r="F22" s="69"/>
      <c r="G22" s="70"/>
      <c r="H22" s="70"/>
      <c r="I22" s="69"/>
      <c r="J22" s="70"/>
      <c r="K22" s="70"/>
      <c r="L22" s="69"/>
      <c r="M22" s="61">
        <f t="shared" si="2"/>
        <v>0</v>
      </c>
      <c r="N22" s="70"/>
      <c r="O22" s="71"/>
      <c r="P22" s="61"/>
      <c r="Q22" s="61"/>
      <c r="R22" s="72"/>
      <c r="S22" s="114">
        <f t="shared" si="8"/>
        <v>0.6767</v>
      </c>
      <c r="T22" s="61"/>
      <c r="U22" s="71"/>
      <c r="V22" s="120">
        <v>0.2909</v>
      </c>
      <c r="W22" s="61"/>
      <c r="X22" s="71"/>
      <c r="Y22" s="61"/>
      <c r="Z22" s="61"/>
      <c r="AA22" s="71"/>
      <c r="AB22" s="61">
        <f t="shared" si="3"/>
        <v>0.2909</v>
      </c>
      <c r="AC22" s="61"/>
      <c r="AD22" s="71"/>
      <c r="AE22" s="120">
        <v>0.3858</v>
      </c>
      <c r="AF22" s="73"/>
      <c r="AG22" s="14"/>
      <c r="AH22" s="72"/>
      <c r="AI22" s="61">
        <f>AR22+AU22</f>
        <v>0</v>
      </c>
      <c r="AJ22" s="61"/>
      <c r="AK22" s="71"/>
      <c r="AL22" s="61"/>
      <c r="AM22" s="61"/>
      <c r="AN22" s="71"/>
      <c r="AO22" s="61"/>
      <c r="AP22" s="61"/>
      <c r="AQ22" s="71"/>
      <c r="AR22" s="61">
        <f t="shared" si="10"/>
        <v>0</v>
      </c>
      <c r="AS22" s="61"/>
      <c r="AT22" s="71"/>
      <c r="AU22" s="61"/>
      <c r="AV22" s="73"/>
      <c r="AW22" s="72"/>
      <c r="AX22" s="61">
        <f t="shared" si="4"/>
        <v>0</v>
      </c>
      <c r="AY22" s="61"/>
      <c r="AZ22" s="71"/>
      <c r="BA22" s="61"/>
      <c r="BB22" s="61"/>
      <c r="BC22" s="71"/>
      <c r="BD22" s="61"/>
      <c r="BE22" s="61"/>
      <c r="BF22" s="71"/>
      <c r="BG22" s="61">
        <f t="shared" si="5"/>
        <v>0</v>
      </c>
      <c r="BH22" s="61"/>
      <c r="BI22" s="71"/>
      <c r="BJ22" s="61"/>
      <c r="BK22" s="61"/>
      <c r="BL22" s="356"/>
      <c r="BM22" s="256"/>
      <c r="BN22" s="254"/>
      <c r="BO22" s="61"/>
      <c r="BP22" s="61">
        <f t="shared" si="6"/>
        <v>0</v>
      </c>
      <c r="BQ22" s="61"/>
      <c r="BR22" s="71"/>
      <c r="BS22" s="61"/>
      <c r="BT22" s="61"/>
      <c r="BU22" s="71"/>
      <c r="BV22" s="61"/>
      <c r="BW22" s="61"/>
      <c r="BX22" s="71"/>
      <c r="BY22" s="61">
        <f t="shared" si="11"/>
        <v>0</v>
      </c>
      <c r="BZ22" s="61"/>
      <c r="CA22" s="71"/>
      <c r="CB22" s="61"/>
      <c r="CC22" s="61"/>
      <c r="CD22" s="72"/>
      <c r="CE22" s="61">
        <f t="shared" si="12"/>
        <v>0</v>
      </c>
      <c r="CF22" s="61"/>
      <c r="CG22" s="71"/>
      <c r="CH22" s="61"/>
      <c r="CI22" s="61"/>
      <c r="CJ22" s="71"/>
      <c r="CK22" s="61"/>
      <c r="CL22" s="61"/>
      <c r="CM22" s="71"/>
      <c r="CN22" s="2">
        <f t="shared" si="13"/>
        <v>0</v>
      </c>
      <c r="CO22" s="61"/>
      <c r="CP22" s="71"/>
      <c r="CQ22" s="61"/>
      <c r="CR22" s="73"/>
      <c r="CS22" s="14"/>
      <c r="CT22" s="72"/>
      <c r="CU22" s="61">
        <f t="shared" si="9"/>
        <v>0</v>
      </c>
      <c r="CV22" s="61"/>
      <c r="CW22" s="71"/>
      <c r="CX22" s="61"/>
      <c r="CY22" s="61"/>
      <c r="CZ22" s="71"/>
      <c r="DA22" s="61"/>
      <c r="DB22" s="61"/>
      <c r="DC22" s="71"/>
      <c r="DD22" s="61">
        <f t="shared" si="7"/>
        <v>0</v>
      </c>
      <c r="DE22" s="61"/>
      <c r="DF22" s="71"/>
      <c r="DG22" s="61"/>
      <c r="DH22" s="73"/>
      <c r="DI22" s="348"/>
      <c r="DJ22" s="5"/>
    </row>
    <row r="23" spans="1:114" s="7" customFormat="1" ht="17.25" customHeight="1">
      <c r="A23" s="255">
        <v>3</v>
      </c>
      <c r="B23" s="253" t="s">
        <v>28</v>
      </c>
      <c r="C23" s="14" t="s">
        <v>1</v>
      </c>
      <c r="D23" s="14">
        <f t="shared" si="1"/>
        <v>0</v>
      </c>
      <c r="E23" s="14" t="s">
        <v>2</v>
      </c>
      <c r="F23" s="59" t="s">
        <v>1</v>
      </c>
      <c r="G23" s="60"/>
      <c r="H23" s="60" t="s">
        <v>2</v>
      </c>
      <c r="I23" s="59" t="s">
        <v>1</v>
      </c>
      <c r="J23" s="60"/>
      <c r="K23" s="60" t="s">
        <v>2</v>
      </c>
      <c r="L23" s="59" t="s">
        <v>1</v>
      </c>
      <c r="M23" s="14">
        <f aca="true" t="shared" si="14" ref="M23:M28">G23+J23</f>
        <v>0</v>
      </c>
      <c r="N23" s="60" t="s">
        <v>2</v>
      </c>
      <c r="O23" s="18" t="s">
        <v>1</v>
      </c>
      <c r="P23" s="14"/>
      <c r="Q23" s="14" t="s">
        <v>2</v>
      </c>
      <c r="R23" s="17" t="s">
        <v>1</v>
      </c>
      <c r="S23" s="14">
        <f t="shared" si="8"/>
        <v>0</v>
      </c>
      <c r="T23" s="14" t="s">
        <v>2</v>
      </c>
      <c r="U23" s="18" t="s">
        <v>1</v>
      </c>
      <c r="V23" s="14"/>
      <c r="W23" s="14" t="s">
        <v>2</v>
      </c>
      <c r="X23" s="18" t="s">
        <v>1</v>
      </c>
      <c r="Y23" s="14"/>
      <c r="Z23" s="14" t="s">
        <v>2</v>
      </c>
      <c r="AA23" s="18" t="s">
        <v>1</v>
      </c>
      <c r="AB23" s="14">
        <f t="shared" si="3"/>
        <v>0</v>
      </c>
      <c r="AC23" s="14" t="s">
        <v>2</v>
      </c>
      <c r="AD23" s="18" t="s">
        <v>1</v>
      </c>
      <c r="AE23" s="14"/>
      <c r="AF23" s="16" t="s">
        <v>2</v>
      </c>
      <c r="AG23" s="14"/>
      <c r="AH23" s="67" t="s">
        <v>1</v>
      </c>
      <c r="AI23" s="63"/>
      <c r="AJ23" s="14" t="s">
        <v>2</v>
      </c>
      <c r="AK23" s="18" t="s">
        <v>1</v>
      </c>
      <c r="AL23" s="14"/>
      <c r="AM23" s="14" t="s">
        <v>2</v>
      </c>
      <c r="AN23" s="18" t="s">
        <v>1</v>
      </c>
      <c r="AO23" s="14"/>
      <c r="AP23" s="14" t="s">
        <v>2</v>
      </c>
      <c r="AQ23" s="18" t="s">
        <v>1</v>
      </c>
      <c r="AR23" s="14">
        <f t="shared" si="10"/>
        <v>0</v>
      </c>
      <c r="AS23" s="14" t="s">
        <v>2</v>
      </c>
      <c r="AT23" s="18" t="s">
        <v>1</v>
      </c>
      <c r="AU23" s="14"/>
      <c r="AV23" s="16" t="s">
        <v>2</v>
      </c>
      <c r="AW23" s="17" t="s">
        <v>1</v>
      </c>
      <c r="AX23" s="14">
        <f t="shared" si="4"/>
        <v>0</v>
      </c>
      <c r="AY23" s="14" t="s">
        <v>2</v>
      </c>
      <c r="AZ23" s="18" t="s">
        <v>1</v>
      </c>
      <c r="BA23" s="14"/>
      <c r="BB23" s="14" t="s">
        <v>2</v>
      </c>
      <c r="BC23" s="18" t="s">
        <v>1</v>
      </c>
      <c r="BD23" s="14"/>
      <c r="BE23" s="14" t="s">
        <v>2</v>
      </c>
      <c r="BF23" s="18" t="s">
        <v>1</v>
      </c>
      <c r="BG23" s="14">
        <f t="shared" si="5"/>
        <v>0</v>
      </c>
      <c r="BH23" s="14" t="s">
        <v>2</v>
      </c>
      <c r="BI23" s="18" t="s">
        <v>1</v>
      </c>
      <c r="BJ23" s="14"/>
      <c r="BK23" s="14" t="s">
        <v>2</v>
      </c>
      <c r="BL23" s="337">
        <f>BL21+1</f>
        <v>3</v>
      </c>
      <c r="BM23" s="255">
        <f>BM21+1</f>
        <v>3</v>
      </c>
      <c r="BN23" s="253" t="s">
        <v>28</v>
      </c>
      <c r="BO23" s="14" t="s">
        <v>1</v>
      </c>
      <c r="BP23" s="14">
        <f t="shared" si="6"/>
        <v>0</v>
      </c>
      <c r="BQ23" s="14" t="s">
        <v>2</v>
      </c>
      <c r="BR23" s="18" t="s">
        <v>1</v>
      </c>
      <c r="BS23" s="14"/>
      <c r="BT23" s="14" t="s">
        <v>2</v>
      </c>
      <c r="BU23" s="18" t="s">
        <v>1</v>
      </c>
      <c r="BV23" s="14"/>
      <c r="BW23" s="14" t="s">
        <v>2</v>
      </c>
      <c r="BX23" s="18" t="s">
        <v>1</v>
      </c>
      <c r="BY23" s="14">
        <f t="shared" si="11"/>
        <v>0</v>
      </c>
      <c r="BZ23" s="14" t="s">
        <v>2</v>
      </c>
      <c r="CA23" s="18" t="s">
        <v>1</v>
      </c>
      <c r="CB23" s="14"/>
      <c r="CC23" s="14" t="s">
        <v>2</v>
      </c>
      <c r="CD23" s="17" t="s">
        <v>1</v>
      </c>
      <c r="CE23" s="14">
        <f t="shared" si="12"/>
        <v>761.4751</v>
      </c>
      <c r="CF23" s="14" t="s">
        <v>2</v>
      </c>
      <c r="CG23" s="18" t="s">
        <v>1</v>
      </c>
      <c r="CH23" s="14">
        <v>753.3</v>
      </c>
      <c r="CI23" s="14" t="s">
        <v>2</v>
      </c>
      <c r="CJ23" s="18" t="s">
        <v>1</v>
      </c>
      <c r="CK23" s="14"/>
      <c r="CL23" s="14" t="s">
        <v>2</v>
      </c>
      <c r="CM23" s="18" t="s">
        <v>1</v>
      </c>
      <c r="CN23" s="1">
        <f t="shared" si="13"/>
        <v>753.3</v>
      </c>
      <c r="CO23" s="14" t="s">
        <v>2</v>
      </c>
      <c r="CP23" s="18" t="s">
        <v>1</v>
      </c>
      <c r="CQ23" s="14">
        <v>8.1751</v>
      </c>
      <c r="CR23" s="16" t="s">
        <v>2</v>
      </c>
      <c r="CS23" s="14"/>
      <c r="CT23" s="17" t="s">
        <v>1</v>
      </c>
      <c r="CU23" s="14">
        <f t="shared" si="9"/>
        <v>0</v>
      </c>
      <c r="CV23" s="14" t="s">
        <v>2</v>
      </c>
      <c r="CW23" s="18" t="s">
        <v>1</v>
      </c>
      <c r="CX23" s="14"/>
      <c r="CY23" s="14" t="s">
        <v>2</v>
      </c>
      <c r="CZ23" s="18" t="s">
        <v>1</v>
      </c>
      <c r="DA23" s="14"/>
      <c r="DB23" s="14" t="s">
        <v>2</v>
      </c>
      <c r="DC23" s="18" t="s">
        <v>1</v>
      </c>
      <c r="DD23" s="14">
        <f t="shared" si="7"/>
        <v>0</v>
      </c>
      <c r="DE23" s="14" t="s">
        <v>2</v>
      </c>
      <c r="DF23" s="18" t="s">
        <v>1</v>
      </c>
      <c r="DG23" s="14"/>
      <c r="DH23" s="16" t="s">
        <v>2</v>
      </c>
      <c r="DI23" s="347">
        <v>3</v>
      </c>
      <c r="DJ23" s="5"/>
    </row>
    <row r="24" spans="1:114" s="7" customFormat="1" ht="17.25" customHeight="1">
      <c r="A24" s="256"/>
      <c r="B24" s="254"/>
      <c r="C24" s="14"/>
      <c r="D24" s="14">
        <f t="shared" si="1"/>
        <v>0</v>
      </c>
      <c r="E24" s="14"/>
      <c r="F24" s="59"/>
      <c r="G24" s="60"/>
      <c r="H24" s="60"/>
      <c r="I24" s="59"/>
      <c r="J24" s="60"/>
      <c r="K24" s="60"/>
      <c r="L24" s="59"/>
      <c r="M24" s="14">
        <f t="shared" si="14"/>
        <v>0</v>
      </c>
      <c r="N24" s="60"/>
      <c r="O24" s="18"/>
      <c r="P24" s="14"/>
      <c r="Q24" s="14"/>
      <c r="R24" s="17"/>
      <c r="S24" s="113">
        <f t="shared" si="8"/>
        <v>0</v>
      </c>
      <c r="T24" s="14"/>
      <c r="U24" s="18"/>
      <c r="V24" s="14"/>
      <c r="W24" s="14"/>
      <c r="X24" s="18"/>
      <c r="Y24" s="14"/>
      <c r="Z24" s="14"/>
      <c r="AA24" s="18"/>
      <c r="AB24" s="14">
        <f t="shared" si="3"/>
        <v>0</v>
      </c>
      <c r="AC24" s="14"/>
      <c r="AD24" s="18"/>
      <c r="AE24" s="14"/>
      <c r="AF24" s="16"/>
      <c r="AG24" s="14"/>
      <c r="AH24" s="17"/>
      <c r="AI24" s="14">
        <f>AR24+AU24</f>
        <v>37.6833</v>
      </c>
      <c r="AJ24" s="14"/>
      <c r="AK24" s="18"/>
      <c r="AL24" s="14"/>
      <c r="AM24" s="14"/>
      <c r="AN24" s="18"/>
      <c r="AO24" s="14"/>
      <c r="AP24" s="14"/>
      <c r="AQ24" s="18"/>
      <c r="AR24" s="14">
        <f t="shared" si="10"/>
        <v>0</v>
      </c>
      <c r="AS24" s="14"/>
      <c r="AT24" s="18"/>
      <c r="AU24" s="14">
        <v>37.6833</v>
      </c>
      <c r="AV24" s="16"/>
      <c r="AW24" s="17"/>
      <c r="AX24" s="14">
        <f t="shared" si="4"/>
        <v>4.1989</v>
      </c>
      <c r="AY24" s="14"/>
      <c r="AZ24" s="18"/>
      <c r="BA24" s="14"/>
      <c r="BB24" s="14"/>
      <c r="BC24" s="18"/>
      <c r="BD24" s="14"/>
      <c r="BE24" s="14"/>
      <c r="BF24" s="18"/>
      <c r="BG24" s="14">
        <f t="shared" si="5"/>
        <v>0</v>
      </c>
      <c r="BH24" s="14"/>
      <c r="BI24" s="18"/>
      <c r="BJ24" s="14">
        <v>4.1989</v>
      </c>
      <c r="BK24" s="14"/>
      <c r="BL24" s="356"/>
      <c r="BM24" s="256"/>
      <c r="BN24" s="254"/>
      <c r="BO24" s="14"/>
      <c r="BP24" s="14">
        <f t="shared" si="6"/>
        <v>0</v>
      </c>
      <c r="BQ24" s="14"/>
      <c r="BR24" s="18"/>
      <c r="BS24" s="14"/>
      <c r="BT24" s="14"/>
      <c r="BU24" s="18"/>
      <c r="BV24" s="14"/>
      <c r="BW24" s="14"/>
      <c r="BX24" s="18"/>
      <c r="BY24" s="14">
        <f t="shared" si="11"/>
        <v>0</v>
      </c>
      <c r="BZ24" s="14"/>
      <c r="CA24" s="18"/>
      <c r="CB24" s="14"/>
      <c r="CC24" s="14"/>
      <c r="CD24" s="17"/>
      <c r="CE24" s="14">
        <f t="shared" si="12"/>
        <v>0</v>
      </c>
      <c r="CF24" s="14"/>
      <c r="CG24" s="18"/>
      <c r="CH24" s="14"/>
      <c r="CI24" s="14"/>
      <c r="CJ24" s="18"/>
      <c r="CK24" s="14"/>
      <c r="CL24" s="14"/>
      <c r="CM24" s="18"/>
      <c r="CN24" s="1">
        <f t="shared" si="13"/>
        <v>0</v>
      </c>
      <c r="CO24" s="14"/>
      <c r="CP24" s="18"/>
      <c r="CQ24" s="14"/>
      <c r="CR24" s="16"/>
      <c r="CS24" s="14"/>
      <c r="CT24" s="17"/>
      <c r="CU24" s="14">
        <f t="shared" si="9"/>
        <v>0</v>
      </c>
      <c r="CV24" s="14"/>
      <c r="CW24" s="18"/>
      <c r="CX24" s="14"/>
      <c r="CY24" s="14"/>
      <c r="CZ24" s="18"/>
      <c r="DA24" s="14"/>
      <c r="DB24" s="14"/>
      <c r="DC24" s="18"/>
      <c r="DD24" s="14">
        <f t="shared" si="7"/>
        <v>0</v>
      </c>
      <c r="DE24" s="14"/>
      <c r="DF24" s="18"/>
      <c r="DG24" s="14"/>
      <c r="DH24" s="16"/>
      <c r="DI24" s="347"/>
      <c r="DJ24" s="5"/>
    </row>
    <row r="25" spans="1:114" s="7" customFormat="1" ht="17.25" customHeight="1">
      <c r="A25" s="259">
        <v>4</v>
      </c>
      <c r="B25" s="260" t="s">
        <v>29</v>
      </c>
      <c r="C25" s="67" t="s">
        <v>1</v>
      </c>
      <c r="D25" s="63">
        <f>M25+P25</f>
        <v>0</v>
      </c>
      <c r="E25" s="63" t="s">
        <v>2</v>
      </c>
      <c r="F25" s="64" t="s">
        <v>1</v>
      </c>
      <c r="G25" s="65"/>
      <c r="H25" s="65" t="s">
        <v>2</v>
      </c>
      <c r="I25" s="64" t="s">
        <v>1</v>
      </c>
      <c r="J25" s="65"/>
      <c r="K25" s="65" t="s">
        <v>2</v>
      </c>
      <c r="L25" s="64" t="s">
        <v>1</v>
      </c>
      <c r="M25" s="63">
        <f>G25+J25</f>
        <v>0</v>
      </c>
      <c r="N25" s="65" t="s">
        <v>2</v>
      </c>
      <c r="O25" s="66" t="s">
        <v>1</v>
      </c>
      <c r="P25" s="63"/>
      <c r="Q25" s="63" t="s">
        <v>2</v>
      </c>
      <c r="R25" s="67" t="s">
        <v>1</v>
      </c>
      <c r="S25" s="63">
        <f>AB25+AE25</f>
        <v>0</v>
      </c>
      <c r="T25" s="63" t="s">
        <v>2</v>
      </c>
      <c r="U25" s="66" t="s">
        <v>1</v>
      </c>
      <c r="V25" s="63"/>
      <c r="W25" s="63" t="s">
        <v>2</v>
      </c>
      <c r="X25" s="66" t="s">
        <v>1</v>
      </c>
      <c r="Y25" s="63"/>
      <c r="Z25" s="63" t="s">
        <v>2</v>
      </c>
      <c r="AA25" s="66" t="s">
        <v>1</v>
      </c>
      <c r="AB25" s="63">
        <f>V25+Y25</f>
        <v>0</v>
      </c>
      <c r="AC25" s="63" t="s">
        <v>2</v>
      </c>
      <c r="AD25" s="66" t="s">
        <v>1</v>
      </c>
      <c r="AE25" s="63"/>
      <c r="AF25" s="68" t="s">
        <v>2</v>
      </c>
      <c r="AG25" s="17"/>
      <c r="AH25" s="67" t="s">
        <v>1</v>
      </c>
      <c r="AI25" s="63"/>
      <c r="AJ25" s="63" t="s">
        <v>2</v>
      </c>
      <c r="AK25" s="66" t="s">
        <v>1</v>
      </c>
      <c r="AL25" s="63"/>
      <c r="AM25" s="63" t="s">
        <v>2</v>
      </c>
      <c r="AN25" s="66" t="s">
        <v>1</v>
      </c>
      <c r="AO25" s="63"/>
      <c r="AP25" s="63" t="s">
        <v>2</v>
      </c>
      <c r="AQ25" s="66" t="s">
        <v>1</v>
      </c>
      <c r="AR25" s="63">
        <f>AL25+AO25</f>
        <v>0</v>
      </c>
      <c r="AS25" s="63" t="s">
        <v>2</v>
      </c>
      <c r="AT25" s="66" t="s">
        <v>1</v>
      </c>
      <c r="AU25" s="63"/>
      <c r="AV25" s="68" t="s">
        <v>2</v>
      </c>
      <c r="AW25" s="67" t="s">
        <v>1</v>
      </c>
      <c r="AX25" s="63">
        <f>BG25+BJ25</f>
        <v>0</v>
      </c>
      <c r="AY25" s="63" t="s">
        <v>2</v>
      </c>
      <c r="AZ25" s="66" t="s">
        <v>1</v>
      </c>
      <c r="BA25" s="63"/>
      <c r="BB25" s="63" t="s">
        <v>2</v>
      </c>
      <c r="BC25" s="66" t="s">
        <v>1</v>
      </c>
      <c r="BD25" s="63"/>
      <c r="BE25" s="63" t="s">
        <v>2</v>
      </c>
      <c r="BF25" s="66" t="s">
        <v>1</v>
      </c>
      <c r="BG25" s="63">
        <f>BA25+BD25</f>
        <v>0</v>
      </c>
      <c r="BH25" s="63" t="s">
        <v>2</v>
      </c>
      <c r="BI25" s="66" t="s">
        <v>1</v>
      </c>
      <c r="BJ25" s="63"/>
      <c r="BK25" s="68" t="s">
        <v>2</v>
      </c>
      <c r="BL25" s="354">
        <v>4</v>
      </c>
      <c r="BM25" s="259">
        <v>4</v>
      </c>
      <c r="BN25" s="260" t="s">
        <v>29</v>
      </c>
      <c r="BO25" s="67" t="s">
        <v>1</v>
      </c>
      <c r="BP25" s="63">
        <f>BY25+CB25</f>
        <v>0</v>
      </c>
      <c r="BQ25" s="63" t="s">
        <v>2</v>
      </c>
      <c r="BR25" s="66" t="s">
        <v>1</v>
      </c>
      <c r="BS25" s="63"/>
      <c r="BT25" s="63" t="s">
        <v>2</v>
      </c>
      <c r="BU25" s="66" t="s">
        <v>1</v>
      </c>
      <c r="BV25" s="63"/>
      <c r="BW25" s="63" t="s">
        <v>2</v>
      </c>
      <c r="BX25" s="66" t="s">
        <v>1</v>
      </c>
      <c r="BY25" s="63">
        <f>BS25+BV25</f>
        <v>0</v>
      </c>
      <c r="BZ25" s="63" t="s">
        <v>2</v>
      </c>
      <c r="CA25" s="66" t="s">
        <v>1</v>
      </c>
      <c r="CB25" s="63"/>
      <c r="CC25" s="63" t="s">
        <v>2</v>
      </c>
      <c r="CD25" s="67" t="s">
        <v>1</v>
      </c>
      <c r="CE25" s="63">
        <f>CN25+CQ25</f>
        <v>0</v>
      </c>
      <c r="CF25" s="63" t="s">
        <v>2</v>
      </c>
      <c r="CG25" s="66" t="s">
        <v>1</v>
      </c>
      <c r="CH25" s="63"/>
      <c r="CI25" s="63" t="s">
        <v>2</v>
      </c>
      <c r="CJ25" s="66" t="s">
        <v>1</v>
      </c>
      <c r="CK25" s="63"/>
      <c r="CL25" s="63" t="s">
        <v>2</v>
      </c>
      <c r="CM25" s="66" t="s">
        <v>1</v>
      </c>
      <c r="CN25" s="196">
        <f>CH25+CK25</f>
        <v>0</v>
      </c>
      <c r="CO25" s="63" t="s">
        <v>2</v>
      </c>
      <c r="CP25" s="66" t="s">
        <v>1</v>
      </c>
      <c r="CQ25" s="63"/>
      <c r="CR25" s="68" t="s">
        <v>2</v>
      </c>
      <c r="CS25" s="14"/>
      <c r="CT25" s="67" t="s">
        <v>1</v>
      </c>
      <c r="CU25" s="63">
        <f>DD25+DG25</f>
        <v>0</v>
      </c>
      <c r="CV25" s="63" t="s">
        <v>2</v>
      </c>
      <c r="CW25" s="66" t="s">
        <v>1</v>
      </c>
      <c r="CX25" s="63"/>
      <c r="CY25" s="63" t="s">
        <v>2</v>
      </c>
      <c r="CZ25" s="66" t="s">
        <v>1</v>
      </c>
      <c r="DA25" s="63"/>
      <c r="DB25" s="63" t="s">
        <v>2</v>
      </c>
      <c r="DC25" s="66" t="s">
        <v>1</v>
      </c>
      <c r="DD25" s="63">
        <f>CX25+DA25</f>
        <v>0</v>
      </c>
      <c r="DE25" s="63" t="s">
        <v>2</v>
      </c>
      <c r="DF25" s="66" t="s">
        <v>1</v>
      </c>
      <c r="DG25" s="63"/>
      <c r="DH25" s="68" t="s">
        <v>2</v>
      </c>
      <c r="DI25" s="345">
        <v>4</v>
      </c>
      <c r="DJ25" s="5"/>
    </row>
    <row r="26" spans="1:114" s="7" customFormat="1" ht="17.25" customHeight="1">
      <c r="A26" s="259"/>
      <c r="B26" s="260"/>
      <c r="C26" s="72"/>
      <c r="D26" s="61">
        <f>M26+P26</f>
        <v>40.8702</v>
      </c>
      <c r="E26" s="61"/>
      <c r="F26" s="69"/>
      <c r="G26" s="70"/>
      <c r="H26" s="70"/>
      <c r="I26" s="69"/>
      <c r="J26" s="70"/>
      <c r="K26" s="70"/>
      <c r="L26" s="69"/>
      <c r="M26" s="61">
        <f>G26+J26</f>
        <v>0</v>
      </c>
      <c r="N26" s="70"/>
      <c r="O26" s="71"/>
      <c r="P26" s="61">
        <v>40.8702</v>
      </c>
      <c r="Q26" s="61"/>
      <c r="R26" s="72"/>
      <c r="S26" s="114">
        <f>AB26+AE26</f>
        <v>9.8942</v>
      </c>
      <c r="T26" s="61"/>
      <c r="U26" s="71"/>
      <c r="V26" s="61"/>
      <c r="W26" s="61"/>
      <c r="X26" s="71"/>
      <c r="Y26" s="61"/>
      <c r="Z26" s="61"/>
      <c r="AA26" s="71"/>
      <c r="AB26" s="61">
        <f>V26+Y26</f>
        <v>0</v>
      </c>
      <c r="AC26" s="61"/>
      <c r="AD26" s="71"/>
      <c r="AE26" s="61">
        <v>9.8942</v>
      </c>
      <c r="AF26" s="73"/>
      <c r="AG26" s="17"/>
      <c r="AH26" s="72"/>
      <c r="AI26" s="61">
        <f>AR26+AU26</f>
        <v>0</v>
      </c>
      <c r="AJ26" s="61"/>
      <c r="AK26" s="71"/>
      <c r="AL26" s="61"/>
      <c r="AM26" s="61"/>
      <c r="AN26" s="71"/>
      <c r="AO26" s="61"/>
      <c r="AP26" s="61"/>
      <c r="AQ26" s="71"/>
      <c r="AR26" s="61">
        <f>AL26+AO26</f>
        <v>0</v>
      </c>
      <c r="AS26" s="61"/>
      <c r="AT26" s="71"/>
      <c r="AU26" s="61"/>
      <c r="AV26" s="73"/>
      <c r="AW26" s="72"/>
      <c r="AX26" s="61">
        <f>BG26+BJ26</f>
        <v>0</v>
      </c>
      <c r="AY26" s="61"/>
      <c r="AZ26" s="71"/>
      <c r="BA26" s="61"/>
      <c r="BB26" s="61"/>
      <c r="BC26" s="71"/>
      <c r="BD26" s="61"/>
      <c r="BE26" s="61"/>
      <c r="BF26" s="71"/>
      <c r="BG26" s="61">
        <f>BA26+BD26</f>
        <v>0</v>
      </c>
      <c r="BH26" s="61"/>
      <c r="BI26" s="71"/>
      <c r="BJ26" s="61"/>
      <c r="BK26" s="73"/>
      <c r="BL26" s="354"/>
      <c r="BM26" s="259"/>
      <c r="BN26" s="260"/>
      <c r="BO26" s="72"/>
      <c r="BP26" s="61">
        <f>BY26+CB26</f>
        <v>0</v>
      </c>
      <c r="BQ26" s="61"/>
      <c r="BR26" s="71"/>
      <c r="BS26" s="61"/>
      <c r="BT26" s="61"/>
      <c r="BU26" s="71"/>
      <c r="BV26" s="61"/>
      <c r="BW26" s="61"/>
      <c r="BX26" s="71"/>
      <c r="BY26" s="61">
        <f>BS26+BV26</f>
        <v>0</v>
      </c>
      <c r="BZ26" s="61"/>
      <c r="CA26" s="71"/>
      <c r="CB26" s="61"/>
      <c r="CC26" s="61"/>
      <c r="CD26" s="72"/>
      <c r="CE26" s="61">
        <f>CN26+CQ26</f>
        <v>0</v>
      </c>
      <c r="CF26" s="61"/>
      <c r="CG26" s="71"/>
      <c r="CH26" s="61"/>
      <c r="CI26" s="61"/>
      <c r="CJ26" s="71"/>
      <c r="CK26" s="61"/>
      <c r="CL26" s="61"/>
      <c r="CM26" s="71"/>
      <c r="CN26" s="2">
        <f>CH26+CK26</f>
        <v>0</v>
      </c>
      <c r="CO26" s="61"/>
      <c r="CP26" s="71"/>
      <c r="CQ26" s="61"/>
      <c r="CR26" s="73"/>
      <c r="CS26" s="14"/>
      <c r="CT26" s="72"/>
      <c r="CU26" s="61">
        <f>DD26+DG26</f>
        <v>0</v>
      </c>
      <c r="CV26" s="61"/>
      <c r="CW26" s="71"/>
      <c r="CX26" s="61"/>
      <c r="CY26" s="61"/>
      <c r="CZ26" s="71"/>
      <c r="DA26" s="61"/>
      <c r="DB26" s="61"/>
      <c r="DC26" s="71"/>
      <c r="DD26" s="61">
        <f>CX26+DA26</f>
        <v>0</v>
      </c>
      <c r="DE26" s="61"/>
      <c r="DF26" s="71"/>
      <c r="DG26" s="61"/>
      <c r="DH26" s="73"/>
      <c r="DI26" s="348"/>
      <c r="DJ26" s="5"/>
    </row>
    <row r="27" spans="1:114" s="7" customFormat="1" ht="17.25" customHeight="1">
      <c r="A27" s="255">
        <v>5</v>
      </c>
      <c r="B27" s="253" t="s">
        <v>80</v>
      </c>
      <c r="C27" s="67" t="s">
        <v>1</v>
      </c>
      <c r="D27" s="63">
        <f t="shared" si="1"/>
        <v>0</v>
      </c>
      <c r="E27" s="63" t="s">
        <v>2</v>
      </c>
      <c r="F27" s="64" t="s">
        <v>1</v>
      </c>
      <c r="G27" s="65"/>
      <c r="H27" s="65" t="s">
        <v>2</v>
      </c>
      <c r="I27" s="64" t="s">
        <v>1</v>
      </c>
      <c r="J27" s="65"/>
      <c r="K27" s="65" t="s">
        <v>2</v>
      </c>
      <c r="L27" s="64" t="s">
        <v>1</v>
      </c>
      <c r="M27" s="63">
        <f t="shared" si="14"/>
        <v>0</v>
      </c>
      <c r="N27" s="65" t="s">
        <v>2</v>
      </c>
      <c r="O27" s="66" t="s">
        <v>1</v>
      </c>
      <c r="P27" s="63"/>
      <c r="Q27" s="63" t="s">
        <v>2</v>
      </c>
      <c r="R27" s="67" t="s">
        <v>1</v>
      </c>
      <c r="S27" s="63">
        <f t="shared" si="8"/>
        <v>0</v>
      </c>
      <c r="T27" s="63" t="s">
        <v>2</v>
      </c>
      <c r="U27" s="66" t="s">
        <v>1</v>
      </c>
      <c r="V27" s="63"/>
      <c r="W27" s="63" t="s">
        <v>2</v>
      </c>
      <c r="X27" s="66" t="s">
        <v>1</v>
      </c>
      <c r="Y27" s="63"/>
      <c r="Z27" s="63" t="s">
        <v>2</v>
      </c>
      <c r="AA27" s="66" t="s">
        <v>1</v>
      </c>
      <c r="AB27" s="63">
        <f t="shared" si="3"/>
        <v>0</v>
      </c>
      <c r="AC27" s="63" t="s">
        <v>2</v>
      </c>
      <c r="AD27" s="66" t="s">
        <v>1</v>
      </c>
      <c r="AE27" s="63"/>
      <c r="AF27" s="68" t="s">
        <v>2</v>
      </c>
      <c r="AG27" s="14"/>
      <c r="AH27" s="67" t="s">
        <v>1</v>
      </c>
      <c r="AI27" s="63"/>
      <c r="AJ27" s="63" t="s">
        <v>2</v>
      </c>
      <c r="AK27" s="66" t="s">
        <v>1</v>
      </c>
      <c r="AL27" s="63"/>
      <c r="AM27" s="63" t="s">
        <v>2</v>
      </c>
      <c r="AN27" s="66" t="s">
        <v>1</v>
      </c>
      <c r="AO27" s="63"/>
      <c r="AP27" s="63" t="s">
        <v>2</v>
      </c>
      <c r="AQ27" s="66" t="s">
        <v>1</v>
      </c>
      <c r="AR27" s="63">
        <f t="shared" si="10"/>
        <v>0</v>
      </c>
      <c r="AS27" s="63" t="s">
        <v>2</v>
      </c>
      <c r="AT27" s="66" t="s">
        <v>1</v>
      </c>
      <c r="AU27" s="63"/>
      <c r="AV27" s="68" t="s">
        <v>2</v>
      </c>
      <c r="AW27" s="67" t="s">
        <v>1</v>
      </c>
      <c r="AX27" s="63">
        <f t="shared" si="4"/>
        <v>0</v>
      </c>
      <c r="AY27" s="63" t="s">
        <v>2</v>
      </c>
      <c r="AZ27" s="66" t="s">
        <v>1</v>
      </c>
      <c r="BA27" s="63"/>
      <c r="BB27" s="63" t="s">
        <v>2</v>
      </c>
      <c r="BC27" s="66" t="s">
        <v>1</v>
      </c>
      <c r="BD27" s="63"/>
      <c r="BE27" s="63" t="s">
        <v>2</v>
      </c>
      <c r="BF27" s="66" t="s">
        <v>1</v>
      </c>
      <c r="BG27" s="63">
        <f t="shared" si="5"/>
        <v>0</v>
      </c>
      <c r="BH27" s="63" t="s">
        <v>2</v>
      </c>
      <c r="BI27" s="66" t="s">
        <v>1</v>
      </c>
      <c r="BJ27" s="63"/>
      <c r="BK27" s="68" t="s">
        <v>2</v>
      </c>
      <c r="BL27" s="337">
        <v>5</v>
      </c>
      <c r="BM27" s="255">
        <v>5</v>
      </c>
      <c r="BN27" s="253" t="s">
        <v>80</v>
      </c>
      <c r="BO27" s="14" t="s">
        <v>1</v>
      </c>
      <c r="BP27" s="14">
        <f t="shared" si="6"/>
        <v>0</v>
      </c>
      <c r="BQ27" s="14" t="s">
        <v>2</v>
      </c>
      <c r="BR27" s="18" t="s">
        <v>1</v>
      </c>
      <c r="BS27" s="14"/>
      <c r="BT27" s="14" t="s">
        <v>2</v>
      </c>
      <c r="BU27" s="18" t="s">
        <v>1</v>
      </c>
      <c r="BV27" s="14"/>
      <c r="BW27" s="14" t="s">
        <v>2</v>
      </c>
      <c r="BX27" s="18" t="s">
        <v>1</v>
      </c>
      <c r="BY27" s="14">
        <f t="shared" si="11"/>
        <v>0</v>
      </c>
      <c r="BZ27" s="14" t="s">
        <v>2</v>
      </c>
      <c r="CA27" s="18" t="s">
        <v>1</v>
      </c>
      <c r="CB27" s="14"/>
      <c r="CC27" s="14" t="s">
        <v>2</v>
      </c>
      <c r="CD27" s="17" t="s">
        <v>1</v>
      </c>
      <c r="CE27" s="14">
        <f t="shared" si="12"/>
        <v>1405.2118</v>
      </c>
      <c r="CF27" s="14" t="s">
        <v>2</v>
      </c>
      <c r="CG27" s="18" t="s">
        <v>1</v>
      </c>
      <c r="CH27" s="14">
        <v>1283.7118</v>
      </c>
      <c r="CI27" s="14" t="s">
        <v>2</v>
      </c>
      <c r="CJ27" s="18" t="s">
        <v>1</v>
      </c>
      <c r="CK27" s="14"/>
      <c r="CL27" s="14" t="s">
        <v>2</v>
      </c>
      <c r="CM27" s="18" t="s">
        <v>1</v>
      </c>
      <c r="CN27" s="1">
        <f t="shared" si="13"/>
        <v>1283.7118</v>
      </c>
      <c r="CO27" s="14" t="s">
        <v>2</v>
      </c>
      <c r="CP27" s="18" t="s">
        <v>1</v>
      </c>
      <c r="CQ27" s="14">
        <v>121.5</v>
      </c>
      <c r="CR27" s="16" t="s">
        <v>2</v>
      </c>
      <c r="CS27" s="14"/>
      <c r="CT27" s="67" t="s">
        <v>1</v>
      </c>
      <c r="CU27" s="63">
        <f t="shared" si="9"/>
        <v>0</v>
      </c>
      <c r="CV27" s="63" t="s">
        <v>2</v>
      </c>
      <c r="CW27" s="66" t="s">
        <v>1</v>
      </c>
      <c r="CX27" s="63"/>
      <c r="CY27" s="63" t="s">
        <v>2</v>
      </c>
      <c r="CZ27" s="66" t="s">
        <v>1</v>
      </c>
      <c r="DA27" s="63"/>
      <c r="DB27" s="63" t="s">
        <v>2</v>
      </c>
      <c r="DC27" s="66" t="s">
        <v>1</v>
      </c>
      <c r="DD27" s="63">
        <f t="shared" si="7"/>
        <v>0</v>
      </c>
      <c r="DE27" s="63" t="s">
        <v>2</v>
      </c>
      <c r="DF27" s="66" t="s">
        <v>1</v>
      </c>
      <c r="DG27" s="63"/>
      <c r="DH27" s="68" t="s">
        <v>2</v>
      </c>
      <c r="DI27" s="345">
        <v>5</v>
      </c>
      <c r="DJ27" s="5"/>
    </row>
    <row r="28" spans="1:114" s="7" customFormat="1" ht="17.25" customHeight="1" thickBot="1">
      <c r="A28" s="256"/>
      <c r="B28" s="312"/>
      <c r="C28" s="25"/>
      <c r="D28" s="22">
        <f t="shared" si="1"/>
        <v>0</v>
      </c>
      <c r="E28" s="22"/>
      <c r="F28" s="74"/>
      <c r="G28" s="75"/>
      <c r="H28" s="75"/>
      <c r="I28" s="74"/>
      <c r="J28" s="75"/>
      <c r="K28" s="75"/>
      <c r="L28" s="74"/>
      <c r="M28" s="22">
        <f t="shared" si="14"/>
        <v>0</v>
      </c>
      <c r="N28" s="75"/>
      <c r="O28" s="23"/>
      <c r="P28" s="22"/>
      <c r="Q28" s="22"/>
      <c r="R28" s="25"/>
      <c r="S28" s="115">
        <f t="shared" si="8"/>
        <v>1.0403</v>
      </c>
      <c r="T28" s="22"/>
      <c r="U28" s="23"/>
      <c r="V28" s="22"/>
      <c r="W28" s="22"/>
      <c r="X28" s="23"/>
      <c r="Y28" s="22"/>
      <c r="Z28" s="22"/>
      <c r="AA28" s="23"/>
      <c r="AB28" s="22">
        <f t="shared" si="3"/>
        <v>0</v>
      </c>
      <c r="AC28" s="22"/>
      <c r="AD28" s="23"/>
      <c r="AE28" s="22">
        <v>1.0403</v>
      </c>
      <c r="AF28" s="24"/>
      <c r="AG28" s="14"/>
      <c r="AH28" s="25"/>
      <c r="AI28" s="22">
        <f>AR28+AU28</f>
        <v>144.2397</v>
      </c>
      <c r="AJ28" s="22"/>
      <c r="AK28" s="23"/>
      <c r="AL28" s="22">
        <v>92.2696</v>
      </c>
      <c r="AM28" s="22"/>
      <c r="AN28" s="23"/>
      <c r="AO28" s="22"/>
      <c r="AP28" s="22"/>
      <c r="AQ28" s="23"/>
      <c r="AR28" s="22">
        <f t="shared" si="10"/>
        <v>92.2696</v>
      </c>
      <c r="AS28" s="22"/>
      <c r="AT28" s="23"/>
      <c r="AU28" s="22">
        <v>51.9701</v>
      </c>
      <c r="AV28" s="24"/>
      <c r="AW28" s="25"/>
      <c r="AX28" s="22">
        <f t="shared" si="4"/>
        <v>320.9795</v>
      </c>
      <c r="AY28" s="22"/>
      <c r="AZ28" s="23"/>
      <c r="BA28" s="22">
        <v>297.8146</v>
      </c>
      <c r="BB28" s="22"/>
      <c r="BC28" s="23"/>
      <c r="BD28" s="22"/>
      <c r="BE28" s="22"/>
      <c r="BF28" s="23"/>
      <c r="BG28" s="22">
        <f t="shared" si="5"/>
        <v>297.8146</v>
      </c>
      <c r="BH28" s="22"/>
      <c r="BI28" s="23"/>
      <c r="BJ28" s="22">
        <v>23.1649</v>
      </c>
      <c r="BK28" s="24"/>
      <c r="BL28" s="356"/>
      <c r="BM28" s="256"/>
      <c r="BN28" s="254"/>
      <c r="BO28" s="61"/>
      <c r="BP28" s="22">
        <f t="shared" si="6"/>
        <v>2.0803</v>
      </c>
      <c r="BQ28" s="61"/>
      <c r="BR28" s="71"/>
      <c r="BS28" s="61"/>
      <c r="BT28" s="61"/>
      <c r="BU28" s="71"/>
      <c r="BV28" s="61"/>
      <c r="BW28" s="61"/>
      <c r="BX28" s="71"/>
      <c r="BY28" s="61">
        <f t="shared" si="11"/>
        <v>0</v>
      </c>
      <c r="BZ28" s="61"/>
      <c r="CA28" s="71"/>
      <c r="CB28" s="61">
        <v>2.0803</v>
      </c>
      <c r="CC28" s="61"/>
      <c r="CD28" s="72"/>
      <c r="CE28" s="61">
        <f t="shared" si="12"/>
        <v>79.7044</v>
      </c>
      <c r="CF28" s="61"/>
      <c r="CG28" s="71"/>
      <c r="CH28" s="61">
        <v>79.7044</v>
      </c>
      <c r="CI28" s="61"/>
      <c r="CJ28" s="71"/>
      <c r="CK28" s="61"/>
      <c r="CL28" s="61"/>
      <c r="CM28" s="71"/>
      <c r="CN28" s="2">
        <f t="shared" si="13"/>
        <v>79.7044</v>
      </c>
      <c r="CO28" s="61"/>
      <c r="CP28" s="71"/>
      <c r="CQ28" s="61"/>
      <c r="CR28" s="73"/>
      <c r="CS28" s="14"/>
      <c r="CT28" s="25"/>
      <c r="CU28" s="22">
        <f t="shared" si="9"/>
        <v>0</v>
      </c>
      <c r="CV28" s="22"/>
      <c r="CW28" s="23"/>
      <c r="CX28" s="22"/>
      <c r="CY28" s="22"/>
      <c r="CZ28" s="23"/>
      <c r="DA28" s="22"/>
      <c r="DB28" s="22"/>
      <c r="DC28" s="23"/>
      <c r="DD28" s="22">
        <f t="shared" si="7"/>
        <v>0</v>
      </c>
      <c r="DE28" s="22"/>
      <c r="DF28" s="23"/>
      <c r="DG28" s="22"/>
      <c r="DH28" s="24"/>
      <c r="DI28" s="346"/>
      <c r="DJ28" s="5"/>
    </row>
    <row r="29" spans="1:114" s="32" customFormat="1" ht="17.25" customHeight="1">
      <c r="A29" s="242" t="s">
        <v>30</v>
      </c>
      <c r="B29" s="319"/>
      <c r="C29" s="30" t="s">
        <v>98</v>
      </c>
      <c r="D29" s="26">
        <f>D31</f>
        <v>0</v>
      </c>
      <c r="E29" s="26" t="s">
        <v>112</v>
      </c>
      <c r="F29" s="27" t="s">
        <v>98</v>
      </c>
      <c r="G29" s="26">
        <f>G31</f>
        <v>0</v>
      </c>
      <c r="H29" s="44" t="s">
        <v>112</v>
      </c>
      <c r="I29" s="26" t="s">
        <v>98</v>
      </c>
      <c r="J29" s="26">
        <f>J31</f>
        <v>0</v>
      </c>
      <c r="K29" s="26" t="s">
        <v>112</v>
      </c>
      <c r="L29" s="27" t="s">
        <v>98</v>
      </c>
      <c r="M29" s="26">
        <f>M31</f>
        <v>0</v>
      </c>
      <c r="N29" s="26" t="s">
        <v>112</v>
      </c>
      <c r="O29" s="45" t="s">
        <v>98</v>
      </c>
      <c r="P29" s="26">
        <f>P31</f>
        <v>0</v>
      </c>
      <c r="Q29" s="40" t="s">
        <v>112</v>
      </c>
      <c r="R29" s="30" t="s">
        <v>98</v>
      </c>
      <c r="S29" s="26"/>
      <c r="T29" s="26" t="s">
        <v>112</v>
      </c>
      <c r="U29" s="27" t="s">
        <v>98</v>
      </c>
      <c r="V29" s="26"/>
      <c r="W29" s="44" t="s">
        <v>112</v>
      </c>
      <c r="X29" s="26" t="s">
        <v>98</v>
      </c>
      <c r="Y29" s="26"/>
      <c r="Z29" s="26" t="s">
        <v>112</v>
      </c>
      <c r="AA29" s="27" t="s">
        <v>98</v>
      </c>
      <c r="AB29" s="26"/>
      <c r="AC29" s="26" t="s">
        <v>112</v>
      </c>
      <c r="AD29" s="45" t="s">
        <v>98</v>
      </c>
      <c r="AE29" s="26"/>
      <c r="AF29" s="46" t="s">
        <v>112</v>
      </c>
      <c r="AG29" s="40"/>
      <c r="AH29" s="30" t="s">
        <v>98</v>
      </c>
      <c r="AI29" s="26">
        <f>AI31</f>
        <v>0</v>
      </c>
      <c r="AJ29" s="26" t="s">
        <v>112</v>
      </c>
      <c r="AK29" s="27" t="s">
        <v>98</v>
      </c>
      <c r="AL29" s="26">
        <f>AL31</f>
        <v>0</v>
      </c>
      <c r="AM29" s="44" t="s">
        <v>112</v>
      </c>
      <c r="AN29" s="26" t="s">
        <v>98</v>
      </c>
      <c r="AO29" s="26"/>
      <c r="AP29" s="26" t="s">
        <v>112</v>
      </c>
      <c r="AQ29" s="27" t="s">
        <v>98</v>
      </c>
      <c r="AR29" s="26">
        <f aca="true" t="shared" si="15" ref="AR29:AR34">AL29+AO29</f>
        <v>0</v>
      </c>
      <c r="AS29" s="26" t="s">
        <v>112</v>
      </c>
      <c r="AT29" s="45" t="s">
        <v>98</v>
      </c>
      <c r="AU29" s="26"/>
      <c r="AV29" s="46" t="s">
        <v>112</v>
      </c>
      <c r="AW29" s="30" t="s">
        <v>98</v>
      </c>
      <c r="AX29" s="26"/>
      <c r="AY29" s="26" t="s">
        <v>112</v>
      </c>
      <c r="AZ29" s="27" t="s">
        <v>98</v>
      </c>
      <c r="BA29" s="26"/>
      <c r="BB29" s="44" t="s">
        <v>112</v>
      </c>
      <c r="BC29" s="26" t="s">
        <v>98</v>
      </c>
      <c r="BD29" s="26"/>
      <c r="BE29" s="26" t="s">
        <v>112</v>
      </c>
      <c r="BF29" s="27" t="s">
        <v>98</v>
      </c>
      <c r="BG29" s="26"/>
      <c r="BH29" s="26" t="s">
        <v>112</v>
      </c>
      <c r="BI29" s="45" t="s">
        <v>98</v>
      </c>
      <c r="BJ29" s="26"/>
      <c r="BK29" s="40" t="s">
        <v>112</v>
      </c>
      <c r="BL29" s="232"/>
      <c r="BM29" s="242" t="s">
        <v>30</v>
      </c>
      <c r="BN29" s="319"/>
      <c r="BO29" s="28" t="s">
        <v>98</v>
      </c>
      <c r="BP29" s="26"/>
      <c r="BQ29" s="34" t="s">
        <v>112</v>
      </c>
      <c r="BR29" s="35" t="s">
        <v>98</v>
      </c>
      <c r="BS29" s="34"/>
      <c r="BT29" s="36" t="s">
        <v>112</v>
      </c>
      <c r="BU29" s="34" t="s">
        <v>98</v>
      </c>
      <c r="BV29" s="34"/>
      <c r="BW29" s="34" t="s">
        <v>112</v>
      </c>
      <c r="BX29" s="35" t="s">
        <v>98</v>
      </c>
      <c r="BY29" s="34"/>
      <c r="BZ29" s="34" t="s">
        <v>112</v>
      </c>
      <c r="CA29" s="37" t="s">
        <v>98</v>
      </c>
      <c r="CB29" s="34"/>
      <c r="CC29" s="38" t="s">
        <v>112</v>
      </c>
      <c r="CD29" s="28" t="s">
        <v>98</v>
      </c>
      <c r="CE29" s="34">
        <f>CN29+CQ29</f>
        <v>3518.641</v>
      </c>
      <c r="CF29" s="34" t="s">
        <v>112</v>
      </c>
      <c r="CG29" s="35" t="s">
        <v>98</v>
      </c>
      <c r="CH29" s="34">
        <v>2966.666</v>
      </c>
      <c r="CI29" s="36" t="s">
        <v>112</v>
      </c>
      <c r="CJ29" s="34" t="s">
        <v>98</v>
      </c>
      <c r="CK29" s="34">
        <v>1</v>
      </c>
      <c r="CL29" s="34" t="s">
        <v>112</v>
      </c>
      <c r="CM29" s="35" t="s">
        <v>98</v>
      </c>
      <c r="CN29" s="34">
        <f aca="true" t="shared" si="16" ref="CN29:CN34">CH29+CK29</f>
        <v>2967.666</v>
      </c>
      <c r="CO29" s="34" t="s">
        <v>112</v>
      </c>
      <c r="CP29" s="37" t="s">
        <v>98</v>
      </c>
      <c r="CQ29" s="34">
        <f>CQ31</f>
        <v>550.975</v>
      </c>
      <c r="CR29" s="39" t="s">
        <v>112</v>
      </c>
      <c r="CS29" s="40"/>
      <c r="CT29" s="30" t="s">
        <v>98</v>
      </c>
      <c r="CU29" s="26"/>
      <c r="CV29" s="26" t="s">
        <v>112</v>
      </c>
      <c r="CW29" s="27" t="s">
        <v>98</v>
      </c>
      <c r="CX29" s="26"/>
      <c r="CY29" s="44" t="s">
        <v>112</v>
      </c>
      <c r="CZ29" s="26" t="s">
        <v>98</v>
      </c>
      <c r="DA29" s="26"/>
      <c r="DB29" s="26" t="s">
        <v>112</v>
      </c>
      <c r="DC29" s="27" t="s">
        <v>98</v>
      </c>
      <c r="DD29" s="26"/>
      <c r="DE29" s="26" t="s">
        <v>112</v>
      </c>
      <c r="DF29" s="45" t="s">
        <v>98</v>
      </c>
      <c r="DG29" s="26"/>
      <c r="DH29" s="46" t="s">
        <v>112</v>
      </c>
      <c r="DI29" s="48"/>
      <c r="DJ29" s="31"/>
    </row>
    <row r="30" spans="1:114" s="32" customFormat="1" ht="17.25" customHeight="1" thickBot="1">
      <c r="A30" s="320"/>
      <c r="B30" s="321"/>
      <c r="C30" s="30"/>
      <c r="D30" s="43">
        <f>D32</f>
        <v>64.8893</v>
      </c>
      <c r="E30" s="26"/>
      <c r="F30" s="27"/>
      <c r="G30" s="43">
        <f>G32</f>
        <v>0</v>
      </c>
      <c r="H30" s="44"/>
      <c r="I30" s="26"/>
      <c r="J30" s="43">
        <f>J32</f>
        <v>0</v>
      </c>
      <c r="K30" s="26"/>
      <c r="L30" s="27"/>
      <c r="M30" s="43">
        <f>M32</f>
        <v>0</v>
      </c>
      <c r="N30" s="26"/>
      <c r="O30" s="45"/>
      <c r="P30" s="43">
        <f>P32</f>
        <v>64.8893</v>
      </c>
      <c r="Q30" s="40"/>
      <c r="R30" s="30"/>
      <c r="S30" s="116">
        <f>S32</f>
        <v>0</v>
      </c>
      <c r="T30" s="26"/>
      <c r="U30" s="27"/>
      <c r="V30" s="26"/>
      <c r="W30" s="44"/>
      <c r="X30" s="26"/>
      <c r="Y30" s="26"/>
      <c r="Z30" s="26"/>
      <c r="AA30" s="27"/>
      <c r="AB30" s="43"/>
      <c r="AC30" s="26"/>
      <c r="AD30" s="45"/>
      <c r="AE30" s="117">
        <f>AE32</f>
        <v>0</v>
      </c>
      <c r="AF30" s="46"/>
      <c r="AG30" s="40"/>
      <c r="AH30" s="30"/>
      <c r="AI30" s="43">
        <f>AI32</f>
        <v>225.0278</v>
      </c>
      <c r="AJ30" s="26"/>
      <c r="AK30" s="27"/>
      <c r="AL30" s="26">
        <f>AL32</f>
        <v>62.892399999999995</v>
      </c>
      <c r="AM30" s="44"/>
      <c r="AN30" s="26"/>
      <c r="AO30" s="26"/>
      <c r="AP30" s="26"/>
      <c r="AQ30" s="27"/>
      <c r="AR30" s="43">
        <f t="shared" si="15"/>
        <v>62.892399999999995</v>
      </c>
      <c r="AS30" s="26"/>
      <c r="AT30" s="45"/>
      <c r="AU30" s="26">
        <f>AU32</f>
        <v>162.1354</v>
      </c>
      <c r="AV30" s="46"/>
      <c r="AW30" s="30"/>
      <c r="AX30" s="43"/>
      <c r="AY30" s="26"/>
      <c r="AZ30" s="27"/>
      <c r="BA30" s="26"/>
      <c r="BB30" s="44"/>
      <c r="BC30" s="26"/>
      <c r="BD30" s="26"/>
      <c r="BE30" s="26"/>
      <c r="BF30" s="27"/>
      <c r="BG30" s="43"/>
      <c r="BH30" s="26"/>
      <c r="BI30" s="45"/>
      <c r="BJ30" s="26"/>
      <c r="BK30" s="40"/>
      <c r="BL30" s="233"/>
      <c r="BM30" s="320"/>
      <c r="BN30" s="321"/>
      <c r="BO30" s="30"/>
      <c r="BP30" s="43">
        <f>BP32</f>
        <v>14.743</v>
      </c>
      <c r="BQ30" s="26"/>
      <c r="BR30" s="27"/>
      <c r="BS30" s="26">
        <v>4.5838</v>
      </c>
      <c r="BT30" s="44"/>
      <c r="BU30" s="26"/>
      <c r="BV30" s="26"/>
      <c r="BW30" s="26"/>
      <c r="BX30" s="27"/>
      <c r="BY30" s="43">
        <v>5</v>
      </c>
      <c r="BZ30" s="26"/>
      <c r="CA30" s="45"/>
      <c r="CB30" s="26">
        <f>CB32</f>
        <v>10.1592</v>
      </c>
      <c r="CC30" s="40"/>
      <c r="CD30" s="30"/>
      <c r="CE30" s="43">
        <f>CE32</f>
        <v>160.3703</v>
      </c>
      <c r="CF30" s="26"/>
      <c r="CG30" s="27"/>
      <c r="CH30" s="26">
        <v>160.3703</v>
      </c>
      <c r="CI30" s="44"/>
      <c r="CJ30" s="26"/>
      <c r="CK30" s="26"/>
      <c r="CL30" s="26"/>
      <c r="CM30" s="27"/>
      <c r="CN30" s="43">
        <f t="shared" si="16"/>
        <v>160.3703</v>
      </c>
      <c r="CO30" s="26"/>
      <c r="CP30" s="45"/>
      <c r="CQ30" s="26">
        <f>CQ32</f>
        <v>0</v>
      </c>
      <c r="CR30" s="46"/>
      <c r="CS30" s="40"/>
      <c r="CT30" s="30"/>
      <c r="CU30" s="43">
        <f>DD30+DG30</f>
        <v>128</v>
      </c>
      <c r="CV30" s="26"/>
      <c r="CW30" s="27"/>
      <c r="CX30" s="26">
        <v>128.0269</v>
      </c>
      <c r="CY30" s="44"/>
      <c r="CZ30" s="26"/>
      <c r="DA30" s="26"/>
      <c r="DB30" s="26"/>
      <c r="DC30" s="27"/>
      <c r="DD30" s="43">
        <v>128</v>
      </c>
      <c r="DE30" s="26"/>
      <c r="DF30" s="45"/>
      <c r="DG30" s="26"/>
      <c r="DH30" s="46"/>
      <c r="DI30" s="48"/>
      <c r="DJ30" s="31"/>
    </row>
    <row r="31" spans="1:114" s="32" customFormat="1" ht="17.25" customHeight="1">
      <c r="A31" s="242"/>
      <c r="B31" s="249" t="s">
        <v>84</v>
      </c>
      <c r="C31" s="49" t="s">
        <v>1</v>
      </c>
      <c r="D31" s="26">
        <f aca="true" t="shared" si="17" ref="D31:D36">M31+P31</f>
        <v>0</v>
      </c>
      <c r="E31" s="34" t="s">
        <v>2</v>
      </c>
      <c r="F31" s="35" t="s">
        <v>1</v>
      </c>
      <c r="G31" s="34">
        <f>G33+G45+G35+G37+G39+G41+G43</f>
        <v>0</v>
      </c>
      <c r="H31" s="36" t="s">
        <v>2</v>
      </c>
      <c r="I31" s="34" t="s">
        <v>1</v>
      </c>
      <c r="J31" s="34">
        <f>J33+J45+J35+J37+J39+J41+J43</f>
        <v>0</v>
      </c>
      <c r="K31" s="34" t="s">
        <v>2</v>
      </c>
      <c r="L31" s="35" t="s">
        <v>1</v>
      </c>
      <c r="M31" s="26">
        <f>G31+J31</f>
        <v>0</v>
      </c>
      <c r="N31" s="34" t="s">
        <v>2</v>
      </c>
      <c r="O31" s="37" t="s">
        <v>1</v>
      </c>
      <c r="P31" s="34">
        <f>P33+P45+P35+P37+P39+P41+P43</f>
        <v>0</v>
      </c>
      <c r="Q31" s="38" t="s">
        <v>2</v>
      </c>
      <c r="R31" s="50" t="s">
        <v>1</v>
      </c>
      <c r="S31" s="26"/>
      <c r="T31" s="34" t="s">
        <v>2</v>
      </c>
      <c r="U31" s="35" t="s">
        <v>1</v>
      </c>
      <c r="V31" s="34">
        <f>V33+V45+V35+V37+V39+V41+V43</f>
        <v>0</v>
      </c>
      <c r="W31" s="36" t="s">
        <v>2</v>
      </c>
      <c r="X31" s="34" t="s">
        <v>1</v>
      </c>
      <c r="Y31" s="34">
        <f>Y33+Y45+Y35+Y37+Y39+Y41+Y43</f>
        <v>0</v>
      </c>
      <c r="Z31" s="34" t="s">
        <v>2</v>
      </c>
      <c r="AA31" s="35" t="s">
        <v>1</v>
      </c>
      <c r="AB31" s="26">
        <f>V31+Y31</f>
        <v>0</v>
      </c>
      <c r="AC31" s="34" t="s">
        <v>2</v>
      </c>
      <c r="AD31" s="37" t="s">
        <v>1</v>
      </c>
      <c r="AE31" s="34">
        <f>AE33+AE45+AE35+AE37+AE39+AE41+AE43</f>
        <v>0</v>
      </c>
      <c r="AF31" s="39" t="s">
        <v>2</v>
      </c>
      <c r="AG31" s="40"/>
      <c r="AH31" s="50" t="s">
        <v>1</v>
      </c>
      <c r="AI31" s="26">
        <f aca="true" t="shared" si="18" ref="AI31:AI42">AR31+AU31</f>
        <v>0</v>
      </c>
      <c r="AJ31" s="34" t="s">
        <v>2</v>
      </c>
      <c r="AK31" s="35" t="s">
        <v>1</v>
      </c>
      <c r="AL31" s="34">
        <f>AL33+AL45+AL35+AL37+AL39+AL41+AL43</f>
        <v>0</v>
      </c>
      <c r="AM31" s="36" t="s">
        <v>2</v>
      </c>
      <c r="AN31" s="34" t="s">
        <v>1</v>
      </c>
      <c r="AO31" s="34">
        <f>AO33+AO45+AO35+AO37+AO39+AO41+AO43</f>
        <v>0</v>
      </c>
      <c r="AP31" s="34" t="s">
        <v>2</v>
      </c>
      <c r="AQ31" s="35" t="s">
        <v>1</v>
      </c>
      <c r="AR31" s="26">
        <f t="shared" si="15"/>
        <v>0</v>
      </c>
      <c r="AS31" s="34" t="s">
        <v>2</v>
      </c>
      <c r="AT31" s="37" t="s">
        <v>1</v>
      </c>
      <c r="AU31" s="34">
        <f>AU33+AU45+AU35+AU37+AU39+AU41+AU43</f>
        <v>0</v>
      </c>
      <c r="AV31" s="39" t="s">
        <v>2</v>
      </c>
      <c r="AW31" s="50" t="s">
        <v>1</v>
      </c>
      <c r="AX31" s="26">
        <f>BG31+BJ31</f>
        <v>0</v>
      </c>
      <c r="AY31" s="34" t="s">
        <v>2</v>
      </c>
      <c r="AZ31" s="35" t="s">
        <v>1</v>
      </c>
      <c r="BA31" s="34">
        <f>BA33+BA45+BA35+BA37+BA39+BA41+BA43</f>
        <v>0</v>
      </c>
      <c r="BB31" s="36" t="s">
        <v>2</v>
      </c>
      <c r="BC31" s="34" t="s">
        <v>1</v>
      </c>
      <c r="BD31" s="34">
        <f>BD33+BD45+BD35+BD37+BD39+BD41+BD43</f>
        <v>0</v>
      </c>
      <c r="BE31" s="34" t="s">
        <v>2</v>
      </c>
      <c r="BF31" s="35" t="s">
        <v>1</v>
      </c>
      <c r="BG31" s="26">
        <f>BA31+BD31</f>
        <v>0</v>
      </c>
      <c r="BH31" s="34" t="s">
        <v>2</v>
      </c>
      <c r="BI31" s="37" t="s">
        <v>1</v>
      </c>
      <c r="BJ31" s="34">
        <f>BJ33+BJ45+BJ35+BJ37+BJ39+BJ41+BJ43</f>
        <v>0</v>
      </c>
      <c r="BK31" s="38" t="s">
        <v>2</v>
      </c>
      <c r="BL31" s="234"/>
      <c r="BM31" s="242"/>
      <c r="BN31" s="249" t="s">
        <v>84</v>
      </c>
      <c r="BO31" s="49" t="s">
        <v>1</v>
      </c>
      <c r="BP31" s="26"/>
      <c r="BQ31" s="34" t="s">
        <v>2</v>
      </c>
      <c r="BR31" s="35" t="s">
        <v>1</v>
      </c>
      <c r="BS31" s="34">
        <f>BS33+BS45+BS35+BS37+BS39+BS41+BS43</f>
        <v>0</v>
      </c>
      <c r="BT31" s="36" t="s">
        <v>2</v>
      </c>
      <c r="BU31" s="34" t="s">
        <v>1</v>
      </c>
      <c r="BV31" s="34">
        <f>BV33+BV45+BV35+BV37+BV39+BV41+BV43</f>
        <v>0</v>
      </c>
      <c r="BW31" s="34" t="s">
        <v>2</v>
      </c>
      <c r="BX31" s="35" t="s">
        <v>1</v>
      </c>
      <c r="BY31" s="26">
        <f>BS31+BV31</f>
        <v>0</v>
      </c>
      <c r="BZ31" s="34" t="s">
        <v>2</v>
      </c>
      <c r="CA31" s="37" t="s">
        <v>1</v>
      </c>
      <c r="CB31" s="34">
        <f>CB33+CB45+CB35+CB37+CB39+CB41+CB43</f>
        <v>0</v>
      </c>
      <c r="CC31" s="38" t="s">
        <v>2</v>
      </c>
      <c r="CD31" s="50" t="s">
        <v>1</v>
      </c>
      <c r="CE31" s="26">
        <f>CE33+CE45+CE35+CE37+CE39+CE41+CE43</f>
        <v>3520.818</v>
      </c>
      <c r="CF31" s="34" t="s">
        <v>2</v>
      </c>
      <c r="CG31" s="35" t="s">
        <v>1</v>
      </c>
      <c r="CH31" s="34">
        <f>CH33+CH45+CH35+CH37+CH39+CH41+CH43</f>
        <v>2968.843</v>
      </c>
      <c r="CI31" s="36" t="s">
        <v>2</v>
      </c>
      <c r="CJ31" s="34" t="s">
        <v>1</v>
      </c>
      <c r="CK31" s="34">
        <f>CK33+CK45+CK35+CK37+CK39+CK41+CK43</f>
        <v>1</v>
      </c>
      <c r="CL31" s="34" t="s">
        <v>2</v>
      </c>
      <c r="CM31" s="35" t="s">
        <v>1</v>
      </c>
      <c r="CN31" s="26">
        <f t="shared" si="16"/>
        <v>2969.843</v>
      </c>
      <c r="CO31" s="34" t="s">
        <v>2</v>
      </c>
      <c r="CP31" s="37" t="s">
        <v>1</v>
      </c>
      <c r="CQ31" s="34">
        <f>CQ33+CQ45+CQ35+CQ37+CQ39+CQ41+CQ43</f>
        <v>550.975</v>
      </c>
      <c r="CR31" s="39" t="s">
        <v>2</v>
      </c>
      <c r="CS31" s="40"/>
      <c r="CT31" s="50" t="s">
        <v>1</v>
      </c>
      <c r="CU31" s="26"/>
      <c r="CV31" s="34" t="s">
        <v>2</v>
      </c>
      <c r="CW31" s="35" t="s">
        <v>1</v>
      </c>
      <c r="CX31" s="34">
        <f>CX33+CX45+CX35+CX37+CX39+CX41+CX43</f>
        <v>0</v>
      </c>
      <c r="CY31" s="36" t="s">
        <v>2</v>
      </c>
      <c r="CZ31" s="34" t="s">
        <v>1</v>
      </c>
      <c r="DA31" s="34">
        <f>DA33+DA45+DA35+DA37+DA39+DA41+DA43</f>
        <v>0</v>
      </c>
      <c r="DB31" s="34" t="s">
        <v>2</v>
      </c>
      <c r="DC31" s="35" t="s">
        <v>1</v>
      </c>
      <c r="DD31" s="26">
        <f>CX31+DA31</f>
        <v>0</v>
      </c>
      <c r="DE31" s="34" t="s">
        <v>2</v>
      </c>
      <c r="DF31" s="37" t="s">
        <v>1</v>
      </c>
      <c r="DG31" s="34">
        <f>DG33+DG45+DG35+DG37+DG39+DG41+DG43</f>
        <v>0</v>
      </c>
      <c r="DH31" s="39" t="s">
        <v>2</v>
      </c>
      <c r="DI31" s="42"/>
      <c r="DJ31" s="31"/>
    </row>
    <row r="32" spans="1:114" s="32" customFormat="1" ht="17.25" customHeight="1" thickBot="1">
      <c r="A32" s="341"/>
      <c r="B32" s="342"/>
      <c r="C32" s="51"/>
      <c r="D32" s="43">
        <f t="shared" si="17"/>
        <v>64.8893</v>
      </c>
      <c r="E32" s="43"/>
      <c r="F32" s="52"/>
      <c r="G32" s="43">
        <f>G34+G46+G36+G38+G40+G42+G44</f>
        <v>0</v>
      </c>
      <c r="H32" s="53"/>
      <c r="I32" s="43"/>
      <c r="J32" s="43">
        <f>J34+J46+J36+J38+J40+J42+J44</f>
        <v>0</v>
      </c>
      <c r="K32" s="43"/>
      <c r="L32" s="52"/>
      <c r="M32" s="43">
        <f>G32+J32</f>
        <v>0</v>
      </c>
      <c r="N32" s="43"/>
      <c r="O32" s="54"/>
      <c r="P32" s="43">
        <f>P34+P46+P36+P38+P40+P42+P44</f>
        <v>64.8893</v>
      </c>
      <c r="Q32" s="55"/>
      <c r="R32" s="56"/>
      <c r="S32" s="116"/>
      <c r="T32" s="43"/>
      <c r="U32" s="52"/>
      <c r="V32" s="116">
        <f>V34+V46+V36+V38+V40+V42+V44</f>
        <v>0</v>
      </c>
      <c r="W32" s="53"/>
      <c r="X32" s="43"/>
      <c r="Y32" s="116">
        <f>Y34+Y46+Y36+Y38+Y40+Y42+Y44</f>
        <v>0</v>
      </c>
      <c r="Z32" s="43"/>
      <c r="AA32" s="52"/>
      <c r="AB32" s="43">
        <f>V32+Y32</f>
        <v>0</v>
      </c>
      <c r="AC32" s="43"/>
      <c r="AD32" s="54"/>
      <c r="AE32" s="116">
        <f>AE34+AE46+AE36+AE38+AE40+AE42+AE44</f>
        <v>0</v>
      </c>
      <c r="AF32" s="57"/>
      <c r="AG32" s="40"/>
      <c r="AH32" s="56"/>
      <c r="AI32" s="43">
        <f t="shared" si="18"/>
        <v>225.0278</v>
      </c>
      <c r="AJ32" s="43"/>
      <c r="AK32" s="52"/>
      <c r="AL32" s="43">
        <f>AL34+AL46+AL36+AL38+AL40+AL42+AL44</f>
        <v>62.892399999999995</v>
      </c>
      <c r="AM32" s="53"/>
      <c r="AN32" s="43"/>
      <c r="AO32" s="43">
        <f>AO34+AO46+AO36+AO38+AO40+AO42+AO44</f>
        <v>0</v>
      </c>
      <c r="AP32" s="43"/>
      <c r="AQ32" s="52"/>
      <c r="AR32" s="43">
        <f t="shared" si="15"/>
        <v>62.892399999999995</v>
      </c>
      <c r="AS32" s="43"/>
      <c r="AT32" s="54"/>
      <c r="AU32" s="43">
        <f>AU34+AU46+AU36+AU38+AU40+AU42+AU44</f>
        <v>162.1354</v>
      </c>
      <c r="AV32" s="57"/>
      <c r="AW32" s="56"/>
      <c r="AX32" s="43">
        <f>BG32+BJ32</f>
        <v>0</v>
      </c>
      <c r="AY32" s="43"/>
      <c r="AZ32" s="52"/>
      <c r="BA32" s="43">
        <f>BA34+BA46+BA36+BA38+BA40+BA42+BA44</f>
        <v>0</v>
      </c>
      <c r="BB32" s="53"/>
      <c r="BC32" s="43"/>
      <c r="BD32" s="43">
        <f>BD34+BD46+BD36+BD38+BD40+BD42+BD44</f>
        <v>0</v>
      </c>
      <c r="BE32" s="43"/>
      <c r="BF32" s="52"/>
      <c r="BG32" s="43">
        <f>BA32+BD32</f>
        <v>0</v>
      </c>
      <c r="BH32" s="43"/>
      <c r="BI32" s="54"/>
      <c r="BJ32" s="43">
        <f>BJ34+BJ46+BJ36+BJ38+BJ40+BJ42+BJ44</f>
        <v>0</v>
      </c>
      <c r="BK32" s="55"/>
      <c r="BL32" s="235"/>
      <c r="BM32" s="341"/>
      <c r="BN32" s="342"/>
      <c r="BO32" s="51"/>
      <c r="BP32" s="43">
        <f aca="true" t="shared" si="19" ref="BP32:BP42">BY32+CB32</f>
        <v>14.743</v>
      </c>
      <c r="BQ32" s="43"/>
      <c r="BR32" s="52"/>
      <c r="BS32" s="43">
        <f>BS34+BS46+BS36+BS38+BS40+BS42+BS44</f>
        <v>4.5838</v>
      </c>
      <c r="BT32" s="53"/>
      <c r="BU32" s="43"/>
      <c r="BV32" s="43">
        <f>BV34+BV46+BV36+BV38+BV40+BV42+BV44</f>
        <v>0</v>
      </c>
      <c r="BW32" s="43"/>
      <c r="BX32" s="52"/>
      <c r="BY32" s="43">
        <f>BS32+BV32</f>
        <v>4.5838</v>
      </c>
      <c r="BZ32" s="43"/>
      <c r="CA32" s="54"/>
      <c r="CB32" s="43">
        <f>CB34+CB46+CB36+CB38+CB40+CB42+CB44</f>
        <v>10.1592</v>
      </c>
      <c r="CC32" s="55"/>
      <c r="CD32" s="56"/>
      <c r="CE32" s="43">
        <f>CN32+CQ32</f>
        <v>160.3703</v>
      </c>
      <c r="CF32" s="43"/>
      <c r="CG32" s="52"/>
      <c r="CH32" s="43">
        <f>CH34+CH46+CH36+CH38+CH40+CH42+CH44</f>
        <v>160.3703</v>
      </c>
      <c r="CI32" s="53"/>
      <c r="CJ32" s="43"/>
      <c r="CK32" s="43">
        <f>CK34+CK46+CK36+CK38+CK40+CK42+CK44</f>
        <v>0</v>
      </c>
      <c r="CL32" s="43"/>
      <c r="CM32" s="52"/>
      <c r="CN32" s="43">
        <f t="shared" si="16"/>
        <v>160.3703</v>
      </c>
      <c r="CO32" s="43"/>
      <c r="CP32" s="54"/>
      <c r="CQ32" s="43">
        <f>CQ34+CQ46+CQ36+CQ38+CQ40+CQ42+CQ44</f>
        <v>0</v>
      </c>
      <c r="CR32" s="57"/>
      <c r="CS32" s="40"/>
      <c r="CT32" s="56"/>
      <c r="CU32" s="43">
        <f>DD32+DG32</f>
        <v>128.0269</v>
      </c>
      <c r="CV32" s="43"/>
      <c r="CW32" s="52"/>
      <c r="CX32" s="43">
        <f>CX34+CX46+CX36+CX38+CX40+CX42+CX44</f>
        <v>128.0269</v>
      </c>
      <c r="CY32" s="53"/>
      <c r="CZ32" s="43"/>
      <c r="DA32" s="43">
        <f>DA34+DA46+DA36+DA38+DA40+DA42+DA44</f>
        <v>0</v>
      </c>
      <c r="DB32" s="43"/>
      <c r="DC32" s="52"/>
      <c r="DD32" s="43">
        <f>CX32+DA32</f>
        <v>128.0269</v>
      </c>
      <c r="DE32" s="43"/>
      <c r="DF32" s="54"/>
      <c r="DG32" s="43">
        <f>DG34+DG46+DG36+DG38+DG40+DG42+DG44</f>
        <v>0</v>
      </c>
      <c r="DH32" s="57"/>
      <c r="DI32" s="58"/>
      <c r="DJ32" s="31"/>
    </row>
    <row r="33" spans="1:114" s="7" customFormat="1" ht="17.25" customHeight="1">
      <c r="A33" s="259">
        <v>6</v>
      </c>
      <c r="B33" s="260" t="s">
        <v>32</v>
      </c>
      <c r="C33" s="14" t="s">
        <v>1</v>
      </c>
      <c r="D33" s="14">
        <f t="shared" si="17"/>
        <v>0</v>
      </c>
      <c r="E33" s="14" t="s">
        <v>2</v>
      </c>
      <c r="F33" s="59" t="s">
        <v>1</v>
      </c>
      <c r="G33" s="60"/>
      <c r="H33" s="60" t="s">
        <v>2</v>
      </c>
      <c r="I33" s="59" t="s">
        <v>1</v>
      </c>
      <c r="J33" s="60"/>
      <c r="K33" s="60" t="s">
        <v>2</v>
      </c>
      <c r="L33" s="59" t="s">
        <v>1</v>
      </c>
      <c r="M33" s="14">
        <f>G33+J33</f>
        <v>0</v>
      </c>
      <c r="N33" s="60" t="s">
        <v>2</v>
      </c>
      <c r="O33" s="18" t="s">
        <v>1</v>
      </c>
      <c r="P33" s="14"/>
      <c r="Q33" s="14" t="s">
        <v>2</v>
      </c>
      <c r="R33" s="17" t="s">
        <v>1</v>
      </c>
      <c r="S33" s="14">
        <f>AB33+AE33</f>
        <v>0</v>
      </c>
      <c r="T33" s="14" t="s">
        <v>2</v>
      </c>
      <c r="U33" s="18" t="s">
        <v>1</v>
      </c>
      <c r="V33" s="14"/>
      <c r="W33" s="14" t="s">
        <v>2</v>
      </c>
      <c r="X33" s="18" t="s">
        <v>1</v>
      </c>
      <c r="Y33" s="14"/>
      <c r="Z33" s="14" t="s">
        <v>2</v>
      </c>
      <c r="AA33" s="18" t="s">
        <v>1</v>
      </c>
      <c r="AB33" s="14">
        <f>V33+Y33</f>
        <v>0</v>
      </c>
      <c r="AC33" s="14" t="s">
        <v>2</v>
      </c>
      <c r="AD33" s="18" t="s">
        <v>1</v>
      </c>
      <c r="AE33" s="14"/>
      <c r="AF33" s="16" t="s">
        <v>2</v>
      </c>
      <c r="AG33" s="14"/>
      <c r="AH33" s="17" t="s">
        <v>1</v>
      </c>
      <c r="AI33" s="14">
        <f t="shared" si="18"/>
        <v>0</v>
      </c>
      <c r="AJ33" s="14" t="s">
        <v>2</v>
      </c>
      <c r="AK33" s="18" t="s">
        <v>1</v>
      </c>
      <c r="AL33" s="14"/>
      <c r="AM33" s="14" t="s">
        <v>2</v>
      </c>
      <c r="AN33" s="18" t="s">
        <v>1</v>
      </c>
      <c r="AO33" s="14"/>
      <c r="AP33" s="14" t="s">
        <v>2</v>
      </c>
      <c r="AQ33" s="18" t="s">
        <v>1</v>
      </c>
      <c r="AR33" s="14">
        <f t="shared" si="15"/>
        <v>0</v>
      </c>
      <c r="AS33" s="14" t="s">
        <v>2</v>
      </c>
      <c r="AT33" s="18" t="s">
        <v>1</v>
      </c>
      <c r="AU33" s="14"/>
      <c r="AV33" s="16" t="s">
        <v>2</v>
      </c>
      <c r="AW33" s="17" t="s">
        <v>1</v>
      </c>
      <c r="AX33" s="14">
        <f>BG33+BJ33</f>
        <v>0</v>
      </c>
      <c r="AY33" s="14" t="s">
        <v>2</v>
      </c>
      <c r="AZ33" s="18" t="s">
        <v>1</v>
      </c>
      <c r="BA33" s="14"/>
      <c r="BB33" s="14" t="s">
        <v>2</v>
      </c>
      <c r="BC33" s="18" t="s">
        <v>1</v>
      </c>
      <c r="BD33" s="14"/>
      <c r="BE33" s="14" t="s">
        <v>2</v>
      </c>
      <c r="BF33" s="18" t="s">
        <v>1</v>
      </c>
      <c r="BG33" s="14">
        <f>BA33+BD33</f>
        <v>0</v>
      </c>
      <c r="BH33" s="14" t="s">
        <v>2</v>
      </c>
      <c r="BI33" s="18" t="s">
        <v>1</v>
      </c>
      <c r="BJ33" s="14"/>
      <c r="BK33" s="14" t="s">
        <v>2</v>
      </c>
      <c r="BL33" s="354">
        <v>6</v>
      </c>
      <c r="BM33" s="259">
        <v>6</v>
      </c>
      <c r="BN33" s="260" t="s">
        <v>32</v>
      </c>
      <c r="BO33" s="14" t="s">
        <v>1</v>
      </c>
      <c r="BP33" s="14">
        <f t="shared" si="19"/>
        <v>0</v>
      </c>
      <c r="BQ33" s="14" t="s">
        <v>2</v>
      </c>
      <c r="BR33" s="18" t="s">
        <v>1</v>
      </c>
      <c r="BS33" s="14"/>
      <c r="BT33" s="14" t="s">
        <v>2</v>
      </c>
      <c r="BU33" s="18" t="s">
        <v>1</v>
      </c>
      <c r="BV33" s="14"/>
      <c r="BW33" s="14" t="s">
        <v>2</v>
      </c>
      <c r="BX33" s="18" t="s">
        <v>1</v>
      </c>
      <c r="BY33" s="14">
        <f>BS33+BV33</f>
        <v>0</v>
      </c>
      <c r="BZ33" s="14" t="s">
        <v>2</v>
      </c>
      <c r="CA33" s="18" t="s">
        <v>1</v>
      </c>
      <c r="CB33" s="14"/>
      <c r="CC33" s="14" t="s">
        <v>2</v>
      </c>
      <c r="CD33" s="17" t="s">
        <v>1</v>
      </c>
      <c r="CE33" s="14">
        <f>CN33+CQ33</f>
        <v>96.5495</v>
      </c>
      <c r="CF33" s="14" t="s">
        <v>2</v>
      </c>
      <c r="CG33" s="18" t="s">
        <v>1</v>
      </c>
      <c r="CH33" s="14">
        <v>95.5495</v>
      </c>
      <c r="CI33" s="14" t="s">
        <v>2</v>
      </c>
      <c r="CJ33" s="18" t="s">
        <v>1</v>
      </c>
      <c r="CK33" s="14">
        <v>1</v>
      </c>
      <c r="CL33" s="14" t="s">
        <v>2</v>
      </c>
      <c r="CM33" s="18" t="s">
        <v>1</v>
      </c>
      <c r="CN33" s="14">
        <f t="shared" si="16"/>
        <v>96.5495</v>
      </c>
      <c r="CO33" s="14" t="s">
        <v>2</v>
      </c>
      <c r="CP33" s="18" t="s">
        <v>1</v>
      </c>
      <c r="CQ33" s="14"/>
      <c r="CR33" s="16" t="s">
        <v>2</v>
      </c>
      <c r="CS33" s="14"/>
      <c r="CT33" s="17" t="s">
        <v>1</v>
      </c>
      <c r="CU33" s="14">
        <f>DD33+DG33</f>
        <v>0</v>
      </c>
      <c r="CV33" s="14" t="s">
        <v>2</v>
      </c>
      <c r="CW33" s="18" t="s">
        <v>1</v>
      </c>
      <c r="CX33" s="14"/>
      <c r="CY33" s="14" t="s">
        <v>2</v>
      </c>
      <c r="CZ33" s="18" t="s">
        <v>1</v>
      </c>
      <c r="DA33" s="14"/>
      <c r="DB33" s="14" t="s">
        <v>2</v>
      </c>
      <c r="DC33" s="18" t="s">
        <v>1</v>
      </c>
      <c r="DD33" s="14">
        <f>CX33+DA33</f>
        <v>0</v>
      </c>
      <c r="DE33" s="14" t="s">
        <v>2</v>
      </c>
      <c r="DF33" s="18" t="s">
        <v>1</v>
      </c>
      <c r="DG33" s="14"/>
      <c r="DH33" s="16" t="s">
        <v>2</v>
      </c>
      <c r="DI33" s="347">
        <v>6</v>
      </c>
      <c r="DJ33" s="5"/>
    </row>
    <row r="34" spans="1:114" s="7" customFormat="1" ht="17.25" customHeight="1">
      <c r="A34" s="259"/>
      <c r="B34" s="260"/>
      <c r="C34" s="14"/>
      <c r="D34" s="14">
        <f t="shared" si="17"/>
        <v>0</v>
      </c>
      <c r="E34" s="14"/>
      <c r="F34" s="59"/>
      <c r="G34" s="60"/>
      <c r="H34" s="60"/>
      <c r="I34" s="59"/>
      <c r="J34" s="60"/>
      <c r="K34" s="60"/>
      <c r="L34" s="59"/>
      <c r="M34" s="14">
        <f>G34+J34</f>
        <v>0</v>
      </c>
      <c r="N34" s="60"/>
      <c r="O34" s="18"/>
      <c r="P34" s="14"/>
      <c r="Q34" s="14"/>
      <c r="R34" s="17"/>
      <c r="S34" s="14">
        <f>AB34+AE34</f>
        <v>0</v>
      </c>
      <c r="T34" s="14"/>
      <c r="U34" s="18"/>
      <c r="V34" s="14"/>
      <c r="W34" s="14"/>
      <c r="X34" s="18"/>
      <c r="Y34" s="14"/>
      <c r="Z34" s="14"/>
      <c r="AA34" s="18"/>
      <c r="AB34" s="14">
        <f>V34+Y34</f>
        <v>0</v>
      </c>
      <c r="AC34" s="14"/>
      <c r="AD34" s="18"/>
      <c r="AE34" s="14"/>
      <c r="AF34" s="16"/>
      <c r="AG34" s="14"/>
      <c r="AH34" s="17"/>
      <c r="AI34" s="14">
        <f t="shared" si="18"/>
        <v>45.7477</v>
      </c>
      <c r="AJ34" s="14"/>
      <c r="AK34" s="18"/>
      <c r="AL34" s="14">
        <v>45.6224</v>
      </c>
      <c r="AM34" s="14"/>
      <c r="AN34" s="18"/>
      <c r="AO34" s="14"/>
      <c r="AP34" s="14"/>
      <c r="AQ34" s="18"/>
      <c r="AR34" s="14">
        <f t="shared" si="15"/>
        <v>45.6224</v>
      </c>
      <c r="AS34" s="14"/>
      <c r="AT34" s="18"/>
      <c r="AU34" s="122">
        <v>0.1253</v>
      </c>
      <c r="AV34" s="16"/>
      <c r="AW34" s="17"/>
      <c r="AX34" s="14">
        <f>BG34+BJ34</f>
        <v>0</v>
      </c>
      <c r="AY34" s="14"/>
      <c r="AZ34" s="18"/>
      <c r="BA34" s="14"/>
      <c r="BB34" s="14"/>
      <c r="BC34" s="18"/>
      <c r="BD34" s="14"/>
      <c r="BE34" s="14"/>
      <c r="BF34" s="18"/>
      <c r="BG34" s="14">
        <f>BA34+BD34</f>
        <v>0</v>
      </c>
      <c r="BH34" s="14"/>
      <c r="BI34" s="18"/>
      <c r="BJ34" s="14"/>
      <c r="BK34" s="14"/>
      <c r="BL34" s="354"/>
      <c r="BM34" s="259"/>
      <c r="BN34" s="260"/>
      <c r="BO34" s="14"/>
      <c r="BP34" s="14">
        <f t="shared" si="19"/>
        <v>4.8749</v>
      </c>
      <c r="BQ34" s="14"/>
      <c r="BR34" s="18"/>
      <c r="BS34" s="14"/>
      <c r="BT34" s="14"/>
      <c r="BU34" s="18"/>
      <c r="BV34" s="14"/>
      <c r="BW34" s="14"/>
      <c r="BX34" s="18"/>
      <c r="BY34" s="14">
        <f>BS34+BV34</f>
        <v>0</v>
      </c>
      <c r="BZ34" s="14"/>
      <c r="CA34" s="18"/>
      <c r="CB34" s="14">
        <v>4.8749</v>
      </c>
      <c r="CC34" s="14"/>
      <c r="CD34" s="17"/>
      <c r="CE34" s="14">
        <f>CN34+CQ34</f>
        <v>152.6003</v>
      </c>
      <c r="CF34" s="14"/>
      <c r="CG34" s="18"/>
      <c r="CH34" s="14">
        <v>152.6003</v>
      </c>
      <c r="CI34" s="14"/>
      <c r="CJ34" s="18"/>
      <c r="CK34" s="14"/>
      <c r="CL34" s="14"/>
      <c r="CM34" s="18"/>
      <c r="CN34" s="14">
        <f t="shared" si="16"/>
        <v>152.6003</v>
      </c>
      <c r="CO34" s="14"/>
      <c r="CP34" s="18"/>
      <c r="CQ34" s="14"/>
      <c r="CR34" s="16"/>
      <c r="CS34" s="14"/>
      <c r="CT34" s="17"/>
      <c r="CU34" s="14">
        <f>DD34+DG34</f>
        <v>0</v>
      </c>
      <c r="CV34" s="14"/>
      <c r="CW34" s="18"/>
      <c r="CX34" s="14"/>
      <c r="CY34" s="14"/>
      <c r="CZ34" s="18"/>
      <c r="DA34" s="14"/>
      <c r="DB34" s="14"/>
      <c r="DC34" s="18"/>
      <c r="DD34" s="14">
        <f>CX34+DA34</f>
        <v>0</v>
      </c>
      <c r="DE34" s="14"/>
      <c r="DF34" s="18"/>
      <c r="DG34" s="14"/>
      <c r="DH34" s="16"/>
      <c r="DI34" s="347"/>
      <c r="DJ34" s="5"/>
    </row>
    <row r="35" spans="1:114" s="7" customFormat="1" ht="17.25" customHeight="1">
      <c r="A35" s="255">
        <v>7</v>
      </c>
      <c r="B35" s="253" t="s">
        <v>33</v>
      </c>
      <c r="C35" s="63" t="s">
        <v>1</v>
      </c>
      <c r="D35" s="63">
        <f t="shared" si="17"/>
        <v>0</v>
      </c>
      <c r="E35" s="63" t="s">
        <v>2</v>
      </c>
      <c r="F35" s="64" t="s">
        <v>1</v>
      </c>
      <c r="G35" s="65"/>
      <c r="H35" s="65" t="s">
        <v>2</v>
      </c>
      <c r="I35" s="64" t="s">
        <v>1</v>
      </c>
      <c r="J35" s="65"/>
      <c r="K35" s="65" t="s">
        <v>2</v>
      </c>
      <c r="L35" s="64" t="s">
        <v>1</v>
      </c>
      <c r="M35" s="63">
        <f aca="true" t="shared" si="20" ref="M35:M42">G35+J35</f>
        <v>0</v>
      </c>
      <c r="N35" s="65" t="s">
        <v>2</v>
      </c>
      <c r="O35" s="66" t="s">
        <v>1</v>
      </c>
      <c r="P35" s="63"/>
      <c r="Q35" s="63" t="s">
        <v>2</v>
      </c>
      <c r="R35" s="67" t="s">
        <v>1</v>
      </c>
      <c r="S35" s="63">
        <f aca="true" t="shared" si="21" ref="S35:S42">AB35+AE35</f>
        <v>0</v>
      </c>
      <c r="T35" s="63" t="s">
        <v>2</v>
      </c>
      <c r="U35" s="66" t="s">
        <v>1</v>
      </c>
      <c r="V35" s="63"/>
      <c r="W35" s="63" t="s">
        <v>2</v>
      </c>
      <c r="X35" s="66" t="s">
        <v>1</v>
      </c>
      <c r="Y35" s="63"/>
      <c r="Z35" s="63" t="s">
        <v>2</v>
      </c>
      <c r="AA35" s="66" t="s">
        <v>1</v>
      </c>
      <c r="AB35" s="63">
        <f aca="true" t="shared" si="22" ref="AB35:AB42">V35+Y35</f>
        <v>0</v>
      </c>
      <c r="AC35" s="63" t="s">
        <v>2</v>
      </c>
      <c r="AD35" s="66" t="s">
        <v>1</v>
      </c>
      <c r="AE35" s="63"/>
      <c r="AF35" s="68" t="s">
        <v>2</v>
      </c>
      <c r="AG35" s="14"/>
      <c r="AH35" s="67" t="s">
        <v>1</v>
      </c>
      <c r="AI35" s="63">
        <f t="shared" si="18"/>
        <v>0</v>
      </c>
      <c r="AJ35" s="63" t="s">
        <v>2</v>
      </c>
      <c r="AK35" s="66" t="s">
        <v>1</v>
      </c>
      <c r="AL35" s="63"/>
      <c r="AM35" s="63" t="s">
        <v>2</v>
      </c>
      <c r="AN35" s="66" t="s">
        <v>1</v>
      </c>
      <c r="AO35" s="63"/>
      <c r="AP35" s="63" t="s">
        <v>2</v>
      </c>
      <c r="AQ35" s="66" t="s">
        <v>1</v>
      </c>
      <c r="AR35" s="63">
        <f aca="true" t="shared" si="23" ref="AR35:AR42">AL35+AO35</f>
        <v>0</v>
      </c>
      <c r="AS35" s="63" t="s">
        <v>2</v>
      </c>
      <c r="AT35" s="66" t="s">
        <v>1</v>
      </c>
      <c r="AU35" s="63"/>
      <c r="AV35" s="68" t="s">
        <v>2</v>
      </c>
      <c r="AW35" s="67" t="s">
        <v>1</v>
      </c>
      <c r="AX35" s="63">
        <f aca="true" t="shared" si="24" ref="AX35:AX42">BG35+BJ35</f>
        <v>0</v>
      </c>
      <c r="AY35" s="63" t="s">
        <v>2</v>
      </c>
      <c r="AZ35" s="66" t="s">
        <v>1</v>
      </c>
      <c r="BA35" s="63"/>
      <c r="BB35" s="63" t="s">
        <v>2</v>
      </c>
      <c r="BC35" s="66" t="s">
        <v>1</v>
      </c>
      <c r="BD35" s="63"/>
      <c r="BE35" s="63" t="s">
        <v>2</v>
      </c>
      <c r="BF35" s="66" t="s">
        <v>1</v>
      </c>
      <c r="BG35" s="63">
        <f aca="true" t="shared" si="25" ref="BG35:BG42">BA35+BD35</f>
        <v>0</v>
      </c>
      <c r="BH35" s="63" t="s">
        <v>2</v>
      </c>
      <c r="BI35" s="66" t="s">
        <v>1</v>
      </c>
      <c r="BJ35" s="63"/>
      <c r="BK35" s="68" t="s">
        <v>2</v>
      </c>
      <c r="BL35" s="337">
        <v>7</v>
      </c>
      <c r="BM35" s="255">
        <v>7</v>
      </c>
      <c r="BN35" s="260" t="s">
        <v>33</v>
      </c>
      <c r="BO35" s="67" t="s">
        <v>1</v>
      </c>
      <c r="BP35" s="63">
        <f t="shared" si="19"/>
        <v>0</v>
      </c>
      <c r="BQ35" s="63" t="s">
        <v>2</v>
      </c>
      <c r="BR35" s="66" t="s">
        <v>1</v>
      </c>
      <c r="BS35" s="63"/>
      <c r="BT35" s="63" t="s">
        <v>2</v>
      </c>
      <c r="BU35" s="66" t="s">
        <v>1</v>
      </c>
      <c r="BV35" s="63"/>
      <c r="BW35" s="63" t="s">
        <v>2</v>
      </c>
      <c r="BX35" s="66" t="s">
        <v>1</v>
      </c>
      <c r="BY35" s="63">
        <f aca="true" t="shared" si="26" ref="BY35:BY42">BS35+BV35</f>
        <v>0</v>
      </c>
      <c r="BZ35" s="63" t="s">
        <v>2</v>
      </c>
      <c r="CA35" s="66" t="s">
        <v>1</v>
      </c>
      <c r="CB35" s="63"/>
      <c r="CC35" s="63" t="s">
        <v>2</v>
      </c>
      <c r="CD35" s="67" t="s">
        <v>1</v>
      </c>
      <c r="CE35" s="63">
        <f aca="true" t="shared" si="27" ref="CE35:CE42">CN35+CQ35</f>
        <v>0</v>
      </c>
      <c r="CF35" s="63" t="s">
        <v>2</v>
      </c>
      <c r="CG35" s="66" t="s">
        <v>1</v>
      </c>
      <c r="CH35" s="63"/>
      <c r="CI35" s="63" t="s">
        <v>2</v>
      </c>
      <c r="CJ35" s="66" t="s">
        <v>1</v>
      </c>
      <c r="CK35" s="63"/>
      <c r="CL35" s="63" t="s">
        <v>2</v>
      </c>
      <c r="CM35" s="66" t="s">
        <v>1</v>
      </c>
      <c r="CN35" s="63">
        <f aca="true" t="shared" si="28" ref="CN35:CN42">CH35+CK35</f>
        <v>0</v>
      </c>
      <c r="CO35" s="63" t="s">
        <v>2</v>
      </c>
      <c r="CP35" s="66" t="s">
        <v>1</v>
      </c>
      <c r="CQ35" s="63"/>
      <c r="CR35" s="68" t="s">
        <v>2</v>
      </c>
      <c r="CS35" s="14"/>
      <c r="CT35" s="67" t="s">
        <v>1</v>
      </c>
      <c r="CU35" s="63">
        <f aca="true" t="shared" si="29" ref="CU35:CU42">DD35+DG35</f>
        <v>0</v>
      </c>
      <c r="CV35" s="63" t="s">
        <v>2</v>
      </c>
      <c r="CW35" s="66" t="s">
        <v>1</v>
      </c>
      <c r="CX35" s="63"/>
      <c r="CY35" s="63" t="s">
        <v>2</v>
      </c>
      <c r="CZ35" s="66" t="s">
        <v>1</v>
      </c>
      <c r="DA35" s="63"/>
      <c r="DB35" s="63" t="s">
        <v>2</v>
      </c>
      <c r="DC35" s="66" t="s">
        <v>1</v>
      </c>
      <c r="DD35" s="63">
        <f aca="true" t="shared" si="30" ref="DD35:DD42">CX35+DA35</f>
        <v>0</v>
      </c>
      <c r="DE35" s="63" t="s">
        <v>2</v>
      </c>
      <c r="DF35" s="66" t="s">
        <v>1</v>
      </c>
      <c r="DG35" s="63"/>
      <c r="DH35" s="68" t="s">
        <v>2</v>
      </c>
      <c r="DI35" s="345">
        <v>7</v>
      </c>
      <c r="DJ35" s="5"/>
    </row>
    <row r="36" spans="1:114" s="7" customFormat="1" ht="17.25" customHeight="1">
      <c r="A36" s="256"/>
      <c r="B36" s="254"/>
      <c r="C36" s="61"/>
      <c r="D36" s="61">
        <f t="shared" si="17"/>
        <v>23.9986</v>
      </c>
      <c r="E36" s="61"/>
      <c r="F36" s="69"/>
      <c r="G36" s="70"/>
      <c r="H36" s="70"/>
      <c r="I36" s="69"/>
      <c r="J36" s="70"/>
      <c r="K36" s="70"/>
      <c r="L36" s="69"/>
      <c r="M36" s="61">
        <f t="shared" si="20"/>
        <v>0</v>
      </c>
      <c r="N36" s="70"/>
      <c r="O36" s="71"/>
      <c r="P36" s="61">
        <v>23.9986</v>
      </c>
      <c r="Q36" s="61"/>
      <c r="R36" s="72"/>
      <c r="S36" s="61">
        <f t="shared" si="21"/>
        <v>0</v>
      </c>
      <c r="T36" s="61"/>
      <c r="U36" s="71"/>
      <c r="V36" s="61"/>
      <c r="W36" s="61"/>
      <c r="X36" s="71"/>
      <c r="Y36" s="61"/>
      <c r="Z36" s="61"/>
      <c r="AA36" s="71"/>
      <c r="AB36" s="61">
        <f t="shared" si="22"/>
        <v>0</v>
      </c>
      <c r="AC36" s="61"/>
      <c r="AD36" s="71"/>
      <c r="AE36" s="114"/>
      <c r="AF36" s="73"/>
      <c r="AG36" s="14"/>
      <c r="AH36" s="72"/>
      <c r="AI36" s="61">
        <f t="shared" si="18"/>
        <v>0</v>
      </c>
      <c r="AJ36" s="61"/>
      <c r="AK36" s="71"/>
      <c r="AL36" s="61"/>
      <c r="AM36" s="61"/>
      <c r="AN36" s="71"/>
      <c r="AO36" s="61"/>
      <c r="AP36" s="61"/>
      <c r="AQ36" s="71"/>
      <c r="AR36" s="61">
        <f t="shared" si="23"/>
        <v>0</v>
      </c>
      <c r="AS36" s="61"/>
      <c r="AT36" s="71"/>
      <c r="AU36" s="61"/>
      <c r="AV36" s="73"/>
      <c r="AW36" s="72"/>
      <c r="AX36" s="61">
        <f t="shared" si="24"/>
        <v>0</v>
      </c>
      <c r="AY36" s="61"/>
      <c r="AZ36" s="71"/>
      <c r="BA36" s="61"/>
      <c r="BB36" s="61"/>
      <c r="BC36" s="71"/>
      <c r="BD36" s="61"/>
      <c r="BE36" s="61"/>
      <c r="BF36" s="71"/>
      <c r="BG36" s="61">
        <f t="shared" si="25"/>
        <v>0</v>
      </c>
      <c r="BH36" s="61"/>
      <c r="BI36" s="71"/>
      <c r="BJ36" s="61"/>
      <c r="BK36" s="73"/>
      <c r="BL36" s="356"/>
      <c r="BM36" s="256"/>
      <c r="BN36" s="260"/>
      <c r="BO36" s="72"/>
      <c r="BP36" s="61">
        <f t="shared" si="19"/>
        <v>9.8681</v>
      </c>
      <c r="BQ36" s="61"/>
      <c r="BR36" s="71"/>
      <c r="BS36" s="61">
        <v>4.5838</v>
      </c>
      <c r="BT36" s="61"/>
      <c r="BU36" s="71"/>
      <c r="BV36" s="61"/>
      <c r="BW36" s="61"/>
      <c r="BX36" s="71"/>
      <c r="BY36" s="61">
        <f t="shared" si="26"/>
        <v>4.5838</v>
      </c>
      <c r="BZ36" s="61"/>
      <c r="CA36" s="71"/>
      <c r="CB36" s="61">
        <v>5.2843</v>
      </c>
      <c r="CC36" s="61"/>
      <c r="CD36" s="72"/>
      <c r="CE36" s="61">
        <f t="shared" si="27"/>
        <v>0</v>
      </c>
      <c r="CF36" s="61"/>
      <c r="CG36" s="71"/>
      <c r="CH36" s="61"/>
      <c r="CI36" s="61"/>
      <c r="CJ36" s="71"/>
      <c r="CK36" s="61"/>
      <c r="CL36" s="61"/>
      <c r="CM36" s="71"/>
      <c r="CN36" s="61">
        <f t="shared" si="28"/>
        <v>0</v>
      </c>
      <c r="CO36" s="61"/>
      <c r="CP36" s="71"/>
      <c r="CQ36" s="61"/>
      <c r="CR36" s="73"/>
      <c r="CS36" s="14"/>
      <c r="CT36" s="72"/>
      <c r="CU36" s="61">
        <f t="shared" si="29"/>
        <v>0</v>
      </c>
      <c r="CV36" s="61"/>
      <c r="CW36" s="71"/>
      <c r="CX36" s="61"/>
      <c r="CY36" s="61"/>
      <c r="CZ36" s="71"/>
      <c r="DA36" s="61"/>
      <c r="DB36" s="61"/>
      <c r="DC36" s="71"/>
      <c r="DD36" s="61">
        <f t="shared" si="30"/>
        <v>0</v>
      </c>
      <c r="DE36" s="61"/>
      <c r="DF36" s="71"/>
      <c r="DG36" s="61"/>
      <c r="DH36" s="73"/>
      <c r="DI36" s="348"/>
      <c r="DJ36" s="5"/>
    </row>
    <row r="37" spans="1:114" s="7" customFormat="1" ht="17.25" customHeight="1">
      <c r="A37" s="255">
        <f>A35+1</f>
        <v>8</v>
      </c>
      <c r="B37" s="253" t="s">
        <v>34</v>
      </c>
      <c r="C37" s="63" t="s">
        <v>1</v>
      </c>
      <c r="D37" s="14">
        <f aca="true" t="shared" si="31" ref="D37:D42">M37+P37</f>
        <v>0</v>
      </c>
      <c r="E37" s="63" t="s">
        <v>2</v>
      </c>
      <c r="F37" s="64" t="s">
        <v>1</v>
      </c>
      <c r="G37" s="65"/>
      <c r="H37" s="65" t="s">
        <v>2</v>
      </c>
      <c r="I37" s="64" t="s">
        <v>1</v>
      </c>
      <c r="J37" s="65"/>
      <c r="K37" s="65" t="s">
        <v>2</v>
      </c>
      <c r="L37" s="64" t="s">
        <v>1</v>
      </c>
      <c r="M37" s="14">
        <f t="shared" si="20"/>
        <v>0</v>
      </c>
      <c r="N37" s="65" t="s">
        <v>2</v>
      </c>
      <c r="O37" s="66" t="s">
        <v>1</v>
      </c>
      <c r="P37" s="63"/>
      <c r="Q37" s="63" t="s">
        <v>2</v>
      </c>
      <c r="R37" s="67" t="s">
        <v>1</v>
      </c>
      <c r="S37" s="14">
        <f t="shared" si="21"/>
        <v>0</v>
      </c>
      <c r="T37" s="63" t="s">
        <v>2</v>
      </c>
      <c r="U37" s="66" t="s">
        <v>1</v>
      </c>
      <c r="V37" s="63"/>
      <c r="W37" s="63" t="s">
        <v>2</v>
      </c>
      <c r="X37" s="66" t="s">
        <v>1</v>
      </c>
      <c r="Y37" s="63"/>
      <c r="Z37" s="63" t="s">
        <v>2</v>
      </c>
      <c r="AA37" s="66" t="s">
        <v>1</v>
      </c>
      <c r="AB37" s="14">
        <f t="shared" si="22"/>
        <v>0</v>
      </c>
      <c r="AC37" s="63" t="s">
        <v>2</v>
      </c>
      <c r="AD37" s="66" t="s">
        <v>1</v>
      </c>
      <c r="AE37" s="63"/>
      <c r="AF37" s="68" t="s">
        <v>2</v>
      </c>
      <c r="AG37" s="14"/>
      <c r="AH37" s="67" t="s">
        <v>1</v>
      </c>
      <c r="AI37" s="14">
        <f t="shared" si="18"/>
        <v>0</v>
      </c>
      <c r="AJ37" s="63" t="s">
        <v>2</v>
      </c>
      <c r="AK37" s="66" t="s">
        <v>1</v>
      </c>
      <c r="AL37" s="63"/>
      <c r="AM37" s="63" t="s">
        <v>2</v>
      </c>
      <c r="AN37" s="66" t="s">
        <v>1</v>
      </c>
      <c r="AO37" s="63"/>
      <c r="AP37" s="63" t="s">
        <v>2</v>
      </c>
      <c r="AQ37" s="66" t="s">
        <v>1</v>
      </c>
      <c r="AR37" s="14">
        <f t="shared" si="23"/>
        <v>0</v>
      </c>
      <c r="AS37" s="63" t="s">
        <v>2</v>
      </c>
      <c r="AT37" s="66" t="s">
        <v>1</v>
      </c>
      <c r="AU37" s="63"/>
      <c r="AV37" s="68" t="s">
        <v>2</v>
      </c>
      <c r="AW37" s="67" t="s">
        <v>1</v>
      </c>
      <c r="AX37" s="14">
        <f t="shared" si="24"/>
        <v>0</v>
      </c>
      <c r="AY37" s="63" t="s">
        <v>2</v>
      </c>
      <c r="AZ37" s="66" t="s">
        <v>1</v>
      </c>
      <c r="BA37" s="63"/>
      <c r="BB37" s="63" t="s">
        <v>2</v>
      </c>
      <c r="BC37" s="66" t="s">
        <v>1</v>
      </c>
      <c r="BD37" s="63"/>
      <c r="BE37" s="63" t="s">
        <v>2</v>
      </c>
      <c r="BF37" s="66" t="s">
        <v>1</v>
      </c>
      <c r="BG37" s="14">
        <f t="shared" si="25"/>
        <v>0</v>
      </c>
      <c r="BH37" s="63" t="s">
        <v>2</v>
      </c>
      <c r="BI37" s="66" t="s">
        <v>1</v>
      </c>
      <c r="BJ37" s="63"/>
      <c r="BK37" s="63" t="s">
        <v>2</v>
      </c>
      <c r="BL37" s="337">
        <f>BL35+1</f>
        <v>8</v>
      </c>
      <c r="BM37" s="255">
        <f>BM35+1</f>
        <v>8</v>
      </c>
      <c r="BN37" s="253" t="s">
        <v>34</v>
      </c>
      <c r="BO37" s="63" t="s">
        <v>1</v>
      </c>
      <c r="BP37" s="14">
        <f t="shared" si="19"/>
        <v>0</v>
      </c>
      <c r="BQ37" s="63" t="s">
        <v>2</v>
      </c>
      <c r="BR37" s="66" t="s">
        <v>1</v>
      </c>
      <c r="BS37" s="63"/>
      <c r="BT37" s="63" t="s">
        <v>2</v>
      </c>
      <c r="BU37" s="66" t="s">
        <v>1</v>
      </c>
      <c r="BV37" s="63"/>
      <c r="BW37" s="63" t="s">
        <v>2</v>
      </c>
      <c r="BX37" s="66" t="s">
        <v>1</v>
      </c>
      <c r="BY37" s="14">
        <f t="shared" si="26"/>
        <v>0</v>
      </c>
      <c r="BZ37" s="63" t="s">
        <v>2</v>
      </c>
      <c r="CA37" s="66" t="s">
        <v>1</v>
      </c>
      <c r="CB37" s="63"/>
      <c r="CC37" s="63" t="s">
        <v>2</v>
      </c>
      <c r="CD37" s="67" t="s">
        <v>1</v>
      </c>
      <c r="CE37" s="14">
        <f t="shared" si="27"/>
        <v>878.9761</v>
      </c>
      <c r="CF37" s="63" t="s">
        <v>2</v>
      </c>
      <c r="CG37" s="66" t="s">
        <v>1</v>
      </c>
      <c r="CH37" s="63">
        <v>349.929</v>
      </c>
      <c r="CI37" s="63" t="s">
        <v>2</v>
      </c>
      <c r="CJ37" s="66" t="s">
        <v>1</v>
      </c>
      <c r="CK37" s="63"/>
      <c r="CL37" s="63" t="s">
        <v>2</v>
      </c>
      <c r="CM37" s="66" t="s">
        <v>1</v>
      </c>
      <c r="CN37" s="14">
        <f t="shared" si="28"/>
        <v>349.929</v>
      </c>
      <c r="CO37" s="63" t="s">
        <v>2</v>
      </c>
      <c r="CP37" s="66" t="s">
        <v>1</v>
      </c>
      <c r="CQ37" s="63">
        <v>529.0471</v>
      </c>
      <c r="CR37" s="68" t="s">
        <v>2</v>
      </c>
      <c r="CS37" s="14"/>
      <c r="CT37" s="67" t="s">
        <v>1</v>
      </c>
      <c r="CU37" s="14">
        <f t="shared" si="29"/>
        <v>0</v>
      </c>
      <c r="CV37" s="63" t="s">
        <v>2</v>
      </c>
      <c r="CW37" s="66" t="s">
        <v>1</v>
      </c>
      <c r="CX37" s="63"/>
      <c r="CY37" s="63" t="s">
        <v>2</v>
      </c>
      <c r="CZ37" s="66" t="s">
        <v>1</v>
      </c>
      <c r="DA37" s="63"/>
      <c r="DB37" s="63" t="s">
        <v>2</v>
      </c>
      <c r="DC37" s="66" t="s">
        <v>1</v>
      </c>
      <c r="DD37" s="14">
        <f t="shared" si="30"/>
        <v>0</v>
      </c>
      <c r="DE37" s="63" t="s">
        <v>2</v>
      </c>
      <c r="DF37" s="66" t="s">
        <v>1</v>
      </c>
      <c r="DG37" s="63"/>
      <c r="DH37" s="68" t="s">
        <v>2</v>
      </c>
      <c r="DI37" s="345">
        <f>DI35+1</f>
        <v>8</v>
      </c>
      <c r="DJ37" s="5"/>
    </row>
    <row r="38" spans="1:114" s="7" customFormat="1" ht="17.25" customHeight="1">
      <c r="A38" s="256"/>
      <c r="B38" s="254"/>
      <c r="C38" s="61"/>
      <c r="D38" s="61">
        <f t="shared" si="31"/>
        <v>38.2546</v>
      </c>
      <c r="E38" s="61"/>
      <c r="F38" s="69"/>
      <c r="G38" s="70"/>
      <c r="H38" s="70"/>
      <c r="I38" s="69"/>
      <c r="J38" s="70"/>
      <c r="K38" s="70"/>
      <c r="L38" s="69"/>
      <c r="M38" s="61">
        <f t="shared" si="20"/>
        <v>0</v>
      </c>
      <c r="N38" s="70"/>
      <c r="O38" s="71"/>
      <c r="P38" s="61">
        <v>38.2546</v>
      </c>
      <c r="Q38" s="61"/>
      <c r="R38" s="72"/>
      <c r="S38" s="61">
        <f t="shared" si="21"/>
        <v>0</v>
      </c>
      <c r="T38" s="61"/>
      <c r="U38" s="71"/>
      <c r="V38" s="61"/>
      <c r="W38" s="61"/>
      <c r="X38" s="71"/>
      <c r="Y38" s="61"/>
      <c r="Z38" s="61"/>
      <c r="AA38" s="71"/>
      <c r="AB38" s="61">
        <f t="shared" si="22"/>
        <v>0</v>
      </c>
      <c r="AC38" s="61"/>
      <c r="AD38" s="71"/>
      <c r="AE38" s="61"/>
      <c r="AF38" s="73"/>
      <c r="AG38" s="14"/>
      <c r="AH38" s="72"/>
      <c r="AI38" s="61">
        <f t="shared" si="18"/>
        <v>0</v>
      </c>
      <c r="AJ38" s="61"/>
      <c r="AK38" s="71"/>
      <c r="AL38" s="61"/>
      <c r="AM38" s="61"/>
      <c r="AN38" s="71"/>
      <c r="AO38" s="61"/>
      <c r="AP38" s="61"/>
      <c r="AQ38" s="71"/>
      <c r="AR38" s="61">
        <f t="shared" si="23"/>
        <v>0</v>
      </c>
      <c r="AS38" s="61"/>
      <c r="AT38" s="71"/>
      <c r="AU38" s="61"/>
      <c r="AV38" s="73"/>
      <c r="AW38" s="72"/>
      <c r="AX38" s="61">
        <f t="shared" si="24"/>
        <v>0</v>
      </c>
      <c r="AY38" s="61"/>
      <c r="AZ38" s="71"/>
      <c r="BA38" s="61"/>
      <c r="BB38" s="61"/>
      <c r="BC38" s="71"/>
      <c r="BD38" s="61"/>
      <c r="BE38" s="61"/>
      <c r="BF38" s="71"/>
      <c r="BG38" s="61">
        <f t="shared" si="25"/>
        <v>0</v>
      </c>
      <c r="BH38" s="61"/>
      <c r="BI38" s="71"/>
      <c r="BJ38" s="61"/>
      <c r="BK38" s="61"/>
      <c r="BL38" s="356"/>
      <c r="BM38" s="256"/>
      <c r="BN38" s="254"/>
      <c r="BO38" s="61"/>
      <c r="BP38" s="61">
        <f t="shared" si="19"/>
        <v>0</v>
      </c>
      <c r="BQ38" s="61"/>
      <c r="BR38" s="71"/>
      <c r="BS38" s="61"/>
      <c r="BT38" s="61"/>
      <c r="BU38" s="71"/>
      <c r="BV38" s="61"/>
      <c r="BW38" s="61"/>
      <c r="BX38" s="71"/>
      <c r="BY38" s="61">
        <f t="shared" si="26"/>
        <v>0</v>
      </c>
      <c r="BZ38" s="61"/>
      <c r="CA38" s="71"/>
      <c r="CB38" s="61"/>
      <c r="CC38" s="61"/>
      <c r="CD38" s="72"/>
      <c r="CE38" s="61">
        <f t="shared" si="27"/>
        <v>3.63</v>
      </c>
      <c r="CF38" s="61"/>
      <c r="CG38" s="71"/>
      <c r="CH38" s="61">
        <v>3.63</v>
      </c>
      <c r="CI38" s="61"/>
      <c r="CJ38" s="71"/>
      <c r="CK38" s="61"/>
      <c r="CL38" s="61"/>
      <c r="CM38" s="71"/>
      <c r="CN38" s="61">
        <f t="shared" si="28"/>
        <v>3.63</v>
      </c>
      <c r="CO38" s="61"/>
      <c r="CP38" s="71"/>
      <c r="CQ38" s="61"/>
      <c r="CR38" s="73"/>
      <c r="CS38" s="14"/>
      <c r="CT38" s="72"/>
      <c r="CU38" s="61">
        <f t="shared" si="29"/>
        <v>0</v>
      </c>
      <c r="CV38" s="61"/>
      <c r="CW38" s="71"/>
      <c r="CX38" s="61"/>
      <c r="CY38" s="61"/>
      <c r="CZ38" s="71"/>
      <c r="DA38" s="61"/>
      <c r="DB38" s="61"/>
      <c r="DC38" s="71"/>
      <c r="DD38" s="61">
        <f t="shared" si="30"/>
        <v>0</v>
      </c>
      <c r="DE38" s="61"/>
      <c r="DF38" s="71"/>
      <c r="DG38" s="61"/>
      <c r="DH38" s="73"/>
      <c r="DI38" s="348"/>
      <c r="DJ38" s="5"/>
    </row>
    <row r="39" spans="1:114" s="7" customFormat="1" ht="17.25" customHeight="1">
      <c r="A39" s="255">
        <f>A37+1</f>
        <v>9</v>
      </c>
      <c r="B39" s="260" t="s">
        <v>35</v>
      </c>
      <c r="C39" s="14" t="s">
        <v>1</v>
      </c>
      <c r="D39" s="14">
        <f t="shared" si="31"/>
        <v>0</v>
      </c>
      <c r="E39" s="14" t="s">
        <v>2</v>
      </c>
      <c r="F39" s="59" t="s">
        <v>1</v>
      </c>
      <c r="G39" s="60"/>
      <c r="H39" s="60" t="s">
        <v>2</v>
      </c>
      <c r="I39" s="59" t="s">
        <v>1</v>
      </c>
      <c r="J39" s="60"/>
      <c r="K39" s="60" t="s">
        <v>2</v>
      </c>
      <c r="L39" s="59" t="s">
        <v>1</v>
      </c>
      <c r="M39" s="14">
        <f t="shared" si="20"/>
        <v>0</v>
      </c>
      <c r="N39" s="60" t="s">
        <v>2</v>
      </c>
      <c r="O39" s="18" t="s">
        <v>1</v>
      </c>
      <c r="P39" s="14"/>
      <c r="Q39" s="14" t="s">
        <v>2</v>
      </c>
      <c r="R39" s="17" t="s">
        <v>1</v>
      </c>
      <c r="S39" s="14">
        <f t="shared" si="21"/>
        <v>0</v>
      </c>
      <c r="T39" s="14" t="s">
        <v>2</v>
      </c>
      <c r="U39" s="18" t="s">
        <v>1</v>
      </c>
      <c r="V39" s="14"/>
      <c r="W39" s="14" t="s">
        <v>2</v>
      </c>
      <c r="X39" s="18" t="s">
        <v>1</v>
      </c>
      <c r="Y39" s="14"/>
      <c r="Z39" s="14" t="s">
        <v>2</v>
      </c>
      <c r="AA39" s="18" t="s">
        <v>1</v>
      </c>
      <c r="AB39" s="14">
        <f t="shared" si="22"/>
        <v>0</v>
      </c>
      <c r="AC39" s="14"/>
      <c r="AD39" s="18" t="s">
        <v>1</v>
      </c>
      <c r="AE39" s="14"/>
      <c r="AF39" s="16" t="s">
        <v>2</v>
      </c>
      <c r="AG39" s="14"/>
      <c r="AH39" s="17" t="s">
        <v>1</v>
      </c>
      <c r="AI39" s="14">
        <f t="shared" si="18"/>
        <v>0</v>
      </c>
      <c r="AJ39" s="14" t="s">
        <v>2</v>
      </c>
      <c r="AK39" s="18" t="s">
        <v>1</v>
      </c>
      <c r="AL39" s="14"/>
      <c r="AM39" s="14" t="s">
        <v>2</v>
      </c>
      <c r="AN39" s="18" t="s">
        <v>1</v>
      </c>
      <c r="AO39" s="14"/>
      <c r="AP39" s="14" t="s">
        <v>2</v>
      </c>
      <c r="AQ39" s="18" t="s">
        <v>1</v>
      </c>
      <c r="AR39" s="14">
        <f t="shared" si="23"/>
        <v>0</v>
      </c>
      <c r="AS39" s="14" t="s">
        <v>2</v>
      </c>
      <c r="AT39" s="18" t="s">
        <v>1</v>
      </c>
      <c r="AU39" s="14"/>
      <c r="AV39" s="16" t="s">
        <v>2</v>
      </c>
      <c r="AW39" s="17" t="s">
        <v>1</v>
      </c>
      <c r="AX39" s="14">
        <f t="shared" si="24"/>
        <v>0</v>
      </c>
      <c r="AY39" s="14" t="s">
        <v>2</v>
      </c>
      <c r="AZ39" s="18" t="s">
        <v>1</v>
      </c>
      <c r="BA39" s="14"/>
      <c r="BB39" s="14" t="s">
        <v>2</v>
      </c>
      <c r="BC39" s="18" t="s">
        <v>1</v>
      </c>
      <c r="BD39" s="14"/>
      <c r="BE39" s="14" t="s">
        <v>2</v>
      </c>
      <c r="BF39" s="18" t="s">
        <v>1</v>
      </c>
      <c r="BG39" s="14">
        <f t="shared" si="25"/>
        <v>0</v>
      </c>
      <c r="BH39" s="14" t="s">
        <v>2</v>
      </c>
      <c r="BI39" s="18" t="s">
        <v>1</v>
      </c>
      <c r="BJ39" s="14"/>
      <c r="BK39" s="14" t="s">
        <v>2</v>
      </c>
      <c r="BL39" s="337">
        <f>BL37+1</f>
        <v>9</v>
      </c>
      <c r="BM39" s="255">
        <f>BM37+1</f>
        <v>9</v>
      </c>
      <c r="BN39" s="260" t="s">
        <v>35</v>
      </c>
      <c r="BO39" s="14" t="s">
        <v>1</v>
      </c>
      <c r="BP39" s="14">
        <f t="shared" si="19"/>
        <v>0</v>
      </c>
      <c r="BQ39" s="14" t="s">
        <v>2</v>
      </c>
      <c r="BR39" s="18" t="s">
        <v>1</v>
      </c>
      <c r="BS39" s="14"/>
      <c r="BT39" s="14" t="s">
        <v>2</v>
      </c>
      <c r="BU39" s="18" t="s">
        <v>1</v>
      </c>
      <c r="BV39" s="14"/>
      <c r="BW39" s="14" t="s">
        <v>2</v>
      </c>
      <c r="BX39" s="18" t="s">
        <v>1</v>
      </c>
      <c r="BY39" s="14">
        <f t="shared" si="26"/>
        <v>0</v>
      </c>
      <c r="BZ39" s="14" t="s">
        <v>2</v>
      </c>
      <c r="CA39" s="18" t="s">
        <v>1</v>
      </c>
      <c r="CB39" s="14"/>
      <c r="CC39" s="14" t="s">
        <v>2</v>
      </c>
      <c r="CD39" s="17" t="s">
        <v>1</v>
      </c>
      <c r="CE39" s="14">
        <f t="shared" si="27"/>
        <v>611.9916</v>
      </c>
      <c r="CF39" s="14" t="s">
        <v>2</v>
      </c>
      <c r="CG39" s="18" t="s">
        <v>1</v>
      </c>
      <c r="CH39" s="14">
        <v>611.9916</v>
      </c>
      <c r="CI39" s="14" t="s">
        <v>2</v>
      </c>
      <c r="CJ39" s="18" t="s">
        <v>1</v>
      </c>
      <c r="CK39" s="14"/>
      <c r="CL39" s="14" t="s">
        <v>2</v>
      </c>
      <c r="CM39" s="18" t="s">
        <v>1</v>
      </c>
      <c r="CN39" s="14">
        <f t="shared" si="28"/>
        <v>611.9916</v>
      </c>
      <c r="CO39" s="14" t="s">
        <v>2</v>
      </c>
      <c r="CP39" s="18" t="s">
        <v>1</v>
      </c>
      <c r="CQ39" s="14"/>
      <c r="CR39" s="16" t="s">
        <v>2</v>
      </c>
      <c r="CS39" s="14"/>
      <c r="CT39" s="17" t="s">
        <v>1</v>
      </c>
      <c r="CU39" s="14">
        <f t="shared" si="29"/>
        <v>0</v>
      </c>
      <c r="CV39" s="14" t="s">
        <v>2</v>
      </c>
      <c r="CW39" s="18" t="s">
        <v>1</v>
      </c>
      <c r="CX39" s="14"/>
      <c r="CY39" s="14" t="s">
        <v>2</v>
      </c>
      <c r="CZ39" s="18" t="s">
        <v>1</v>
      </c>
      <c r="DA39" s="14"/>
      <c r="DB39" s="14" t="s">
        <v>2</v>
      </c>
      <c r="DC39" s="18" t="s">
        <v>1</v>
      </c>
      <c r="DD39" s="14">
        <f t="shared" si="30"/>
        <v>0</v>
      </c>
      <c r="DE39" s="14" t="s">
        <v>2</v>
      </c>
      <c r="DF39" s="18" t="s">
        <v>1</v>
      </c>
      <c r="DG39" s="14"/>
      <c r="DH39" s="16" t="s">
        <v>2</v>
      </c>
      <c r="DI39" s="345">
        <f>DI37+1</f>
        <v>9</v>
      </c>
      <c r="DJ39" s="5"/>
    </row>
    <row r="40" spans="1:114" s="7" customFormat="1" ht="17.25" customHeight="1">
      <c r="A40" s="256"/>
      <c r="B40" s="260"/>
      <c r="C40" s="14"/>
      <c r="D40" s="61">
        <f t="shared" si="31"/>
        <v>0</v>
      </c>
      <c r="E40" s="14"/>
      <c r="F40" s="59"/>
      <c r="G40" s="60"/>
      <c r="H40" s="60"/>
      <c r="I40" s="59"/>
      <c r="J40" s="60"/>
      <c r="K40" s="60"/>
      <c r="L40" s="59"/>
      <c r="M40" s="61">
        <f t="shared" si="20"/>
        <v>0</v>
      </c>
      <c r="N40" s="60"/>
      <c r="O40" s="18"/>
      <c r="P40" s="14"/>
      <c r="Q40" s="14"/>
      <c r="R40" s="17"/>
      <c r="S40" s="61">
        <f t="shared" si="21"/>
        <v>0</v>
      </c>
      <c r="T40" s="14"/>
      <c r="U40" s="18"/>
      <c r="V40" s="14"/>
      <c r="W40" s="14"/>
      <c r="X40" s="18"/>
      <c r="Y40" s="14"/>
      <c r="Z40" s="14"/>
      <c r="AA40" s="18"/>
      <c r="AB40" s="61">
        <f t="shared" si="22"/>
        <v>0</v>
      </c>
      <c r="AC40" s="14"/>
      <c r="AD40" s="18"/>
      <c r="AE40" s="14"/>
      <c r="AF40" s="16"/>
      <c r="AG40" s="14"/>
      <c r="AH40" s="17"/>
      <c r="AI40" s="61">
        <f t="shared" si="18"/>
        <v>0</v>
      </c>
      <c r="AJ40" s="14"/>
      <c r="AK40" s="18"/>
      <c r="AL40" s="14"/>
      <c r="AM40" s="14"/>
      <c r="AN40" s="18"/>
      <c r="AO40" s="14"/>
      <c r="AP40" s="14"/>
      <c r="AQ40" s="18"/>
      <c r="AR40" s="61">
        <f t="shared" si="23"/>
        <v>0</v>
      </c>
      <c r="AS40" s="14"/>
      <c r="AT40" s="18"/>
      <c r="AU40" s="14"/>
      <c r="AV40" s="16"/>
      <c r="AW40" s="17"/>
      <c r="AX40" s="61">
        <f t="shared" si="24"/>
        <v>0</v>
      </c>
      <c r="AY40" s="14"/>
      <c r="AZ40" s="18"/>
      <c r="BA40" s="14"/>
      <c r="BB40" s="14"/>
      <c r="BC40" s="18"/>
      <c r="BD40" s="14"/>
      <c r="BE40" s="14"/>
      <c r="BF40" s="18"/>
      <c r="BG40" s="61">
        <f t="shared" si="25"/>
        <v>0</v>
      </c>
      <c r="BH40" s="14"/>
      <c r="BI40" s="18"/>
      <c r="BJ40" s="14"/>
      <c r="BK40" s="14"/>
      <c r="BL40" s="356"/>
      <c r="BM40" s="256"/>
      <c r="BN40" s="260"/>
      <c r="BO40" s="14"/>
      <c r="BP40" s="61">
        <f t="shared" si="19"/>
        <v>0</v>
      </c>
      <c r="BQ40" s="14"/>
      <c r="BR40" s="18"/>
      <c r="BS40" s="14"/>
      <c r="BT40" s="14"/>
      <c r="BU40" s="18"/>
      <c r="BV40" s="14"/>
      <c r="BW40" s="14"/>
      <c r="BX40" s="18"/>
      <c r="BY40" s="61">
        <f t="shared" si="26"/>
        <v>0</v>
      </c>
      <c r="BZ40" s="14"/>
      <c r="CA40" s="18"/>
      <c r="CB40" s="14"/>
      <c r="CC40" s="14"/>
      <c r="CD40" s="17"/>
      <c r="CE40" s="61">
        <f t="shared" si="27"/>
        <v>0</v>
      </c>
      <c r="CF40" s="14"/>
      <c r="CG40" s="18"/>
      <c r="CH40" s="14"/>
      <c r="CI40" s="14"/>
      <c r="CJ40" s="18"/>
      <c r="CK40" s="14"/>
      <c r="CL40" s="14"/>
      <c r="CM40" s="18"/>
      <c r="CN40" s="61">
        <f t="shared" si="28"/>
        <v>0</v>
      </c>
      <c r="CO40" s="14"/>
      <c r="CP40" s="18"/>
      <c r="CQ40" s="14"/>
      <c r="CR40" s="16"/>
      <c r="CS40" s="14"/>
      <c r="CT40" s="17"/>
      <c r="CU40" s="61">
        <f t="shared" si="29"/>
        <v>0</v>
      </c>
      <c r="CV40" s="14"/>
      <c r="CW40" s="18"/>
      <c r="CX40" s="14"/>
      <c r="CY40" s="14"/>
      <c r="CZ40" s="18"/>
      <c r="DA40" s="14"/>
      <c r="DB40" s="14"/>
      <c r="DC40" s="18"/>
      <c r="DD40" s="61">
        <f t="shared" si="30"/>
        <v>0</v>
      </c>
      <c r="DE40" s="14"/>
      <c r="DF40" s="18"/>
      <c r="DG40" s="14"/>
      <c r="DH40" s="16"/>
      <c r="DI40" s="348"/>
      <c r="DJ40" s="5"/>
    </row>
    <row r="41" spans="1:114" s="7" customFormat="1" ht="17.25" customHeight="1">
      <c r="A41" s="255">
        <f>A39+1</f>
        <v>10</v>
      </c>
      <c r="B41" s="253" t="s">
        <v>36</v>
      </c>
      <c r="C41" s="63" t="s">
        <v>1</v>
      </c>
      <c r="D41" s="14">
        <f t="shared" si="31"/>
        <v>0</v>
      </c>
      <c r="E41" s="63" t="s">
        <v>2</v>
      </c>
      <c r="F41" s="64" t="s">
        <v>1</v>
      </c>
      <c r="G41" s="65"/>
      <c r="H41" s="65" t="s">
        <v>2</v>
      </c>
      <c r="I41" s="64" t="s">
        <v>1</v>
      </c>
      <c r="J41" s="65"/>
      <c r="K41" s="65" t="s">
        <v>2</v>
      </c>
      <c r="L41" s="64" t="s">
        <v>1</v>
      </c>
      <c r="M41" s="14">
        <f t="shared" si="20"/>
        <v>0</v>
      </c>
      <c r="N41" s="65" t="s">
        <v>2</v>
      </c>
      <c r="O41" s="66" t="s">
        <v>1</v>
      </c>
      <c r="P41" s="63"/>
      <c r="Q41" s="63" t="s">
        <v>2</v>
      </c>
      <c r="R41" s="67" t="s">
        <v>1</v>
      </c>
      <c r="S41" s="14">
        <f t="shared" si="21"/>
        <v>0</v>
      </c>
      <c r="T41" s="63" t="s">
        <v>2</v>
      </c>
      <c r="U41" s="66" t="s">
        <v>1</v>
      </c>
      <c r="V41" s="63"/>
      <c r="W41" s="63" t="s">
        <v>2</v>
      </c>
      <c r="X41" s="66" t="s">
        <v>1</v>
      </c>
      <c r="Y41" s="63"/>
      <c r="Z41" s="63" t="s">
        <v>2</v>
      </c>
      <c r="AA41" s="66" t="s">
        <v>1</v>
      </c>
      <c r="AB41" s="14">
        <f t="shared" si="22"/>
        <v>0</v>
      </c>
      <c r="AC41" s="63" t="s">
        <v>2</v>
      </c>
      <c r="AD41" s="66" t="s">
        <v>1</v>
      </c>
      <c r="AE41" s="63"/>
      <c r="AF41" s="68" t="s">
        <v>2</v>
      </c>
      <c r="AG41" s="14"/>
      <c r="AH41" s="67" t="s">
        <v>1</v>
      </c>
      <c r="AI41" s="14">
        <f t="shared" si="18"/>
        <v>0</v>
      </c>
      <c r="AJ41" s="63" t="s">
        <v>2</v>
      </c>
      <c r="AK41" s="66" t="s">
        <v>1</v>
      </c>
      <c r="AL41" s="63"/>
      <c r="AM41" s="63" t="s">
        <v>2</v>
      </c>
      <c r="AN41" s="66" t="s">
        <v>1</v>
      </c>
      <c r="AO41" s="63"/>
      <c r="AP41" s="63" t="s">
        <v>2</v>
      </c>
      <c r="AQ41" s="66" t="s">
        <v>1</v>
      </c>
      <c r="AR41" s="14">
        <f t="shared" si="23"/>
        <v>0</v>
      </c>
      <c r="AS41" s="63" t="s">
        <v>2</v>
      </c>
      <c r="AT41" s="66" t="s">
        <v>1</v>
      </c>
      <c r="AU41" s="63"/>
      <c r="AV41" s="68" t="s">
        <v>2</v>
      </c>
      <c r="AW41" s="67" t="s">
        <v>1</v>
      </c>
      <c r="AX41" s="14">
        <f t="shared" si="24"/>
        <v>0</v>
      </c>
      <c r="AY41" s="63" t="s">
        <v>2</v>
      </c>
      <c r="AZ41" s="66" t="s">
        <v>1</v>
      </c>
      <c r="BA41" s="63"/>
      <c r="BB41" s="63" t="s">
        <v>2</v>
      </c>
      <c r="BC41" s="66" t="s">
        <v>1</v>
      </c>
      <c r="BD41" s="63"/>
      <c r="BE41" s="63" t="s">
        <v>2</v>
      </c>
      <c r="BF41" s="66" t="s">
        <v>1</v>
      </c>
      <c r="BG41" s="14">
        <f t="shared" si="25"/>
        <v>0</v>
      </c>
      <c r="BH41" s="63" t="s">
        <v>2</v>
      </c>
      <c r="BI41" s="66" t="s">
        <v>1</v>
      </c>
      <c r="BJ41" s="63"/>
      <c r="BK41" s="63" t="s">
        <v>2</v>
      </c>
      <c r="BL41" s="337">
        <f>BL39+1</f>
        <v>10</v>
      </c>
      <c r="BM41" s="255">
        <f>BM39+1</f>
        <v>10</v>
      </c>
      <c r="BN41" s="253" t="s">
        <v>36</v>
      </c>
      <c r="BO41" s="63" t="s">
        <v>1</v>
      </c>
      <c r="BP41" s="14">
        <f t="shared" si="19"/>
        <v>0</v>
      </c>
      <c r="BQ41" s="63" t="s">
        <v>2</v>
      </c>
      <c r="BR41" s="66" t="s">
        <v>1</v>
      </c>
      <c r="BS41" s="63"/>
      <c r="BT41" s="63" t="s">
        <v>2</v>
      </c>
      <c r="BU41" s="66" t="s">
        <v>1</v>
      </c>
      <c r="BV41" s="63"/>
      <c r="BW41" s="63" t="s">
        <v>2</v>
      </c>
      <c r="BX41" s="66" t="s">
        <v>1</v>
      </c>
      <c r="BY41" s="14">
        <f t="shared" si="26"/>
        <v>0</v>
      </c>
      <c r="BZ41" s="63" t="s">
        <v>2</v>
      </c>
      <c r="CA41" s="66" t="s">
        <v>1</v>
      </c>
      <c r="CB41" s="63"/>
      <c r="CC41" s="63" t="s">
        <v>2</v>
      </c>
      <c r="CD41" s="67" t="s">
        <v>1</v>
      </c>
      <c r="CE41" s="14">
        <f t="shared" si="27"/>
        <v>1851.5429</v>
      </c>
      <c r="CF41" s="63" t="s">
        <v>2</v>
      </c>
      <c r="CG41" s="66" t="s">
        <v>1</v>
      </c>
      <c r="CH41" s="63">
        <v>1851.5429</v>
      </c>
      <c r="CI41" s="63" t="s">
        <v>2</v>
      </c>
      <c r="CJ41" s="66" t="s">
        <v>1</v>
      </c>
      <c r="CK41" s="63"/>
      <c r="CL41" s="63" t="s">
        <v>2</v>
      </c>
      <c r="CM41" s="66" t="s">
        <v>1</v>
      </c>
      <c r="CN41" s="14">
        <f t="shared" si="28"/>
        <v>1851.5429</v>
      </c>
      <c r="CO41" s="63" t="s">
        <v>2</v>
      </c>
      <c r="CP41" s="66" t="s">
        <v>1</v>
      </c>
      <c r="CQ41" s="63"/>
      <c r="CR41" s="68" t="s">
        <v>2</v>
      </c>
      <c r="CS41" s="14"/>
      <c r="CT41" s="67" t="s">
        <v>1</v>
      </c>
      <c r="CU41" s="14">
        <f t="shared" si="29"/>
        <v>0</v>
      </c>
      <c r="CV41" s="63" t="s">
        <v>2</v>
      </c>
      <c r="CW41" s="66" t="s">
        <v>1</v>
      </c>
      <c r="CX41" s="63"/>
      <c r="CY41" s="63" t="s">
        <v>2</v>
      </c>
      <c r="CZ41" s="66" t="s">
        <v>1</v>
      </c>
      <c r="DA41" s="63"/>
      <c r="DB41" s="63" t="s">
        <v>2</v>
      </c>
      <c r="DC41" s="66" t="s">
        <v>1</v>
      </c>
      <c r="DD41" s="14">
        <f t="shared" si="30"/>
        <v>0</v>
      </c>
      <c r="DE41" s="63" t="s">
        <v>2</v>
      </c>
      <c r="DF41" s="66" t="s">
        <v>1</v>
      </c>
      <c r="DG41" s="63"/>
      <c r="DH41" s="68" t="s">
        <v>2</v>
      </c>
      <c r="DI41" s="345">
        <f>DI39+1</f>
        <v>10</v>
      </c>
      <c r="DJ41" s="5"/>
    </row>
    <row r="42" spans="1:114" s="7" customFormat="1" ht="17.25" customHeight="1">
      <c r="A42" s="256"/>
      <c r="B42" s="254"/>
      <c r="C42" s="61"/>
      <c r="D42" s="61">
        <f t="shared" si="31"/>
        <v>0</v>
      </c>
      <c r="E42" s="61"/>
      <c r="F42" s="69"/>
      <c r="G42" s="70"/>
      <c r="H42" s="70"/>
      <c r="I42" s="69"/>
      <c r="J42" s="70"/>
      <c r="K42" s="70"/>
      <c r="L42" s="69"/>
      <c r="M42" s="61">
        <f t="shared" si="20"/>
        <v>0</v>
      </c>
      <c r="N42" s="70"/>
      <c r="O42" s="71"/>
      <c r="P42" s="61"/>
      <c r="Q42" s="61"/>
      <c r="R42" s="72"/>
      <c r="S42" s="61">
        <f t="shared" si="21"/>
        <v>0</v>
      </c>
      <c r="T42" s="61"/>
      <c r="U42" s="71"/>
      <c r="V42" s="61"/>
      <c r="W42" s="61"/>
      <c r="X42" s="71"/>
      <c r="Y42" s="61"/>
      <c r="Z42" s="61"/>
      <c r="AA42" s="71"/>
      <c r="AB42" s="61">
        <f t="shared" si="22"/>
        <v>0</v>
      </c>
      <c r="AC42" s="61"/>
      <c r="AD42" s="71"/>
      <c r="AE42" s="61"/>
      <c r="AF42" s="73"/>
      <c r="AG42" s="14"/>
      <c r="AH42" s="72"/>
      <c r="AI42" s="61">
        <f t="shared" si="18"/>
        <v>0</v>
      </c>
      <c r="AJ42" s="61"/>
      <c r="AK42" s="71"/>
      <c r="AL42" s="61"/>
      <c r="AM42" s="61"/>
      <c r="AN42" s="71"/>
      <c r="AO42" s="61"/>
      <c r="AP42" s="61"/>
      <c r="AQ42" s="71"/>
      <c r="AR42" s="61">
        <f t="shared" si="23"/>
        <v>0</v>
      </c>
      <c r="AS42" s="61"/>
      <c r="AT42" s="71"/>
      <c r="AU42" s="61"/>
      <c r="AV42" s="73"/>
      <c r="AW42" s="72"/>
      <c r="AX42" s="61">
        <f t="shared" si="24"/>
        <v>0</v>
      </c>
      <c r="AY42" s="61"/>
      <c r="AZ42" s="71"/>
      <c r="BA42" s="61"/>
      <c r="BB42" s="61"/>
      <c r="BC42" s="71"/>
      <c r="BD42" s="61"/>
      <c r="BE42" s="61"/>
      <c r="BF42" s="71"/>
      <c r="BG42" s="61">
        <f t="shared" si="25"/>
        <v>0</v>
      </c>
      <c r="BH42" s="61"/>
      <c r="BI42" s="71"/>
      <c r="BJ42" s="61"/>
      <c r="BK42" s="61"/>
      <c r="BL42" s="356"/>
      <c r="BM42" s="256"/>
      <c r="BN42" s="254"/>
      <c r="BO42" s="61"/>
      <c r="BP42" s="61">
        <f t="shared" si="19"/>
        <v>0</v>
      </c>
      <c r="BQ42" s="61"/>
      <c r="BR42" s="71"/>
      <c r="BS42" s="61"/>
      <c r="BT42" s="61"/>
      <c r="BU42" s="71"/>
      <c r="BV42" s="61"/>
      <c r="BW42" s="61"/>
      <c r="BX42" s="71"/>
      <c r="BY42" s="61">
        <f t="shared" si="26"/>
        <v>0</v>
      </c>
      <c r="BZ42" s="61"/>
      <c r="CA42" s="71"/>
      <c r="CB42" s="61"/>
      <c r="CC42" s="61"/>
      <c r="CD42" s="72"/>
      <c r="CE42" s="61">
        <f t="shared" si="27"/>
        <v>4.14</v>
      </c>
      <c r="CF42" s="61"/>
      <c r="CG42" s="71"/>
      <c r="CH42" s="61">
        <v>4.14</v>
      </c>
      <c r="CI42" s="61"/>
      <c r="CJ42" s="71"/>
      <c r="CK42" s="61"/>
      <c r="CL42" s="61"/>
      <c r="CM42" s="71"/>
      <c r="CN42" s="61">
        <f t="shared" si="28"/>
        <v>4.14</v>
      </c>
      <c r="CO42" s="61"/>
      <c r="CP42" s="71"/>
      <c r="CQ42" s="61"/>
      <c r="CR42" s="73"/>
      <c r="CS42" s="14"/>
      <c r="CT42" s="72"/>
      <c r="CU42" s="61">
        <f t="shared" si="29"/>
        <v>0</v>
      </c>
      <c r="CV42" s="61"/>
      <c r="CW42" s="71"/>
      <c r="CX42" s="61"/>
      <c r="CY42" s="61"/>
      <c r="CZ42" s="71"/>
      <c r="DA42" s="61"/>
      <c r="DB42" s="61"/>
      <c r="DC42" s="71"/>
      <c r="DD42" s="61">
        <f t="shared" si="30"/>
        <v>0</v>
      </c>
      <c r="DE42" s="61"/>
      <c r="DF42" s="71"/>
      <c r="DG42" s="61"/>
      <c r="DH42" s="73"/>
      <c r="DI42" s="348"/>
      <c r="DJ42" s="5"/>
    </row>
    <row r="43" spans="1:114" s="7" customFormat="1" ht="17.25" customHeight="1">
      <c r="A43" s="255">
        <f>A41+1</f>
        <v>11</v>
      </c>
      <c r="B43" s="260" t="s">
        <v>37</v>
      </c>
      <c r="C43" s="14" t="s">
        <v>1</v>
      </c>
      <c r="D43" s="14">
        <f aca="true" t="shared" si="32" ref="D43:D48">M43+P43</f>
        <v>0</v>
      </c>
      <c r="E43" s="14" t="s">
        <v>2</v>
      </c>
      <c r="F43" s="59" t="s">
        <v>1</v>
      </c>
      <c r="G43" s="60"/>
      <c r="H43" s="60" t="s">
        <v>2</v>
      </c>
      <c r="I43" s="59" t="s">
        <v>1</v>
      </c>
      <c r="J43" s="60"/>
      <c r="K43" s="60" t="s">
        <v>2</v>
      </c>
      <c r="L43" s="59" t="s">
        <v>1</v>
      </c>
      <c r="M43" s="14">
        <f aca="true" t="shared" si="33" ref="M43:M50">G43+J43</f>
        <v>0</v>
      </c>
      <c r="N43" s="60" t="s">
        <v>2</v>
      </c>
      <c r="O43" s="18" t="s">
        <v>1</v>
      </c>
      <c r="P43" s="14"/>
      <c r="Q43" s="14" t="s">
        <v>2</v>
      </c>
      <c r="R43" s="17" t="s">
        <v>1</v>
      </c>
      <c r="S43" s="14">
        <f aca="true" t="shared" si="34" ref="S43:S49">AB43+AE43</f>
        <v>0</v>
      </c>
      <c r="T43" s="14" t="s">
        <v>2</v>
      </c>
      <c r="U43" s="18" t="s">
        <v>1</v>
      </c>
      <c r="V43" s="14"/>
      <c r="W43" s="14" t="s">
        <v>2</v>
      </c>
      <c r="X43" s="18" t="s">
        <v>1</v>
      </c>
      <c r="Y43" s="14"/>
      <c r="Z43" s="14" t="s">
        <v>2</v>
      </c>
      <c r="AA43" s="18" t="s">
        <v>1</v>
      </c>
      <c r="AB43" s="14">
        <f aca="true" t="shared" si="35" ref="AB43:AB48">V43+Y43</f>
        <v>0</v>
      </c>
      <c r="AC43" s="14" t="s">
        <v>2</v>
      </c>
      <c r="AD43" s="18" t="s">
        <v>1</v>
      </c>
      <c r="AE43" s="14"/>
      <c r="AF43" s="16" t="s">
        <v>2</v>
      </c>
      <c r="AG43" s="14"/>
      <c r="AH43" s="17" t="s">
        <v>1</v>
      </c>
      <c r="AI43" s="14">
        <f aca="true" t="shared" si="36" ref="AI43:AI48">AR43+AU43</f>
        <v>0</v>
      </c>
      <c r="AJ43" s="14" t="s">
        <v>2</v>
      </c>
      <c r="AK43" s="18" t="s">
        <v>1</v>
      </c>
      <c r="AL43" s="14"/>
      <c r="AM43" s="14" t="s">
        <v>2</v>
      </c>
      <c r="AN43" s="18" t="s">
        <v>1</v>
      </c>
      <c r="AO43" s="14"/>
      <c r="AP43" s="14" t="s">
        <v>2</v>
      </c>
      <c r="AQ43" s="18" t="s">
        <v>1</v>
      </c>
      <c r="AR43" s="14">
        <f>AL43+AO43</f>
        <v>0</v>
      </c>
      <c r="AS43" s="14" t="s">
        <v>2</v>
      </c>
      <c r="AT43" s="18" t="s">
        <v>1</v>
      </c>
      <c r="AU43" s="14"/>
      <c r="AV43" s="16" t="s">
        <v>2</v>
      </c>
      <c r="AW43" s="17" t="s">
        <v>1</v>
      </c>
      <c r="AX43" s="14">
        <f aca="true" t="shared" si="37" ref="AX43:AX50">BG43+BJ43</f>
        <v>0</v>
      </c>
      <c r="AY43" s="14" t="s">
        <v>2</v>
      </c>
      <c r="AZ43" s="18" t="s">
        <v>1</v>
      </c>
      <c r="BA43" s="14"/>
      <c r="BB43" s="14" t="s">
        <v>2</v>
      </c>
      <c r="BC43" s="18" t="s">
        <v>1</v>
      </c>
      <c r="BD43" s="14"/>
      <c r="BE43" s="14" t="s">
        <v>2</v>
      </c>
      <c r="BF43" s="18" t="s">
        <v>1</v>
      </c>
      <c r="BG43" s="14">
        <f aca="true" t="shared" si="38" ref="BG43:BG48">BA43+BD43</f>
        <v>0</v>
      </c>
      <c r="BH43" s="14" t="s">
        <v>2</v>
      </c>
      <c r="BI43" s="18" t="s">
        <v>1</v>
      </c>
      <c r="BJ43" s="14"/>
      <c r="BK43" s="14" t="s">
        <v>2</v>
      </c>
      <c r="BL43" s="337">
        <f>BL41+1</f>
        <v>11</v>
      </c>
      <c r="BM43" s="255">
        <f>BM41+1</f>
        <v>11</v>
      </c>
      <c r="BN43" s="260" t="s">
        <v>37</v>
      </c>
      <c r="BO43" s="14" t="s">
        <v>1</v>
      </c>
      <c r="BP43" s="14">
        <f aca="true" t="shared" si="39" ref="BP43:BP49">BY43+CB43</f>
        <v>0</v>
      </c>
      <c r="BQ43" s="14" t="s">
        <v>2</v>
      </c>
      <c r="BR43" s="18" t="s">
        <v>1</v>
      </c>
      <c r="BS43" s="14"/>
      <c r="BT43" s="14" t="s">
        <v>2</v>
      </c>
      <c r="BU43" s="18" t="s">
        <v>1</v>
      </c>
      <c r="BV43" s="14"/>
      <c r="BW43" s="14" t="s">
        <v>2</v>
      </c>
      <c r="BX43" s="18" t="s">
        <v>1</v>
      </c>
      <c r="BY43" s="14">
        <f aca="true" t="shared" si="40" ref="BY43:BY60">BS43+BV43</f>
        <v>0</v>
      </c>
      <c r="BZ43" s="14" t="s">
        <v>2</v>
      </c>
      <c r="CA43" s="18" t="s">
        <v>1</v>
      </c>
      <c r="CB43" s="14"/>
      <c r="CC43" s="14" t="s">
        <v>2</v>
      </c>
      <c r="CD43" s="17" t="s">
        <v>1</v>
      </c>
      <c r="CE43" s="14">
        <f>CN43+CQ43</f>
        <v>20.8569</v>
      </c>
      <c r="CF43" s="14" t="s">
        <v>2</v>
      </c>
      <c r="CG43" s="18" t="s">
        <v>1</v>
      </c>
      <c r="CH43" s="14"/>
      <c r="CI43" s="14" t="s">
        <v>2</v>
      </c>
      <c r="CJ43" s="18" t="s">
        <v>1</v>
      </c>
      <c r="CK43" s="14"/>
      <c r="CL43" s="14" t="s">
        <v>2</v>
      </c>
      <c r="CM43" s="18" t="s">
        <v>1</v>
      </c>
      <c r="CN43" s="14">
        <f>CH43+CK43</f>
        <v>0</v>
      </c>
      <c r="CO43" s="14" t="s">
        <v>2</v>
      </c>
      <c r="CP43" s="18" t="s">
        <v>1</v>
      </c>
      <c r="CQ43" s="14">
        <v>20.8569</v>
      </c>
      <c r="CR43" s="16" t="s">
        <v>2</v>
      </c>
      <c r="CS43" s="14"/>
      <c r="CT43" s="17" t="s">
        <v>1</v>
      </c>
      <c r="CU43" s="14">
        <f>DD43+DG43</f>
        <v>0</v>
      </c>
      <c r="CV43" s="14" t="s">
        <v>2</v>
      </c>
      <c r="CW43" s="18" t="s">
        <v>1</v>
      </c>
      <c r="CX43" s="14"/>
      <c r="CY43" s="14" t="s">
        <v>2</v>
      </c>
      <c r="CZ43" s="18" t="s">
        <v>1</v>
      </c>
      <c r="DA43" s="14"/>
      <c r="DB43" s="14" t="s">
        <v>2</v>
      </c>
      <c r="DC43" s="18" t="s">
        <v>1</v>
      </c>
      <c r="DD43" s="14">
        <f aca="true" t="shared" si="41" ref="DD43:DD48">CX43+DA43</f>
        <v>0</v>
      </c>
      <c r="DE43" s="14" t="s">
        <v>2</v>
      </c>
      <c r="DF43" s="18" t="s">
        <v>1</v>
      </c>
      <c r="DG43" s="14"/>
      <c r="DH43" s="16" t="s">
        <v>2</v>
      </c>
      <c r="DI43" s="345">
        <f>DI41+1</f>
        <v>11</v>
      </c>
      <c r="DJ43" s="5"/>
    </row>
    <row r="44" spans="1:114" s="7" customFormat="1" ht="17.25" customHeight="1">
      <c r="A44" s="256"/>
      <c r="B44" s="260"/>
      <c r="C44" s="17"/>
      <c r="D44" s="14">
        <f t="shared" si="32"/>
        <v>0</v>
      </c>
      <c r="E44" s="14"/>
      <c r="F44" s="59"/>
      <c r="G44" s="60"/>
      <c r="H44" s="60"/>
      <c r="I44" s="59"/>
      <c r="J44" s="60"/>
      <c r="K44" s="60"/>
      <c r="L44" s="59"/>
      <c r="M44" s="14">
        <f t="shared" si="33"/>
        <v>0</v>
      </c>
      <c r="N44" s="60"/>
      <c r="O44" s="18"/>
      <c r="P44" s="14"/>
      <c r="Q44" s="14"/>
      <c r="R44" s="17"/>
      <c r="S44" s="14">
        <f t="shared" si="34"/>
        <v>0</v>
      </c>
      <c r="T44" s="14"/>
      <c r="U44" s="18"/>
      <c r="V44" s="14"/>
      <c r="W44" s="14"/>
      <c r="X44" s="18"/>
      <c r="Y44" s="14"/>
      <c r="Z44" s="14"/>
      <c r="AA44" s="18"/>
      <c r="AB44" s="14">
        <f t="shared" si="35"/>
        <v>0</v>
      </c>
      <c r="AC44" s="14"/>
      <c r="AD44" s="18"/>
      <c r="AE44" s="14"/>
      <c r="AF44" s="16"/>
      <c r="AG44" s="14"/>
      <c r="AH44" s="17"/>
      <c r="AI44" s="14">
        <f t="shared" si="36"/>
        <v>0</v>
      </c>
      <c r="AJ44" s="14"/>
      <c r="AK44" s="18"/>
      <c r="AL44" s="14"/>
      <c r="AM44" s="14"/>
      <c r="AN44" s="18"/>
      <c r="AO44" s="14"/>
      <c r="AP44" s="14"/>
      <c r="AQ44" s="18"/>
      <c r="AR44" s="14">
        <f>AL44+AO44</f>
        <v>0</v>
      </c>
      <c r="AS44" s="14"/>
      <c r="AT44" s="18"/>
      <c r="AU44" s="14"/>
      <c r="AV44" s="16"/>
      <c r="AW44" s="17"/>
      <c r="AX44" s="14">
        <f t="shared" si="37"/>
        <v>0</v>
      </c>
      <c r="AY44" s="14"/>
      <c r="AZ44" s="18"/>
      <c r="BA44" s="14"/>
      <c r="BB44" s="14"/>
      <c r="BC44" s="18"/>
      <c r="BD44" s="14"/>
      <c r="BE44" s="14"/>
      <c r="BF44" s="18"/>
      <c r="BG44" s="14">
        <f t="shared" si="38"/>
        <v>0</v>
      </c>
      <c r="BH44" s="14"/>
      <c r="BI44" s="18"/>
      <c r="BJ44" s="14"/>
      <c r="BK44" s="14"/>
      <c r="BL44" s="354"/>
      <c r="BM44" s="259"/>
      <c r="BN44" s="260"/>
      <c r="BO44" s="14"/>
      <c r="BP44" s="14">
        <f t="shared" si="39"/>
        <v>0</v>
      </c>
      <c r="BQ44" s="14"/>
      <c r="BR44" s="18"/>
      <c r="BS44" s="14"/>
      <c r="BT44" s="14"/>
      <c r="BU44" s="18"/>
      <c r="BV44" s="14"/>
      <c r="BW44" s="14"/>
      <c r="BX44" s="18"/>
      <c r="BY44" s="14">
        <f t="shared" si="40"/>
        <v>0</v>
      </c>
      <c r="BZ44" s="14"/>
      <c r="CA44" s="18"/>
      <c r="CB44" s="14"/>
      <c r="CC44" s="14"/>
      <c r="CD44" s="17"/>
      <c r="CE44" s="14">
        <f>CN44+CQ44</f>
        <v>0</v>
      </c>
      <c r="CF44" s="14"/>
      <c r="CG44" s="18"/>
      <c r="CH44" s="14"/>
      <c r="CI44" s="96"/>
      <c r="CJ44" s="18"/>
      <c r="CK44" s="14"/>
      <c r="CL44" s="14"/>
      <c r="CM44" s="18"/>
      <c r="CN44" s="14">
        <f>CH44+CK44</f>
        <v>0</v>
      </c>
      <c r="CO44" s="14"/>
      <c r="CP44" s="18"/>
      <c r="CQ44" s="14"/>
      <c r="CR44" s="16"/>
      <c r="CS44" s="14"/>
      <c r="CT44" s="17"/>
      <c r="CU44" s="14">
        <f>DD44+DG44</f>
        <v>0</v>
      </c>
      <c r="CV44" s="14"/>
      <c r="CW44" s="18"/>
      <c r="CX44" s="14"/>
      <c r="CY44" s="14"/>
      <c r="CZ44" s="18"/>
      <c r="DA44" s="14"/>
      <c r="DB44" s="14"/>
      <c r="DC44" s="18"/>
      <c r="DD44" s="14">
        <f t="shared" si="41"/>
        <v>0</v>
      </c>
      <c r="DE44" s="14"/>
      <c r="DF44" s="18"/>
      <c r="DG44" s="14"/>
      <c r="DH44" s="16"/>
      <c r="DI44" s="347"/>
      <c r="DJ44" s="5"/>
    </row>
    <row r="45" spans="1:114" s="7" customFormat="1" ht="17.25" customHeight="1">
      <c r="A45" s="255">
        <v>12</v>
      </c>
      <c r="B45" s="253" t="s">
        <v>81</v>
      </c>
      <c r="C45" s="67" t="s">
        <v>1</v>
      </c>
      <c r="D45" s="63">
        <f t="shared" si="32"/>
        <v>0</v>
      </c>
      <c r="E45" s="63" t="s">
        <v>2</v>
      </c>
      <c r="F45" s="64" t="s">
        <v>1</v>
      </c>
      <c r="G45" s="65"/>
      <c r="H45" s="65" t="s">
        <v>2</v>
      </c>
      <c r="I45" s="64" t="s">
        <v>1</v>
      </c>
      <c r="J45" s="65"/>
      <c r="K45" s="65" t="s">
        <v>2</v>
      </c>
      <c r="L45" s="64" t="s">
        <v>1</v>
      </c>
      <c r="M45" s="63">
        <f t="shared" si="33"/>
        <v>0</v>
      </c>
      <c r="N45" s="65" t="s">
        <v>2</v>
      </c>
      <c r="O45" s="66" t="s">
        <v>1</v>
      </c>
      <c r="P45" s="63"/>
      <c r="Q45" s="63" t="s">
        <v>2</v>
      </c>
      <c r="R45" s="67" t="s">
        <v>1</v>
      </c>
      <c r="S45" s="63">
        <f t="shared" si="34"/>
        <v>0</v>
      </c>
      <c r="T45" s="63" t="s">
        <v>2</v>
      </c>
      <c r="U45" s="66" t="s">
        <v>1</v>
      </c>
      <c r="V45" s="63"/>
      <c r="W45" s="63" t="s">
        <v>2</v>
      </c>
      <c r="X45" s="66" t="s">
        <v>1</v>
      </c>
      <c r="Y45" s="63"/>
      <c r="Z45" s="63" t="s">
        <v>2</v>
      </c>
      <c r="AA45" s="66" t="s">
        <v>1</v>
      </c>
      <c r="AB45" s="63">
        <f t="shared" si="35"/>
        <v>0</v>
      </c>
      <c r="AC45" s="63" t="s">
        <v>2</v>
      </c>
      <c r="AD45" s="66" t="s">
        <v>1</v>
      </c>
      <c r="AE45" s="63"/>
      <c r="AF45" s="68" t="s">
        <v>2</v>
      </c>
      <c r="AG45" s="14"/>
      <c r="AH45" s="67" t="s">
        <v>1</v>
      </c>
      <c r="AI45" s="63">
        <f t="shared" si="36"/>
        <v>0</v>
      </c>
      <c r="AJ45" s="63" t="s">
        <v>2</v>
      </c>
      <c r="AK45" s="66" t="s">
        <v>1</v>
      </c>
      <c r="AL45" s="63"/>
      <c r="AM45" s="63" t="s">
        <v>2</v>
      </c>
      <c r="AN45" s="66" t="s">
        <v>1</v>
      </c>
      <c r="AO45" s="63"/>
      <c r="AP45" s="63" t="s">
        <v>2</v>
      </c>
      <c r="AQ45" s="66" t="s">
        <v>1</v>
      </c>
      <c r="AR45" s="63">
        <f>AL45+AO45</f>
        <v>0</v>
      </c>
      <c r="AS45" s="63" t="s">
        <v>2</v>
      </c>
      <c r="AT45" s="66" t="s">
        <v>1</v>
      </c>
      <c r="AU45" s="63"/>
      <c r="AV45" s="68" t="s">
        <v>2</v>
      </c>
      <c r="AW45" s="67" t="s">
        <v>1</v>
      </c>
      <c r="AX45" s="63">
        <f t="shared" si="37"/>
        <v>0</v>
      </c>
      <c r="AY45" s="63" t="s">
        <v>2</v>
      </c>
      <c r="AZ45" s="66" t="s">
        <v>1</v>
      </c>
      <c r="BA45" s="63"/>
      <c r="BB45" s="63" t="s">
        <v>2</v>
      </c>
      <c r="BC45" s="66" t="s">
        <v>1</v>
      </c>
      <c r="BD45" s="63"/>
      <c r="BE45" s="63" t="s">
        <v>2</v>
      </c>
      <c r="BF45" s="66" t="s">
        <v>1</v>
      </c>
      <c r="BG45" s="63">
        <f t="shared" si="38"/>
        <v>0</v>
      </c>
      <c r="BH45" s="63" t="s">
        <v>2</v>
      </c>
      <c r="BI45" s="66" t="s">
        <v>1</v>
      </c>
      <c r="BJ45" s="63"/>
      <c r="BK45" s="63" t="s">
        <v>2</v>
      </c>
      <c r="BL45" s="337">
        <v>12</v>
      </c>
      <c r="BM45" s="255">
        <v>12</v>
      </c>
      <c r="BN45" s="253" t="s">
        <v>89</v>
      </c>
      <c r="BO45" s="63" t="s">
        <v>1</v>
      </c>
      <c r="BP45" s="63">
        <f t="shared" si="39"/>
        <v>0</v>
      </c>
      <c r="BQ45" s="63" t="s">
        <v>2</v>
      </c>
      <c r="BR45" s="66" t="s">
        <v>1</v>
      </c>
      <c r="BS45" s="63"/>
      <c r="BT45" s="63" t="s">
        <v>2</v>
      </c>
      <c r="BU45" s="66" t="s">
        <v>1</v>
      </c>
      <c r="BV45" s="63"/>
      <c r="BW45" s="63" t="s">
        <v>2</v>
      </c>
      <c r="BX45" s="66" t="s">
        <v>1</v>
      </c>
      <c r="BY45" s="63">
        <f t="shared" si="40"/>
        <v>0</v>
      </c>
      <c r="BZ45" s="63" t="s">
        <v>2</v>
      </c>
      <c r="CA45" s="66" t="s">
        <v>1</v>
      </c>
      <c r="CB45" s="63"/>
      <c r="CC45" s="63" t="s">
        <v>2</v>
      </c>
      <c r="CD45" s="67" t="s">
        <v>1</v>
      </c>
      <c r="CE45" s="63">
        <f>CN45+CQ45</f>
        <v>60.900999999999996</v>
      </c>
      <c r="CF45" s="63" t="s">
        <v>2</v>
      </c>
      <c r="CG45" s="66" t="s">
        <v>1</v>
      </c>
      <c r="CH45" s="63">
        <v>59.83</v>
      </c>
      <c r="CI45" s="63" t="s">
        <v>2</v>
      </c>
      <c r="CJ45" s="66" t="s">
        <v>1</v>
      </c>
      <c r="CK45" s="63"/>
      <c r="CL45" s="63" t="s">
        <v>2</v>
      </c>
      <c r="CM45" s="66" t="s">
        <v>1</v>
      </c>
      <c r="CN45" s="63">
        <f>CH45+CK45</f>
        <v>59.83</v>
      </c>
      <c r="CO45" s="63" t="s">
        <v>2</v>
      </c>
      <c r="CP45" s="66" t="s">
        <v>1</v>
      </c>
      <c r="CQ45" s="63">
        <v>1.071</v>
      </c>
      <c r="CR45" s="68" t="s">
        <v>2</v>
      </c>
      <c r="CS45" s="14"/>
      <c r="CT45" s="67" t="s">
        <v>1</v>
      </c>
      <c r="CU45" s="63">
        <f>DD45+DG45</f>
        <v>0</v>
      </c>
      <c r="CV45" s="63" t="s">
        <v>2</v>
      </c>
      <c r="CW45" s="66" t="s">
        <v>1</v>
      </c>
      <c r="CX45" s="63"/>
      <c r="CY45" s="63" t="s">
        <v>2</v>
      </c>
      <c r="CZ45" s="66" t="s">
        <v>1</v>
      </c>
      <c r="DA45" s="63"/>
      <c r="DB45" s="63" t="s">
        <v>2</v>
      </c>
      <c r="DC45" s="66" t="s">
        <v>1</v>
      </c>
      <c r="DD45" s="63">
        <f t="shared" si="41"/>
        <v>0</v>
      </c>
      <c r="DE45" s="63" t="s">
        <v>2</v>
      </c>
      <c r="DF45" s="66" t="s">
        <v>1</v>
      </c>
      <c r="DG45" s="63"/>
      <c r="DH45" s="68" t="s">
        <v>2</v>
      </c>
      <c r="DI45" s="345">
        <v>12</v>
      </c>
      <c r="DJ45" s="5"/>
    </row>
    <row r="46" spans="1:114" s="7" customFormat="1" ht="17.25" customHeight="1" thickBot="1">
      <c r="A46" s="256"/>
      <c r="B46" s="312"/>
      <c r="C46" s="25"/>
      <c r="D46" s="22">
        <f t="shared" si="32"/>
        <v>2.6361</v>
      </c>
      <c r="E46" s="22"/>
      <c r="F46" s="74"/>
      <c r="G46" s="75"/>
      <c r="H46" s="75"/>
      <c r="I46" s="74"/>
      <c r="J46" s="75"/>
      <c r="K46" s="75"/>
      <c r="L46" s="74"/>
      <c r="M46" s="22">
        <f t="shared" si="33"/>
        <v>0</v>
      </c>
      <c r="N46" s="75"/>
      <c r="O46" s="23"/>
      <c r="P46" s="22">
        <v>2.6361</v>
      </c>
      <c r="Q46" s="22"/>
      <c r="R46" s="25"/>
      <c r="S46" s="22">
        <f t="shared" si="34"/>
        <v>0</v>
      </c>
      <c r="T46" s="22"/>
      <c r="U46" s="23"/>
      <c r="V46" s="22"/>
      <c r="W46" s="22"/>
      <c r="X46" s="23"/>
      <c r="Y46" s="22"/>
      <c r="Z46" s="22"/>
      <c r="AA46" s="23"/>
      <c r="AB46" s="22">
        <f t="shared" si="35"/>
        <v>0</v>
      </c>
      <c r="AC46" s="22"/>
      <c r="AD46" s="23"/>
      <c r="AE46" s="22"/>
      <c r="AF46" s="24"/>
      <c r="AG46" s="14"/>
      <c r="AH46" s="25"/>
      <c r="AI46" s="22">
        <f t="shared" si="36"/>
        <v>179.2801</v>
      </c>
      <c r="AJ46" s="22"/>
      <c r="AK46" s="23"/>
      <c r="AL46" s="22">
        <v>17.27</v>
      </c>
      <c r="AM46" s="22"/>
      <c r="AN46" s="23"/>
      <c r="AO46" s="22"/>
      <c r="AP46" s="22"/>
      <c r="AQ46" s="23"/>
      <c r="AR46" s="22">
        <f>AL46+AO46</f>
        <v>17.27</v>
      </c>
      <c r="AS46" s="22"/>
      <c r="AT46" s="23"/>
      <c r="AU46" s="22">
        <v>162.0101</v>
      </c>
      <c r="AV46" s="24"/>
      <c r="AW46" s="25"/>
      <c r="AX46" s="22">
        <f t="shared" si="37"/>
        <v>0</v>
      </c>
      <c r="AY46" s="22"/>
      <c r="AZ46" s="23"/>
      <c r="BA46" s="22"/>
      <c r="BB46" s="22"/>
      <c r="BC46" s="23"/>
      <c r="BD46" s="22"/>
      <c r="BE46" s="22"/>
      <c r="BF46" s="23"/>
      <c r="BG46" s="22">
        <f t="shared" si="38"/>
        <v>0</v>
      </c>
      <c r="BH46" s="22"/>
      <c r="BI46" s="23"/>
      <c r="BJ46" s="22"/>
      <c r="BK46" s="22"/>
      <c r="BL46" s="353"/>
      <c r="BM46" s="279"/>
      <c r="BN46" s="280"/>
      <c r="BO46" s="22"/>
      <c r="BP46" s="22">
        <f t="shared" si="39"/>
        <v>0</v>
      </c>
      <c r="BQ46" s="22"/>
      <c r="BR46" s="23"/>
      <c r="BS46" s="22"/>
      <c r="BT46" s="22"/>
      <c r="BU46" s="23"/>
      <c r="BV46" s="22"/>
      <c r="BW46" s="22"/>
      <c r="BX46" s="23"/>
      <c r="BY46" s="22">
        <f t="shared" si="40"/>
        <v>0</v>
      </c>
      <c r="BZ46" s="22"/>
      <c r="CA46" s="23"/>
      <c r="CB46" s="22"/>
      <c r="CC46" s="22"/>
      <c r="CD46" s="25"/>
      <c r="CE46" s="22">
        <f>CN46+CQ46</f>
        <v>0</v>
      </c>
      <c r="CF46" s="22"/>
      <c r="CG46" s="23"/>
      <c r="CH46" s="22"/>
      <c r="CI46" s="22"/>
      <c r="CJ46" s="23"/>
      <c r="CK46" s="22"/>
      <c r="CL46" s="22"/>
      <c r="CM46" s="23"/>
      <c r="CN46" s="22">
        <f>CH46+CK46</f>
        <v>0</v>
      </c>
      <c r="CO46" s="22"/>
      <c r="CP46" s="23"/>
      <c r="CQ46" s="22"/>
      <c r="CR46" s="24"/>
      <c r="CS46" s="14"/>
      <c r="CT46" s="25"/>
      <c r="CU46" s="22">
        <f>DD46+DG46</f>
        <v>128.0269</v>
      </c>
      <c r="CV46" s="22"/>
      <c r="CW46" s="23"/>
      <c r="CX46" s="22">
        <v>128.0269</v>
      </c>
      <c r="CY46" s="22"/>
      <c r="CZ46" s="23"/>
      <c r="DA46" s="22"/>
      <c r="DB46" s="22"/>
      <c r="DC46" s="23"/>
      <c r="DD46" s="22">
        <f t="shared" si="41"/>
        <v>128.0269</v>
      </c>
      <c r="DE46" s="22"/>
      <c r="DF46" s="23"/>
      <c r="DG46" s="22"/>
      <c r="DH46" s="24"/>
      <c r="DI46" s="346"/>
      <c r="DJ46" s="5"/>
    </row>
    <row r="47" spans="1:113" s="31" customFormat="1" ht="17.25" customHeight="1">
      <c r="A47" s="242" t="s">
        <v>38</v>
      </c>
      <c r="B47" s="243"/>
      <c r="C47" s="30" t="s">
        <v>106</v>
      </c>
      <c r="D47" s="26">
        <f t="shared" si="32"/>
        <v>0</v>
      </c>
      <c r="E47" s="26" t="s">
        <v>111</v>
      </c>
      <c r="F47" s="27" t="s">
        <v>106</v>
      </c>
      <c r="G47" s="26">
        <f>G49+G59+'その４(P7-P8,P11-P12)'!G25+'その４(P7-P8,P11-P12)'!G9</f>
        <v>0</v>
      </c>
      <c r="H47" s="44" t="s">
        <v>111</v>
      </c>
      <c r="I47" s="26" t="s">
        <v>106</v>
      </c>
      <c r="J47" s="26">
        <f>J49+J59+'その４(P7-P8,P11-P12)'!J25+'その４(P7-P8,P11-P12)'!J9</f>
        <v>0</v>
      </c>
      <c r="K47" s="26" t="s">
        <v>111</v>
      </c>
      <c r="L47" s="27" t="s">
        <v>106</v>
      </c>
      <c r="M47" s="26">
        <f t="shared" si="33"/>
        <v>0</v>
      </c>
      <c r="N47" s="26" t="s">
        <v>111</v>
      </c>
      <c r="O47" s="45" t="s">
        <v>106</v>
      </c>
      <c r="P47" s="26">
        <f>P49+P59+'その４(P7-P8,P11-P12)'!P25+'その４(P7-P8,P11-P12)'!P9</f>
        <v>0</v>
      </c>
      <c r="Q47" s="40" t="s">
        <v>111</v>
      </c>
      <c r="R47" s="30" t="s">
        <v>106</v>
      </c>
      <c r="S47" s="26">
        <f t="shared" si="34"/>
        <v>0</v>
      </c>
      <c r="T47" s="26" t="s">
        <v>111</v>
      </c>
      <c r="U47" s="27" t="s">
        <v>106</v>
      </c>
      <c r="V47" s="26">
        <f>V49+V59+'その４(P7-P8,P11-P12)'!V25+'その４(P7-P8,P11-P12)'!V9</f>
        <v>0</v>
      </c>
      <c r="W47" s="44" t="s">
        <v>111</v>
      </c>
      <c r="X47" s="26" t="s">
        <v>106</v>
      </c>
      <c r="Y47" s="26">
        <f>Y49+Y59+'その４(P7-P8,P11-P12)'!Y25+'その４(P7-P8,P11-P12)'!Y9</f>
        <v>0</v>
      </c>
      <c r="Z47" s="26" t="s">
        <v>111</v>
      </c>
      <c r="AA47" s="27" t="s">
        <v>106</v>
      </c>
      <c r="AB47" s="26">
        <f t="shared" si="35"/>
        <v>0</v>
      </c>
      <c r="AC47" s="26" t="s">
        <v>111</v>
      </c>
      <c r="AD47" s="45" t="s">
        <v>106</v>
      </c>
      <c r="AE47" s="26">
        <f>AE49+AE59+'その４(P7-P8,P11-P12)'!AE25+'その４(P7-P8,P11-P12)'!AE9</f>
        <v>0</v>
      </c>
      <c r="AF47" s="46" t="s">
        <v>111</v>
      </c>
      <c r="AG47" s="40"/>
      <c r="AH47" s="30" t="s">
        <v>106</v>
      </c>
      <c r="AI47" s="26">
        <f t="shared" si="36"/>
        <v>0</v>
      </c>
      <c r="AJ47" s="26" t="s">
        <v>111</v>
      </c>
      <c r="AK47" s="27" t="s">
        <v>106</v>
      </c>
      <c r="AL47" s="26">
        <f>AL49+AL59+'その４(P7-P8,P11-P12)'!AM25+'その４(P7-P8,P11-P12)'!AM9</f>
        <v>0</v>
      </c>
      <c r="AM47" s="44" t="s">
        <v>111</v>
      </c>
      <c r="AN47" s="26" t="s">
        <v>106</v>
      </c>
      <c r="AO47" s="26">
        <f>AO49+AO59+'その４(P7-P8,P11-P12)'!AP25+'その４(P7-P8,P11-P12)'!AP9</f>
        <v>0</v>
      </c>
      <c r="AP47" s="26" t="s">
        <v>111</v>
      </c>
      <c r="AQ47" s="27" t="s">
        <v>106</v>
      </c>
      <c r="AR47" s="26">
        <f aca="true" t="shared" si="42" ref="AR47:AR52">AL47+AO47</f>
        <v>0</v>
      </c>
      <c r="AS47" s="26" t="s">
        <v>111</v>
      </c>
      <c r="AT47" s="45" t="s">
        <v>106</v>
      </c>
      <c r="AU47" s="26">
        <f>AU49+AU59+'その４(P7-P8,P11-P12)'!AV25+'その４(P7-P8,P11-P12)'!AV9</f>
        <v>0</v>
      </c>
      <c r="AV47" s="46" t="s">
        <v>111</v>
      </c>
      <c r="AW47" s="30" t="s">
        <v>106</v>
      </c>
      <c r="AX47" s="26">
        <f t="shared" si="37"/>
        <v>0</v>
      </c>
      <c r="AY47" s="26" t="s">
        <v>111</v>
      </c>
      <c r="AZ47" s="27" t="s">
        <v>106</v>
      </c>
      <c r="BA47" s="26">
        <f>BA49+BA59+'その４(P7-P8,P11-P12)'!BB25+'その４(P7-P8,P11-P12)'!BB9</f>
        <v>0</v>
      </c>
      <c r="BB47" s="44" t="s">
        <v>111</v>
      </c>
      <c r="BC47" s="26" t="s">
        <v>106</v>
      </c>
      <c r="BD47" s="26">
        <f>BD49+BD59+'その４(P7-P8,P11-P12)'!BE25+'その４(P7-P8,P11-P12)'!BE9</f>
        <v>0</v>
      </c>
      <c r="BE47" s="26" t="s">
        <v>111</v>
      </c>
      <c r="BF47" s="27" t="s">
        <v>106</v>
      </c>
      <c r="BG47" s="26">
        <f t="shared" si="38"/>
        <v>0</v>
      </c>
      <c r="BH47" s="26" t="s">
        <v>111</v>
      </c>
      <c r="BI47" s="45" t="s">
        <v>106</v>
      </c>
      <c r="BJ47" s="26">
        <f>BJ49+BJ59+'その４(P7-P8,P11-P12)'!BK25+'その４(P7-P8,P11-P12)'!BK9</f>
        <v>0</v>
      </c>
      <c r="BK47" s="40" t="s">
        <v>111</v>
      </c>
      <c r="BL47" s="233"/>
      <c r="BM47" s="248" t="s">
        <v>38</v>
      </c>
      <c r="BN47" s="245"/>
      <c r="BO47" s="30" t="s">
        <v>106</v>
      </c>
      <c r="BP47" s="26">
        <f t="shared" si="39"/>
        <v>0</v>
      </c>
      <c r="BQ47" s="26" t="s">
        <v>111</v>
      </c>
      <c r="BR47" s="27" t="s">
        <v>106</v>
      </c>
      <c r="BS47" s="26">
        <f>BS49+BS59+'その４(P7-P8,P11-P12)'!BT25+'その４(P7-P8,P11-P12)'!BT9</f>
        <v>0</v>
      </c>
      <c r="BT47" s="44" t="s">
        <v>111</v>
      </c>
      <c r="BU47" s="26" t="s">
        <v>106</v>
      </c>
      <c r="BV47" s="26">
        <f>BV49+BV59+'その４(P7-P8,P11-P12)'!BW25+'その４(P7-P8,P11-P12)'!BW9</f>
        <v>0</v>
      </c>
      <c r="BW47" s="26" t="s">
        <v>111</v>
      </c>
      <c r="BX47" s="27" t="s">
        <v>106</v>
      </c>
      <c r="BY47" s="26">
        <f t="shared" si="40"/>
        <v>0</v>
      </c>
      <c r="BZ47" s="26" t="s">
        <v>111</v>
      </c>
      <c r="CA47" s="45" t="s">
        <v>106</v>
      </c>
      <c r="CB47" s="26">
        <f>CB49+CB59+'その４(P7-P8,P11-P12)'!CC25+'その４(P7-P8,P11-P12)'!CC9</f>
        <v>0</v>
      </c>
      <c r="CC47" s="40" t="s">
        <v>111</v>
      </c>
      <c r="CD47" s="30" t="s">
        <v>106</v>
      </c>
      <c r="CE47" s="26">
        <f aca="true" t="shared" si="43" ref="CE47:CE52">CN47+CQ47</f>
        <v>3190.5697999999998</v>
      </c>
      <c r="CF47" s="26" t="s">
        <v>111</v>
      </c>
      <c r="CG47" s="27" t="s">
        <v>106</v>
      </c>
      <c r="CH47" s="26">
        <f>CH49+CH59+'その４(P7-P8,P11-P12)'!CI25+'その４(P7-P8,P11-P12)'!CI9</f>
        <v>132.23</v>
      </c>
      <c r="CI47" s="44" t="s">
        <v>111</v>
      </c>
      <c r="CJ47" s="26" t="s">
        <v>106</v>
      </c>
      <c r="CK47" s="26">
        <f>CK49+CK59+'その４(P7-P8,P11-P12)'!CL25+'その４(P7-P8,P11-P12)'!CL9</f>
        <v>0</v>
      </c>
      <c r="CL47" s="26" t="s">
        <v>111</v>
      </c>
      <c r="CM47" s="27" t="s">
        <v>106</v>
      </c>
      <c r="CN47" s="26">
        <f aca="true" t="shared" si="44" ref="CN47:CN52">CH47+CK47</f>
        <v>132.23</v>
      </c>
      <c r="CO47" s="26" t="s">
        <v>111</v>
      </c>
      <c r="CP47" s="45" t="s">
        <v>106</v>
      </c>
      <c r="CQ47" s="26">
        <f>CQ49+CQ59+'その４(P7-P8,P11-P12)'!CR25+'その４(P7-P8,P11-P12)'!CR9</f>
        <v>3058.3397999999997</v>
      </c>
      <c r="CR47" s="46" t="s">
        <v>111</v>
      </c>
      <c r="CS47" s="40"/>
      <c r="CT47" s="30" t="s">
        <v>106</v>
      </c>
      <c r="CU47" s="26">
        <f aca="true" t="shared" si="45" ref="CU47:CU52">DD47+DG47</f>
        <v>593.5688</v>
      </c>
      <c r="CV47" s="26" t="s">
        <v>111</v>
      </c>
      <c r="CW47" s="27" t="s">
        <v>106</v>
      </c>
      <c r="CX47" s="26">
        <f>CX49+CX59+'その４(P7-P8,P11-P12)'!CY25+'その４(P7-P8,P11-P12)'!CY9</f>
        <v>196.52870000000001</v>
      </c>
      <c r="CY47" s="44" t="s">
        <v>111</v>
      </c>
      <c r="CZ47" s="26" t="s">
        <v>106</v>
      </c>
      <c r="DA47" s="26">
        <f>DA49+DA59+'その４(P7-P8,P11-P12)'!DB25+'その４(P7-P8,P11-P12)'!DB9</f>
        <v>0</v>
      </c>
      <c r="DB47" s="26" t="s">
        <v>111</v>
      </c>
      <c r="DC47" s="27" t="s">
        <v>106</v>
      </c>
      <c r="DD47" s="26">
        <f t="shared" si="41"/>
        <v>196.52870000000001</v>
      </c>
      <c r="DE47" s="26" t="s">
        <v>111</v>
      </c>
      <c r="DF47" s="45" t="s">
        <v>106</v>
      </c>
      <c r="DG47" s="26">
        <f>DG49+DG59+'その４(P7-P8,P11-P12)'!DH25+'その４(P7-P8,P11-P12)'!DH9</f>
        <v>397.0401</v>
      </c>
      <c r="DH47" s="46" t="s">
        <v>111</v>
      </c>
      <c r="DI47" s="48"/>
    </row>
    <row r="48" spans="1:113" s="31" customFormat="1" ht="17.25" customHeight="1" thickBot="1">
      <c r="A48" s="244"/>
      <c r="B48" s="278"/>
      <c r="C48" s="33"/>
      <c r="D48" s="43">
        <f t="shared" si="32"/>
        <v>148.8886</v>
      </c>
      <c r="E48" s="43"/>
      <c r="F48" s="52"/>
      <c r="G48" s="43">
        <f>G50+G60+'その４(P7-P8,P11-P12)'!G26+'その４(P7-P8,P11-P12)'!G10</f>
        <v>0</v>
      </c>
      <c r="H48" s="53"/>
      <c r="I48" s="43"/>
      <c r="J48" s="43">
        <f>J50+J60+'その４(P7-P8,P11-P12)'!J26+'その４(P7-P8,P11-P12)'!J10</f>
        <v>0</v>
      </c>
      <c r="K48" s="43"/>
      <c r="L48" s="52"/>
      <c r="M48" s="43">
        <f t="shared" si="33"/>
        <v>0</v>
      </c>
      <c r="N48" s="43"/>
      <c r="O48" s="54"/>
      <c r="P48" s="43">
        <f>P50+P60+'その４(P7-P8,P11-P12)'!P26+'その４(P7-P8,P11-P12)'!P10</f>
        <v>148.8886</v>
      </c>
      <c r="Q48" s="55"/>
      <c r="R48" s="33"/>
      <c r="S48" s="43">
        <f t="shared" si="34"/>
        <v>35.210499999999996</v>
      </c>
      <c r="T48" s="43"/>
      <c r="U48" s="52"/>
      <c r="V48" s="43">
        <f>V50+V60+'その４(P7-P8,P11-P12)'!V26+'その４(P7-P8,P11-P12)'!V10</f>
        <v>0</v>
      </c>
      <c r="W48" s="53"/>
      <c r="X48" s="43"/>
      <c r="Y48" s="43">
        <f>Y50+Y60+'その４(P7-P8,P11-P12)'!Y26+'その４(P7-P8,P11-P12)'!Y10</f>
        <v>1</v>
      </c>
      <c r="Z48" s="43"/>
      <c r="AA48" s="52"/>
      <c r="AB48" s="43">
        <f t="shared" si="35"/>
        <v>1</v>
      </c>
      <c r="AC48" s="43"/>
      <c r="AD48" s="54"/>
      <c r="AE48" s="43">
        <f>AE50+AE60+'その４(P7-P8,P11-P12)'!AE26+'その４(P7-P8,P11-P12)'!AE10</f>
        <v>34.210499999999996</v>
      </c>
      <c r="AF48" s="57"/>
      <c r="AG48" s="40"/>
      <c r="AH48" s="30"/>
      <c r="AI48" s="43">
        <f t="shared" si="36"/>
        <v>1371.5654</v>
      </c>
      <c r="AJ48" s="26"/>
      <c r="AK48" s="27"/>
      <c r="AL48" s="43">
        <f>AL50+AL60+'その４(P7-P8,P11-P12)'!AM26+'その４(P7-P8,P11-P12)'!AM10</f>
        <v>15.57</v>
      </c>
      <c r="AM48" s="53"/>
      <c r="AN48" s="43"/>
      <c r="AO48" s="43">
        <f>AO50+AO60+'その４(P7-P8,P11-P12)'!AP26+'その４(P7-P8,P11-P12)'!AP10</f>
        <v>0</v>
      </c>
      <c r="AP48" s="26"/>
      <c r="AQ48" s="27"/>
      <c r="AR48" s="43">
        <f t="shared" si="42"/>
        <v>15.57</v>
      </c>
      <c r="AS48" s="26"/>
      <c r="AT48" s="45"/>
      <c r="AU48" s="43">
        <f>AU50+AU60+'その４(P7-P8,P11-P12)'!AV26+'その４(P7-P8,P11-P12)'!AV10</f>
        <v>1355.9954</v>
      </c>
      <c r="AV48" s="46"/>
      <c r="AW48" s="30"/>
      <c r="AX48" s="43">
        <f t="shared" si="37"/>
        <v>0</v>
      </c>
      <c r="AY48" s="26"/>
      <c r="AZ48" s="27"/>
      <c r="BA48" s="43">
        <f>BA50+BA60+'その４(P7-P8,P11-P12)'!BB26+'その４(P7-P8,P11-P12)'!BB10</f>
        <v>0</v>
      </c>
      <c r="BB48" s="53"/>
      <c r="BC48" s="43"/>
      <c r="BD48" s="43">
        <f>BD50+BD60+'その４(P7-P8,P11-P12)'!BE26+'その４(P7-P8,P11-P12)'!BE10</f>
        <v>0</v>
      </c>
      <c r="BE48" s="43"/>
      <c r="BF48" s="52"/>
      <c r="BG48" s="43">
        <f t="shared" si="38"/>
        <v>0</v>
      </c>
      <c r="BH48" s="43"/>
      <c r="BI48" s="54"/>
      <c r="BJ48" s="43">
        <f>BJ50+BJ60+'その４(P7-P8,P11-P12)'!BK26+'その４(P7-P8,P11-P12)'!BK10</f>
        <v>0</v>
      </c>
      <c r="BK48" s="40"/>
      <c r="BL48" s="233"/>
      <c r="BM48" s="244"/>
      <c r="BN48" s="278"/>
      <c r="BO48" s="30"/>
      <c r="BP48" s="43">
        <f t="shared" si="39"/>
        <v>6.8687000000000005</v>
      </c>
      <c r="BQ48" s="26"/>
      <c r="BR48" s="27"/>
      <c r="BS48" s="43">
        <f>BS50+BS60+'その４(P7-P8,P11-P12)'!BT26+'その４(P7-P8,P11-P12)'!BT10</f>
        <v>5.5567</v>
      </c>
      <c r="BT48" s="53"/>
      <c r="BU48" s="43"/>
      <c r="BV48" s="43">
        <f>BV50+BV60+'その４(P7-P8,P11-P12)'!BW26+'その４(P7-P8,P11-P12)'!BW10</f>
        <v>0</v>
      </c>
      <c r="BW48" s="43"/>
      <c r="BX48" s="52"/>
      <c r="BY48" s="43">
        <f t="shared" si="40"/>
        <v>5.5567</v>
      </c>
      <c r="BZ48" s="43"/>
      <c r="CA48" s="54"/>
      <c r="CB48" s="43">
        <f>CB50+CB60+'その４(P7-P8,P11-P12)'!CC26+'その４(P7-P8,P11-P12)'!CC10</f>
        <v>1.312</v>
      </c>
      <c r="CC48" s="40"/>
      <c r="CD48" s="30"/>
      <c r="CE48" s="43">
        <f t="shared" si="43"/>
        <v>503.89719999999994</v>
      </c>
      <c r="CF48" s="26"/>
      <c r="CG48" s="27"/>
      <c r="CH48" s="43">
        <f>CH50+CH60+'その４(P7-P8,P11-P12)'!CI26+'その４(P7-P8,P11-P12)'!CI10</f>
        <v>105.2505</v>
      </c>
      <c r="CI48" s="44"/>
      <c r="CJ48" s="26"/>
      <c r="CK48" s="43">
        <f>CK50+CK60+'その４(P7-P8,P11-P12)'!CL26+'その４(P7-P8,P11-P12)'!CL10</f>
        <v>0</v>
      </c>
      <c r="CL48" s="26"/>
      <c r="CM48" s="27"/>
      <c r="CN48" s="43">
        <f t="shared" si="44"/>
        <v>105.2505</v>
      </c>
      <c r="CO48" s="26"/>
      <c r="CP48" s="45"/>
      <c r="CQ48" s="43">
        <f>CQ50+CQ60+'その４(P7-P8,P11-P12)'!CR26+'その４(P7-P8,P11-P12)'!CR10</f>
        <v>398.64669999999995</v>
      </c>
      <c r="CR48" s="46"/>
      <c r="CS48" s="40"/>
      <c r="CT48" s="30"/>
      <c r="CU48" s="43">
        <f t="shared" si="45"/>
        <v>5.162</v>
      </c>
      <c r="CV48" s="26"/>
      <c r="CW48" s="27"/>
      <c r="CX48" s="43">
        <f>CX50+CX60+'その４(P7-P8,P11-P12)'!CY26+'その４(P7-P8,P11-P12)'!CY10</f>
        <v>0.3391</v>
      </c>
      <c r="CY48" s="44"/>
      <c r="CZ48" s="26"/>
      <c r="DA48" s="43">
        <f>DA50+DA60+'その４(P7-P8,P11-P12)'!DB26+'その４(P7-P8,P11-P12)'!DB10</f>
        <v>0</v>
      </c>
      <c r="DB48" s="26"/>
      <c r="DC48" s="27"/>
      <c r="DD48" s="43">
        <f t="shared" si="41"/>
        <v>0.3391</v>
      </c>
      <c r="DE48" s="26"/>
      <c r="DF48" s="45"/>
      <c r="DG48" s="43">
        <f>DG50+DG60+'その４(P7-P8,P11-P12)'!DH26+'その４(P7-P8,P11-P12)'!DH10</f>
        <v>4.8229</v>
      </c>
      <c r="DH48" s="46"/>
      <c r="DI48" s="58"/>
    </row>
    <row r="49" spans="1:114" s="32" customFormat="1" ht="17.25" customHeight="1">
      <c r="A49" s="242"/>
      <c r="B49" s="249" t="s">
        <v>113</v>
      </c>
      <c r="C49" s="77" t="s">
        <v>1</v>
      </c>
      <c r="D49" s="26">
        <f aca="true" t="shared" si="46" ref="D49:D66">M49+P49</f>
        <v>0</v>
      </c>
      <c r="E49" s="26" t="s">
        <v>2</v>
      </c>
      <c r="F49" s="27" t="s">
        <v>1</v>
      </c>
      <c r="G49" s="26">
        <f>G51+G55+G53+G57</f>
        <v>0</v>
      </c>
      <c r="H49" s="44" t="s">
        <v>2</v>
      </c>
      <c r="I49" s="26" t="s">
        <v>1</v>
      </c>
      <c r="J49" s="26">
        <f>J51+J55+J53+J57</f>
        <v>0</v>
      </c>
      <c r="K49" s="26" t="s">
        <v>2</v>
      </c>
      <c r="L49" s="27" t="s">
        <v>1</v>
      </c>
      <c r="M49" s="26">
        <f t="shared" si="33"/>
        <v>0</v>
      </c>
      <c r="N49" s="26" t="s">
        <v>2</v>
      </c>
      <c r="O49" s="45" t="s">
        <v>1</v>
      </c>
      <c r="P49" s="26">
        <f>P51+P55+P53+P57</f>
        <v>0</v>
      </c>
      <c r="Q49" s="40" t="s">
        <v>2</v>
      </c>
      <c r="R49" s="78" t="s">
        <v>1</v>
      </c>
      <c r="S49" s="26">
        <f t="shared" si="34"/>
        <v>0</v>
      </c>
      <c r="T49" s="26" t="s">
        <v>2</v>
      </c>
      <c r="U49" s="27" t="s">
        <v>1</v>
      </c>
      <c r="V49" s="26">
        <f>V51+V55+V53+V57</f>
        <v>0</v>
      </c>
      <c r="W49" s="44" t="s">
        <v>2</v>
      </c>
      <c r="X49" s="26" t="s">
        <v>1</v>
      </c>
      <c r="Y49" s="26">
        <f>Y51+Y55+Y53+Y57</f>
        <v>0</v>
      </c>
      <c r="Z49" s="26" t="s">
        <v>2</v>
      </c>
      <c r="AA49" s="27" t="s">
        <v>1</v>
      </c>
      <c r="AB49" s="26">
        <f aca="true" t="shared" si="47" ref="AB49:AB66">V49+Y49</f>
        <v>0</v>
      </c>
      <c r="AC49" s="26" t="s">
        <v>2</v>
      </c>
      <c r="AD49" s="45" t="s">
        <v>1</v>
      </c>
      <c r="AE49" s="26">
        <f>AE51+AE55+AE53+AE57</f>
        <v>0</v>
      </c>
      <c r="AF49" s="46" t="s">
        <v>2</v>
      </c>
      <c r="AG49" s="40"/>
      <c r="AH49" s="50" t="s">
        <v>1</v>
      </c>
      <c r="AI49" s="26">
        <f aca="true" t="shared" si="48" ref="AI49:AI66">AR49+AU49</f>
        <v>0</v>
      </c>
      <c r="AJ49" s="34" t="s">
        <v>2</v>
      </c>
      <c r="AK49" s="35" t="s">
        <v>1</v>
      </c>
      <c r="AL49" s="26">
        <f>AL51+AL55+AL53+AL57</f>
        <v>0</v>
      </c>
      <c r="AM49" s="44" t="s">
        <v>2</v>
      </c>
      <c r="AN49" s="26" t="s">
        <v>1</v>
      </c>
      <c r="AO49" s="26">
        <f>AO51+AO55+AO53+AO57</f>
        <v>0</v>
      </c>
      <c r="AP49" s="34" t="s">
        <v>2</v>
      </c>
      <c r="AQ49" s="35" t="s">
        <v>1</v>
      </c>
      <c r="AR49" s="26">
        <f t="shared" si="42"/>
        <v>0</v>
      </c>
      <c r="AS49" s="34" t="s">
        <v>2</v>
      </c>
      <c r="AT49" s="37" t="s">
        <v>1</v>
      </c>
      <c r="AU49" s="26">
        <f>AU51+AU55+AU53+AU57</f>
        <v>0</v>
      </c>
      <c r="AV49" s="39" t="s">
        <v>2</v>
      </c>
      <c r="AW49" s="50" t="s">
        <v>1</v>
      </c>
      <c r="AX49" s="26">
        <f t="shared" si="37"/>
        <v>0</v>
      </c>
      <c r="AY49" s="34" t="s">
        <v>2</v>
      </c>
      <c r="AZ49" s="35" t="s">
        <v>1</v>
      </c>
      <c r="BA49" s="26">
        <f>BA51+BA55+BA53+BA57</f>
        <v>0</v>
      </c>
      <c r="BB49" s="44" t="s">
        <v>2</v>
      </c>
      <c r="BC49" s="26" t="s">
        <v>1</v>
      </c>
      <c r="BD49" s="26">
        <f>BD51+BD55+BD53+BD57</f>
        <v>0</v>
      </c>
      <c r="BE49" s="26" t="s">
        <v>2</v>
      </c>
      <c r="BF49" s="27" t="s">
        <v>1</v>
      </c>
      <c r="BG49" s="26">
        <f aca="true" t="shared" si="49" ref="BG49:BG66">BA49+BD49</f>
        <v>0</v>
      </c>
      <c r="BH49" s="26" t="s">
        <v>2</v>
      </c>
      <c r="BI49" s="45" t="s">
        <v>1</v>
      </c>
      <c r="BJ49" s="26">
        <f>BJ51+BJ55+BJ53+BJ57</f>
        <v>0</v>
      </c>
      <c r="BK49" s="38" t="s">
        <v>2</v>
      </c>
      <c r="BL49" s="232"/>
      <c r="BM49" s="242"/>
      <c r="BN49" s="249" t="s">
        <v>113</v>
      </c>
      <c r="BO49" s="49" t="s">
        <v>1</v>
      </c>
      <c r="BP49" s="26">
        <f t="shared" si="39"/>
        <v>0</v>
      </c>
      <c r="BQ49" s="34" t="s">
        <v>2</v>
      </c>
      <c r="BR49" s="35" t="s">
        <v>1</v>
      </c>
      <c r="BS49" s="26">
        <f>BS51+BS55+BS53+BS57</f>
        <v>0</v>
      </c>
      <c r="BT49" s="44" t="s">
        <v>2</v>
      </c>
      <c r="BU49" s="26" t="s">
        <v>1</v>
      </c>
      <c r="BV49" s="26">
        <f>BV51+BV55+BV53+BV57</f>
        <v>0</v>
      </c>
      <c r="BW49" s="26" t="s">
        <v>2</v>
      </c>
      <c r="BX49" s="27" t="s">
        <v>1</v>
      </c>
      <c r="BY49" s="26">
        <f t="shared" si="40"/>
        <v>0</v>
      </c>
      <c r="BZ49" s="26" t="s">
        <v>2</v>
      </c>
      <c r="CA49" s="45" t="s">
        <v>1</v>
      </c>
      <c r="CB49" s="26">
        <f>CB51+CB55+CB53+CB57</f>
        <v>0</v>
      </c>
      <c r="CC49" s="38" t="s">
        <v>2</v>
      </c>
      <c r="CD49" s="50" t="s">
        <v>1</v>
      </c>
      <c r="CE49" s="26">
        <f t="shared" si="43"/>
        <v>974.6215</v>
      </c>
      <c r="CF49" s="34" t="s">
        <v>2</v>
      </c>
      <c r="CG49" s="35" t="s">
        <v>1</v>
      </c>
      <c r="CH49" s="26">
        <f>CH51+CH55+CH53+CH57</f>
        <v>0</v>
      </c>
      <c r="CI49" s="36" t="s">
        <v>2</v>
      </c>
      <c r="CJ49" s="34" t="s">
        <v>1</v>
      </c>
      <c r="CK49" s="26">
        <f>CK51+CK55+CK53+CK57</f>
        <v>0</v>
      </c>
      <c r="CL49" s="34" t="s">
        <v>2</v>
      </c>
      <c r="CM49" s="35" t="s">
        <v>1</v>
      </c>
      <c r="CN49" s="26">
        <f t="shared" si="44"/>
        <v>0</v>
      </c>
      <c r="CO49" s="34" t="s">
        <v>2</v>
      </c>
      <c r="CP49" s="37" t="s">
        <v>1</v>
      </c>
      <c r="CQ49" s="26">
        <f>CQ51+CQ55+CQ53+CQ57</f>
        <v>974.6215</v>
      </c>
      <c r="CR49" s="39" t="s">
        <v>2</v>
      </c>
      <c r="CS49" s="40"/>
      <c r="CT49" s="50" t="s">
        <v>1</v>
      </c>
      <c r="CU49" s="26">
        <f t="shared" si="45"/>
        <v>485.2328</v>
      </c>
      <c r="CV49" s="34" t="s">
        <v>2</v>
      </c>
      <c r="CW49" s="35" t="s">
        <v>1</v>
      </c>
      <c r="CX49" s="26">
        <f>CX51+CX55+CX53+CX57</f>
        <v>94.4505</v>
      </c>
      <c r="CY49" s="36" t="s">
        <v>2</v>
      </c>
      <c r="CZ49" s="34" t="s">
        <v>1</v>
      </c>
      <c r="DA49" s="26">
        <f>DA51+DA55+DA53+DA57</f>
        <v>0</v>
      </c>
      <c r="DB49" s="34" t="s">
        <v>2</v>
      </c>
      <c r="DC49" s="35" t="s">
        <v>1</v>
      </c>
      <c r="DD49" s="26">
        <f aca="true" t="shared" si="50" ref="DD49:DD66">CX49+DA49</f>
        <v>94.4505</v>
      </c>
      <c r="DE49" s="34" t="s">
        <v>2</v>
      </c>
      <c r="DF49" s="37" t="s">
        <v>1</v>
      </c>
      <c r="DG49" s="26">
        <f>DG51+DG55+DG53+DG57</f>
        <v>390.7823</v>
      </c>
      <c r="DH49" s="39" t="s">
        <v>2</v>
      </c>
      <c r="DI49" s="48"/>
      <c r="DJ49" s="31"/>
    </row>
    <row r="50" spans="1:114" s="32" customFormat="1" ht="17.25" customHeight="1" thickBot="1">
      <c r="A50" s="341"/>
      <c r="B50" s="342"/>
      <c r="C50" s="51"/>
      <c r="D50" s="43">
        <f t="shared" si="46"/>
        <v>94.3132</v>
      </c>
      <c r="E50" s="43"/>
      <c r="F50" s="52"/>
      <c r="G50" s="43">
        <f>G52+G56+G54+G58</f>
        <v>0</v>
      </c>
      <c r="H50" s="53"/>
      <c r="I50" s="43"/>
      <c r="J50" s="43">
        <f>J52+J56+J54+J58</f>
        <v>0</v>
      </c>
      <c r="K50" s="43"/>
      <c r="L50" s="52"/>
      <c r="M50" s="43">
        <f t="shared" si="33"/>
        <v>0</v>
      </c>
      <c r="N50" s="53"/>
      <c r="O50" s="54"/>
      <c r="P50" s="43">
        <f>P52+P56+P54+P58</f>
        <v>94.3132</v>
      </c>
      <c r="Q50" s="55"/>
      <c r="R50" s="56"/>
      <c r="S50" s="43">
        <f aca="true" t="shared" si="51" ref="S50:S66">AB50+AE50</f>
        <v>22.481099999999998</v>
      </c>
      <c r="T50" s="43"/>
      <c r="U50" s="52"/>
      <c r="V50" s="43">
        <f>V52+V56+V54+V58</f>
        <v>0</v>
      </c>
      <c r="W50" s="53"/>
      <c r="X50" s="43"/>
      <c r="Y50" s="43">
        <f>Y52+Y56+Y54+Y58</f>
        <v>1</v>
      </c>
      <c r="Z50" s="43"/>
      <c r="AA50" s="52"/>
      <c r="AB50" s="43">
        <f t="shared" si="47"/>
        <v>1</v>
      </c>
      <c r="AC50" s="53"/>
      <c r="AD50" s="54"/>
      <c r="AE50" s="43">
        <f>AE52+AE56+AE54+AE58</f>
        <v>21.481099999999998</v>
      </c>
      <c r="AF50" s="57"/>
      <c r="AG50" s="40"/>
      <c r="AH50" s="56"/>
      <c r="AI50" s="43">
        <f t="shared" si="48"/>
        <v>1075.3428</v>
      </c>
      <c r="AJ50" s="43"/>
      <c r="AK50" s="52"/>
      <c r="AL50" s="43">
        <f>AL52+AL56+AL54+AL58</f>
        <v>0</v>
      </c>
      <c r="AM50" s="53"/>
      <c r="AN50" s="43"/>
      <c r="AO50" s="43">
        <f>AO52+AO56+AO54+AO58</f>
        <v>0</v>
      </c>
      <c r="AP50" s="43"/>
      <c r="AQ50" s="52"/>
      <c r="AR50" s="43">
        <f t="shared" si="42"/>
        <v>0</v>
      </c>
      <c r="AS50" s="53"/>
      <c r="AT50" s="54"/>
      <c r="AU50" s="43">
        <f>AU52+AU56+AU54+AU58</f>
        <v>1075.3428</v>
      </c>
      <c r="AV50" s="57"/>
      <c r="AW50" s="56"/>
      <c r="AX50" s="43">
        <f t="shared" si="37"/>
        <v>0</v>
      </c>
      <c r="AY50" s="43"/>
      <c r="AZ50" s="52"/>
      <c r="BA50" s="43">
        <f>BA52+BA56+BA54+BA58</f>
        <v>0</v>
      </c>
      <c r="BB50" s="53"/>
      <c r="BC50" s="43"/>
      <c r="BD50" s="43">
        <f>BD52+BD56+BD54+BD58</f>
        <v>0</v>
      </c>
      <c r="BE50" s="43"/>
      <c r="BF50" s="52"/>
      <c r="BG50" s="43">
        <f t="shared" si="49"/>
        <v>0</v>
      </c>
      <c r="BH50" s="53"/>
      <c r="BI50" s="54"/>
      <c r="BJ50" s="43">
        <f>BJ52+BJ56+BJ54+BJ58</f>
        <v>0</v>
      </c>
      <c r="BK50" s="55"/>
      <c r="BL50" s="236"/>
      <c r="BM50" s="341"/>
      <c r="BN50" s="342"/>
      <c r="BO50" s="51"/>
      <c r="BP50" s="43">
        <f aca="true" t="shared" si="52" ref="BP50:BP66">BY50+CB50</f>
        <v>0</v>
      </c>
      <c r="BQ50" s="43"/>
      <c r="BR50" s="52"/>
      <c r="BS50" s="43">
        <f>BS52+BS56+BS54+BS58</f>
        <v>0</v>
      </c>
      <c r="BT50" s="53"/>
      <c r="BU50" s="43"/>
      <c r="BV50" s="43">
        <f>BV52+BV56+BV54+BV58</f>
        <v>0</v>
      </c>
      <c r="BW50" s="43"/>
      <c r="BX50" s="52"/>
      <c r="BY50" s="43">
        <f t="shared" si="40"/>
        <v>0</v>
      </c>
      <c r="BZ50" s="53"/>
      <c r="CA50" s="54"/>
      <c r="CB50" s="43">
        <f>CB52+CB56+CB54+CB58</f>
        <v>0</v>
      </c>
      <c r="CC50" s="55"/>
      <c r="CD50" s="56"/>
      <c r="CE50" s="43">
        <f t="shared" si="43"/>
        <v>489.53959999999995</v>
      </c>
      <c r="CF50" s="43"/>
      <c r="CG50" s="52"/>
      <c r="CH50" s="43">
        <f>CH52+CH56+CH54+CH58</f>
        <v>94.4505</v>
      </c>
      <c r="CI50" s="53"/>
      <c r="CJ50" s="43"/>
      <c r="CK50" s="43">
        <f>CK52+CK56+CK54+CK58</f>
        <v>0</v>
      </c>
      <c r="CL50" s="43"/>
      <c r="CM50" s="52"/>
      <c r="CN50" s="43">
        <f t="shared" si="44"/>
        <v>94.4505</v>
      </c>
      <c r="CO50" s="53"/>
      <c r="CP50" s="54"/>
      <c r="CQ50" s="43">
        <f>CQ52+CQ56+CQ54+CQ58</f>
        <v>395.0891</v>
      </c>
      <c r="CR50" s="57"/>
      <c r="CS50" s="40"/>
      <c r="CT50" s="56"/>
      <c r="CU50" s="43">
        <f t="shared" si="45"/>
        <v>0</v>
      </c>
      <c r="CV50" s="43"/>
      <c r="CW50" s="52"/>
      <c r="CX50" s="43">
        <f>CX52+CX56+CX54+CX58</f>
        <v>0</v>
      </c>
      <c r="CY50" s="53"/>
      <c r="CZ50" s="43"/>
      <c r="DA50" s="43">
        <f>DA52+DA56+DA54+DA58</f>
        <v>0</v>
      </c>
      <c r="DB50" s="43"/>
      <c r="DC50" s="52"/>
      <c r="DD50" s="43">
        <f t="shared" si="50"/>
        <v>0</v>
      </c>
      <c r="DE50" s="53"/>
      <c r="DF50" s="54"/>
      <c r="DG50" s="43">
        <f>DG52+DG56+DG54+DG58</f>
        <v>0</v>
      </c>
      <c r="DH50" s="57"/>
      <c r="DI50" s="58"/>
      <c r="DJ50" s="31"/>
    </row>
    <row r="51" spans="1:114" s="7" customFormat="1" ht="17.25" customHeight="1">
      <c r="A51" s="281">
        <v>13</v>
      </c>
      <c r="B51" s="313" t="s">
        <v>39</v>
      </c>
      <c r="C51" s="14" t="s">
        <v>1</v>
      </c>
      <c r="D51" s="14">
        <f t="shared" si="46"/>
        <v>0</v>
      </c>
      <c r="E51" s="14" t="s">
        <v>2</v>
      </c>
      <c r="F51" s="59" t="s">
        <v>1</v>
      </c>
      <c r="G51" s="60"/>
      <c r="H51" s="60" t="s">
        <v>2</v>
      </c>
      <c r="I51" s="59" t="s">
        <v>1</v>
      </c>
      <c r="J51" s="60"/>
      <c r="K51" s="60" t="s">
        <v>2</v>
      </c>
      <c r="L51" s="59" t="s">
        <v>1</v>
      </c>
      <c r="M51" s="14">
        <f aca="true" t="shared" si="53" ref="M51:M66">G51+J51</f>
        <v>0</v>
      </c>
      <c r="N51" s="60" t="s">
        <v>2</v>
      </c>
      <c r="O51" s="18" t="s">
        <v>1</v>
      </c>
      <c r="P51" s="14"/>
      <c r="Q51" s="14" t="s">
        <v>2</v>
      </c>
      <c r="R51" s="17" t="s">
        <v>1</v>
      </c>
      <c r="S51" s="14">
        <f t="shared" si="51"/>
        <v>0</v>
      </c>
      <c r="T51" s="14" t="s">
        <v>2</v>
      </c>
      <c r="U51" s="18" t="s">
        <v>1</v>
      </c>
      <c r="V51" s="14"/>
      <c r="W51" s="14" t="s">
        <v>2</v>
      </c>
      <c r="X51" s="18" t="s">
        <v>1</v>
      </c>
      <c r="Y51" s="14"/>
      <c r="Z51" s="14" t="s">
        <v>2</v>
      </c>
      <c r="AA51" s="18" t="s">
        <v>1</v>
      </c>
      <c r="AB51" s="14">
        <f t="shared" si="47"/>
        <v>0</v>
      </c>
      <c r="AC51" s="14" t="s">
        <v>2</v>
      </c>
      <c r="AD51" s="18" t="s">
        <v>1</v>
      </c>
      <c r="AE51" s="14"/>
      <c r="AF51" s="16" t="s">
        <v>2</v>
      </c>
      <c r="AG51" s="14"/>
      <c r="AH51" s="17" t="s">
        <v>1</v>
      </c>
      <c r="AI51" s="14">
        <f t="shared" si="48"/>
        <v>0</v>
      </c>
      <c r="AJ51" s="14" t="s">
        <v>2</v>
      </c>
      <c r="AK51" s="18" t="s">
        <v>1</v>
      </c>
      <c r="AL51" s="14"/>
      <c r="AM51" s="14" t="s">
        <v>2</v>
      </c>
      <c r="AN51" s="18" t="s">
        <v>1</v>
      </c>
      <c r="AO51" s="14"/>
      <c r="AP51" s="14" t="s">
        <v>2</v>
      </c>
      <c r="AQ51" s="18" t="s">
        <v>1</v>
      </c>
      <c r="AR51" s="14">
        <f t="shared" si="42"/>
        <v>0</v>
      </c>
      <c r="AS51" s="14" t="s">
        <v>2</v>
      </c>
      <c r="AT51" s="18" t="s">
        <v>1</v>
      </c>
      <c r="AU51" s="14"/>
      <c r="AV51" s="16" t="s">
        <v>2</v>
      </c>
      <c r="AW51" s="17" t="s">
        <v>1</v>
      </c>
      <c r="AX51" s="14">
        <f aca="true" t="shared" si="54" ref="AX51:AX66">BG51+BJ51</f>
        <v>0</v>
      </c>
      <c r="AY51" s="14" t="s">
        <v>2</v>
      </c>
      <c r="AZ51" s="18" t="s">
        <v>1</v>
      </c>
      <c r="BA51" s="14"/>
      <c r="BB51" s="14" t="s">
        <v>2</v>
      </c>
      <c r="BC51" s="18" t="s">
        <v>1</v>
      </c>
      <c r="BD51" s="14"/>
      <c r="BE51" s="14" t="s">
        <v>2</v>
      </c>
      <c r="BF51" s="18" t="s">
        <v>1</v>
      </c>
      <c r="BG51" s="14">
        <f t="shared" si="49"/>
        <v>0</v>
      </c>
      <c r="BH51" s="14" t="s">
        <v>2</v>
      </c>
      <c r="BI51" s="18" t="s">
        <v>1</v>
      </c>
      <c r="BJ51" s="14"/>
      <c r="BK51" s="14" t="s">
        <v>2</v>
      </c>
      <c r="BL51" s="355">
        <v>13</v>
      </c>
      <c r="BM51" s="281">
        <v>13</v>
      </c>
      <c r="BN51" s="313" t="s">
        <v>39</v>
      </c>
      <c r="BO51" s="14" t="s">
        <v>1</v>
      </c>
      <c r="BP51" s="14">
        <f t="shared" si="52"/>
        <v>0</v>
      </c>
      <c r="BQ51" s="14" t="s">
        <v>2</v>
      </c>
      <c r="BR51" s="18" t="s">
        <v>1</v>
      </c>
      <c r="BS51" s="14"/>
      <c r="BT51" s="14" t="s">
        <v>2</v>
      </c>
      <c r="BU51" s="18" t="s">
        <v>1</v>
      </c>
      <c r="BV51" s="14"/>
      <c r="BW51" s="14" t="s">
        <v>2</v>
      </c>
      <c r="BX51" s="18" t="s">
        <v>1</v>
      </c>
      <c r="BY51" s="14">
        <f t="shared" si="40"/>
        <v>0</v>
      </c>
      <c r="BZ51" s="14" t="s">
        <v>2</v>
      </c>
      <c r="CA51" s="18" t="s">
        <v>1</v>
      </c>
      <c r="CB51" s="14"/>
      <c r="CC51" s="14" t="s">
        <v>2</v>
      </c>
      <c r="CD51" s="17" t="s">
        <v>1</v>
      </c>
      <c r="CE51" s="14">
        <f t="shared" si="43"/>
        <v>313.2709</v>
      </c>
      <c r="CF51" s="14" t="s">
        <v>2</v>
      </c>
      <c r="CG51" s="18" t="s">
        <v>1</v>
      </c>
      <c r="CH51" s="14"/>
      <c r="CI51" s="14" t="s">
        <v>2</v>
      </c>
      <c r="CJ51" s="18" t="s">
        <v>1</v>
      </c>
      <c r="CK51" s="14"/>
      <c r="CL51" s="14" t="s">
        <v>2</v>
      </c>
      <c r="CM51" s="18" t="s">
        <v>1</v>
      </c>
      <c r="CN51" s="14">
        <f t="shared" si="44"/>
        <v>0</v>
      </c>
      <c r="CO51" s="14" t="s">
        <v>2</v>
      </c>
      <c r="CP51" s="18" t="s">
        <v>1</v>
      </c>
      <c r="CQ51" s="14">
        <v>313.2709</v>
      </c>
      <c r="CR51" s="16" t="s">
        <v>2</v>
      </c>
      <c r="CS51" s="14"/>
      <c r="CT51" s="17" t="s">
        <v>1</v>
      </c>
      <c r="CU51" s="14">
        <f t="shared" si="45"/>
        <v>0</v>
      </c>
      <c r="CV51" s="14" t="s">
        <v>2</v>
      </c>
      <c r="CW51" s="18" t="s">
        <v>1</v>
      </c>
      <c r="CX51" s="14"/>
      <c r="CY51" s="14" t="s">
        <v>2</v>
      </c>
      <c r="CZ51" s="18" t="s">
        <v>1</v>
      </c>
      <c r="DA51" s="14"/>
      <c r="DB51" s="14" t="s">
        <v>2</v>
      </c>
      <c r="DC51" s="18" t="s">
        <v>1</v>
      </c>
      <c r="DD51" s="14">
        <f t="shared" si="50"/>
        <v>0</v>
      </c>
      <c r="DE51" s="14" t="s">
        <v>2</v>
      </c>
      <c r="DF51" s="18" t="s">
        <v>1</v>
      </c>
      <c r="DG51" s="14"/>
      <c r="DH51" s="16" t="s">
        <v>2</v>
      </c>
      <c r="DI51" s="349">
        <v>13</v>
      </c>
      <c r="DJ51" s="5"/>
    </row>
    <row r="52" spans="1:114" s="7" customFormat="1" ht="17.25" customHeight="1">
      <c r="A52" s="256"/>
      <c r="B52" s="254"/>
      <c r="C52" s="14"/>
      <c r="D52" s="61">
        <f t="shared" si="46"/>
        <v>83.5606</v>
      </c>
      <c r="E52" s="14"/>
      <c r="F52" s="59"/>
      <c r="G52" s="60"/>
      <c r="H52" s="60"/>
      <c r="I52" s="59"/>
      <c r="J52" s="60"/>
      <c r="K52" s="60"/>
      <c r="L52" s="59"/>
      <c r="M52" s="61">
        <f t="shared" si="53"/>
        <v>0</v>
      </c>
      <c r="N52" s="60"/>
      <c r="O52" s="18"/>
      <c r="P52" s="14">
        <v>83.5606</v>
      </c>
      <c r="Q52" s="14"/>
      <c r="R52" s="17"/>
      <c r="S52" s="61">
        <f t="shared" si="51"/>
        <v>11.2582</v>
      </c>
      <c r="T52" s="14"/>
      <c r="U52" s="18"/>
      <c r="V52" s="14"/>
      <c r="W52" s="14"/>
      <c r="X52" s="18"/>
      <c r="Y52" s="14"/>
      <c r="Z52" s="14"/>
      <c r="AA52" s="18"/>
      <c r="AB52" s="61">
        <f t="shared" si="47"/>
        <v>0</v>
      </c>
      <c r="AC52" s="14"/>
      <c r="AD52" s="18"/>
      <c r="AE52" s="14">
        <v>11.2582</v>
      </c>
      <c r="AF52" s="16"/>
      <c r="AG52" s="14"/>
      <c r="AH52" s="17"/>
      <c r="AI52" s="61">
        <f t="shared" si="48"/>
        <v>159.2991</v>
      </c>
      <c r="AJ52" s="14"/>
      <c r="AK52" s="18"/>
      <c r="AL52" s="14"/>
      <c r="AM52" s="14"/>
      <c r="AN52" s="18"/>
      <c r="AO52" s="14"/>
      <c r="AP52" s="14"/>
      <c r="AQ52" s="18"/>
      <c r="AR52" s="61">
        <f t="shared" si="42"/>
        <v>0</v>
      </c>
      <c r="AS52" s="14"/>
      <c r="AT52" s="18"/>
      <c r="AU52" s="14">
        <v>159.2991</v>
      </c>
      <c r="AV52" s="16"/>
      <c r="AW52" s="17"/>
      <c r="AX52" s="61">
        <f t="shared" si="54"/>
        <v>0</v>
      </c>
      <c r="AY52" s="14"/>
      <c r="AZ52" s="18"/>
      <c r="BA52" s="14"/>
      <c r="BB52" s="14"/>
      <c r="BC52" s="18"/>
      <c r="BD52" s="14"/>
      <c r="BE52" s="14"/>
      <c r="BF52" s="18"/>
      <c r="BG52" s="61">
        <f t="shared" si="49"/>
        <v>0</v>
      </c>
      <c r="BH52" s="14"/>
      <c r="BI52" s="18"/>
      <c r="BJ52" s="14"/>
      <c r="BK52" s="14"/>
      <c r="BL52" s="356"/>
      <c r="BM52" s="256"/>
      <c r="BN52" s="254"/>
      <c r="BO52" s="14"/>
      <c r="BP52" s="61">
        <f t="shared" si="52"/>
        <v>0</v>
      </c>
      <c r="BQ52" s="14"/>
      <c r="BR52" s="18"/>
      <c r="BS52" s="14"/>
      <c r="BT52" s="14"/>
      <c r="BU52" s="18"/>
      <c r="BV52" s="14"/>
      <c r="BW52" s="14"/>
      <c r="BX52" s="18"/>
      <c r="BY52" s="61">
        <f t="shared" si="40"/>
        <v>0</v>
      </c>
      <c r="BZ52" s="14"/>
      <c r="CA52" s="18"/>
      <c r="CB52" s="14"/>
      <c r="CC52" s="14"/>
      <c r="CD52" s="17"/>
      <c r="CE52" s="61">
        <f t="shared" si="43"/>
        <v>2.1441</v>
      </c>
      <c r="CF52" s="14"/>
      <c r="CG52" s="18"/>
      <c r="CH52" s="14"/>
      <c r="CI52" s="14"/>
      <c r="CJ52" s="18"/>
      <c r="CK52" s="14"/>
      <c r="CL52" s="14"/>
      <c r="CM52" s="18"/>
      <c r="CN52" s="61">
        <f t="shared" si="44"/>
        <v>0</v>
      </c>
      <c r="CO52" s="14"/>
      <c r="CP52" s="18"/>
      <c r="CQ52" s="14">
        <v>2.1441</v>
      </c>
      <c r="CR52" s="16"/>
      <c r="CS52" s="14"/>
      <c r="CT52" s="17"/>
      <c r="CU52" s="61">
        <f t="shared" si="45"/>
        <v>0</v>
      </c>
      <c r="CV52" s="14"/>
      <c r="CW52" s="18"/>
      <c r="CX52" s="14"/>
      <c r="CY52" s="14"/>
      <c r="CZ52" s="18"/>
      <c r="DA52" s="14"/>
      <c r="DB52" s="14"/>
      <c r="DC52" s="18"/>
      <c r="DD52" s="61">
        <f t="shared" si="50"/>
        <v>0</v>
      </c>
      <c r="DE52" s="14"/>
      <c r="DF52" s="18"/>
      <c r="DG52" s="14"/>
      <c r="DH52" s="16"/>
      <c r="DI52" s="348"/>
      <c r="DJ52" s="5"/>
    </row>
    <row r="53" spans="1:115" s="7" customFormat="1" ht="17.25" customHeight="1">
      <c r="A53" s="255">
        <v>14</v>
      </c>
      <c r="B53" s="253" t="s">
        <v>47</v>
      </c>
      <c r="C53" s="63" t="s">
        <v>1</v>
      </c>
      <c r="D53" s="14">
        <f aca="true" t="shared" si="55" ref="D53:D60">M53+P53</f>
        <v>0</v>
      </c>
      <c r="E53" s="63" t="s">
        <v>2</v>
      </c>
      <c r="F53" s="64" t="s">
        <v>1</v>
      </c>
      <c r="G53" s="65"/>
      <c r="H53" s="65" t="s">
        <v>2</v>
      </c>
      <c r="I53" s="64" t="s">
        <v>1</v>
      </c>
      <c r="J53" s="65"/>
      <c r="K53" s="65" t="s">
        <v>2</v>
      </c>
      <c r="L53" s="64" t="s">
        <v>1</v>
      </c>
      <c r="M53" s="14">
        <f aca="true" t="shared" si="56" ref="M53:M60">G53+J53</f>
        <v>0</v>
      </c>
      <c r="N53" s="65" t="s">
        <v>2</v>
      </c>
      <c r="O53" s="66" t="s">
        <v>1</v>
      </c>
      <c r="P53" s="63"/>
      <c r="Q53" s="63" t="s">
        <v>2</v>
      </c>
      <c r="R53" s="67" t="s">
        <v>1</v>
      </c>
      <c r="S53" s="14">
        <f aca="true" t="shared" si="57" ref="S53:S60">AB53+AE53</f>
        <v>0</v>
      </c>
      <c r="T53" s="63" t="s">
        <v>2</v>
      </c>
      <c r="U53" s="66" t="s">
        <v>1</v>
      </c>
      <c r="V53" s="63"/>
      <c r="W53" s="63" t="s">
        <v>2</v>
      </c>
      <c r="X53" s="66" t="s">
        <v>1</v>
      </c>
      <c r="Y53" s="63"/>
      <c r="Z53" s="63" t="s">
        <v>2</v>
      </c>
      <c r="AA53" s="66" t="s">
        <v>1</v>
      </c>
      <c r="AB53" s="14">
        <f aca="true" t="shared" si="58" ref="AB53:AB60">V53+Y53</f>
        <v>0</v>
      </c>
      <c r="AC53" s="63" t="s">
        <v>2</v>
      </c>
      <c r="AD53" s="66" t="s">
        <v>1</v>
      </c>
      <c r="AE53" s="63"/>
      <c r="AF53" s="68" t="s">
        <v>2</v>
      </c>
      <c r="AG53" s="14"/>
      <c r="AH53" s="67" t="s">
        <v>1</v>
      </c>
      <c r="AI53" s="14">
        <f aca="true" t="shared" si="59" ref="AI53:AI60">AR53+AU53</f>
        <v>0</v>
      </c>
      <c r="AJ53" s="63" t="s">
        <v>2</v>
      </c>
      <c r="AK53" s="66" t="s">
        <v>1</v>
      </c>
      <c r="AL53" s="63"/>
      <c r="AM53" s="63" t="s">
        <v>2</v>
      </c>
      <c r="AN53" s="66" t="s">
        <v>1</v>
      </c>
      <c r="AO53" s="63"/>
      <c r="AP53" s="63" t="s">
        <v>2</v>
      </c>
      <c r="AQ53" s="66" t="s">
        <v>1</v>
      </c>
      <c r="AR53" s="14">
        <f>AL53+AO53</f>
        <v>0</v>
      </c>
      <c r="AS53" s="63" t="s">
        <v>2</v>
      </c>
      <c r="AT53" s="66" t="s">
        <v>1</v>
      </c>
      <c r="AU53" s="63"/>
      <c r="AV53" s="68" t="s">
        <v>2</v>
      </c>
      <c r="AW53" s="67" t="s">
        <v>1</v>
      </c>
      <c r="AX53" s="14">
        <f aca="true" t="shared" si="60" ref="AX53:AX60">BG53+BJ53</f>
        <v>0</v>
      </c>
      <c r="AY53" s="63" t="s">
        <v>2</v>
      </c>
      <c r="AZ53" s="66" t="s">
        <v>1</v>
      </c>
      <c r="BA53" s="63"/>
      <c r="BB53" s="63" t="s">
        <v>2</v>
      </c>
      <c r="BC53" s="66" t="s">
        <v>1</v>
      </c>
      <c r="BD53" s="63"/>
      <c r="BE53" s="63" t="s">
        <v>2</v>
      </c>
      <c r="BF53" s="66" t="s">
        <v>1</v>
      </c>
      <c r="BG53" s="14">
        <f aca="true" t="shared" si="61" ref="BG53:BG60">BA53+BD53</f>
        <v>0</v>
      </c>
      <c r="BH53" s="63" t="s">
        <v>2</v>
      </c>
      <c r="BI53" s="66" t="s">
        <v>1</v>
      </c>
      <c r="BJ53" s="63"/>
      <c r="BK53" s="63" t="s">
        <v>2</v>
      </c>
      <c r="BL53" s="337">
        <v>14</v>
      </c>
      <c r="BM53" s="255">
        <v>14</v>
      </c>
      <c r="BN53" s="253" t="s">
        <v>47</v>
      </c>
      <c r="BO53" s="63" t="s">
        <v>1</v>
      </c>
      <c r="BP53" s="14">
        <f aca="true" t="shared" si="62" ref="BP53:BP60">BY53+CB53</f>
        <v>0</v>
      </c>
      <c r="BQ53" s="63" t="s">
        <v>2</v>
      </c>
      <c r="BR53" s="66" t="s">
        <v>1</v>
      </c>
      <c r="BS53" s="63"/>
      <c r="BT53" s="63" t="s">
        <v>2</v>
      </c>
      <c r="BU53" s="66" t="s">
        <v>1</v>
      </c>
      <c r="BV53" s="63"/>
      <c r="BW53" s="63" t="s">
        <v>2</v>
      </c>
      <c r="BX53" s="66" t="s">
        <v>1</v>
      </c>
      <c r="BY53" s="14">
        <f t="shared" si="40"/>
        <v>0</v>
      </c>
      <c r="BZ53" s="63" t="s">
        <v>2</v>
      </c>
      <c r="CA53" s="66" t="s">
        <v>1</v>
      </c>
      <c r="CB53" s="63"/>
      <c r="CC53" s="63" t="s">
        <v>2</v>
      </c>
      <c r="CD53" s="67" t="s">
        <v>1</v>
      </c>
      <c r="CE53" s="14">
        <f aca="true" t="shared" si="63" ref="CE53:CE60">CN53+CQ53</f>
        <v>10.145</v>
      </c>
      <c r="CF53" s="63" t="s">
        <v>2</v>
      </c>
      <c r="CG53" s="66" t="s">
        <v>1</v>
      </c>
      <c r="CH53" s="63"/>
      <c r="CI53" s="63" t="s">
        <v>2</v>
      </c>
      <c r="CJ53" s="66" t="s">
        <v>1</v>
      </c>
      <c r="CK53" s="63"/>
      <c r="CL53" s="63" t="s">
        <v>2</v>
      </c>
      <c r="CM53" s="66" t="s">
        <v>1</v>
      </c>
      <c r="CN53" s="14">
        <f aca="true" t="shared" si="64" ref="CN53:CN60">CH53+CK53</f>
        <v>0</v>
      </c>
      <c r="CO53" s="63" t="s">
        <v>2</v>
      </c>
      <c r="CP53" s="66" t="s">
        <v>1</v>
      </c>
      <c r="CQ53" s="63">
        <v>10.145</v>
      </c>
      <c r="CR53" s="68" t="s">
        <v>2</v>
      </c>
      <c r="CS53" s="14"/>
      <c r="CT53" s="67" t="s">
        <v>1</v>
      </c>
      <c r="CU53" s="14">
        <f aca="true" t="shared" si="65" ref="CU53:CU60">DD53+DG53</f>
        <v>0</v>
      </c>
      <c r="CV53" s="63" t="s">
        <v>2</v>
      </c>
      <c r="CW53" s="66" t="s">
        <v>1</v>
      </c>
      <c r="CX53" s="63"/>
      <c r="CY53" s="63" t="s">
        <v>2</v>
      </c>
      <c r="CZ53" s="66" t="s">
        <v>1</v>
      </c>
      <c r="DA53" s="63"/>
      <c r="DB53" s="63" t="s">
        <v>2</v>
      </c>
      <c r="DC53" s="66" t="s">
        <v>1</v>
      </c>
      <c r="DD53" s="14">
        <f aca="true" t="shared" si="66" ref="DD53:DD60">CX53+DA53</f>
        <v>0</v>
      </c>
      <c r="DE53" s="63" t="s">
        <v>2</v>
      </c>
      <c r="DF53" s="66" t="s">
        <v>1</v>
      </c>
      <c r="DG53" s="63"/>
      <c r="DH53" s="68" t="s">
        <v>2</v>
      </c>
      <c r="DI53" s="345">
        <v>14</v>
      </c>
      <c r="DK53" s="5"/>
    </row>
    <row r="54" spans="1:115" s="7" customFormat="1" ht="17.25" customHeight="1">
      <c r="A54" s="256"/>
      <c r="B54" s="254"/>
      <c r="C54" s="61"/>
      <c r="D54" s="61">
        <f t="shared" si="55"/>
        <v>10.7526</v>
      </c>
      <c r="E54" s="61"/>
      <c r="F54" s="69"/>
      <c r="G54" s="70"/>
      <c r="H54" s="70"/>
      <c r="I54" s="69"/>
      <c r="J54" s="70"/>
      <c r="K54" s="70"/>
      <c r="L54" s="69"/>
      <c r="M54" s="61">
        <f t="shared" si="56"/>
        <v>0</v>
      </c>
      <c r="N54" s="70"/>
      <c r="O54" s="71"/>
      <c r="P54" s="61">
        <v>10.7526</v>
      </c>
      <c r="Q54" s="61"/>
      <c r="R54" s="72"/>
      <c r="S54" s="61">
        <f t="shared" si="57"/>
        <v>0</v>
      </c>
      <c r="T54" s="61"/>
      <c r="U54" s="71"/>
      <c r="V54" s="61"/>
      <c r="W54" s="61"/>
      <c r="X54" s="71"/>
      <c r="Y54" s="61"/>
      <c r="Z54" s="61"/>
      <c r="AA54" s="71"/>
      <c r="AB54" s="61">
        <f t="shared" si="58"/>
        <v>0</v>
      </c>
      <c r="AC54" s="61"/>
      <c r="AD54" s="71"/>
      <c r="AE54" s="61"/>
      <c r="AF54" s="73"/>
      <c r="AG54" s="14"/>
      <c r="AH54" s="72"/>
      <c r="AI54" s="61">
        <f t="shared" si="59"/>
        <v>0</v>
      </c>
      <c r="AJ54" s="61"/>
      <c r="AK54" s="71"/>
      <c r="AL54" s="61"/>
      <c r="AM54" s="61"/>
      <c r="AN54" s="71"/>
      <c r="AO54" s="61"/>
      <c r="AP54" s="61"/>
      <c r="AQ54" s="71"/>
      <c r="AR54" s="61">
        <f>AL54+AO54</f>
        <v>0</v>
      </c>
      <c r="AS54" s="61"/>
      <c r="AT54" s="71"/>
      <c r="AU54" s="61"/>
      <c r="AV54" s="73"/>
      <c r="AW54" s="72"/>
      <c r="AX54" s="61">
        <f t="shared" si="60"/>
        <v>0</v>
      </c>
      <c r="AY54" s="61"/>
      <c r="AZ54" s="71"/>
      <c r="BA54" s="61"/>
      <c r="BB54" s="61"/>
      <c r="BC54" s="71"/>
      <c r="BD54" s="61"/>
      <c r="BE54" s="61"/>
      <c r="BF54" s="71"/>
      <c r="BG54" s="61">
        <f t="shared" si="61"/>
        <v>0</v>
      </c>
      <c r="BH54" s="61"/>
      <c r="BI54" s="71"/>
      <c r="BJ54" s="61"/>
      <c r="BK54" s="61"/>
      <c r="BL54" s="338"/>
      <c r="BM54" s="339"/>
      <c r="BN54" s="351"/>
      <c r="BO54" s="61"/>
      <c r="BP54" s="61">
        <f t="shared" si="62"/>
        <v>0</v>
      </c>
      <c r="BQ54" s="61"/>
      <c r="BR54" s="71"/>
      <c r="BS54" s="61"/>
      <c r="BT54" s="61"/>
      <c r="BU54" s="71"/>
      <c r="BV54" s="61"/>
      <c r="BW54" s="61"/>
      <c r="BX54" s="71"/>
      <c r="BY54" s="61">
        <f t="shared" si="40"/>
        <v>0</v>
      </c>
      <c r="BZ54" s="61"/>
      <c r="CA54" s="71"/>
      <c r="CB54" s="61"/>
      <c r="CC54" s="61"/>
      <c r="CD54" s="72"/>
      <c r="CE54" s="61">
        <f t="shared" si="63"/>
        <v>2.0694</v>
      </c>
      <c r="CF54" s="61"/>
      <c r="CG54" s="71"/>
      <c r="CH54" s="61"/>
      <c r="CI54" s="61"/>
      <c r="CJ54" s="71"/>
      <c r="CK54" s="61"/>
      <c r="CL54" s="61"/>
      <c r="CM54" s="71"/>
      <c r="CN54" s="61">
        <f t="shared" si="64"/>
        <v>0</v>
      </c>
      <c r="CO54" s="61"/>
      <c r="CP54" s="71"/>
      <c r="CQ54" s="61">
        <v>2.0694</v>
      </c>
      <c r="CR54" s="73"/>
      <c r="CS54" s="14"/>
      <c r="CT54" s="72"/>
      <c r="CU54" s="61">
        <f t="shared" si="65"/>
        <v>0</v>
      </c>
      <c r="CV54" s="61"/>
      <c r="CW54" s="71"/>
      <c r="CX54" s="61"/>
      <c r="CY54" s="61"/>
      <c r="CZ54" s="71"/>
      <c r="DA54" s="61"/>
      <c r="DB54" s="61"/>
      <c r="DC54" s="71"/>
      <c r="DD54" s="61">
        <f t="shared" si="66"/>
        <v>0</v>
      </c>
      <c r="DE54" s="61"/>
      <c r="DF54" s="71"/>
      <c r="DG54" s="61"/>
      <c r="DH54" s="73"/>
      <c r="DI54" s="348"/>
      <c r="DK54" s="5"/>
    </row>
    <row r="55" spans="1:114" s="7" customFormat="1" ht="17.25" customHeight="1">
      <c r="A55" s="262">
        <v>15</v>
      </c>
      <c r="B55" s="253" t="s">
        <v>41</v>
      </c>
      <c r="C55" s="63" t="s">
        <v>1</v>
      </c>
      <c r="D55" s="14">
        <f t="shared" si="55"/>
        <v>0</v>
      </c>
      <c r="E55" s="63" t="s">
        <v>2</v>
      </c>
      <c r="F55" s="64" t="s">
        <v>1</v>
      </c>
      <c r="G55" s="65"/>
      <c r="H55" s="65" t="s">
        <v>2</v>
      </c>
      <c r="I55" s="64" t="s">
        <v>1</v>
      </c>
      <c r="J55" s="65"/>
      <c r="K55" s="65" t="s">
        <v>2</v>
      </c>
      <c r="L55" s="64" t="s">
        <v>1</v>
      </c>
      <c r="M55" s="14">
        <f t="shared" si="56"/>
        <v>0</v>
      </c>
      <c r="N55" s="65" t="s">
        <v>2</v>
      </c>
      <c r="O55" s="66" t="s">
        <v>1</v>
      </c>
      <c r="P55" s="63"/>
      <c r="Q55" s="63" t="s">
        <v>2</v>
      </c>
      <c r="R55" s="67" t="s">
        <v>1</v>
      </c>
      <c r="S55" s="14">
        <f t="shared" si="57"/>
        <v>0</v>
      </c>
      <c r="T55" s="63" t="s">
        <v>2</v>
      </c>
      <c r="U55" s="66" t="s">
        <v>1</v>
      </c>
      <c r="V55" s="63"/>
      <c r="W55" s="63" t="s">
        <v>2</v>
      </c>
      <c r="X55" s="66" t="s">
        <v>1</v>
      </c>
      <c r="Y55" s="63"/>
      <c r="Z55" s="63" t="s">
        <v>2</v>
      </c>
      <c r="AA55" s="66" t="s">
        <v>1</v>
      </c>
      <c r="AB55" s="14">
        <f t="shared" si="58"/>
        <v>0</v>
      </c>
      <c r="AC55" s="63" t="s">
        <v>2</v>
      </c>
      <c r="AD55" s="66" t="s">
        <v>1</v>
      </c>
      <c r="AE55" s="63"/>
      <c r="AF55" s="68" t="s">
        <v>2</v>
      </c>
      <c r="AG55" s="14"/>
      <c r="AH55" s="67" t="s">
        <v>1</v>
      </c>
      <c r="AI55" s="14">
        <f t="shared" si="59"/>
        <v>0</v>
      </c>
      <c r="AJ55" s="63" t="s">
        <v>2</v>
      </c>
      <c r="AK55" s="66" t="s">
        <v>1</v>
      </c>
      <c r="AL55" s="63"/>
      <c r="AM55" s="63" t="s">
        <v>2</v>
      </c>
      <c r="AN55" s="66" t="s">
        <v>1</v>
      </c>
      <c r="AO55" s="63"/>
      <c r="AP55" s="63" t="s">
        <v>2</v>
      </c>
      <c r="AQ55" s="66" t="s">
        <v>1</v>
      </c>
      <c r="AR55" s="14">
        <f aca="true" t="shared" si="67" ref="AR55:AR60">AL55+AO55</f>
        <v>0</v>
      </c>
      <c r="AS55" s="63" t="s">
        <v>2</v>
      </c>
      <c r="AT55" s="66" t="s">
        <v>1</v>
      </c>
      <c r="AU55" s="63"/>
      <c r="AV55" s="68" t="s">
        <v>2</v>
      </c>
      <c r="AW55" s="67" t="s">
        <v>1</v>
      </c>
      <c r="AX55" s="14">
        <f t="shared" si="60"/>
        <v>0</v>
      </c>
      <c r="AY55" s="63" t="s">
        <v>2</v>
      </c>
      <c r="AZ55" s="66" t="s">
        <v>1</v>
      </c>
      <c r="BA55" s="63"/>
      <c r="BB55" s="63" t="s">
        <v>2</v>
      </c>
      <c r="BC55" s="66" t="s">
        <v>1</v>
      </c>
      <c r="BD55" s="63"/>
      <c r="BE55" s="63" t="s">
        <v>2</v>
      </c>
      <c r="BF55" s="66" t="s">
        <v>1</v>
      </c>
      <c r="BG55" s="14">
        <f t="shared" si="61"/>
        <v>0</v>
      </c>
      <c r="BH55" s="63" t="s">
        <v>2</v>
      </c>
      <c r="BI55" s="66" t="s">
        <v>1</v>
      </c>
      <c r="BJ55" s="63"/>
      <c r="BK55" s="63" t="s">
        <v>2</v>
      </c>
      <c r="BL55" s="352">
        <v>15</v>
      </c>
      <c r="BM55" s="262">
        <v>15</v>
      </c>
      <c r="BN55" s="253" t="s">
        <v>41</v>
      </c>
      <c r="BO55" s="63" t="s">
        <v>1</v>
      </c>
      <c r="BP55" s="14">
        <f t="shared" si="62"/>
        <v>0</v>
      </c>
      <c r="BQ55" s="63" t="s">
        <v>2</v>
      </c>
      <c r="BR55" s="66" t="s">
        <v>1</v>
      </c>
      <c r="BS55" s="63"/>
      <c r="BT55" s="63" t="s">
        <v>2</v>
      </c>
      <c r="BU55" s="66" t="s">
        <v>1</v>
      </c>
      <c r="BV55" s="63"/>
      <c r="BW55" s="63" t="s">
        <v>2</v>
      </c>
      <c r="BX55" s="66" t="s">
        <v>1</v>
      </c>
      <c r="BY55" s="14">
        <f t="shared" si="40"/>
        <v>0</v>
      </c>
      <c r="BZ55" s="63" t="s">
        <v>2</v>
      </c>
      <c r="CA55" s="66" t="s">
        <v>1</v>
      </c>
      <c r="CB55" s="63"/>
      <c r="CC55" s="63" t="s">
        <v>2</v>
      </c>
      <c r="CD55" s="67" t="s">
        <v>1</v>
      </c>
      <c r="CE55" s="14">
        <f t="shared" si="63"/>
        <v>651.2056</v>
      </c>
      <c r="CF55" s="63" t="s">
        <v>2</v>
      </c>
      <c r="CG55" s="66" t="s">
        <v>1</v>
      </c>
      <c r="CH55" s="63"/>
      <c r="CI55" s="63" t="s">
        <v>2</v>
      </c>
      <c r="CJ55" s="66" t="s">
        <v>1</v>
      </c>
      <c r="CK55" s="63"/>
      <c r="CL55" s="63" t="s">
        <v>2</v>
      </c>
      <c r="CM55" s="66" t="s">
        <v>1</v>
      </c>
      <c r="CN55" s="14">
        <f t="shared" si="64"/>
        <v>0</v>
      </c>
      <c r="CO55" s="63" t="s">
        <v>2</v>
      </c>
      <c r="CP55" s="66" t="s">
        <v>1</v>
      </c>
      <c r="CQ55" s="63">
        <v>651.2056</v>
      </c>
      <c r="CR55" s="68" t="s">
        <v>2</v>
      </c>
      <c r="CS55" s="14"/>
      <c r="CT55" s="67" t="s">
        <v>1</v>
      </c>
      <c r="CU55" s="14">
        <f t="shared" si="65"/>
        <v>485.2328</v>
      </c>
      <c r="CV55" s="63" t="s">
        <v>2</v>
      </c>
      <c r="CW55" s="66" t="s">
        <v>1</v>
      </c>
      <c r="CX55" s="63">
        <v>94.4505</v>
      </c>
      <c r="CY55" s="63" t="s">
        <v>2</v>
      </c>
      <c r="CZ55" s="66" t="s">
        <v>1</v>
      </c>
      <c r="DA55" s="63"/>
      <c r="DB55" s="63" t="s">
        <v>2</v>
      </c>
      <c r="DC55" s="66" t="s">
        <v>1</v>
      </c>
      <c r="DD55" s="14">
        <f t="shared" si="66"/>
        <v>94.4505</v>
      </c>
      <c r="DE55" s="63" t="s">
        <v>2</v>
      </c>
      <c r="DF55" s="66" t="s">
        <v>1</v>
      </c>
      <c r="DG55" s="63">
        <v>390.7823</v>
      </c>
      <c r="DH55" s="68" t="s">
        <v>2</v>
      </c>
      <c r="DI55" s="345">
        <v>15</v>
      </c>
      <c r="DJ55" s="5"/>
    </row>
    <row r="56" spans="1:114" s="7" customFormat="1" ht="17.25" customHeight="1">
      <c r="A56" s="262"/>
      <c r="B56" s="254"/>
      <c r="C56" s="61"/>
      <c r="D56" s="61">
        <f t="shared" si="55"/>
        <v>0</v>
      </c>
      <c r="E56" s="61"/>
      <c r="F56" s="69"/>
      <c r="G56" s="70"/>
      <c r="H56" s="70"/>
      <c r="I56" s="69"/>
      <c r="J56" s="70"/>
      <c r="K56" s="70"/>
      <c r="L56" s="69"/>
      <c r="M56" s="61">
        <f t="shared" si="56"/>
        <v>0</v>
      </c>
      <c r="N56" s="70"/>
      <c r="O56" s="71"/>
      <c r="P56" s="61"/>
      <c r="Q56" s="61"/>
      <c r="R56" s="72"/>
      <c r="S56" s="61">
        <f t="shared" si="57"/>
        <v>1.4489</v>
      </c>
      <c r="T56" s="61"/>
      <c r="U56" s="71"/>
      <c r="V56" s="61"/>
      <c r="W56" s="61"/>
      <c r="X56" s="71"/>
      <c r="Y56" s="61"/>
      <c r="Z56" s="61"/>
      <c r="AA56" s="71"/>
      <c r="AB56" s="61">
        <f t="shared" si="58"/>
        <v>0</v>
      </c>
      <c r="AC56" s="61"/>
      <c r="AD56" s="71"/>
      <c r="AE56" s="61">
        <v>1.4489</v>
      </c>
      <c r="AF56" s="73"/>
      <c r="AG56" s="14"/>
      <c r="AH56" s="72"/>
      <c r="AI56" s="61">
        <f t="shared" si="59"/>
        <v>916.0437</v>
      </c>
      <c r="AJ56" s="61"/>
      <c r="AK56" s="71"/>
      <c r="AL56" s="61"/>
      <c r="AM56" s="61"/>
      <c r="AN56" s="71"/>
      <c r="AO56" s="61"/>
      <c r="AP56" s="61"/>
      <c r="AQ56" s="71"/>
      <c r="AR56" s="61">
        <f t="shared" si="67"/>
        <v>0</v>
      </c>
      <c r="AS56" s="61"/>
      <c r="AT56" s="71"/>
      <c r="AU56" s="61">
        <v>916.0437</v>
      </c>
      <c r="AV56" s="73"/>
      <c r="AW56" s="72"/>
      <c r="AX56" s="61">
        <f t="shared" si="60"/>
        <v>0</v>
      </c>
      <c r="AY56" s="61"/>
      <c r="AZ56" s="71"/>
      <c r="BA56" s="61"/>
      <c r="BB56" s="61"/>
      <c r="BC56" s="71"/>
      <c r="BD56" s="61"/>
      <c r="BE56" s="61"/>
      <c r="BF56" s="71"/>
      <c r="BG56" s="61">
        <f t="shared" si="61"/>
        <v>0</v>
      </c>
      <c r="BH56" s="61"/>
      <c r="BI56" s="71"/>
      <c r="BJ56" s="61"/>
      <c r="BK56" s="61"/>
      <c r="BL56" s="352"/>
      <c r="BM56" s="262"/>
      <c r="BN56" s="254"/>
      <c r="BO56" s="61"/>
      <c r="BP56" s="61">
        <f t="shared" si="62"/>
        <v>0</v>
      </c>
      <c r="BQ56" s="61"/>
      <c r="BR56" s="71"/>
      <c r="BS56" s="61"/>
      <c r="BT56" s="61"/>
      <c r="BU56" s="71"/>
      <c r="BV56" s="61"/>
      <c r="BW56" s="61"/>
      <c r="BX56" s="71"/>
      <c r="BY56" s="61">
        <f t="shared" si="40"/>
        <v>0</v>
      </c>
      <c r="BZ56" s="61"/>
      <c r="CA56" s="71"/>
      <c r="CB56" s="61"/>
      <c r="CC56" s="61"/>
      <c r="CD56" s="72"/>
      <c r="CE56" s="61">
        <f t="shared" si="63"/>
        <v>485.3261</v>
      </c>
      <c r="CF56" s="61"/>
      <c r="CG56" s="71"/>
      <c r="CH56" s="61">
        <v>94.4505</v>
      </c>
      <c r="CI56" s="61"/>
      <c r="CJ56" s="71"/>
      <c r="CK56" s="61"/>
      <c r="CL56" s="61"/>
      <c r="CM56" s="71"/>
      <c r="CN56" s="61">
        <f t="shared" si="64"/>
        <v>94.4505</v>
      </c>
      <c r="CO56" s="61"/>
      <c r="CP56" s="71"/>
      <c r="CQ56" s="61">
        <v>390.8756</v>
      </c>
      <c r="CR56" s="73"/>
      <c r="CS56" s="14"/>
      <c r="CT56" s="72"/>
      <c r="CU56" s="61">
        <f t="shared" si="65"/>
        <v>0</v>
      </c>
      <c r="CV56" s="61"/>
      <c r="CW56" s="71"/>
      <c r="CX56" s="61"/>
      <c r="CY56" s="61"/>
      <c r="CZ56" s="71"/>
      <c r="DA56" s="61"/>
      <c r="DB56" s="61"/>
      <c r="DC56" s="71"/>
      <c r="DD56" s="119">
        <f t="shared" si="66"/>
        <v>0</v>
      </c>
      <c r="DE56" s="61"/>
      <c r="DF56" s="71"/>
      <c r="DG56" s="61"/>
      <c r="DH56" s="73"/>
      <c r="DI56" s="348"/>
      <c r="DJ56" s="5"/>
    </row>
    <row r="57" spans="1:115" s="7" customFormat="1" ht="17.25" customHeight="1">
      <c r="A57" s="255">
        <v>16</v>
      </c>
      <c r="B57" s="253" t="s">
        <v>50</v>
      </c>
      <c r="C57" s="67" t="s">
        <v>1</v>
      </c>
      <c r="D57" s="14">
        <f t="shared" si="55"/>
        <v>0</v>
      </c>
      <c r="E57" s="63" t="s">
        <v>2</v>
      </c>
      <c r="F57" s="64" t="s">
        <v>1</v>
      </c>
      <c r="G57" s="65"/>
      <c r="H57" s="65" t="s">
        <v>2</v>
      </c>
      <c r="I57" s="64" t="s">
        <v>1</v>
      </c>
      <c r="J57" s="65"/>
      <c r="K57" s="65" t="s">
        <v>2</v>
      </c>
      <c r="L57" s="64" t="s">
        <v>1</v>
      </c>
      <c r="M57" s="14">
        <f t="shared" si="56"/>
        <v>0</v>
      </c>
      <c r="N57" s="65" t="s">
        <v>2</v>
      </c>
      <c r="O57" s="66" t="s">
        <v>1</v>
      </c>
      <c r="P57" s="63"/>
      <c r="Q57" s="63" t="s">
        <v>2</v>
      </c>
      <c r="R57" s="67" t="s">
        <v>1</v>
      </c>
      <c r="S57" s="14">
        <f t="shared" si="57"/>
        <v>0</v>
      </c>
      <c r="T57" s="63" t="s">
        <v>2</v>
      </c>
      <c r="U57" s="66" t="s">
        <v>1</v>
      </c>
      <c r="V57" s="63"/>
      <c r="W57" s="63" t="s">
        <v>2</v>
      </c>
      <c r="X57" s="66" t="s">
        <v>1</v>
      </c>
      <c r="Y57" s="63"/>
      <c r="Z57" s="63" t="s">
        <v>2</v>
      </c>
      <c r="AA57" s="66" t="s">
        <v>1</v>
      </c>
      <c r="AB57" s="14">
        <f t="shared" si="58"/>
        <v>0</v>
      </c>
      <c r="AC57" s="63" t="s">
        <v>2</v>
      </c>
      <c r="AD57" s="66" t="s">
        <v>1</v>
      </c>
      <c r="AE57" s="63"/>
      <c r="AF57" s="68" t="s">
        <v>2</v>
      </c>
      <c r="AG57" s="14"/>
      <c r="AH57" s="67" t="s">
        <v>1</v>
      </c>
      <c r="AI57" s="63">
        <f t="shared" si="59"/>
        <v>0</v>
      </c>
      <c r="AJ57" s="63" t="s">
        <v>2</v>
      </c>
      <c r="AK57" s="66" t="s">
        <v>1</v>
      </c>
      <c r="AL57" s="63"/>
      <c r="AM57" s="63" t="s">
        <v>2</v>
      </c>
      <c r="AN57" s="66" t="s">
        <v>1</v>
      </c>
      <c r="AO57" s="63"/>
      <c r="AP57" s="63" t="s">
        <v>2</v>
      </c>
      <c r="AQ57" s="66" t="s">
        <v>1</v>
      </c>
      <c r="AR57" s="14">
        <f t="shared" si="67"/>
        <v>0</v>
      </c>
      <c r="AS57" s="63" t="s">
        <v>2</v>
      </c>
      <c r="AT57" s="66" t="s">
        <v>1</v>
      </c>
      <c r="AU57" s="63"/>
      <c r="AV57" s="68" t="s">
        <v>2</v>
      </c>
      <c r="AW57" s="67" t="s">
        <v>1</v>
      </c>
      <c r="AX57" s="14">
        <f t="shared" si="60"/>
        <v>0</v>
      </c>
      <c r="AY57" s="63" t="s">
        <v>2</v>
      </c>
      <c r="AZ57" s="66" t="s">
        <v>1</v>
      </c>
      <c r="BA57" s="63"/>
      <c r="BB57" s="63" t="s">
        <v>2</v>
      </c>
      <c r="BC57" s="66" t="s">
        <v>1</v>
      </c>
      <c r="BD57" s="63"/>
      <c r="BE57" s="63" t="s">
        <v>2</v>
      </c>
      <c r="BF57" s="66" t="s">
        <v>1</v>
      </c>
      <c r="BG57" s="14">
        <f t="shared" si="61"/>
        <v>0</v>
      </c>
      <c r="BH57" s="63" t="s">
        <v>2</v>
      </c>
      <c r="BI57" s="66" t="s">
        <v>1</v>
      </c>
      <c r="BJ57" s="63"/>
      <c r="BK57" s="68" t="s">
        <v>2</v>
      </c>
      <c r="BL57" s="337">
        <v>16</v>
      </c>
      <c r="BM57" s="255">
        <v>16</v>
      </c>
      <c r="BN57" s="253" t="s">
        <v>50</v>
      </c>
      <c r="BO57" s="63" t="s">
        <v>1</v>
      </c>
      <c r="BP57" s="14">
        <f t="shared" si="62"/>
        <v>0</v>
      </c>
      <c r="BQ57" s="63" t="s">
        <v>2</v>
      </c>
      <c r="BR57" s="66" t="s">
        <v>1</v>
      </c>
      <c r="BS57" s="63"/>
      <c r="BT57" s="63" t="s">
        <v>2</v>
      </c>
      <c r="BU57" s="66" t="s">
        <v>1</v>
      </c>
      <c r="BV57" s="63"/>
      <c r="BW57" s="63" t="s">
        <v>2</v>
      </c>
      <c r="BX57" s="66" t="s">
        <v>1</v>
      </c>
      <c r="BY57" s="14">
        <f t="shared" si="40"/>
        <v>0</v>
      </c>
      <c r="BZ57" s="63" t="s">
        <v>2</v>
      </c>
      <c r="CA57" s="66" t="s">
        <v>1</v>
      </c>
      <c r="CB57" s="63"/>
      <c r="CC57" s="63" t="s">
        <v>2</v>
      </c>
      <c r="CD57" s="67" t="s">
        <v>1</v>
      </c>
      <c r="CE57" s="63">
        <f t="shared" si="63"/>
        <v>0</v>
      </c>
      <c r="CF57" s="63" t="s">
        <v>2</v>
      </c>
      <c r="CG57" s="66" t="s">
        <v>1</v>
      </c>
      <c r="CH57" s="63"/>
      <c r="CI57" s="63" t="s">
        <v>2</v>
      </c>
      <c r="CJ57" s="66" t="s">
        <v>1</v>
      </c>
      <c r="CK57" s="63"/>
      <c r="CL57" s="63" t="s">
        <v>2</v>
      </c>
      <c r="CM57" s="66" t="s">
        <v>1</v>
      </c>
      <c r="CN57" s="63">
        <f t="shared" si="64"/>
        <v>0</v>
      </c>
      <c r="CO57" s="63" t="s">
        <v>2</v>
      </c>
      <c r="CP57" s="66" t="s">
        <v>1</v>
      </c>
      <c r="CQ57" s="63"/>
      <c r="CR57" s="68" t="s">
        <v>2</v>
      </c>
      <c r="CS57" s="14"/>
      <c r="CT57" s="67" t="s">
        <v>1</v>
      </c>
      <c r="CU57" s="63">
        <f t="shared" si="65"/>
        <v>0</v>
      </c>
      <c r="CV57" s="63" t="s">
        <v>2</v>
      </c>
      <c r="CW57" s="66" t="s">
        <v>1</v>
      </c>
      <c r="CX57" s="63"/>
      <c r="CY57" s="63" t="s">
        <v>2</v>
      </c>
      <c r="CZ57" s="66" t="s">
        <v>1</v>
      </c>
      <c r="DA57" s="63"/>
      <c r="DB57" s="63" t="s">
        <v>2</v>
      </c>
      <c r="DC57" s="66" t="s">
        <v>1</v>
      </c>
      <c r="DD57" s="63">
        <f t="shared" si="66"/>
        <v>0</v>
      </c>
      <c r="DE57" s="63" t="s">
        <v>2</v>
      </c>
      <c r="DF57" s="66" t="s">
        <v>1</v>
      </c>
      <c r="DG57" s="63"/>
      <c r="DH57" s="68" t="s">
        <v>2</v>
      </c>
      <c r="DI57" s="345">
        <v>16</v>
      </c>
      <c r="DK57" s="5"/>
    </row>
    <row r="58" spans="1:115" s="7" customFormat="1" ht="17.25" customHeight="1" thickBot="1">
      <c r="A58" s="256"/>
      <c r="B58" s="254"/>
      <c r="C58" s="25"/>
      <c r="D58" s="22">
        <f t="shared" si="55"/>
        <v>0</v>
      </c>
      <c r="E58" s="22"/>
      <c r="F58" s="74"/>
      <c r="G58" s="75"/>
      <c r="H58" s="75"/>
      <c r="I58" s="74"/>
      <c r="J58" s="75"/>
      <c r="K58" s="75"/>
      <c r="L58" s="74"/>
      <c r="M58" s="22">
        <f t="shared" si="56"/>
        <v>0</v>
      </c>
      <c r="N58" s="75"/>
      <c r="O58" s="23"/>
      <c r="P58" s="22"/>
      <c r="Q58" s="22"/>
      <c r="R58" s="25"/>
      <c r="S58" s="22">
        <f t="shared" si="57"/>
        <v>9.774</v>
      </c>
      <c r="T58" s="22"/>
      <c r="U58" s="23"/>
      <c r="V58" s="22"/>
      <c r="W58" s="22"/>
      <c r="X58" s="23"/>
      <c r="Y58" s="22">
        <v>1</v>
      </c>
      <c r="Z58" s="22"/>
      <c r="AA58" s="23"/>
      <c r="AB58" s="22">
        <f t="shared" si="58"/>
        <v>1</v>
      </c>
      <c r="AC58" s="22"/>
      <c r="AD58" s="23"/>
      <c r="AE58" s="22">
        <v>8.774</v>
      </c>
      <c r="AF58" s="24"/>
      <c r="AG58" s="14"/>
      <c r="AH58" s="17"/>
      <c r="AI58" s="22">
        <f t="shared" si="59"/>
        <v>0</v>
      </c>
      <c r="AJ58" s="14"/>
      <c r="AK58" s="18"/>
      <c r="AL58" s="22"/>
      <c r="AM58" s="22"/>
      <c r="AN58" s="23"/>
      <c r="AO58" s="22"/>
      <c r="AP58" s="22"/>
      <c r="AQ58" s="23"/>
      <c r="AR58" s="22">
        <f t="shared" si="67"/>
        <v>0</v>
      </c>
      <c r="AS58" s="22"/>
      <c r="AT58" s="23"/>
      <c r="AU58" s="22"/>
      <c r="AV58" s="24"/>
      <c r="AW58" s="25"/>
      <c r="AX58" s="22">
        <f t="shared" si="60"/>
        <v>0</v>
      </c>
      <c r="AY58" s="22"/>
      <c r="AZ58" s="23"/>
      <c r="BA58" s="22"/>
      <c r="BB58" s="22"/>
      <c r="BC58" s="23"/>
      <c r="BD58" s="22"/>
      <c r="BE58" s="22"/>
      <c r="BF58" s="23"/>
      <c r="BG58" s="22">
        <f t="shared" si="61"/>
        <v>0</v>
      </c>
      <c r="BH58" s="22"/>
      <c r="BI58" s="23"/>
      <c r="BJ58" s="22"/>
      <c r="BK58" s="16"/>
      <c r="BL58" s="338"/>
      <c r="BM58" s="340"/>
      <c r="BN58" s="350"/>
      <c r="BO58" s="14"/>
      <c r="BP58" s="22">
        <f t="shared" si="62"/>
        <v>0</v>
      </c>
      <c r="BQ58" s="22"/>
      <c r="BR58" s="23"/>
      <c r="BS58" s="22"/>
      <c r="BT58" s="22"/>
      <c r="BU58" s="23"/>
      <c r="BV58" s="22"/>
      <c r="BW58" s="22"/>
      <c r="BX58" s="23"/>
      <c r="BY58" s="22">
        <f t="shared" si="40"/>
        <v>0</v>
      </c>
      <c r="BZ58" s="22"/>
      <c r="CA58" s="23"/>
      <c r="CB58" s="22"/>
      <c r="CC58" s="14"/>
      <c r="CD58" s="17"/>
      <c r="CE58" s="22">
        <f t="shared" si="63"/>
        <v>0</v>
      </c>
      <c r="CF58" s="22"/>
      <c r="CG58" s="23"/>
      <c r="CH58" s="22"/>
      <c r="CI58" s="22"/>
      <c r="CJ58" s="23"/>
      <c r="CK58" s="22"/>
      <c r="CL58" s="22"/>
      <c r="CM58" s="23"/>
      <c r="CN58" s="22">
        <f t="shared" si="64"/>
        <v>0</v>
      </c>
      <c r="CO58" s="22"/>
      <c r="CP58" s="23"/>
      <c r="CQ58" s="22"/>
      <c r="CR58" s="16"/>
      <c r="CS58" s="14"/>
      <c r="CT58" s="17"/>
      <c r="CU58" s="22">
        <f t="shared" si="65"/>
        <v>0</v>
      </c>
      <c r="CV58" s="22"/>
      <c r="CW58" s="23"/>
      <c r="CX58" s="22"/>
      <c r="CY58" s="22"/>
      <c r="CZ58" s="23"/>
      <c r="DA58" s="22"/>
      <c r="DB58" s="22"/>
      <c r="DC58" s="23"/>
      <c r="DD58" s="22">
        <f t="shared" si="66"/>
        <v>0</v>
      </c>
      <c r="DE58" s="22"/>
      <c r="DF58" s="23"/>
      <c r="DG58" s="22"/>
      <c r="DH58" s="16"/>
      <c r="DI58" s="347"/>
      <c r="DK58" s="5"/>
    </row>
    <row r="59" spans="1:115" s="176" customFormat="1" ht="17.25" customHeight="1">
      <c r="A59" s="251"/>
      <c r="B59" s="249" t="s">
        <v>114</v>
      </c>
      <c r="C59" s="77" t="s">
        <v>1</v>
      </c>
      <c r="D59" s="26">
        <f t="shared" si="55"/>
        <v>0</v>
      </c>
      <c r="E59" s="26" t="s">
        <v>2</v>
      </c>
      <c r="F59" s="27" t="s">
        <v>1</v>
      </c>
      <c r="G59" s="26">
        <f>G61+G63+G65</f>
        <v>0</v>
      </c>
      <c r="H59" s="44" t="s">
        <v>2</v>
      </c>
      <c r="I59" s="26" t="s">
        <v>1</v>
      </c>
      <c r="J59" s="26">
        <f>J61+J63+J65</f>
        <v>0</v>
      </c>
      <c r="K59" s="26" t="s">
        <v>2</v>
      </c>
      <c r="L59" s="27" t="s">
        <v>1</v>
      </c>
      <c r="M59" s="26">
        <f t="shared" si="56"/>
        <v>0</v>
      </c>
      <c r="N59" s="26" t="s">
        <v>2</v>
      </c>
      <c r="O59" s="45" t="s">
        <v>1</v>
      </c>
      <c r="P59" s="26">
        <f>P61+P63+P65</f>
        <v>0</v>
      </c>
      <c r="Q59" s="40" t="s">
        <v>2</v>
      </c>
      <c r="R59" s="78" t="s">
        <v>1</v>
      </c>
      <c r="S59" s="26">
        <f t="shared" si="57"/>
        <v>0</v>
      </c>
      <c r="T59" s="26" t="s">
        <v>2</v>
      </c>
      <c r="U59" s="27" t="s">
        <v>1</v>
      </c>
      <c r="V59" s="26">
        <f>V61+V63+V65</f>
        <v>0</v>
      </c>
      <c r="W59" s="44" t="s">
        <v>2</v>
      </c>
      <c r="X59" s="26" t="s">
        <v>1</v>
      </c>
      <c r="Y59" s="26">
        <f>Y61+Y63+Y65</f>
        <v>0</v>
      </c>
      <c r="Z59" s="26" t="s">
        <v>2</v>
      </c>
      <c r="AA59" s="27" t="s">
        <v>1</v>
      </c>
      <c r="AB59" s="26">
        <f t="shared" si="58"/>
        <v>0</v>
      </c>
      <c r="AC59" s="26" t="s">
        <v>2</v>
      </c>
      <c r="AD59" s="45" t="s">
        <v>1</v>
      </c>
      <c r="AE59" s="26">
        <f>AE61+AE63+AE65</f>
        <v>0</v>
      </c>
      <c r="AF59" s="46" t="s">
        <v>2</v>
      </c>
      <c r="AG59" s="158"/>
      <c r="AH59" s="50" t="s">
        <v>1</v>
      </c>
      <c r="AI59" s="26">
        <f t="shared" si="59"/>
        <v>0</v>
      </c>
      <c r="AJ59" s="34" t="s">
        <v>2</v>
      </c>
      <c r="AK59" s="35" t="s">
        <v>1</v>
      </c>
      <c r="AL59" s="26">
        <f>AL61+AL63+AL65</f>
        <v>0</v>
      </c>
      <c r="AM59" s="44" t="s">
        <v>2</v>
      </c>
      <c r="AN59" s="26" t="s">
        <v>1</v>
      </c>
      <c r="AO59" s="26">
        <f>AO61+AO63+AO65</f>
        <v>0</v>
      </c>
      <c r="AP59" s="34" t="s">
        <v>2</v>
      </c>
      <c r="AQ59" s="35" t="s">
        <v>1</v>
      </c>
      <c r="AR59" s="26">
        <f t="shared" si="67"/>
        <v>0</v>
      </c>
      <c r="AS59" s="34" t="s">
        <v>2</v>
      </c>
      <c r="AT59" s="37" t="s">
        <v>1</v>
      </c>
      <c r="AU59" s="26">
        <f>AU61+AU63+AU65</f>
        <v>0</v>
      </c>
      <c r="AV59" s="39" t="s">
        <v>2</v>
      </c>
      <c r="AW59" s="50" t="s">
        <v>1</v>
      </c>
      <c r="AX59" s="26">
        <f t="shared" si="60"/>
        <v>0</v>
      </c>
      <c r="AY59" s="34" t="s">
        <v>2</v>
      </c>
      <c r="AZ59" s="35" t="s">
        <v>1</v>
      </c>
      <c r="BA59" s="26">
        <f>BA61+BA63+BA65</f>
        <v>0</v>
      </c>
      <c r="BB59" s="44" t="s">
        <v>2</v>
      </c>
      <c r="BC59" s="26" t="s">
        <v>1</v>
      </c>
      <c r="BD59" s="26">
        <f>BD61+BD63+BD65</f>
        <v>0</v>
      </c>
      <c r="BE59" s="26" t="s">
        <v>2</v>
      </c>
      <c r="BF59" s="27" t="s">
        <v>1</v>
      </c>
      <c r="BG59" s="26">
        <f t="shared" si="61"/>
        <v>0</v>
      </c>
      <c r="BH59" s="26" t="s">
        <v>2</v>
      </c>
      <c r="BI59" s="45" t="s">
        <v>1</v>
      </c>
      <c r="BJ59" s="26">
        <f>BJ61+BJ63+BJ65</f>
        <v>0</v>
      </c>
      <c r="BK59" s="38" t="s">
        <v>2</v>
      </c>
      <c r="BL59" s="237"/>
      <c r="BM59" s="251"/>
      <c r="BN59" s="249" t="s">
        <v>114</v>
      </c>
      <c r="BO59" s="49" t="s">
        <v>1</v>
      </c>
      <c r="BP59" s="26">
        <f t="shared" si="62"/>
        <v>0</v>
      </c>
      <c r="BQ59" s="26" t="s">
        <v>2</v>
      </c>
      <c r="BR59" s="27" t="s">
        <v>1</v>
      </c>
      <c r="BS59" s="26">
        <f>BS61+BS63+BS65</f>
        <v>0</v>
      </c>
      <c r="BT59" s="44" t="s">
        <v>2</v>
      </c>
      <c r="BU59" s="26" t="s">
        <v>1</v>
      </c>
      <c r="BV59" s="26">
        <f>BV61+BV63+BV65</f>
        <v>0</v>
      </c>
      <c r="BW59" s="26" t="s">
        <v>2</v>
      </c>
      <c r="BX59" s="27" t="s">
        <v>1</v>
      </c>
      <c r="BY59" s="26">
        <f t="shared" si="40"/>
        <v>0</v>
      </c>
      <c r="BZ59" s="26" t="s">
        <v>2</v>
      </c>
      <c r="CA59" s="45" t="s">
        <v>1</v>
      </c>
      <c r="CB59" s="26">
        <f>CB61+CB63+CB65</f>
        <v>0</v>
      </c>
      <c r="CC59" s="38" t="s">
        <v>2</v>
      </c>
      <c r="CD59" s="50" t="s">
        <v>1</v>
      </c>
      <c r="CE59" s="26">
        <f t="shared" si="63"/>
        <v>880.3882</v>
      </c>
      <c r="CF59" s="26" t="s">
        <v>2</v>
      </c>
      <c r="CG59" s="27" t="s">
        <v>1</v>
      </c>
      <c r="CH59" s="26">
        <f>CH61+CH63+CH65</f>
        <v>0</v>
      </c>
      <c r="CI59" s="44" t="s">
        <v>2</v>
      </c>
      <c r="CJ59" s="26" t="s">
        <v>1</v>
      </c>
      <c r="CK59" s="26">
        <f>CK61+CK63+CK65</f>
        <v>0</v>
      </c>
      <c r="CL59" s="26" t="s">
        <v>2</v>
      </c>
      <c r="CM59" s="27" t="s">
        <v>1</v>
      </c>
      <c r="CN59" s="26">
        <f t="shared" si="64"/>
        <v>0</v>
      </c>
      <c r="CO59" s="26" t="s">
        <v>2</v>
      </c>
      <c r="CP59" s="45" t="s">
        <v>1</v>
      </c>
      <c r="CQ59" s="26">
        <f>CQ61+CQ63+CQ65</f>
        <v>880.3882</v>
      </c>
      <c r="CR59" s="39" t="s">
        <v>2</v>
      </c>
      <c r="CS59" s="158"/>
      <c r="CT59" s="50" t="s">
        <v>1</v>
      </c>
      <c r="CU59" s="26">
        <f t="shared" si="65"/>
        <v>102.0782</v>
      </c>
      <c r="CV59" s="26" t="s">
        <v>2</v>
      </c>
      <c r="CW59" s="27" t="s">
        <v>1</v>
      </c>
      <c r="CX59" s="26">
        <f>CX61+CX63+CX65</f>
        <v>102.0782</v>
      </c>
      <c r="CY59" s="44" t="s">
        <v>2</v>
      </c>
      <c r="CZ59" s="26" t="s">
        <v>1</v>
      </c>
      <c r="DA59" s="26">
        <f>DA61+DA63+DA65</f>
        <v>0</v>
      </c>
      <c r="DB59" s="26" t="s">
        <v>2</v>
      </c>
      <c r="DC59" s="27" t="s">
        <v>1</v>
      </c>
      <c r="DD59" s="26">
        <f t="shared" si="66"/>
        <v>102.0782</v>
      </c>
      <c r="DE59" s="26" t="s">
        <v>2</v>
      </c>
      <c r="DF59" s="45" t="s">
        <v>1</v>
      </c>
      <c r="DG59" s="26">
        <f>DG61+DG63+DG65</f>
        <v>0</v>
      </c>
      <c r="DH59" s="39" t="s">
        <v>2</v>
      </c>
      <c r="DI59" s="174"/>
      <c r="DJ59" s="175"/>
      <c r="DK59" s="3"/>
    </row>
    <row r="60" spans="1:115" s="176" customFormat="1" ht="17.25" customHeight="1" thickBot="1">
      <c r="A60" s="252"/>
      <c r="B60" s="250"/>
      <c r="C60" s="178"/>
      <c r="D60" s="179">
        <f t="shared" si="55"/>
        <v>2.3906</v>
      </c>
      <c r="E60" s="179"/>
      <c r="F60" s="180"/>
      <c r="G60" s="181">
        <f>G62+G64+G66</f>
        <v>0</v>
      </c>
      <c r="H60" s="181"/>
      <c r="I60" s="180"/>
      <c r="J60" s="181">
        <f>J62+J64+J66</f>
        <v>0</v>
      </c>
      <c r="K60" s="181"/>
      <c r="L60" s="180"/>
      <c r="M60" s="179">
        <f t="shared" si="56"/>
        <v>0</v>
      </c>
      <c r="N60" s="181"/>
      <c r="O60" s="182"/>
      <c r="P60" s="181">
        <f>P62+P64+P66</f>
        <v>2.3906</v>
      </c>
      <c r="Q60" s="179"/>
      <c r="R60" s="178"/>
      <c r="S60" s="179">
        <f t="shared" si="57"/>
        <v>5.0306</v>
      </c>
      <c r="T60" s="179"/>
      <c r="U60" s="182"/>
      <c r="V60" s="181">
        <f>V62+V64+V66</f>
        <v>0</v>
      </c>
      <c r="W60" s="179"/>
      <c r="X60" s="182"/>
      <c r="Y60" s="181">
        <f>Y62+Y64+Y66</f>
        <v>0</v>
      </c>
      <c r="Z60" s="179"/>
      <c r="AA60" s="182"/>
      <c r="AB60" s="179">
        <f t="shared" si="58"/>
        <v>0</v>
      </c>
      <c r="AC60" s="179"/>
      <c r="AD60" s="182"/>
      <c r="AE60" s="181">
        <f>AE62+AE64+AE66</f>
        <v>5.0306</v>
      </c>
      <c r="AF60" s="183"/>
      <c r="AG60" s="158"/>
      <c r="AH60" s="178"/>
      <c r="AI60" s="179">
        <f t="shared" si="59"/>
        <v>98.6745</v>
      </c>
      <c r="AJ60" s="179"/>
      <c r="AK60" s="182"/>
      <c r="AL60" s="181">
        <f>AL62+AL64+AL66</f>
        <v>0</v>
      </c>
      <c r="AM60" s="179"/>
      <c r="AN60" s="182"/>
      <c r="AO60" s="181">
        <f>AO62+AO64+AO66</f>
        <v>0</v>
      </c>
      <c r="AP60" s="179"/>
      <c r="AQ60" s="182"/>
      <c r="AR60" s="179">
        <f t="shared" si="67"/>
        <v>0</v>
      </c>
      <c r="AS60" s="179"/>
      <c r="AT60" s="182"/>
      <c r="AU60" s="181">
        <f>AU62+AU64+AU66</f>
        <v>98.6745</v>
      </c>
      <c r="AV60" s="183"/>
      <c r="AW60" s="178"/>
      <c r="AX60" s="179">
        <f t="shared" si="60"/>
        <v>0</v>
      </c>
      <c r="AY60" s="179"/>
      <c r="AZ60" s="179"/>
      <c r="BA60" s="181">
        <f>BA62+BA64+BA66</f>
        <v>0</v>
      </c>
      <c r="BB60" s="179"/>
      <c r="BC60" s="182"/>
      <c r="BD60" s="181">
        <f>BD62+BD64+BD66</f>
        <v>0</v>
      </c>
      <c r="BE60" s="179"/>
      <c r="BF60" s="182"/>
      <c r="BG60" s="179">
        <f t="shared" si="61"/>
        <v>0</v>
      </c>
      <c r="BH60" s="179"/>
      <c r="BI60" s="179"/>
      <c r="BJ60" s="181">
        <f>BJ62+BJ64+BJ66</f>
        <v>0</v>
      </c>
      <c r="BK60" s="183"/>
      <c r="BL60" s="238"/>
      <c r="BM60" s="252"/>
      <c r="BN60" s="250"/>
      <c r="BO60" s="177"/>
      <c r="BP60" s="179">
        <f t="shared" si="62"/>
        <v>6.8687000000000005</v>
      </c>
      <c r="BQ60" s="179"/>
      <c r="BR60" s="182"/>
      <c r="BS60" s="181">
        <f>BS62+BS64+BS66</f>
        <v>5.5567</v>
      </c>
      <c r="BT60" s="179"/>
      <c r="BU60" s="182"/>
      <c r="BV60" s="181">
        <f>BV62+BV64+BV66</f>
        <v>0</v>
      </c>
      <c r="BW60" s="179"/>
      <c r="BX60" s="182"/>
      <c r="BY60" s="179">
        <f t="shared" si="40"/>
        <v>5.5567</v>
      </c>
      <c r="BZ60" s="179"/>
      <c r="CA60" s="182"/>
      <c r="CB60" s="181">
        <f>CB62+CB64+CB66</f>
        <v>1.312</v>
      </c>
      <c r="CC60" s="183"/>
      <c r="CD60" s="178"/>
      <c r="CE60" s="179">
        <f t="shared" si="63"/>
        <v>0</v>
      </c>
      <c r="CF60" s="179"/>
      <c r="CG60" s="182"/>
      <c r="CH60" s="181">
        <f>CH62+CH64+CH66</f>
        <v>0</v>
      </c>
      <c r="CI60" s="179"/>
      <c r="CJ60" s="182"/>
      <c r="CK60" s="181">
        <f>CK62+CK64+CK66</f>
        <v>0</v>
      </c>
      <c r="CL60" s="179"/>
      <c r="CM60" s="182"/>
      <c r="CN60" s="179">
        <f t="shared" si="64"/>
        <v>0</v>
      </c>
      <c r="CO60" s="179"/>
      <c r="CP60" s="182"/>
      <c r="CQ60" s="181">
        <f>CQ62+CQ64+CQ66</f>
        <v>0</v>
      </c>
      <c r="CR60" s="183"/>
      <c r="CS60" s="158"/>
      <c r="CT60" s="178"/>
      <c r="CU60" s="179">
        <f t="shared" si="65"/>
        <v>0.3391</v>
      </c>
      <c r="CV60" s="179"/>
      <c r="CW60" s="182"/>
      <c r="CX60" s="181">
        <f>CX62+CX64+CX66</f>
        <v>0.3391</v>
      </c>
      <c r="CY60" s="179"/>
      <c r="CZ60" s="182"/>
      <c r="DA60" s="181">
        <f>DA62+DA64+DA66</f>
        <v>0</v>
      </c>
      <c r="DB60" s="179"/>
      <c r="DC60" s="182"/>
      <c r="DD60" s="179">
        <f t="shared" si="66"/>
        <v>0.3391</v>
      </c>
      <c r="DE60" s="179"/>
      <c r="DF60" s="182"/>
      <c r="DG60" s="181">
        <f>DG62+DG64+DG66</f>
        <v>0</v>
      </c>
      <c r="DH60" s="179"/>
      <c r="DI60" s="184"/>
      <c r="DJ60" s="175"/>
      <c r="DK60" s="3"/>
    </row>
    <row r="61" spans="1:114" s="7" customFormat="1" ht="17.25" customHeight="1">
      <c r="A61" s="262">
        <f>A57+1</f>
        <v>17</v>
      </c>
      <c r="B61" s="253" t="s">
        <v>40</v>
      </c>
      <c r="C61" s="14" t="s">
        <v>1</v>
      </c>
      <c r="D61" s="14">
        <f t="shared" si="46"/>
        <v>0</v>
      </c>
      <c r="E61" s="14" t="s">
        <v>2</v>
      </c>
      <c r="F61" s="59" t="s">
        <v>1</v>
      </c>
      <c r="G61" s="60"/>
      <c r="H61" s="60" t="s">
        <v>2</v>
      </c>
      <c r="I61" s="59" t="s">
        <v>1</v>
      </c>
      <c r="J61" s="60"/>
      <c r="K61" s="60" t="s">
        <v>2</v>
      </c>
      <c r="L61" s="59" t="s">
        <v>1</v>
      </c>
      <c r="M61" s="14">
        <f t="shared" si="53"/>
        <v>0</v>
      </c>
      <c r="N61" s="60" t="s">
        <v>2</v>
      </c>
      <c r="O61" s="18" t="s">
        <v>1</v>
      </c>
      <c r="P61" s="14"/>
      <c r="Q61" s="14" t="s">
        <v>2</v>
      </c>
      <c r="R61" s="17" t="s">
        <v>1</v>
      </c>
      <c r="S61" s="14">
        <f t="shared" si="51"/>
        <v>0</v>
      </c>
      <c r="T61" s="14" t="s">
        <v>2</v>
      </c>
      <c r="U61" s="18" t="s">
        <v>1</v>
      </c>
      <c r="V61" s="14"/>
      <c r="W61" s="14" t="s">
        <v>2</v>
      </c>
      <c r="X61" s="18" t="s">
        <v>1</v>
      </c>
      <c r="Y61" s="14"/>
      <c r="Z61" s="14" t="s">
        <v>2</v>
      </c>
      <c r="AA61" s="18" t="s">
        <v>1</v>
      </c>
      <c r="AB61" s="14">
        <f t="shared" si="47"/>
        <v>0</v>
      </c>
      <c r="AC61" s="14" t="s">
        <v>2</v>
      </c>
      <c r="AD61" s="18" t="s">
        <v>1</v>
      </c>
      <c r="AE61" s="14"/>
      <c r="AF61" s="16" t="s">
        <v>2</v>
      </c>
      <c r="AG61" s="14"/>
      <c r="AH61" s="17" t="s">
        <v>1</v>
      </c>
      <c r="AI61" s="14">
        <f t="shared" si="48"/>
        <v>0</v>
      </c>
      <c r="AJ61" s="14" t="s">
        <v>2</v>
      </c>
      <c r="AK61" s="18" t="s">
        <v>1</v>
      </c>
      <c r="AL61" s="14"/>
      <c r="AM61" s="14" t="s">
        <v>2</v>
      </c>
      <c r="AN61" s="18" t="s">
        <v>1</v>
      </c>
      <c r="AO61" s="14"/>
      <c r="AP61" s="14" t="s">
        <v>2</v>
      </c>
      <c r="AQ61" s="18" t="s">
        <v>1</v>
      </c>
      <c r="AR61" s="14">
        <f aca="true" t="shared" si="68" ref="AR61:AR66">AL61+AO61</f>
        <v>0</v>
      </c>
      <c r="AS61" s="14" t="s">
        <v>2</v>
      </c>
      <c r="AT61" s="18" t="s">
        <v>1</v>
      </c>
      <c r="AU61" s="14"/>
      <c r="AV61" s="16" t="s">
        <v>2</v>
      </c>
      <c r="AW61" s="17" t="s">
        <v>1</v>
      </c>
      <c r="AX61" s="14">
        <f t="shared" si="54"/>
        <v>0</v>
      </c>
      <c r="AY61" s="14" t="s">
        <v>2</v>
      </c>
      <c r="AZ61" s="18" t="s">
        <v>1</v>
      </c>
      <c r="BA61" s="14"/>
      <c r="BB61" s="14" t="s">
        <v>2</v>
      </c>
      <c r="BC61" s="18" t="s">
        <v>1</v>
      </c>
      <c r="BD61" s="14"/>
      <c r="BE61" s="14" t="s">
        <v>2</v>
      </c>
      <c r="BF61" s="18" t="s">
        <v>1</v>
      </c>
      <c r="BG61" s="14">
        <f t="shared" si="49"/>
        <v>0</v>
      </c>
      <c r="BH61" s="14" t="s">
        <v>2</v>
      </c>
      <c r="BI61" s="18" t="s">
        <v>1</v>
      </c>
      <c r="BJ61" s="14"/>
      <c r="BK61" s="14" t="s">
        <v>2</v>
      </c>
      <c r="BL61" s="352">
        <f>BL57+1</f>
        <v>17</v>
      </c>
      <c r="BM61" s="256">
        <f>BM57+1</f>
        <v>17</v>
      </c>
      <c r="BN61" s="260" t="s">
        <v>40</v>
      </c>
      <c r="BO61" s="14" t="s">
        <v>1</v>
      </c>
      <c r="BP61" s="14">
        <f t="shared" si="52"/>
        <v>0</v>
      </c>
      <c r="BQ61" s="14" t="s">
        <v>2</v>
      </c>
      <c r="BR61" s="18" t="s">
        <v>1</v>
      </c>
      <c r="BS61" s="14"/>
      <c r="BT61" s="14" t="s">
        <v>2</v>
      </c>
      <c r="BU61" s="18" t="s">
        <v>1</v>
      </c>
      <c r="BV61" s="14"/>
      <c r="BW61" s="14" t="s">
        <v>2</v>
      </c>
      <c r="BX61" s="18" t="s">
        <v>1</v>
      </c>
      <c r="BY61" s="14">
        <f aca="true" t="shared" si="69" ref="BY61:BY66">BS61+BV61</f>
        <v>0</v>
      </c>
      <c r="BZ61" s="14" t="s">
        <v>2</v>
      </c>
      <c r="CA61" s="18" t="s">
        <v>1</v>
      </c>
      <c r="CB61" s="14"/>
      <c r="CC61" s="14" t="s">
        <v>2</v>
      </c>
      <c r="CD61" s="17" t="s">
        <v>1</v>
      </c>
      <c r="CE61" s="14">
        <f aca="true" t="shared" si="70" ref="CE61:CE66">CN61+CQ61</f>
        <v>682.7015</v>
      </c>
      <c r="CF61" s="14" t="s">
        <v>2</v>
      </c>
      <c r="CG61" s="18" t="s">
        <v>1</v>
      </c>
      <c r="CH61" s="14"/>
      <c r="CI61" s="14" t="s">
        <v>2</v>
      </c>
      <c r="CJ61" s="18" t="s">
        <v>1</v>
      </c>
      <c r="CK61" s="14"/>
      <c r="CL61" s="14" t="s">
        <v>2</v>
      </c>
      <c r="CM61" s="18" t="s">
        <v>1</v>
      </c>
      <c r="CN61" s="14">
        <f aca="true" t="shared" si="71" ref="CN61:CN66">CH61+CK61</f>
        <v>0</v>
      </c>
      <c r="CO61" s="14" t="s">
        <v>2</v>
      </c>
      <c r="CP61" s="18" t="s">
        <v>1</v>
      </c>
      <c r="CQ61" s="14">
        <v>682.7015</v>
      </c>
      <c r="CR61" s="16" t="s">
        <v>2</v>
      </c>
      <c r="CS61" s="14"/>
      <c r="CT61" s="17" t="s">
        <v>1</v>
      </c>
      <c r="CU61" s="14">
        <f aca="true" t="shared" si="72" ref="CU61:CU66">DD61+DG61</f>
        <v>102.0782</v>
      </c>
      <c r="CV61" s="14" t="s">
        <v>2</v>
      </c>
      <c r="CW61" s="18" t="s">
        <v>1</v>
      </c>
      <c r="CX61" s="14">
        <v>102.0782</v>
      </c>
      <c r="CY61" s="14" t="s">
        <v>2</v>
      </c>
      <c r="CZ61" s="18" t="s">
        <v>1</v>
      </c>
      <c r="DA61" s="14"/>
      <c r="DB61" s="14" t="s">
        <v>2</v>
      </c>
      <c r="DC61" s="18" t="s">
        <v>1</v>
      </c>
      <c r="DD61" s="14">
        <f t="shared" si="50"/>
        <v>102.0782</v>
      </c>
      <c r="DE61" s="14" t="s">
        <v>2</v>
      </c>
      <c r="DF61" s="18" t="s">
        <v>1</v>
      </c>
      <c r="DG61" s="14"/>
      <c r="DH61" s="16" t="s">
        <v>2</v>
      </c>
      <c r="DI61" s="347">
        <f>DI57+1</f>
        <v>17</v>
      </c>
      <c r="DJ61" s="5"/>
    </row>
    <row r="62" spans="1:114" s="7" customFormat="1" ht="17.25" customHeight="1">
      <c r="A62" s="262"/>
      <c r="B62" s="254"/>
      <c r="C62" s="61"/>
      <c r="D62" s="61">
        <f t="shared" si="46"/>
        <v>2.3906</v>
      </c>
      <c r="E62" s="61"/>
      <c r="F62" s="69"/>
      <c r="G62" s="70"/>
      <c r="H62" s="70"/>
      <c r="I62" s="69"/>
      <c r="J62" s="70"/>
      <c r="K62" s="70"/>
      <c r="L62" s="69"/>
      <c r="M62" s="61">
        <f t="shared" si="53"/>
        <v>0</v>
      </c>
      <c r="N62" s="70"/>
      <c r="O62" s="71"/>
      <c r="P62" s="61">
        <v>2.3906</v>
      </c>
      <c r="Q62" s="61"/>
      <c r="R62" s="72"/>
      <c r="S62" s="61">
        <f t="shared" si="51"/>
        <v>4.5306</v>
      </c>
      <c r="T62" s="61"/>
      <c r="U62" s="71"/>
      <c r="V62" s="61"/>
      <c r="W62" s="61"/>
      <c r="X62" s="71"/>
      <c r="Y62" s="61"/>
      <c r="Z62" s="61"/>
      <c r="AA62" s="71"/>
      <c r="AB62" s="61">
        <f t="shared" si="47"/>
        <v>0</v>
      </c>
      <c r="AC62" s="61"/>
      <c r="AD62" s="71"/>
      <c r="AE62" s="61">
        <v>4.5306</v>
      </c>
      <c r="AF62" s="73"/>
      <c r="AG62" s="14"/>
      <c r="AH62" s="72"/>
      <c r="AI62" s="61">
        <f t="shared" si="48"/>
        <v>98.6745</v>
      </c>
      <c r="AJ62" s="61"/>
      <c r="AK62" s="71"/>
      <c r="AL62" s="61"/>
      <c r="AM62" s="61"/>
      <c r="AN62" s="71"/>
      <c r="AO62" s="61"/>
      <c r="AP62" s="61"/>
      <c r="AQ62" s="71"/>
      <c r="AR62" s="61">
        <f t="shared" si="68"/>
        <v>0</v>
      </c>
      <c r="AS62" s="61"/>
      <c r="AT62" s="71"/>
      <c r="AU62" s="61">
        <v>98.6745</v>
      </c>
      <c r="AV62" s="73"/>
      <c r="AW62" s="72"/>
      <c r="AX62" s="61">
        <f t="shared" si="54"/>
        <v>0</v>
      </c>
      <c r="AY62" s="61"/>
      <c r="AZ62" s="71"/>
      <c r="BA62" s="61"/>
      <c r="BB62" s="61"/>
      <c r="BC62" s="71"/>
      <c r="BD62" s="61"/>
      <c r="BE62" s="61"/>
      <c r="BF62" s="71"/>
      <c r="BG62" s="61">
        <f t="shared" si="49"/>
        <v>0</v>
      </c>
      <c r="BH62" s="61"/>
      <c r="BI62" s="71"/>
      <c r="BJ62" s="61"/>
      <c r="BK62" s="61"/>
      <c r="BL62" s="352"/>
      <c r="BM62" s="262"/>
      <c r="BN62" s="254"/>
      <c r="BO62" s="61"/>
      <c r="BP62" s="61">
        <f t="shared" si="52"/>
        <v>6.8687000000000005</v>
      </c>
      <c r="BQ62" s="61"/>
      <c r="BR62" s="71"/>
      <c r="BS62" s="61">
        <v>5.5567</v>
      </c>
      <c r="BT62" s="61"/>
      <c r="BU62" s="71"/>
      <c r="BV62" s="61"/>
      <c r="BW62" s="61"/>
      <c r="BX62" s="71"/>
      <c r="BY62" s="61">
        <f t="shared" si="69"/>
        <v>5.5567</v>
      </c>
      <c r="BZ62" s="61"/>
      <c r="CA62" s="71"/>
      <c r="CB62" s="61">
        <v>1.312</v>
      </c>
      <c r="CC62" s="61"/>
      <c r="CD62" s="72"/>
      <c r="CE62" s="61">
        <f t="shared" si="70"/>
        <v>0</v>
      </c>
      <c r="CF62" s="61"/>
      <c r="CG62" s="71"/>
      <c r="CH62" s="61"/>
      <c r="CI62" s="61"/>
      <c r="CJ62" s="71"/>
      <c r="CK62" s="61"/>
      <c r="CL62" s="61"/>
      <c r="CM62" s="71"/>
      <c r="CN62" s="61">
        <f t="shared" si="71"/>
        <v>0</v>
      </c>
      <c r="CO62" s="61"/>
      <c r="CP62" s="71"/>
      <c r="CQ62" s="61"/>
      <c r="CR62" s="73"/>
      <c r="CS62" s="14"/>
      <c r="CT62" s="72"/>
      <c r="CU62" s="119">
        <f t="shared" si="72"/>
        <v>0.3391</v>
      </c>
      <c r="CV62" s="61"/>
      <c r="CW62" s="71"/>
      <c r="CX62" s="119">
        <v>0.3391</v>
      </c>
      <c r="CY62" s="61"/>
      <c r="CZ62" s="71"/>
      <c r="DA62" s="61"/>
      <c r="DB62" s="61"/>
      <c r="DC62" s="71"/>
      <c r="DD62" s="119">
        <f t="shared" si="50"/>
        <v>0.3391</v>
      </c>
      <c r="DE62" s="61"/>
      <c r="DF62" s="71"/>
      <c r="DG62" s="61"/>
      <c r="DH62" s="73"/>
      <c r="DI62" s="348"/>
      <c r="DJ62" s="5"/>
    </row>
    <row r="63" spans="1:114" s="7" customFormat="1" ht="17.25" customHeight="1">
      <c r="A63" s="262">
        <f>A61+1</f>
        <v>18</v>
      </c>
      <c r="B63" s="253" t="s">
        <v>42</v>
      </c>
      <c r="C63" s="63" t="s">
        <v>1</v>
      </c>
      <c r="D63" s="14">
        <f t="shared" si="46"/>
        <v>0</v>
      </c>
      <c r="E63" s="63" t="s">
        <v>2</v>
      </c>
      <c r="F63" s="64" t="s">
        <v>1</v>
      </c>
      <c r="G63" s="65"/>
      <c r="H63" s="65" t="s">
        <v>2</v>
      </c>
      <c r="I63" s="64" t="s">
        <v>1</v>
      </c>
      <c r="J63" s="65"/>
      <c r="K63" s="65" t="s">
        <v>2</v>
      </c>
      <c r="L63" s="64" t="s">
        <v>1</v>
      </c>
      <c r="M63" s="14">
        <f t="shared" si="53"/>
        <v>0</v>
      </c>
      <c r="N63" s="65" t="s">
        <v>2</v>
      </c>
      <c r="O63" s="66" t="s">
        <v>1</v>
      </c>
      <c r="P63" s="63"/>
      <c r="Q63" s="63" t="s">
        <v>2</v>
      </c>
      <c r="R63" s="67" t="s">
        <v>1</v>
      </c>
      <c r="S63" s="14">
        <f t="shared" si="51"/>
        <v>0</v>
      </c>
      <c r="T63" s="63" t="s">
        <v>2</v>
      </c>
      <c r="U63" s="66" t="s">
        <v>1</v>
      </c>
      <c r="V63" s="63"/>
      <c r="W63" s="63" t="s">
        <v>2</v>
      </c>
      <c r="X63" s="66" t="s">
        <v>1</v>
      </c>
      <c r="Y63" s="63"/>
      <c r="Z63" s="63" t="s">
        <v>2</v>
      </c>
      <c r="AA63" s="66" t="s">
        <v>1</v>
      </c>
      <c r="AB63" s="14">
        <f t="shared" si="47"/>
        <v>0</v>
      </c>
      <c r="AC63" s="63" t="s">
        <v>2</v>
      </c>
      <c r="AD63" s="66" t="s">
        <v>1</v>
      </c>
      <c r="AE63" s="63"/>
      <c r="AF63" s="68" t="s">
        <v>2</v>
      </c>
      <c r="AG63" s="14"/>
      <c r="AH63" s="67" t="s">
        <v>1</v>
      </c>
      <c r="AI63" s="14">
        <f t="shared" si="48"/>
        <v>0</v>
      </c>
      <c r="AJ63" s="63" t="s">
        <v>2</v>
      </c>
      <c r="AK63" s="66" t="s">
        <v>1</v>
      </c>
      <c r="AL63" s="63"/>
      <c r="AM63" s="63" t="s">
        <v>2</v>
      </c>
      <c r="AN63" s="66" t="s">
        <v>1</v>
      </c>
      <c r="AO63" s="63"/>
      <c r="AP63" s="63" t="s">
        <v>2</v>
      </c>
      <c r="AQ63" s="66" t="s">
        <v>1</v>
      </c>
      <c r="AR63" s="14">
        <f t="shared" si="68"/>
        <v>0</v>
      </c>
      <c r="AS63" s="63" t="s">
        <v>2</v>
      </c>
      <c r="AT63" s="66" t="s">
        <v>1</v>
      </c>
      <c r="AU63" s="63"/>
      <c r="AV63" s="68" t="s">
        <v>2</v>
      </c>
      <c r="AW63" s="67" t="s">
        <v>1</v>
      </c>
      <c r="AX63" s="14">
        <f t="shared" si="54"/>
        <v>0</v>
      </c>
      <c r="AY63" s="63" t="s">
        <v>2</v>
      </c>
      <c r="AZ63" s="66" t="s">
        <v>1</v>
      </c>
      <c r="BA63" s="63"/>
      <c r="BB63" s="63" t="s">
        <v>2</v>
      </c>
      <c r="BC63" s="66" t="s">
        <v>1</v>
      </c>
      <c r="BD63" s="63"/>
      <c r="BE63" s="63" t="s">
        <v>2</v>
      </c>
      <c r="BF63" s="66" t="s">
        <v>1</v>
      </c>
      <c r="BG63" s="14">
        <f t="shared" si="49"/>
        <v>0</v>
      </c>
      <c r="BH63" s="63" t="s">
        <v>2</v>
      </c>
      <c r="BI63" s="66" t="s">
        <v>1</v>
      </c>
      <c r="BJ63" s="63"/>
      <c r="BK63" s="63" t="s">
        <v>2</v>
      </c>
      <c r="BL63" s="352">
        <f>BL61+1</f>
        <v>18</v>
      </c>
      <c r="BM63" s="262">
        <f>BM61+1</f>
        <v>18</v>
      </c>
      <c r="BN63" s="253" t="s">
        <v>42</v>
      </c>
      <c r="BO63" s="63" t="s">
        <v>1</v>
      </c>
      <c r="BP63" s="14">
        <f t="shared" si="52"/>
        <v>0</v>
      </c>
      <c r="BQ63" s="63" t="s">
        <v>2</v>
      </c>
      <c r="BR63" s="66" t="s">
        <v>1</v>
      </c>
      <c r="BS63" s="63"/>
      <c r="BT63" s="63" t="s">
        <v>2</v>
      </c>
      <c r="BU63" s="66" t="s">
        <v>1</v>
      </c>
      <c r="BV63" s="63"/>
      <c r="BW63" s="63" t="s">
        <v>2</v>
      </c>
      <c r="BX63" s="66" t="s">
        <v>1</v>
      </c>
      <c r="BY63" s="14">
        <f t="shared" si="69"/>
        <v>0</v>
      </c>
      <c r="BZ63" s="63" t="s">
        <v>2</v>
      </c>
      <c r="CA63" s="66" t="s">
        <v>1</v>
      </c>
      <c r="CB63" s="63"/>
      <c r="CC63" s="63" t="s">
        <v>2</v>
      </c>
      <c r="CD63" s="67" t="s">
        <v>1</v>
      </c>
      <c r="CE63" s="14">
        <f t="shared" si="70"/>
        <v>76.0082</v>
      </c>
      <c r="CF63" s="63" t="s">
        <v>2</v>
      </c>
      <c r="CG63" s="66" t="s">
        <v>1</v>
      </c>
      <c r="CH63" s="63"/>
      <c r="CI63" s="63" t="s">
        <v>2</v>
      </c>
      <c r="CJ63" s="66" t="s">
        <v>1</v>
      </c>
      <c r="CK63" s="63"/>
      <c r="CL63" s="63" t="s">
        <v>2</v>
      </c>
      <c r="CM63" s="66" t="s">
        <v>1</v>
      </c>
      <c r="CN63" s="14">
        <f t="shared" si="71"/>
        <v>0</v>
      </c>
      <c r="CO63" s="63" t="s">
        <v>2</v>
      </c>
      <c r="CP63" s="66" t="s">
        <v>1</v>
      </c>
      <c r="CQ63" s="63">
        <v>76.0082</v>
      </c>
      <c r="CR63" s="68" t="s">
        <v>2</v>
      </c>
      <c r="CS63" s="14"/>
      <c r="CT63" s="67" t="s">
        <v>1</v>
      </c>
      <c r="CU63" s="14">
        <f t="shared" si="72"/>
        <v>0</v>
      </c>
      <c r="CV63" s="63" t="s">
        <v>2</v>
      </c>
      <c r="CW63" s="66" t="s">
        <v>1</v>
      </c>
      <c r="CX63" s="63"/>
      <c r="CY63" s="63" t="s">
        <v>2</v>
      </c>
      <c r="CZ63" s="66" t="s">
        <v>1</v>
      </c>
      <c r="DA63" s="63"/>
      <c r="DB63" s="63" t="s">
        <v>2</v>
      </c>
      <c r="DC63" s="66" t="s">
        <v>1</v>
      </c>
      <c r="DD63" s="14">
        <f t="shared" si="50"/>
        <v>0</v>
      </c>
      <c r="DE63" s="63" t="s">
        <v>2</v>
      </c>
      <c r="DF63" s="66" t="s">
        <v>1</v>
      </c>
      <c r="DG63" s="63"/>
      <c r="DH63" s="68" t="s">
        <v>2</v>
      </c>
      <c r="DI63" s="345">
        <f>DI61+1</f>
        <v>18</v>
      </c>
      <c r="DJ63" s="5"/>
    </row>
    <row r="64" spans="1:114" s="7" customFormat="1" ht="17.25" customHeight="1">
      <c r="A64" s="262"/>
      <c r="B64" s="254"/>
      <c r="C64" s="61"/>
      <c r="D64" s="61">
        <f t="shared" si="46"/>
        <v>0</v>
      </c>
      <c r="E64" s="61"/>
      <c r="F64" s="69"/>
      <c r="G64" s="70"/>
      <c r="H64" s="70"/>
      <c r="I64" s="69"/>
      <c r="J64" s="70"/>
      <c r="K64" s="70"/>
      <c r="L64" s="69"/>
      <c r="M64" s="61">
        <f t="shared" si="53"/>
        <v>0</v>
      </c>
      <c r="N64" s="70"/>
      <c r="O64" s="71"/>
      <c r="P64" s="61"/>
      <c r="Q64" s="61"/>
      <c r="R64" s="72"/>
      <c r="S64" s="61">
        <f t="shared" si="51"/>
        <v>0</v>
      </c>
      <c r="T64" s="61"/>
      <c r="U64" s="71"/>
      <c r="V64" s="61"/>
      <c r="W64" s="61"/>
      <c r="X64" s="71"/>
      <c r="Y64" s="61"/>
      <c r="Z64" s="61"/>
      <c r="AA64" s="71"/>
      <c r="AB64" s="61">
        <f t="shared" si="47"/>
        <v>0</v>
      </c>
      <c r="AC64" s="61"/>
      <c r="AD64" s="71"/>
      <c r="AE64" s="61"/>
      <c r="AF64" s="73"/>
      <c r="AG64" s="14"/>
      <c r="AH64" s="72"/>
      <c r="AI64" s="61">
        <f t="shared" si="48"/>
        <v>0</v>
      </c>
      <c r="AJ64" s="61"/>
      <c r="AK64" s="71"/>
      <c r="AL64" s="61"/>
      <c r="AM64" s="61"/>
      <c r="AN64" s="71"/>
      <c r="AO64" s="61"/>
      <c r="AP64" s="61"/>
      <c r="AQ64" s="71"/>
      <c r="AR64" s="61">
        <f t="shared" si="68"/>
        <v>0</v>
      </c>
      <c r="AS64" s="61"/>
      <c r="AT64" s="71"/>
      <c r="AU64" s="61"/>
      <c r="AV64" s="73"/>
      <c r="AW64" s="72"/>
      <c r="AX64" s="61">
        <f t="shared" si="54"/>
        <v>0</v>
      </c>
      <c r="AY64" s="61"/>
      <c r="AZ64" s="71"/>
      <c r="BA64" s="61"/>
      <c r="BB64" s="61"/>
      <c r="BC64" s="71"/>
      <c r="BD64" s="61"/>
      <c r="BE64" s="61"/>
      <c r="BF64" s="71"/>
      <c r="BG64" s="61">
        <f t="shared" si="49"/>
        <v>0</v>
      </c>
      <c r="BH64" s="61"/>
      <c r="BI64" s="71"/>
      <c r="BJ64" s="61"/>
      <c r="BK64" s="61"/>
      <c r="BL64" s="352"/>
      <c r="BM64" s="262"/>
      <c r="BN64" s="254"/>
      <c r="BO64" s="61"/>
      <c r="BP64" s="61">
        <f t="shared" si="52"/>
        <v>0</v>
      </c>
      <c r="BQ64" s="61"/>
      <c r="BR64" s="71"/>
      <c r="BS64" s="61"/>
      <c r="BT64" s="61"/>
      <c r="BU64" s="71"/>
      <c r="BV64" s="61"/>
      <c r="BW64" s="61"/>
      <c r="BX64" s="71"/>
      <c r="BY64" s="61">
        <f t="shared" si="69"/>
        <v>0</v>
      </c>
      <c r="BZ64" s="61"/>
      <c r="CA64" s="71"/>
      <c r="CB64" s="61"/>
      <c r="CC64" s="61"/>
      <c r="CD64" s="72"/>
      <c r="CE64" s="61">
        <f t="shared" si="70"/>
        <v>0</v>
      </c>
      <c r="CF64" s="61"/>
      <c r="CG64" s="71"/>
      <c r="CH64" s="61"/>
      <c r="CI64" s="61"/>
      <c r="CJ64" s="71"/>
      <c r="CK64" s="61"/>
      <c r="CL64" s="61"/>
      <c r="CM64" s="71"/>
      <c r="CN64" s="61">
        <f t="shared" si="71"/>
        <v>0</v>
      </c>
      <c r="CO64" s="61"/>
      <c r="CP64" s="71"/>
      <c r="CQ64" s="61"/>
      <c r="CR64" s="73"/>
      <c r="CS64" s="14"/>
      <c r="CT64" s="72"/>
      <c r="CU64" s="61">
        <f t="shared" si="72"/>
        <v>0</v>
      </c>
      <c r="CV64" s="61"/>
      <c r="CW64" s="71"/>
      <c r="CX64" s="61"/>
      <c r="CY64" s="61"/>
      <c r="CZ64" s="71"/>
      <c r="DA64" s="61"/>
      <c r="DB64" s="61"/>
      <c r="DC64" s="71"/>
      <c r="DD64" s="119">
        <f t="shared" si="50"/>
        <v>0</v>
      </c>
      <c r="DE64" s="61"/>
      <c r="DF64" s="71"/>
      <c r="DG64" s="61"/>
      <c r="DH64" s="73"/>
      <c r="DI64" s="348"/>
      <c r="DJ64" s="5"/>
    </row>
    <row r="65" spans="1:114" s="7" customFormat="1" ht="17.25" customHeight="1">
      <c r="A65" s="255">
        <f>A63+1</f>
        <v>19</v>
      </c>
      <c r="B65" s="253" t="s">
        <v>43</v>
      </c>
      <c r="C65" s="63" t="s">
        <v>1</v>
      </c>
      <c r="D65" s="14">
        <f t="shared" si="46"/>
        <v>0</v>
      </c>
      <c r="E65" s="63" t="s">
        <v>2</v>
      </c>
      <c r="F65" s="64" t="s">
        <v>1</v>
      </c>
      <c r="G65" s="65"/>
      <c r="H65" s="65" t="s">
        <v>2</v>
      </c>
      <c r="I65" s="64" t="s">
        <v>1</v>
      </c>
      <c r="J65" s="65"/>
      <c r="K65" s="65" t="s">
        <v>2</v>
      </c>
      <c r="L65" s="64" t="s">
        <v>1</v>
      </c>
      <c r="M65" s="14">
        <f t="shared" si="53"/>
        <v>0</v>
      </c>
      <c r="N65" s="65" t="s">
        <v>2</v>
      </c>
      <c r="O65" s="66" t="s">
        <v>1</v>
      </c>
      <c r="P65" s="63"/>
      <c r="Q65" s="63" t="s">
        <v>2</v>
      </c>
      <c r="R65" s="67" t="s">
        <v>1</v>
      </c>
      <c r="S65" s="14">
        <f t="shared" si="51"/>
        <v>0</v>
      </c>
      <c r="T65" s="63" t="s">
        <v>2</v>
      </c>
      <c r="U65" s="66" t="s">
        <v>1</v>
      </c>
      <c r="V65" s="63"/>
      <c r="W65" s="63" t="s">
        <v>2</v>
      </c>
      <c r="X65" s="66" t="s">
        <v>1</v>
      </c>
      <c r="Y65" s="63"/>
      <c r="Z65" s="63" t="s">
        <v>2</v>
      </c>
      <c r="AA65" s="66" t="s">
        <v>1</v>
      </c>
      <c r="AB65" s="14">
        <f t="shared" si="47"/>
        <v>0</v>
      </c>
      <c r="AC65" s="63" t="s">
        <v>2</v>
      </c>
      <c r="AD65" s="66" t="s">
        <v>1</v>
      </c>
      <c r="AE65" s="63"/>
      <c r="AF65" s="68" t="s">
        <v>2</v>
      </c>
      <c r="AG65" s="14"/>
      <c r="AH65" s="67" t="s">
        <v>1</v>
      </c>
      <c r="AI65" s="14">
        <f t="shared" si="48"/>
        <v>0</v>
      </c>
      <c r="AJ65" s="63" t="s">
        <v>2</v>
      </c>
      <c r="AK65" s="66" t="s">
        <v>1</v>
      </c>
      <c r="AL65" s="63"/>
      <c r="AM65" s="63" t="s">
        <v>2</v>
      </c>
      <c r="AN65" s="66" t="s">
        <v>1</v>
      </c>
      <c r="AO65" s="63"/>
      <c r="AP65" s="63" t="s">
        <v>2</v>
      </c>
      <c r="AQ65" s="66" t="s">
        <v>1</v>
      </c>
      <c r="AR65" s="14">
        <f t="shared" si="68"/>
        <v>0</v>
      </c>
      <c r="AS65" s="63" t="s">
        <v>2</v>
      </c>
      <c r="AT65" s="66" t="s">
        <v>1</v>
      </c>
      <c r="AU65" s="63"/>
      <c r="AV65" s="68" t="s">
        <v>2</v>
      </c>
      <c r="AW65" s="67" t="s">
        <v>1</v>
      </c>
      <c r="AX65" s="14">
        <f t="shared" si="54"/>
        <v>0</v>
      </c>
      <c r="AY65" s="63" t="s">
        <v>2</v>
      </c>
      <c r="AZ65" s="66" t="s">
        <v>1</v>
      </c>
      <c r="BA65" s="63"/>
      <c r="BB65" s="63" t="s">
        <v>2</v>
      </c>
      <c r="BC65" s="66" t="s">
        <v>1</v>
      </c>
      <c r="BD65" s="63"/>
      <c r="BE65" s="63" t="s">
        <v>2</v>
      </c>
      <c r="BF65" s="66" t="s">
        <v>1</v>
      </c>
      <c r="BG65" s="14">
        <f t="shared" si="49"/>
        <v>0</v>
      </c>
      <c r="BH65" s="63" t="s">
        <v>2</v>
      </c>
      <c r="BI65" s="66" t="s">
        <v>1</v>
      </c>
      <c r="BJ65" s="63"/>
      <c r="BK65" s="63" t="s">
        <v>2</v>
      </c>
      <c r="BL65" s="337">
        <f>BL63+1</f>
        <v>19</v>
      </c>
      <c r="BM65" s="255">
        <f>BM63+1</f>
        <v>19</v>
      </c>
      <c r="BN65" s="253" t="s">
        <v>43</v>
      </c>
      <c r="BO65" s="63" t="s">
        <v>1</v>
      </c>
      <c r="BP65" s="14">
        <f t="shared" si="52"/>
        <v>0</v>
      </c>
      <c r="BQ65" s="63" t="s">
        <v>2</v>
      </c>
      <c r="BR65" s="66" t="s">
        <v>1</v>
      </c>
      <c r="BS65" s="63"/>
      <c r="BT65" s="63" t="s">
        <v>2</v>
      </c>
      <c r="BU65" s="66" t="s">
        <v>1</v>
      </c>
      <c r="BV65" s="63"/>
      <c r="BW65" s="63" t="s">
        <v>2</v>
      </c>
      <c r="BX65" s="66" t="s">
        <v>1</v>
      </c>
      <c r="BY65" s="14">
        <f t="shared" si="69"/>
        <v>0</v>
      </c>
      <c r="BZ65" s="63" t="s">
        <v>2</v>
      </c>
      <c r="CA65" s="66" t="s">
        <v>1</v>
      </c>
      <c r="CB65" s="63"/>
      <c r="CC65" s="63" t="s">
        <v>2</v>
      </c>
      <c r="CD65" s="67" t="s">
        <v>1</v>
      </c>
      <c r="CE65" s="14">
        <f t="shared" si="70"/>
        <v>121.6785</v>
      </c>
      <c r="CF65" s="63" t="s">
        <v>2</v>
      </c>
      <c r="CG65" s="66" t="s">
        <v>1</v>
      </c>
      <c r="CH65" s="63"/>
      <c r="CI65" s="63" t="s">
        <v>2</v>
      </c>
      <c r="CJ65" s="66" t="s">
        <v>1</v>
      </c>
      <c r="CK65" s="63"/>
      <c r="CL65" s="63" t="s">
        <v>2</v>
      </c>
      <c r="CM65" s="66" t="s">
        <v>1</v>
      </c>
      <c r="CN65" s="14">
        <f t="shared" si="71"/>
        <v>0</v>
      </c>
      <c r="CO65" s="63" t="s">
        <v>2</v>
      </c>
      <c r="CP65" s="66" t="s">
        <v>1</v>
      </c>
      <c r="CQ65" s="63">
        <v>121.6785</v>
      </c>
      <c r="CR65" s="68" t="s">
        <v>2</v>
      </c>
      <c r="CS65" s="14"/>
      <c r="CT65" s="67" t="s">
        <v>1</v>
      </c>
      <c r="CU65" s="63">
        <f t="shared" si="72"/>
        <v>0</v>
      </c>
      <c r="CV65" s="63" t="s">
        <v>2</v>
      </c>
      <c r="CW65" s="66" t="s">
        <v>1</v>
      </c>
      <c r="CX65" s="63"/>
      <c r="CY65" s="63" t="s">
        <v>2</v>
      </c>
      <c r="CZ65" s="66" t="s">
        <v>1</v>
      </c>
      <c r="DA65" s="63"/>
      <c r="DB65" s="63" t="s">
        <v>2</v>
      </c>
      <c r="DC65" s="66" t="s">
        <v>1</v>
      </c>
      <c r="DD65" s="14">
        <f t="shared" si="50"/>
        <v>0</v>
      </c>
      <c r="DE65" s="63" t="s">
        <v>2</v>
      </c>
      <c r="DF65" s="66" t="s">
        <v>1</v>
      </c>
      <c r="DG65" s="63"/>
      <c r="DH65" s="68" t="s">
        <v>2</v>
      </c>
      <c r="DI65" s="345">
        <f>DI63+1</f>
        <v>19</v>
      </c>
      <c r="DJ65" s="5"/>
    </row>
    <row r="66" spans="1:114" s="7" customFormat="1" ht="17.25" customHeight="1" thickBot="1">
      <c r="A66" s="279"/>
      <c r="B66" s="280"/>
      <c r="C66" s="22"/>
      <c r="D66" s="22">
        <f t="shared" si="46"/>
        <v>0</v>
      </c>
      <c r="E66" s="22"/>
      <c r="F66" s="74"/>
      <c r="G66" s="75"/>
      <c r="H66" s="75"/>
      <c r="I66" s="74"/>
      <c r="J66" s="75"/>
      <c r="K66" s="75"/>
      <c r="L66" s="74"/>
      <c r="M66" s="22">
        <f t="shared" si="53"/>
        <v>0</v>
      </c>
      <c r="N66" s="75"/>
      <c r="O66" s="23"/>
      <c r="P66" s="22"/>
      <c r="Q66" s="22"/>
      <c r="R66" s="25"/>
      <c r="S66" s="22">
        <f t="shared" si="51"/>
        <v>0.5</v>
      </c>
      <c r="T66" s="22"/>
      <c r="U66" s="23"/>
      <c r="V66" s="22"/>
      <c r="W66" s="22"/>
      <c r="X66" s="23"/>
      <c r="Y66" s="22"/>
      <c r="Z66" s="22"/>
      <c r="AA66" s="23"/>
      <c r="AB66" s="22">
        <f t="shared" si="47"/>
        <v>0</v>
      </c>
      <c r="AC66" s="22"/>
      <c r="AD66" s="23"/>
      <c r="AE66" s="22">
        <v>0.5</v>
      </c>
      <c r="AF66" s="24"/>
      <c r="AG66" s="14"/>
      <c r="AH66" s="25"/>
      <c r="AI66" s="22">
        <f t="shared" si="48"/>
        <v>0</v>
      </c>
      <c r="AJ66" s="22"/>
      <c r="AK66" s="23"/>
      <c r="AL66" s="22"/>
      <c r="AM66" s="22"/>
      <c r="AN66" s="23"/>
      <c r="AO66" s="22"/>
      <c r="AP66" s="22"/>
      <c r="AQ66" s="23"/>
      <c r="AR66" s="22">
        <f t="shared" si="68"/>
        <v>0</v>
      </c>
      <c r="AS66" s="22"/>
      <c r="AT66" s="23"/>
      <c r="AU66" s="22"/>
      <c r="AV66" s="24"/>
      <c r="AW66" s="25"/>
      <c r="AX66" s="22">
        <f t="shared" si="54"/>
        <v>0</v>
      </c>
      <c r="AY66" s="22"/>
      <c r="AZ66" s="23"/>
      <c r="BA66" s="22"/>
      <c r="BB66" s="22"/>
      <c r="BC66" s="23"/>
      <c r="BD66" s="22"/>
      <c r="BE66" s="22"/>
      <c r="BF66" s="23"/>
      <c r="BG66" s="22">
        <f t="shared" si="49"/>
        <v>0</v>
      </c>
      <c r="BH66" s="22"/>
      <c r="BI66" s="23"/>
      <c r="BJ66" s="22"/>
      <c r="BK66" s="22"/>
      <c r="BL66" s="353"/>
      <c r="BM66" s="279"/>
      <c r="BN66" s="280"/>
      <c r="BO66" s="22"/>
      <c r="BP66" s="22">
        <f t="shared" si="52"/>
        <v>0</v>
      </c>
      <c r="BQ66" s="22"/>
      <c r="BR66" s="23"/>
      <c r="BS66" s="22"/>
      <c r="BT66" s="22"/>
      <c r="BU66" s="23"/>
      <c r="BV66" s="22"/>
      <c r="BW66" s="22"/>
      <c r="BX66" s="23"/>
      <c r="BY66" s="22">
        <f t="shared" si="69"/>
        <v>0</v>
      </c>
      <c r="BZ66" s="22"/>
      <c r="CA66" s="23"/>
      <c r="CB66" s="22"/>
      <c r="CC66" s="22"/>
      <c r="CD66" s="25"/>
      <c r="CE66" s="22">
        <f t="shared" si="70"/>
        <v>0</v>
      </c>
      <c r="CF66" s="22"/>
      <c r="CG66" s="23"/>
      <c r="CH66" s="22"/>
      <c r="CI66" s="22"/>
      <c r="CJ66" s="23"/>
      <c r="CK66" s="22"/>
      <c r="CL66" s="22"/>
      <c r="CM66" s="23"/>
      <c r="CN66" s="22">
        <f t="shared" si="71"/>
        <v>0</v>
      </c>
      <c r="CO66" s="22"/>
      <c r="CP66" s="23"/>
      <c r="CQ66" s="22"/>
      <c r="CR66" s="24"/>
      <c r="CS66" s="14"/>
      <c r="CT66" s="25"/>
      <c r="CU66" s="22">
        <f t="shared" si="72"/>
        <v>0</v>
      </c>
      <c r="CV66" s="22"/>
      <c r="CW66" s="23"/>
      <c r="CX66" s="22"/>
      <c r="CY66" s="22"/>
      <c r="CZ66" s="23"/>
      <c r="DA66" s="22"/>
      <c r="DB66" s="22"/>
      <c r="DC66" s="23"/>
      <c r="DD66" s="22">
        <f t="shared" si="50"/>
        <v>0</v>
      </c>
      <c r="DE66" s="22"/>
      <c r="DF66" s="23"/>
      <c r="DG66" s="22"/>
      <c r="DH66" s="24"/>
      <c r="DI66" s="346"/>
      <c r="DJ66" s="5"/>
    </row>
    <row r="67" spans="1:114" ht="13.5" customHeight="1">
      <c r="A67" s="140"/>
      <c r="B67" s="140"/>
      <c r="C67" s="140"/>
      <c r="D67" s="141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239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1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T67" s="140"/>
      <c r="CU67" s="141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</row>
  </sheetData>
  <mergeCells count="202">
    <mergeCell ref="AT7:AV8"/>
    <mergeCell ref="U8:W8"/>
    <mergeCell ref="X8:Z8"/>
    <mergeCell ref="AA8:AC8"/>
    <mergeCell ref="AN8:AP8"/>
    <mergeCell ref="AQ8:AS8"/>
    <mergeCell ref="A27:A28"/>
    <mergeCell ref="A23:A24"/>
    <mergeCell ref="BL9:BL10"/>
    <mergeCell ref="BL11:BL12"/>
    <mergeCell ref="BL13:BL14"/>
    <mergeCell ref="BL27:BL28"/>
    <mergeCell ref="A19:A20"/>
    <mergeCell ref="B23:B24"/>
    <mergeCell ref="B19:B20"/>
    <mergeCell ref="B27:B28"/>
    <mergeCell ref="F8:H8"/>
    <mergeCell ref="I8:K8"/>
    <mergeCell ref="AH7:AJ8"/>
    <mergeCell ref="R7:T8"/>
    <mergeCell ref="DM1:DR1"/>
    <mergeCell ref="BG1:BL1"/>
    <mergeCell ref="DC1:DH1"/>
    <mergeCell ref="CP7:CR8"/>
    <mergeCell ref="CA7:CC8"/>
    <mergeCell ref="BM6:BN8"/>
    <mergeCell ref="BR8:BT8"/>
    <mergeCell ref="BU8:BW8"/>
    <mergeCell ref="BO6:CC6"/>
    <mergeCell ref="BR7:BZ7"/>
    <mergeCell ref="BM9:BN10"/>
    <mergeCell ref="BM11:BN12"/>
    <mergeCell ref="BM13:BN14"/>
    <mergeCell ref="DI9:DI10"/>
    <mergeCell ref="DI11:DI12"/>
    <mergeCell ref="DI13:DI14"/>
    <mergeCell ref="DI25:DI26"/>
    <mergeCell ref="DI19:DI20"/>
    <mergeCell ref="DI21:DI22"/>
    <mergeCell ref="DI23:DI24"/>
    <mergeCell ref="BN27:BN28"/>
    <mergeCell ref="BL23:BL24"/>
    <mergeCell ref="BM23:BM24"/>
    <mergeCell ref="BM27:BM28"/>
    <mergeCell ref="BN25:BN26"/>
    <mergeCell ref="BL25:BL26"/>
    <mergeCell ref="BM25:BM26"/>
    <mergeCell ref="B25:B26"/>
    <mergeCell ref="BM31:BM32"/>
    <mergeCell ref="BN31:BN32"/>
    <mergeCell ref="BM15:BN16"/>
    <mergeCell ref="A15:B16"/>
    <mergeCell ref="A17:A18"/>
    <mergeCell ref="B17:B18"/>
    <mergeCell ref="BM17:BM18"/>
    <mergeCell ref="BN17:BN18"/>
    <mergeCell ref="BN23:BN24"/>
    <mergeCell ref="A21:A22"/>
    <mergeCell ref="BN19:BN20"/>
    <mergeCell ref="BL19:BL20"/>
    <mergeCell ref="BM19:BM20"/>
    <mergeCell ref="B21:B22"/>
    <mergeCell ref="BN21:BN22"/>
    <mergeCell ref="BL21:BL22"/>
    <mergeCell ref="BM21:BM22"/>
    <mergeCell ref="BM29:BN30"/>
    <mergeCell ref="BL33:BL34"/>
    <mergeCell ref="BM33:BM34"/>
    <mergeCell ref="BN33:BN34"/>
    <mergeCell ref="B37:B38"/>
    <mergeCell ref="BL45:BL46"/>
    <mergeCell ref="BM45:BM46"/>
    <mergeCell ref="BN45:BN46"/>
    <mergeCell ref="BN41:BN42"/>
    <mergeCell ref="BL41:BL42"/>
    <mergeCell ref="BM41:BM42"/>
    <mergeCell ref="BN43:BN44"/>
    <mergeCell ref="BN35:BN36"/>
    <mergeCell ref="BN37:BN38"/>
    <mergeCell ref="BN39:BN40"/>
    <mergeCell ref="BL37:BL38"/>
    <mergeCell ref="BM37:BM38"/>
    <mergeCell ref="BL35:BL36"/>
    <mergeCell ref="BM35:BM36"/>
    <mergeCell ref="BL39:BL40"/>
    <mergeCell ref="BM39:BM40"/>
    <mergeCell ref="BL51:BL52"/>
    <mergeCell ref="BM51:BM52"/>
    <mergeCell ref="BM43:BM44"/>
    <mergeCell ref="BM49:BM50"/>
    <mergeCell ref="BM47:BN48"/>
    <mergeCell ref="BN49:BN50"/>
    <mergeCell ref="BL61:BL62"/>
    <mergeCell ref="BM61:BM62"/>
    <mergeCell ref="A43:A44"/>
    <mergeCell ref="B43:B44"/>
    <mergeCell ref="B51:B52"/>
    <mergeCell ref="BL43:BL44"/>
    <mergeCell ref="A51:A52"/>
    <mergeCell ref="A49:A50"/>
    <mergeCell ref="B49:B50"/>
    <mergeCell ref="A47:B48"/>
    <mergeCell ref="DI63:DI64"/>
    <mergeCell ref="DI65:DI66"/>
    <mergeCell ref="BL55:BL56"/>
    <mergeCell ref="BM55:BM56"/>
    <mergeCell ref="BL65:BL66"/>
    <mergeCell ref="BM65:BM66"/>
    <mergeCell ref="BN65:BN66"/>
    <mergeCell ref="BL63:BL64"/>
    <mergeCell ref="BM63:BM64"/>
    <mergeCell ref="DI55:DI56"/>
    <mergeCell ref="A61:A62"/>
    <mergeCell ref="B61:B62"/>
    <mergeCell ref="A57:A58"/>
    <mergeCell ref="B57:B58"/>
    <mergeCell ref="A59:A60"/>
    <mergeCell ref="B59:B60"/>
    <mergeCell ref="BM59:BM60"/>
    <mergeCell ref="BN57:BN58"/>
    <mergeCell ref="BN53:BN54"/>
    <mergeCell ref="BN55:BN56"/>
    <mergeCell ref="B53:B54"/>
    <mergeCell ref="A53:A54"/>
    <mergeCell ref="BL53:BL54"/>
    <mergeCell ref="B55:B56"/>
    <mergeCell ref="A55:A56"/>
    <mergeCell ref="DI61:DI62"/>
    <mergeCell ref="BN51:BN52"/>
    <mergeCell ref="BN61:BN62"/>
    <mergeCell ref="DI51:DI52"/>
    <mergeCell ref="BN59:BN60"/>
    <mergeCell ref="DI57:DI58"/>
    <mergeCell ref="DI53:DI54"/>
    <mergeCell ref="DI27:DI28"/>
    <mergeCell ref="DI33:DI34"/>
    <mergeCell ref="DI45:DI46"/>
    <mergeCell ref="DI35:DI36"/>
    <mergeCell ref="DI37:DI38"/>
    <mergeCell ref="DI39:DI40"/>
    <mergeCell ref="DI41:DI42"/>
    <mergeCell ref="DI43:DI44"/>
    <mergeCell ref="A6:B8"/>
    <mergeCell ref="A9:B10"/>
    <mergeCell ref="A11:B12"/>
    <mergeCell ref="A13:B14"/>
    <mergeCell ref="A45:A46"/>
    <mergeCell ref="A31:A32"/>
    <mergeCell ref="B31:B32"/>
    <mergeCell ref="A29:B30"/>
    <mergeCell ref="B45:B46"/>
    <mergeCell ref="A39:A40"/>
    <mergeCell ref="B39:B40"/>
    <mergeCell ref="A41:A42"/>
    <mergeCell ref="B41:B42"/>
    <mergeCell ref="B35:B36"/>
    <mergeCell ref="A65:A66"/>
    <mergeCell ref="B65:B66"/>
    <mergeCell ref="A63:A64"/>
    <mergeCell ref="B63:B64"/>
    <mergeCell ref="A37:A38"/>
    <mergeCell ref="A35:A36"/>
    <mergeCell ref="BN63:BN64"/>
    <mergeCell ref="AD7:AF8"/>
    <mergeCell ref="BL57:BL58"/>
    <mergeCell ref="BM53:BM54"/>
    <mergeCell ref="BM57:BM58"/>
    <mergeCell ref="A25:A26"/>
    <mergeCell ref="A33:A34"/>
    <mergeCell ref="B33:B34"/>
    <mergeCell ref="C6:Q6"/>
    <mergeCell ref="F7:N7"/>
    <mergeCell ref="O7:Q8"/>
    <mergeCell ref="AK7:AS7"/>
    <mergeCell ref="R6:AF6"/>
    <mergeCell ref="U7:AC7"/>
    <mergeCell ref="AH6:AV6"/>
    <mergeCell ref="C7:E8"/>
    <mergeCell ref="L8:N8"/>
    <mergeCell ref="AK8:AM8"/>
    <mergeCell ref="BO7:BQ8"/>
    <mergeCell ref="CD6:CR6"/>
    <mergeCell ref="CG7:CO7"/>
    <mergeCell ref="CD7:CF8"/>
    <mergeCell ref="CG8:CI8"/>
    <mergeCell ref="CJ8:CL8"/>
    <mergeCell ref="CM8:CO8"/>
    <mergeCell ref="BX8:BZ8"/>
    <mergeCell ref="CT6:DH6"/>
    <mergeCell ref="CW7:DE7"/>
    <mergeCell ref="CW8:CY8"/>
    <mergeCell ref="CZ8:DB8"/>
    <mergeCell ref="DC8:DE8"/>
    <mergeCell ref="CT7:CV8"/>
    <mergeCell ref="DF7:DH8"/>
    <mergeCell ref="AW6:BK6"/>
    <mergeCell ref="AZ7:BH7"/>
    <mergeCell ref="AW7:AY8"/>
    <mergeCell ref="BI7:BK8"/>
    <mergeCell ref="AZ8:BB8"/>
    <mergeCell ref="BC8:BE8"/>
    <mergeCell ref="BF8:BH8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geOrder="overThenDown" paperSize="9" scale="70" r:id="rId1"/>
  <colBreaks count="3" manualBreakCount="3">
    <brk id="33" max="75" man="1"/>
    <brk id="64" max="75" man="1"/>
    <brk id="97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N62"/>
  <sheetViews>
    <sheetView showZeros="0" view="pageBreakPreview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3.5" customHeight="1"/>
  <cols>
    <col min="1" max="1" width="3.625" style="7" customWidth="1"/>
    <col min="2" max="2" width="11.625" style="107" customWidth="1"/>
    <col min="3" max="3" width="2.125" style="137" customWidth="1"/>
    <col min="4" max="4" width="7.625" style="137" customWidth="1"/>
    <col min="5" max="6" width="2.125" style="137" customWidth="1"/>
    <col min="7" max="7" width="7.625" style="137" customWidth="1"/>
    <col min="8" max="9" width="2.125" style="137" customWidth="1"/>
    <col min="10" max="10" width="3.125" style="137" customWidth="1"/>
    <col min="11" max="12" width="2.125" style="137" customWidth="1"/>
    <col min="13" max="13" width="7.625" style="137" customWidth="1"/>
    <col min="14" max="15" width="2.125" style="137" customWidth="1"/>
    <col min="16" max="16" width="7.625" style="137" customWidth="1"/>
    <col min="17" max="18" width="2.00390625" style="137" customWidth="1"/>
    <col min="19" max="19" width="7.625" style="137" customWidth="1"/>
    <col min="20" max="21" width="2.25390625" style="137" customWidth="1"/>
    <col min="22" max="22" width="7.625" style="137" customWidth="1"/>
    <col min="23" max="24" width="2.125" style="137" customWidth="1"/>
    <col min="25" max="25" width="3.125" style="137" customWidth="1"/>
    <col min="26" max="27" width="2.125" style="137" customWidth="1"/>
    <col min="28" max="28" width="7.625" style="137" customWidth="1"/>
    <col min="29" max="30" width="2.125" style="137" customWidth="1"/>
    <col min="31" max="31" width="7.625" style="137" customWidth="1"/>
    <col min="32" max="32" width="2.125" style="137" customWidth="1"/>
    <col min="33" max="34" width="0.875" style="138" customWidth="1"/>
    <col min="35" max="35" width="2.125" style="137" customWidth="1"/>
    <col min="36" max="36" width="8.625" style="137" customWidth="1"/>
    <col min="37" max="38" width="2.125" style="137" customWidth="1"/>
    <col min="39" max="39" width="8.625" style="137" customWidth="1"/>
    <col min="40" max="41" width="2.125" style="137" customWidth="1"/>
    <col min="42" max="42" width="3.125" style="137" customWidth="1"/>
    <col min="43" max="44" width="2.125" style="137" customWidth="1"/>
    <col min="45" max="45" width="8.625" style="137" customWidth="1"/>
    <col min="46" max="47" width="2.125" style="137" customWidth="1"/>
    <col min="48" max="48" width="8.625" style="137" customWidth="1"/>
    <col min="49" max="50" width="2.125" style="137" customWidth="1"/>
    <col min="51" max="51" width="8.625" style="137" customWidth="1"/>
    <col min="52" max="53" width="2.125" style="137" customWidth="1"/>
    <col min="54" max="54" width="8.625" style="137" customWidth="1"/>
    <col min="55" max="56" width="2.125" style="137" customWidth="1"/>
    <col min="57" max="57" width="3.125" style="137" customWidth="1"/>
    <col min="58" max="59" width="2.125" style="137" customWidth="1"/>
    <col min="60" max="60" width="8.625" style="137" customWidth="1"/>
    <col min="61" max="62" width="2.125" style="137" customWidth="1"/>
    <col min="63" max="63" width="8.625" style="137" customWidth="1"/>
    <col min="64" max="64" width="2.125" style="137" customWidth="1"/>
    <col min="65" max="65" width="3.625" style="229" customWidth="1"/>
    <col min="66" max="66" width="3.625" style="7" customWidth="1"/>
    <col min="67" max="67" width="11.625" style="107" customWidth="1"/>
    <col min="68" max="68" width="2.125" style="137" customWidth="1"/>
    <col min="69" max="69" width="7.625" style="137" customWidth="1"/>
    <col min="70" max="71" width="2.125" style="137" customWidth="1"/>
    <col min="72" max="72" width="7.625" style="137" customWidth="1"/>
    <col min="73" max="74" width="2.125" style="137" customWidth="1"/>
    <col min="75" max="75" width="3.125" style="137" customWidth="1"/>
    <col min="76" max="77" width="2.125" style="137" customWidth="1"/>
    <col min="78" max="78" width="7.625" style="137" customWidth="1"/>
    <col min="79" max="80" width="2.125" style="137" customWidth="1"/>
    <col min="81" max="81" width="7.625" style="137" customWidth="1"/>
    <col min="82" max="83" width="2.125" style="137" customWidth="1"/>
    <col min="84" max="84" width="7.625" style="137" customWidth="1"/>
    <col min="85" max="86" width="2.125" style="137" customWidth="1"/>
    <col min="87" max="87" width="7.625" style="137" customWidth="1"/>
    <col min="88" max="89" width="2.125" style="137" customWidth="1"/>
    <col min="90" max="90" width="3.125" style="137" customWidth="1"/>
    <col min="91" max="92" width="2.125" style="137" customWidth="1"/>
    <col min="93" max="93" width="7.625" style="137" customWidth="1"/>
    <col min="94" max="95" width="2.125" style="137" customWidth="1"/>
    <col min="96" max="96" width="7.625" style="137" customWidth="1"/>
    <col min="97" max="97" width="2.125" style="137" customWidth="1"/>
    <col min="98" max="98" width="2.625" style="138" customWidth="1"/>
    <col min="99" max="99" width="2.125" style="137" customWidth="1"/>
    <col min="100" max="100" width="8.625" style="137" customWidth="1"/>
    <col min="101" max="102" width="2.125" style="137" customWidth="1"/>
    <col min="103" max="103" width="8.625" style="137" customWidth="1"/>
    <col min="104" max="105" width="2.125" style="137" customWidth="1"/>
    <col min="106" max="106" width="3.125" style="137" customWidth="1"/>
    <col min="107" max="108" width="2.125" style="137" customWidth="1"/>
    <col min="109" max="109" width="8.625" style="137" customWidth="1"/>
    <col min="110" max="111" width="2.125" style="137" customWidth="1"/>
    <col min="112" max="112" width="8.625" style="137" customWidth="1"/>
    <col min="113" max="113" width="2.125" style="137" customWidth="1"/>
    <col min="114" max="114" width="3.625" style="137" customWidth="1"/>
    <col min="115" max="16384" width="9.00390625" style="137" customWidth="1"/>
  </cols>
  <sheetData>
    <row r="1" spans="1:123" ht="18" customHeight="1">
      <c r="A1" s="125"/>
      <c r="BH1" s="315"/>
      <c r="BI1" s="331"/>
      <c r="BJ1" s="331"/>
      <c r="BK1" s="331"/>
      <c r="BL1" s="331"/>
      <c r="BM1" s="331"/>
      <c r="BN1" s="125"/>
      <c r="DN1" s="315"/>
      <c r="DO1" s="331"/>
      <c r="DP1" s="331"/>
      <c r="DQ1" s="331"/>
      <c r="DR1" s="331"/>
      <c r="DS1" s="331"/>
    </row>
    <row r="2" ht="45" customHeight="1"/>
    <row r="3" ht="18" customHeight="1"/>
    <row r="4" ht="12" customHeight="1"/>
    <row r="5" spans="1:115" s="7" customFormat="1" ht="13.5" customHeight="1" thickBot="1">
      <c r="A5" s="3"/>
      <c r="B5" s="8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230" t="s">
        <v>7</v>
      </c>
      <c r="BN5" s="3"/>
      <c r="BO5" s="83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4" t="s">
        <v>7</v>
      </c>
      <c r="DK5" s="5"/>
    </row>
    <row r="6" spans="1:196" s="10" customFormat="1" ht="17.25" customHeight="1">
      <c r="A6" s="291" t="s">
        <v>8</v>
      </c>
      <c r="B6" s="292"/>
      <c r="C6" s="329" t="s">
        <v>69</v>
      </c>
      <c r="D6" s="330"/>
      <c r="E6" s="330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329" t="s">
        <v>70</v>
      </c>
      <c r="S6" s="330"/>
      <c r="T6" s="330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5"/>
      <c r="AG6" s="8"/>
      <c r="AH6" s="8"/>
      <c r="AI6" s="329" t="s">
        <v>71</v>
      </c>
      <c r="AJ6" s="330"/>
      <c r="AK6" s="330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5"/>
      <c r="AX6" s="329" t="s">
        <v>72</v>
      </c>
      <c r="AY6" s="330"/>
      <c r="AZ6" s="330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5"/>
      <c r="BM6" s="85"/>
      <c r="BN6" s="291" t="s">
        <v>8</v>
      </c>
      <c r="BO6" s="292"/>
      <c r="BP6" s="329" t="s">
        <v>73</v>
      </c>
      <c r="BQ6" s="330"/>
      <c r="BR6" s="330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5"/>
      <c r="CE6" s="329" t="s">
        <v>74</v>
      </c>
      <c r="CF6" s="330"/>
      <c r="CG6" s="330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5"/>
      <c r="CT6" s="8"/>
      <c r="CU6" s="329" t="s">
        <v>75</v>
      </c>
      <c r="CV6" s="330"/>
      <c r="CW6" s="330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5"/>
      <c r="DJ6" s="9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</row>
    <row r="7" spans="1:196" s="10" customFormat="1" ht="17.25" customHeight="1">
      <c r="A7" s="326"/>
      <c r="B7" s="327"/>
      <c r="C7" s="296" t="s">
        <v>13</v>
      </c>
      <c r="D7" s="271"/>
      <c r="E7" s="297"/>
      <c r="F7" s="267" t="s">
        <v>14</v>
      </c>
      <c r="G7" s="268"/>
      <c r="H7" s="268"/>
      <c r="I7" s="268"/>
      <c r="J7" s="268"/>
      <c r="K7" s="268"/>
      <c r="L7" s="268"/>
      <c r="M7" s="268"/>
      <c r="N7" s="269"/>
      <c r="O7" s="270" t="s">
        <v>15</v>
      </c>
      <c r="P7" s="271"/>
      <c r="Q7" s="272"/>
      <c r="R7" s="296" t="s">
        <v>13</v>
      </c>
      <c r="S7" s="271"/>
      <c r="T7" s="297"/>
      <c r="U7" s="267" t="s">
        <v>14</v>
      </c>
      <c r="V7" s="268"/>
      <c r="W7" s="268"/>
      <c r="X7" s="268"/>
      <c r="Y7" s="268"/>
      <c r="Z7" s="268"/>
      <c r="AA7" s="268"/>
      <c r="AB7" s="268"/>
      <c r="AC7" s="269"/>
      <c r="AD7" s="270" t="s">
        <v>15</v>
      </c>
      <c r="AE7" s="271"/>
      <c r="AF7" s="272"/>
      <c r="AG7" s="11"/>
      <c r="AH7" s="11"/>
      <c r="AI7" s="296" t="s">
        <v>13</v>
      </c>
      <c r="AJ7" s="271"/>
      <c r="AK7" s="297"/>
      <c r="AL7" s="267" t="s">
        <v>14</v>
      </c>
      <c r="AM7" s="268"/>
      <c r="AN7" s="268"/>
      <c r="AO7" s="268"/>
      <c r="AP7" s="268"/>
      <c r="AQ7" s="268"/>
      <c r="AR7" s="268"/>
      <c r="AS7" s="268"/>
      <c r="AT7" s="269"/>
      <c r="AU7" s="270" t="s">
        <v>15</v>
      </c>
      <c r="AV7" s="271"/>
      <c r="AW7" s="272"/>
      <c r="AX7" s="296" t="s">
        <v>13</v>
      </c>
      <c r="AY7" s="271"/>
      <c r="AZ7" s="297"/>
      <c r="BA7" s="267" t="s">
        <v>14</v>
      </c>
      <c r="BB7" s="268"/>
      <c r="BC7" s="268"/>
      <c r="BD7" s="268"/>
      <c r="BE7" s="268"/>
      <c r="BF7" s="268"/>
      <c r="BG7" s="268"/>
      <c r="BH7" s="268"/>
      <c r="BI7" s="269"/>
      <c r="BJ7" s="270" t="s">
        <v>15</v>
      </c>
      <c r="BK7" s="271"/>
      <c r="BL7" s="272"/>
      <c r="BM7" s="87"/>
      <c r="BN7" s="326"/>
      <c r="BO7" s="327"/>
      <c r="BP7" s="296" t="s">
        <v>13</v>
      </c>
      <c r="BQ7" s="271"/>
      <c r="BR7" s="297"/>
      <c r="BS7" s="267" t="s">
        <v>14</v>
      </c>
      <c r="BT7" s="268"/>
      <c r="BU7" s="268"/>
      <c r="BV7" s="268"/>
      <c r="BW7" s="268"/>
      <c r="BX7" s="268"/>
      <c r="BY7" s="268"/>
      <c r="BZ7" s="268"/>
      <c r="CA7" s="269"/>
      <c r="CB7" s="270" t="s">
        <v>15</v>
      </c>
      <c r="CC7" s="271"/>
      <c r="CD7" s="272"/>
      <c r="CE7" s="296" t="s">
        <v>13</v>
      </c>
      <c r="CF7" s="271"/>
      <c r="CG7" s="297"/>
      <c r="CH7" s="267" t="s">
        <v>14</v>
      </c>
      <c r="CI7" s="268"/>
      <c r="CJ7" s="268"/>
      <c r="CK7" s="268"/>
      <c r="CL7" s="268"/>
      <c r="CM7" s="268"/>
      <c r="CN7" s="268"/>
      <c r="CO7" s="268"/>
      <c r="CP7" s="269"/>
      <c r="CQ7" s="270" t="s">
        <v>15</v>
      </c>
      <c r="CR7" s="271"/>
      <c r="CS7" s="272"/>
      <c r="CT7" s="11"/>
      <c r="CU7" s="296" t="s">
        <v>13</v>
      </c>
      <c r="CV7" s="271"/>
      <c r="CW7" s="297"/>
      <c r="CX7" s="267" t="s">
        <v>14</v>
      </c>
      <c r="CY7" s="268"/>
      <c r="CZ7" s="268"/>
      <c r="DA7" s="268"/>
      <c r="DB7" s="268"/>
      <c r="DC7" s="268"/>
      <c r="DD7" s="268"/>
      <c r="DE7" s="268"/>
      <c r="DF7" s="269"/>
      <c r="DG7" s="270" t="s">
        <v>15</v>
      </c>
      <c r="DH7" s="271"/>
      <c r="DI7" s="272"/>
      <c r="DJ7" s="12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</row>
    <row r="8" spans="1:196" s="10" customFormat="1" ht="17.25" customHeight="1" thickBot="1">
      <c r="A8" s="306"/>
      <c r="B8" s="275"/>
      <c r="C8" s="332"/>
      <c r="D8" s="333"/>
      <c r="E8" s="334"/>
      <c r="F8" s="285" t="s">
        <v>16</v>
      </c>
      <c r="G8" s="286"/>
      <c r="H8" s="287"/>
      <c r="I8" s="285" t="s">
        <v>17</v>
      </c>
      <c r="J8" s="286"/>
      <c r="K8" s="287"/>
      <c r="L8" s="285" t="s">
        <v>18</v>
      </c>
      <c r="M8" s="286"/>
      <c r="N8" s="287"/>
      <c r="O8" s="335"/>
      <c r="P8" s="333"/>
      <c r="Q8" s="336"/>
      <c r="R8" s="332"/>
      <c r="S8" s="333"/>
      <c r="T8" s="334"/>
      <c r="U8" s="285" t="s">
        <v>16</v>
      </c>
      <c r="V8" s="286"/>
      <c r="W8" s="287"/>
      <c r="X8" s="285" t="s">
        <v>17</v>
      </c>
      <c r="Y8" s="286"/>
      <c r="Z8" s="287"/>
      <c r="AA8" s="285" t="s">
        <v>18</v>
      </c>
      <c r="AB8" s="286"/>
      <c r="AC8" s="287"/>
      <c r="AD8" s="335"/>
      <c r="AE8" s="333"/>
      <c r="AF8" s="336"/>
      <c r="AG8" s="139"/>
      <c r="AH8" s="139"/>
      <c r="AI8" s="332"/>
      <c r="AJ8" s="333"/>
      <c r="AK8" s="334"/>
      <c r="AL8" s="285" t="s">
        <v>16</v>
      </c>
      <c r="AM8" s="286"/>
      <c r="AN8" s="287"/>
      <c r="AO8" s="285" t="s">
        <v>17</v>
      </c>
      <c r="AP8" s="286"/>
      <c r="AQ8" s="287"/>
      <c r="AR8" s="285" t="s">
        <v>18</v>
      </c>
      <c r="AS8" s="286"/>
      <c r="AT8" s="287"/>
      <c r="AU8" s="335"/>
      <c r="AV8" s="333"/>
      <c r="AW8" s="336"/>
      <c r="AX8" s="332"/>
      <c r="AY8" s="333"/>
      <c r="AZ8" s="334"/>
      <c r="BA8" s="285" t="s">
        <v>16</v>
      </c>
      <c r="BB8" s="286"/>
      <c r="BC8" s="287"/>
      <c r="BD8" s="285" t="s">
        <v>17</v>
      </c>
      <c r="BE8" s="286"/>
      <c r="BF8" s="287"/>
      <c r="BG8" s="285" t="s">
        <v>18</v>
      </c>
      <c r="BH8" s="286"/>
      <c r="BI8" s="287"/>
      <c r="BJ8" s="335"/>
      <c r="BK8" s="333"/>
      <c r="BL8" s="336"/>
      <c r="BM8" s="231"/>
      <c r="BN8" s="306"/>
      <c r="BO8" s="275"/>
      <c r="BP8" s="332"/>
      <c r="BQ8" s="333"/>
      <c r="BR8" s="334"/>
      <c r="BS8" s="285" t="s">
        <v>16</v>
      </c>
      <c r="BT8" s="286"/>
      <c r="BU8" s="287"/>
      <c r="BV8" s="285" t="s">
        <v>17</v>
      </c>
      <c r="BW8" s="286"/>
      <c r="BX8" s="287"/>
      <c r="BY8" s="285" t="s">
        <v>18</v>
      </c>
      <c r="BZ8" s="286"/>
      <c r="CA8" s="287"/>
      <c r="CB8" s="335"/>
      <c r="CC8" s="333"/>
      <c r="CD8" s="336"/>
      <c r="CE8" s="332"/>
      <c r="CF8" s="333"/>
      <c r="CG8" s="334"/>
      <c r="CH8" s="285" t="s">
        <v>16</v>
      </c>
      <c r="CI8" s="286"/>
      <c r="CJ8" s="287"/>
      <c r="CK8" s="285" t="s">
        <v>17</v>
      </c>
      <c r="CL8" s="286"/>
      <c r="CM8" s="287"/>
      <c r="CN8" s="285" t="s">
        <v>18</v>
      </c>
      <c r="CO8" s="286"/>
      <c r="CP8" s="287"/>
      <c r="CQ8" s="335"/>
      <c r="CR8" s="333"/>
      <c r="CS8" s="336"/>
      <c r="CT8" s="139"/>
      <c r="CU8" s="332"/>
      <c r="CV8" s="333"/>
      <c r="CW8" s="334"/>
      <c r="CX8" s="285" t="s">
        <v>16</v>
      </c>
      <c r="CY8" s="286"/>
      <c r="CZ8" s="287"/>
      <c r="DA8" s="285" t="s">
        <v>17</v>
      </c>
      <c r="DB8" s="286"/>
      <c r="DC8" s="287"/>
      <c r="DD8" s="285" t="s">
        <v>18</v>
      </c>
      <c r="DE8" s="286"/>
      <c r="DF8" s="287"/>
      <c r="DG8" s="335"/>
      <c r="DH8" s="333"/>
      <c r="DI8" s="336"/>
      <c r="DJ8" s="12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</row>
    <row r="9" spans="1:114" ht="17.25" customHeight="1">
      <c r="A9" s="242"/>
      <c r="B9" s="249" t="s">
        <v>116</v>
      </c>
      <c r="C9" s="49" t="s">
        <v>1</v>
      </c>
      <c r="D9" s="151">
        <f>D11+D13+D15+D17+D19+D21+D23</f>
        <v>0</v>
      </c>
      <c r="E9" s="34" t="s">
        <v>2</v>
      </c>
      <c r="F9" s="35" t="s">
        <v>1</v>
      </c>
      <c r="G9" s="146">
        <f>G11+G13+G15+G17+G19+G21+G23</f>
        <v>0</v>
      </c>
      <c r="H9" s="36" t="s">
        <v>2</v>
      </c>
      <c r="I9" s="34" t="s">
        <v>1</v>
      </c>
      <c r="J9" s="146">
        <f>J11+J13+J15+J17+J19+J21+J23</f>
        <v>0</v>
      </c>
      <c r="K9" s="34" t="s">
        <v>2</v>
      </c>
      <c r="L9" s="35" t="s">
        <v>1</v>
      </c>
      <c r="M9" s="146"/>
      <c r="N9" s="34" t="s">
        <v>2</v>
      </c>
      <c r="O9" s="37" t="s">
        <v>1</v>
      </c>
      <c r="P9" s="151">
        <f>P11+P13+P15+P17+P19+P21+P23</f>
        <v>0</v>
      </c>
      <c r="Q9" s="38" t="s">
        <v>2</v>
      </c>
      <c r="R9" s="50" t="s">
        <v>1</v>
      </c>
      <c r="S9" s="146"/>
      <c r="T9" s="34" t="s">
        <v>2</v>
      </c>
      <c r="U9" s="35" t="s">
        <v>1</v>
      </c>
      <c r="V9" s="146">
        <f>V11+V13+V15+V17+V19+V21+V23</f>
        <v>0</v>
      </c>
      <c r="W9" s="36" t="s">
        <v>2</v>
      </c>
      <c r="X9" s="34" t="s">
        <v>1</v>
      </c>
      <c r="Y9" s="146">
        <f>Y11+Y13+Y15+Y17+Y19+Y21+Y23</f>
        <v>0</v>
      </c>
      <c r="Z9" s="36" t="s">
        <v>2</v>
      </c>
      <c r="AA9" s="35" t="s">
        <v>1</v>
      </c>
      <c r="AB9" s="146"/>
      <c r="AC9" s="34" t="s">
        <v>2</v>
      </c>
      <c r="AD9" s="37" t="s">
        <v>1</v>
      </c>
      <c r="AE9" s="146">
        <f>AE11+AE13+AE15+AE17+AE19+AE21+AE23</f>
        <v>0</v>
      </c>
      <c r="AF9" s="39" t="s">
        <v>2</v>
      </c>
      <c r="AI9" s="169"/>
      <c r="AJ9" s="170"/>
      <c r="AK9" s="170"/>
      <c r="AL9" s="171"/>
      <c r="AM9" s="170">
        <f>AM11+AM13+AM15+AM17+AM19+AM21+AM23</f>
        <v>0</v>
      </c>
      <c r="AN9" s="170"/>
      <c r="AO9" s="171"/>
      <c r="AP9" s="170">
        <f>AP11+AP13+AP15+AP17+AP19+AP21+AP23</f>
        <v>0</v>
      </c>
      <c r="AQ9" s="170"/>
      <c r="AR9" s="171"/>
      <c r="AS9" s="170"/>
      <c r="AT9" s="170"/>
      <c r="AU9" s="171"/>
      <c r="AV9" s="170">
        <f>AV11+AV13+AV15+AV17+AV19+AV21+AV23</f>
        <v>0</v>
      </c>
      <c r="AW9" s="172"/>
      <c r="AX9" s="169"/>
      <c r="AY9" s="170"/>
      <c r="AZ9" s="170"/>
      <c r="BA9" s="171"/>
      <c r="BB9" s="170">
        <f>BB11+BB13+BB15+BB17+BB19+BB21+BB23</f>
        <v>0</v>
      </c>
      <c r="BC9" s="170"/>
      <c r="BD9" s="171"/>
      <c r="BE9" s="170">
        <f>BE11+BE13+BE15+BE17+BE19+BE21+BE23</f>
        <v>0</v>
      </c>
      <c r="BF9" s="170"/>
      <c r="BG9" s="171"/>
      <c r="BH9" s="170"/>
      <c r="BI9" s="170"/>
      <c r="BJ9" s="171"/>
      <c r="BK9" s="170">
        <f>BK11+BK13+BK15+BK17+BK19+BK21+BK23</f>
        <v>0</v>
      </c>
      <c r="BL9" s="172"/>
      <c r="BM9" s="240"/>
      <c r="BN9" s="242"/>
      <c r="BO9" s="249" t="s">
        <v>116</v>
      </c>
      <c r="BP9" s="49" t="s">
        <v>1</v>
      </c>
      <c r="BQ9" s="151">
        <f>BZ9+CC9</f>
        <v>0</v>
      </c>
      <c r="BR9" s="34" t="s">
        <v>2</v>
      </c>
      <c r="BS9" s="35" t="s">
        <v>1</v>
      </c>
      <c r="BT9" s="146">
        <f>BT11+BT13+BT15+BT17+BT19+BT21+BT23</f>
        <v>0</v>
      </c>
      <c r="BU9" s="36" t="s">
        <v>2</v>
      </c>
      <c r="BV9" s="34" t="s">
        <v>1</v>
      </c>
      <c r="BW9" s="146">
        <f>BW11+BW13+BW15+BW17+BW19+BW21+BW23</f>
        <v>0</v>
      </c>
      <c r="BX9" s="34" t="s">
        <v>2</v>
      </c>
      <c r="BY9" s="35" t="s">
        <v>1</v>
      </c>
      <c r="BZ9" s="151">
        <f>BT9+BW9</f>
        <v>0</v>
      </c>
      <c r="CA9" s="34" t="s">
        <v>2</v>
      </c>
      <c r="CB9" s="37" t="s">
        <v>1</v>
      </c>
      <c r="CC9" s="146">
        <f>CC11+CC13+CC15+CC17+CC19+CC21+CC23</f>
        <v>0</v>
      </c>
      <c r="CD9" s="38" t="s">
        <v>2</v>
      </c>
      <c r="CE9" s="50" t="s">
        <v>1</v>
      </c>
      <c r="CF9" s="173">
        <f aca="true" t="shared" si="0" ref="CF9:CF24">CO9+CR9</f>
        <v>51.8315</v>
      </c>
      <c r="CG9" s="34" t="s">
        <v>2</v>
      </c>
      <c r="CH9" s="35" t="s">
        <v>1</v>
      </c>
      <c r="CI9" s="151">
        <f>CI11+CI13+CI15+CI17+CI19+CI21+CI23</f>
        <v>0</v>
      </c>
      <c r="CJ9" s="36" t="s">
        <v>2</v>
      </c>
      <c r="CK9" s="34" t="s">
        <v>1</v>
      </c>
      <c r="CL9" s="151">
        <f>CL11+CL13+CL15+CL17+CL19+CL21+CL23</f>
        <v>0</v>
      </c>
      <c r="CM9" s="34" t="s">
        <v>2</v>
      </c>
      <c r="CN9" s="35" t="s">
        <v>1</v>
      </c>
      <c r="CO9" s="151">
        <f aca="true" t="shared" si="1" ref="CO9:CO24">CI9+CL9</f>
        <v>0</v>
      </c>
      <c r="CP9" s="34" t="s">
        <v>2</v>
      </c>
      <c r="CQ9" s="37" t="s">
        <v>1</v>
      </c>
      <c r="CR9" s="173">
        <f>CR11+CR13+CR15+CR17+CR19+CR21+CR23</f>
        <v>51.8315</v>
      </c>
      <c r="CS9" s="39" t="s">
        <v>2</v>
      </c>
      <c r="CU9" s="50" t="s">
        <v>1</v>
      </c>
      <c r="CV9" s="173">
        <f aca="true" t="shared" si="2" ref="CV9:CV24">DE9+DH9</f>
        <v>6.2578</v>
      </c>
      <c r="CW9" s="34" t="s">
        <v>2</v>
      </c>
      <c r="CX9" s="35" t="s">
        <v>1</v>
      </c>
      <c r="CY9" s="146">
        <f>CY11+CY13+CY15+CY17+CY19+CY21+CY23</f>
        <v>0</v>
      </c>
      <c r="CZ9" s="36" t="s">
        <v>2</v>
      </c>
      <c r="DA9" s="34" t="s">
        <v>1</v>
      </c>
      <c r="DB9" s="146">
        <f>DB11+DB13+DB15+DB17+DB19+DB21+DB23</f>
        <v>0</v>
      </c>
      <c r="DC9" s="34" t="s">
        <v>2</v>
      </c>
      <c r="DD9" s="35" t="s">
        <v>1</v>
      </c>
      <c r="DE9" s="151">
        <f>CY9+DB9</f>
        <v>0</v>
      </c>
      <c r="DF9" s="34" t="s">
        <v>2</v>
      </c>
      <c r="DG9" s="37" t="s">
        <v>1</v>
      </c>
      <c r="DH9" s="173">
        <f>DH11+DH13+DH15+DH17+DH19+DH21+DH23</f>
        <v>6.2578</v>
      </c>
      <c r="DI9" s="38" t="s">
        <v>2</v>
      </c>
      <c r="DJ9" s="144"/>
    </row>
    <row r="10" spans="1:114" ht="17.25" customHeight="1" thickBot="1">
      <c r="A10" s="341"/>
      <c r="B10" s="317"/>
      <c r="C10" s="163"/>
      <c r="D10" s="164">
        <f>D12+D14+D16+D18+D20+D22+D24</f>
        <v>41.574600000000004</v>
      </c>
      <c r="E10" s="165"/>
      <c r="F10" s="166"/>
      <c r="G10" s="165">
        <f>G12+G14+G16+G18+G20+G22+G24</f>
        <v>0</v>
      </c>
      <c r="H10" s="165"/>
      <c r="I10" s="166"/>
      <c r="J10" s="165">
        <f>J12+J14+J16+J18+J20+J22+J24</f>
        <v>0</v>
      </c>
      <c r="K10" s="165"/>
      <c r="L10" s="165"/>
      <c r="M10" s="165"/>
      <c r="N10" s="165"/>
      <c r="O10" s="166"/>
      <c r="P10" s="164">
        <f>P12+P14+P16+P18+P20+P22+P24</f>
        <v>41.574600000000004</v>
      </c>
      <c r="Q10" s="167"/>
      <c r="R10" s="163"/>
      <c r="S10" s="165"/>
      <c r="T10" s="165"/>
      <c r="U10" s="166"/>
      <c r="V10" s="165">
        <f>V12+V14+V16+V18+V20+V22+V24</f>
        <v>0</v>
      </c>
      <c r="W10" s="168"/>
      <c r="X10" s="165"/>
      <c r="Y10" s="165">
        <f>Y12+Y14+Y16+Y18+Y20+Y22+Y24</f>
        <v>0</v>
      </c>
      <c r="Z10" s="168"/>
      <c r="AA10" s="165"/>
      <c r="AB10" s="165"/>
      <c r="AC10" s="165"/>
      <c r="AD10" s="166"/>
      <c r="AE10" s="165">
        <f>AE12+AE14+AE16+AE18+AE20+AE22+AE24</f>
        <v>0</v>
      </c>
      <c r="AF10" s="167"/>
      <c r="AI10" s="163"/>
      <c r="AJ10" s="164">
        <f>AS10+AV10</f>
        <v>40.0509</v>
      </c>
      <c r="AK10" s="165"/>
      <c r="AL10" s="166"/>
      <c r="AM10" s="165">
        <f>AM12+AM14+AM16+AM18+AM20+AM22+AM24</f>
        <v>0</v>
      </c>
      <c r="AN10" s="165"/>
      <c r="AO10" s="166"/>
      <c r="AP10" s="165">
        <f>AP12+AP14+AP16+AP18+AP20+AP22+AP24</f>
        <v>0</v>
      </c>
      <c r="AQ10" s="165"/>
      <c r="AR10" s="166"/>
      <c r="AS10" s="165"/>
      <c r="AT10" s="165"/>
      <c r="AU10" s="166"/>
      <c r="AV10" s="164">
        <f>AV12+AV14+AV16+AV18+AV20+AV22+AV24</f>
        <v>40.0509</v>
      </c>
      <c r="AW10" s="167"/>
      <c r="AX10" s="163"/>
      <c r="AY10" s="165"/>
      <c r="AZ10" s="165"/>
      <c r="BA10" s="166"/>
      <c r="BB10" s="165">
        <f>BB12+BB14+BB16+BB18+BB20+BB22+BB24</f>
        <v>0</v>
      </c>
      <c r="BC10" s="165"/>
      <c r="BD10" s="166"/>
      <c r="BE10" s="165">
        <f>BE12+BE14+BE16+BE18+BE20+BE22+BE24</f>
        <v>0</v>
      </c>
      <c r="BF10" s="165"/>
      <c r="BG10" s="166"/>
      <c r="BH10" s="165"/>
      <c r="BI10" s="165"/>
      <c r="BJ10" s="166"/>
      <c r="BK10" s="165">
        <f>BK12+BK14+BK16+BK18+BK20+BK22+BK24</f>
        <v>0</v>
      </c>
      <c r="BL10" s="167"/>
      <c r="BM10" s="241"/>
      <c r="BN10" s="341"/>
      <c r="BO10" s="317"/>
      <c r="BP10" s="147"/>
      <c r="BQ10" s="152">
        <f>BZ10+CC10</f>
        <v>0</v>
      </c>
      <c r="BR10" s="148"/>
      <c r="BS10" s="155"/>
      <c r="BT10" s="148">
        <f>BT12+BT14+BT16+BT18+BT20+BT22+BT24</f>
        <v>0</v>
      </c>
      <c r="BU10" s="148"/>
      <c r="BV10" s="150"/>
      <c r="BW10" s="148">
        <f>BW12+BW14+BW16+BW18+BW20+BW22+BW24</f>
        <v>0</v>
      </c>
      <c r="BX10" s="148"/>
      <c r="BY10" s="150"/>
      <c r="BZ10" s="152">
        <f>BT10+BW10</f>
        <v>0</v>
      </c>
      <c r="CA10" s="148"/>
      <c r="CB10" s="150"/>
      <c r="CC10" s="148">
        <f>CC12+CC14+CC16+CC18+CC20+CC22+CC24</f>
        <v>0</v>
      </c>
      <c r="CD10" s="149"/>
      <c r="CE10" s="153"/>
      <c r="CF10" s="152">
        <f t="shared" si="0"/>
        <v>0</v>
      </c>
      <c r="CG10" s="152"/>
      <c r="CH10" s="154"/>
      <c r="CI10" s="152">
        <f>CI12+CI14+CI16+CI18+CI20+CI22+CI24</f>
        <v>0</v>
      </c>
      <c r="CJ10" s="152"/>
      <c r="CK10" s="154"/>
      <c r="CL10" s="152">
        <f>CL12+CL14+CL16+CL18+CL20+CL22+CL24</f>
        <v>0</v>
      </c>
      <c r="CM10" s="152"/>
      <c r="CN10" s="154"/>
      <c r="CO10" s="152">
        <f t="shared" si="1"/>
        <v>0</v>
      </c>
      <c r="CP10" s="152"/>
      <c r="CQ10" s="154"/>
      <c r="CR10" s="152">
        <f>CR12+CR14+CR16+CR18+CR20+CR22+CR24</f>
        <v>0</v>
      </c>
      <c r="CS10" s="149"/>
      <c r="CU10" s="147"/>
      <c r="CV10" s="152">
        <f t="shared" si="2"/>
        <v>4.8229</v>
      </c>
      <c r="CW10" s="148"/>
      <c r="CX10" s="150"/>
      <c r="CY10" s="148">
        <f>CY12+CY14+CY16+CY18+CY20+CY22+CY24</f>
        <v>0</v>
      </c>
      <c r="CZ10" s="148"/>
      <c r="DA10" s="150"/>
      <c r="DB10" s="148">
        <f>DB12+DB14+DB16+DB18+DB20+DB22+DB24</f>
        <v>0</v>
      </c>
      <c r="DC10" s="148"/>
      <c r="DD10" s="150"/>
      <c r="DE10" s="152">
        <f>CY10+DB10</f>
        <v>0</v>
      </c>
      <c r="DF10" s="148"/>
      <c r="DG10" s="150"/>
      <c r="DH10" s="152">
        <f>DH12+DH14+DH16+DH18+DH20+DH22+DH24</f>
        <v>4.8229</v>
      </c>
      <c r="DI10" s="149"/>
      <c r="DJ10" s="145"/>
    </row>
    <row r="11" spans="1:115" s="7" customFormat="1" ht="17.25" customHeight="1">
      <c r="A11" s="255">
        <v>20</v>
      </c>
      <c r="B11" s="253" t="s">
        <v>48</v>
      </c>
      <c r="C11" s="14" t="s">
        <v>1</v>
      </c>
      <c r="D11" s="14">
        <f aca="true" t="shared" si="3" ref="D11:D24">M11+P11</f>
        <v>0</v>
      </c>
      <c r="E11" s="14" t="s">
        <v>2</v>
      </c>
      <c r="F11" s="59" t="s">
        <v>1</v>
      </c>
      <c r="G11" s="60"/>
      <c r="H11" s="60" t="s">
        <v>2</v>
      </c>
      <c r="I11" s="59" t="s">
        <v>1</v>
      </c>
      <c r="J11" s="60"/>
      <c r="K11" s="60" t="s">
        <v>2</v>
      </c>
      <c r="L11" s="59" t="s">
        <v>1</v>
      </c>
      <c r="M11" s="14">
        <f aca="true" t="shared" si="4" ref="M11:M23">G11+J11</f>
        <v>0</v>
      </c>
      <c r="N11" s="60" t="s">
        <v>2</v>
      </c>
      <c r="O11" s="18" t="s">
        <v>1</v>
      </c>
      <c r="P11" s="14"/>
      <c r="Q11" s="14" t="s">
        <v>2</v>
      </c>
      <c r="R11" s="17" t="s">
        <v>1</v>
      </c>
      <c r="S11" s="14">
        <f aca="true" t="shared" si="5" ref="S11:S24">AB11+AE11</f>
        <v>0</v>
      </c>
      <c r="T11" s="14" t="s">
        <v>2</v>
      </c>
      <c r="U11" s="18" t="s">
        <v>1</v>
      </c>
      <c r="V11" s="14"/>
      <c r="W11" s="14" t="s">
        <v>2</v>
      </c>
      <c r="X11" s="18" t="s">
        <v>1</v>
      </c>
      <c r="Y11" s="14"/>
      <c r="Z11" s="14" t="s">
        <v>2</v>
      </c>
      <c r="AA11" s="18" t="s">
        <v>1</v>
      </c>
      <c r="AB11" s="14">
        <f aca="true" t="shared" si="6" ref="AB11:AB23">V11+Y11</f>
        <v>0</v>
      </c>
      <c r="AC11" s="14" t="s">
        <v>2</v>
      </c>
      <c r="AD11" s="18" t="s">
        <v>1</v>
      </c>
      <c r="AE11" s="14"/>
      <c r="AF11" s="16" t="s">
        <v>2</v>
      </c>
      <c r="AG11" s="14"/>
      <c r="AH11" s="14"/>
      <c r="AI11" s="17" t="s">
        <v>1</v>
      </c>
      <c r="AJ11" s="14">
        <f aca="true" t="shared" si="7" ref="AJ11:AJ24">AS11+AV11</f>
        <v>0</v>
      </c>
      <c r="AK11" s="14" t="s">
        <v>2</v>
      </c>
      <c r="AL11" s="18" t="s">
        <v>1</v>
      </c>
      <c r="AM11" s="14"/>
      <c r="AN11" s="14" t="s">
        <v>2</v>
      </c>
      <c r="AO11" s="18" t="s">
        <v>1</v>
      </c>
      <c r="AP11" s="14"/>
      <c r="AQ11" s="14" t="s">
        <v>2</v>
      </c>
      <c r="AR11" s="18" t="s">
        <v>1</v>
      </c>
      <c r="AS11" s="14">
        <f aca="true" t="shared" si="8" ref="AS11:AS24">AM11+AP11</f>
        <v>0</v>
      </c>
      <c r="AT11" s="14" t="s">
        <v>2</v>
      </c>
      <c r="AU11" s="18" t="s">
        <v>1</v>
      </c>
      <c r="AV11" s="14"/>
      <c r="AW11" s="16" t="s">
        <v>2</v>
      </c>
      <c r="AX11" s="17" t="s">
        <v>1</v>
      </c>
      <c r="AY11" s="14">
        <f aca="true" t="shared" si="9" ref="AY11:AY24">BH11+BK11</f>
        <v>0</v>
      </c>
      <c r="AZ11" s="14" t="s">
        <v>2</v>
      </c>
      <c r="BA11" s="18" t="s">
        <v>1</v>
      </c>
      <c r="BB11" s="14"/>
      <c r="BC11" s="14" t="s">
        <v>2</v>
      </c>
      <c r="BD11" s="18" t="s">
        <v>1</v>
      </c>
      <c r="BE11" s="14"/>
      <c r="BF11" s="14" t="s">
        <v>2</v>
      </c>
      <c r="BG11" s="18" t="s">
        <v>1</v>
      </c>
      <c r="BH11" s="14">
        <f aca="true" t="shared" si="10" ref="BH11:BH24">BB11+BE11</f>
        <v>0</v>
      </c>
      <c r="BI11" s="14" t="s">
        <v>2</v>
      </c>
      <c r="BJ11" s="18" t="s">
        <v>1</v>
      </c>
      <c r="BK11" s="14"/>
      <c r="BL11" s="14" t="s">
        <v>2</v>
      </c>
      <c r="BM11" s="354">
        <v>20</v>
      </c>
      <c r="BN11" s="255">
        <v>20</v>
      </c>
      <c r="BO11" s="253" t="s">
        <v>48</v>
      </c>
      <c r="BP11" s="14" t="s">
        <v>1</v>
      </c>
      <c r="BQ11" s="14">
        <f aca="true" t="shared" si="11" ref="BQ11:BQ24">BZ11+CC11</f>
        <v>0</v>
      </c>
      <c r="BR11" s="14" t="s">
        <v>2</v>
      </c>
      <c r="BS11" s="18" t="s">
        <v>1</v>
      </c>
      <c r="BT11" s="14"/>
      <c r="BU11" s="14" t="s">
        <v>2</v>
      </c>
      <c r="BV11" s="18" t="s">
        <v>1</v>
      </c>
      <c r="BW11" s="14"/>
      <c r="BX11" s="14" t="s">
        <v>2</v>
      </c>
      <c r="BY11" s="18" t="s">
        <v>1</v>
      </c>
      <c r="BZ11" s="14">
        <f aca="true" t="shared" si="12" ref="BZ11:BZ23">BT11+BW11</f>
        <v>0</v>
      </c>
      <c r="CA11" s="14" t="s">
        <v>2</v>
      </c>
      <c r="CB11" s="18" t="s">
        <v>1</v>
      </c>
      <c r="CC11" s="14"/>
      <c r="CD11" s="14" t="s">
        <v>2</v>
      </c>
      <c r="CE11" s="17" t="s">
        <v>1</v>
      </c>
      <c r="CF11" s="14">
        <f t="shared" si="0"/>
        <v>38.6813</v>
      </c>
      <c r="CG11" s="14" t="s">
        <v>2</v>
      </c>
      <c r="CH11" s="18" t="s">
        <v>1</v>
      </c>
      <c r="CI11" s="14"/>
      <c r="CJ11" s="14" t="s">
        <v>2</v>
      </c>
      <c r="CK11" s="18" t="s">
        <v>1</v>
      </c>
      <c r="CL11" s="14"/>
      <c r="CM11" s="14" t="s">
        <v>2</v>
      </c>
      <c r="CN11" s="18" t="s">
        <v>1</v>
      </c>
      <c r="CO11" s="14">
        <f t="shared" si="1"/>
        <v>0</v>
      </c>
      <c r="CP11" s="14" t="s">
        <v>2</v>
      </c>
      <c r="CQ11" s="18" t="s">
        <v>1</v>
      </c>
      <c r="CR11" s="14">
        <v>38.6813</v>
      </c>
      <c r="CS11" s="16" t="s">
        <v>2</v>
      </c>
      <c r="CT11" s="14"/>
      <c r="CU11" s="17" t="s">
        <v>1</v>
      </c>
      <c r="CV11" s="14">
        <f t="shared" si="2"/>
        <v>6.2578</v>
      </c>
      <c r="CW11" s="14" t="s">
        <v>2</v>
      </c>
      <c r="CX11" s="18" t="s">
        <v>1</v>
      </c>
      <c r="CY11" s="14"/>
      <c r="CZ11" s="14" t="s">
        <v>2</v>
      </c>
      <c r="DA11" s="18" t="s">
        <v>1</v>
      </c>
      <c r="DB11" s="14"/>
      <c r="DC11" s="14" t="s">
        <v>2</v>
      </c>
      <c r="DD11" s="18" t="s">
        <v>1</v>
      </c>
      <c r="DE11" s="14">
        <f aca="true" t="shared" si="13" ref="DE11:DE24">CY11+DB11</f>
        <v>0</v>
      </c>
      <c r="DF11" s="14" t="s">
        <v>2</v>
      </c>
      <c r="DG11" s="18" t="s">
        <v>1</v>
      </c>
      <c r="DH11" s="14">
        <v>6.2578</v>
      </c>
      <c r="DI11" s="16" t="s">
        <v>2</v>
      </c>
      <c r="DJ11" s="347">
        <v>20</v>
      </c>
      <c r="DK11" s="5"/>
    </row>
    <row r="12" spans="1:115" s="7" customFormat="1" ht="17.25" customHeight="1">
      <c r="A12" s="256"/>
      <c r="B12" s="254"/>
      <c r="C12" s="61"/>
      <c r="D12" s="61">
        <f t="shared" si="3"/>
        <v>0</v>
      </c>
      <c r="E12" s="61"/>
      <c r="F12" s="69"/>
      <c r="G12" s="70"/>
      <c r="H12" s="70"/>
      <c r="I12" s="69"/>
      <c r="J12" s="70"/>
      <c r="K12" s="70"/>
      <c r="L12" s="69"/>
      <c r="M12" s="61">
        <f t="shared" si="4"/>
        <v>0</v>
      </c>
      <c r="N12" s="70"/>
      <c r="O12" s="71"/>
      <c r="P12" s="61"/>
      <c r="Q12" s="61"/>
      <c r="R12" s="72"/>
      <c r="S12" s="61">
        <f t="shared" si="5"/>
        <v>0</v>
      </c>
      <c r="T12" s="61"/>
      <c r="U12" s="71"/>
      <c r="V12" s="61"/>
      <c r="W12" s="61"/>
      <c r="X12" s="71"/>
      <c r="Y12" s="61"/>
      <c r="Z12" s="61"/>
      <c r="AA12" s="71"/>
      <c r="AB12" s="61">
        <f t="shared" si="6"/>
        <v>0</v>
      </c>
      <c r="AC12" s="61"/>
      <c r="AD12" s="71"/>
      <c r="AE12" s="61"/>
      <c r="AF12" s="73"/>
      <c r="AG12" s="14"/>
      <c r="AH12" s="14"/>
      <c r="AI12" s="72"/>
      <c r="AJ12" s="61">
        <f t="shared" si="7"/>
        <v>40.0509</v>
      </c>
      <c r="AK12" s="61"/>
      <c r="AL12" s="71"/>
      <c r="AM12" s="61"/>
      <c r="AN12" s="61"/>
      <c r="AO12" s="71"/>
      <c r="AP12" s="61"/>
      <c r="AQ12" s="61"/>
      <c r="AR12" s="71"/>
      <c r="AS12" s="61">
        <f t="shared" si="8"/>
        <v>0</v>
      </c>
      <c r="AT12" s="61"/>
      <c r="AU12" s="71"/>
      <c r="AV12" s="61">
        <v>40.0509</v>
      </c>
      <c r="AW12" s="73"/>
      <c r="AX12" s="72"/>
      <c r="AY12" s="61">
        <f t="shared" si="9"/>
        <v>0</v>
      </c>
      <c r="AZ12" s="61"/>
      <c r="BA12" s="71"/>
      <c r="BB12" s="61"/>
      <c r="BC12" s="61"/>
      <c r="BD12" s="71"/>
      <c r="BE12" s="61"/>
      <c r="BF12" s="61"/>
      <c r="BG12" s="71"/>
      <c r="BH12" s="61">
        <f t="shared" si="10"/>
        <v>0</v>
      </c>
      <c r="BI12" s="61"/>
      <c r="BJ12" s="71"/>
      <c r="BK12" s="61"/>
      <c r="BL12" s="61"/>
      <c r="BM12" s="354"/>
      <c r="BN12" s="256"/>
      <c r="BO12" s="254"/>
      <c r="BP12" s="61"/>
      <c r="BQ12" s="61">
        <f t="shared" si="11"/>
        <v>0</v>
      </c>
      <c r="BR12" s="61"/>
      <c r="BS12" s="71"/>
      <c r="BT12" s="61"/>
      <c r="BU12" s="61"/>
      <c r="BV12" s="71"/>
      <c r="BW12" s="61"/>
      <c r="BX12" s="61"/>
      <c r="BY12" s="71"/>
      <c r="BZ12" s="61">
        <f t="shared" si="12"/>
        <v>0</v>
      </c>
      <c r="CA12" s="61"/>
      <c r="CB12" s="71"/>
      <c r="CC12" s="61"/>
      <c r="CD12" s="61"/>
      <c r="CE12" s="72"/>
      <c r="CF12" s="61">
        <f t="shared" si="0"/>
        <v>0</v>
      </c>
      <c r="CG12" s="61"/>
      <c r="CH12" s="71"/>
      <c r="CI12" s="61"/>
      <c r="CJ12" s="61"/>
      <c r="CK12" s="71"/>
      <c r="CL12" s="61"/>
      <c r="CM12" s="61"/>
      <c r="CN12" s="71"/>
      <c r="CO12" s="61">
        <f t="shared" si="1"/>
        <v>0</v>
      </c>
      <c r="CP12" s="61"/>
      <c r="CQ12" s="71"/>
      <c r="CR12" s="61"/>
      <c r="CS12" s="73"/>
      <c r="CT12" s="14"/>
      <c r="CU12" s="72"/>
      <c r="CV12" s="61">
        <f t="shared" si="2"/>
        <v>4.8229</v>
      </c>
      <c r="CW12" s="61"/>
      <c r="CX12" s="71"/>
      <c r="CY12" s="61"/>
      <c r="CZ12" s="61"/>
      <c r="DA12" s="71"/>
      <c r="DB12" s="61"/>
      <c r="DC12" s="61"/>
      <c r="DD12" s="71"/>
      <c r="DE12" s="61">
        <f t="shared" si="13"/>
        <v>0</v>
      </c>
      <c r="DF12" s="61"/>
      <c r="DG12" s="71"/>
      <c r="DH12" s="61">
        <v>4.8229</v>
      </c>
      <c r="DI12" s="73"/>
      <c r="DJ12" s="348"/>
      <c r="DK12" s="5"/>
    </row>
    <row r="13" spans="1:115" s="7" customFormat="1" ht="17.25" customHeight="1">
      <c r="A13" s="255">
        <f>A11+1</f>
        <v>21</v>
      </c>
      <c r="B13" s="253" t="s">
        <v>49</v>
      </c>
      <c r="C13" s="63" t="s">
        <v>1</v>
      </c>
      <c r="D13" s="14">
        <f t="shared" si="3"/>
        <v>0</v>
      </c>
      <c r="E13" s="63" t="s">
        <v>2</v>
      </c>
      <c r="F13" s="64" t="s">
        <v>1</v>
      </c>
      <c r="G13" s="65"/>
      <c r="H13" s="65" t="s">
        <v>2</v>
      </c>
      <c r="I13" s="64" t="s">
        <v>1</v>
      </c>
      <c r="J13" s="65"/>
      <c r="K13" s="65" t="s">
        <v>2</v>
      </c>
      <c r="L13" s="64" t="s">
        <v>1</v>
      </c>
      <c r="M13" s="14">
        <f t="shared" si="4"/>
        <v>0</v>
      </c>
      <c r="N13" s="65" t="s">
        <v>2</v>
      </c>
      <c r="O13" s="66" t="s">
        <v>1</v>
      </c>
      <c r="P13" s="63"/>
      <c r="Q13" s="63" t="s">
        <v>2</v>
      </c>
      <c r="R13" s="67" t="s">
        <v>1</v>
      </c>
      <c r="S13" s="14">
        <f t="shared" si="5"/>
        <v>0</v>
      </c>
      <c r="T13" s="63" t="s">
        <v>2</v>
      </c>
      <c r="U13" s="66" t="s">
        <v>1</v>
      </c>
      <c r="V13" s="63"/>
      <c r="W13" s="63" t="s">
        <v>2</v>
      </c>
      <c r="X13" s="66" t="s">
        <v>1</v>
      </c>
      <c r="Y13" s="63"/>
      <c r="Z13" s="63" t="s">
        <v>2</v>
      </c>
      <c r="AA13" s="66" t="s">
        <v>1</v>
      </c>
      <c r="AB13" s="14">
        <f t="shared" si="6"/>
        <v>0</v>
      </c>
      <c r="AC13" s="63" t="s">
        <v>2</v>
      </c>
      <c r="AD13" s="66" t="s">
        <v>1</v>
      </c>
      <c r="AE13" s="63"/>
      <c r="AF13" s="68" t="s">
        <v>2</v>
      </c>
      <c r="AG13" s="14"/>
      <c r="AH13" s="14"/>
      <c r="AI13" s="67" t="s">
        <v>1</v>
      </c>
      <c r="AJ13" s="14">
        <f t="shared" si="7"/>
        <v>0</v>
      </c>
      <c r="AK13" s="63" t="s">
        <v>2</v>
      </c>
      <c r="AL13" s="66" t="s">
        <v>1</v>
      </c>
      <c r="AM13" s="63"/>
      <c r="AN13" s="63" t="s">
        <v>2</v>
      </c>
      <c r="AO13" s="66" t="s">
        <v>1</v>
      </c>
      <c r="AP13" s="63"/>
      <c r="AQ13" s="63" t="s">
        <v>2</v>
      </c>
      <c r="AR13" s="66" t="s">
        <v>1</v>
      </c>
      <c r="AS13" s="14">
        <f t="shared" si="8"/>
        <v>0</v>
      </c>
      <c r="AT13" s="63" t="s">
        <v>2</v>
      </c>
      <c r="AU13" s="66" t="s">
        <v>1</v>
      </c>
      <c r="AV13" s="63"/>
      <c r="AW13" s="68" t="s">
        <v>2</v>
      </c>
      <c r="AX13" s="67" t="s">
        <v>1</v>
      </c>
      <c r="AY13" s="14">
        <f t="shared" si="9"/>
        <v>0</v>
      </c>
      <c r="AZ13" s="63" t="s">
        <v>2</v>
      </c>
      <c r="BA13" s="66" t="s">
        <v>1</v>
      </c>
      <c r="BB13" s="63"/>
      <c r="BC13" s="63" t="s">
        <v>2</v>
      </c>
      <c r="BD13" s="66" t="s">
        <v>1</v>
      </c>
      <c r="BE13" s="63"/>
      <c r="BF13" s="63" t="s">
        <v>2</v>
      </c>
      <c r="BG13" s="66" t="s">
        <v>1</v>
      </c>
      <c r="BH13" s="14">
        <f t="shared" si="10"/>
        <v>0</v>
      </c>
      <c r="BI13" s="63" t="s">
        <v>2</v>
      </c>
      <c r="BJ13" s="66" t="s">
        <v>1</v>
      </c>
      <c r="BK13" s="63"/>
      <c r="BL13" s="63" t="s">
        <v>2</v>
      </c>
      <c r="BM13" s="337">
        <f>BM11+1</f>
        <v>21</v>
      </c>
      <c r="BN13" s="255">
        <f>BN11+1</f>
        <v>21</v>
      </c>
      <c r="BO13" s="253" t="s">
        <v>49</v>
      </c>
      <c r="BP13" s="63" t="s">
        <v>1</v>
      </c>
      <c r="BQ13" s="14">
        <f t="shared" si="11"/>
        <v>0</v>
      </c>
      <c r="BR13" s="63" t="s">
        <v>2</v>
      </c>
      <c r="BS13" s="66" t="s">
        <v>1</v>
      </c>
      <c r="BT13" s="63"/>
      <c r="BU13" s="63" t="s">
        <v>2</v>
      </c>
      <c r="BV13" s="66" t="s">
        <v>1</v>
      </c>
      <c r="BW13" s="63"/>
      <c r="BX13" s="63" t="s">
        <v>2</v>
      </c>
      <c r="BY13" s="66" t="s">
        <v>1</v>
      </c>
      <c r="BZ13" s="14">
        <f t="shared" si="12"/>
        <v>0</v>
      </c>
      <c r="CA13" s="63" t="s">
        <v>2</v>
      </c>
      <c r="CB13" s="66" t="s">
        <v>1</v>
      </c>
      <c r="CC13" s="63"/>
      <c r="CD13" s="63" t="s">
        <v>2</v>
      </c>
      <c r="CE13" s="67" t="s">
        <v>1</v>
      </c>
      <c r="CF13" s="14">
        <f t="shared" si="0"/>
        <v>13.1502</v>
      </c>
      <c r="CG13" s="63" t="s">
        <v>2</v>
      </c>
      <c r="CH13" s="66" t="s">
        <v>1</v>
      </c>
      <c r="CI13" s="63"/>
      <c r="CJ13" s="63" t="s">
        <v>2</v>
      </c>
      <c r="CK13" s="66" t="s">
        <v>1</v>
      </c>
      <c r="CL13" s="63"/>
      <c r="CM13" s="63" t="s">
        <v>2</v>
      </c>
      <c r="CN13" s="66" t="s">
        <v>1</v>
      </c>
      <c r="CO13" s="14">
        <f t="shared" si="1"/>
        <v>0</v>
      </c>
      <c r="CP13" s="63" t="s">
        <v>2</v>
      </c>
      <c r="CQ13" s="66" t="s">
        <v>1</v>
      </c>
      <c r="CR13" s="63">
        <v>13.1502</v>
      </c>
      <c r="CS13" s="68" t="s">
        <v>2</v>
      </c>
      <c r="CT13" s="14"/>
      <c r="CU13" s="67" t="s">
        <v>1</v>
      </c>
      <c r="CV13" s="14">
        <f t="shared" si="2"/>
        <v>0</v>
      </c>
      <c r="CW13" s="63" t="s">
        <v>2</v>
      </c>
      <c r="CX13" s="66" t="s">
        <v>1</v>
      </c>
      <c r="CY13" s="63"/>
      <c r="CZ13" s="63" t="s">
        <v>2</v>
      </c>
      <c r="DA13" s="66" t="s">
        <v>1</v>
      </c>
      <c r="DB13" s="63"/>
      <c r="DC13" s="63" t="s">
        <v>2</v>
      </c>
      <c r="DD13" s="66" t="s">
        <v>1</v>
      </c>
      <c r="DE13" s="14">
        <f t="shared" si="13"/>
        <v>0</v>
      </c>
      <c r="DF13" s="63" t="s">
        <v>2</v>
      </c>
      <c r="DG13" s="66" t="s">
        <v>1</v>
      </c>
      <c r="DH13" s="63"/>
      <c r="DI13" s="68" t="s">
        <v>2</v>
      </c>
      <c r="DJ13" s="345">
        <f>DJ11+1</f>
        <v>21</v>
      </c>
      <c r="DK13" s="5"/>
    </row>
    <row r="14" spans="1:115" s="7" customFormat="1" ht="17.25" customHeight="1">
      <c r="A14" s="256"/>
      <c r="B14" s="254"/>
      <c r="C14" s="61"/>
      <c r="D14" s="61">
        <f t="shared" si="3"/>
        <v>22.5446</v>
      </c>
      <c r="E14" s="61"/>
      <c r="F14" s="69"/>
      <c r="G14" s="70"/>
      <c r="H14" s="70"/>
      <c r="I14" s="69"/>
      <c r="J14" s="70"/>
      <c r="K14" s="70"/>
      <c r="L14" s="69"/>
      <c r="M14" s="61">
        <f t="shared" si="4"/>
        <v>0</v>
      </c>
      <c r="N14" s="70"/>
      <c r="O14" s="71"/>
      <c r="P14" s="61">
        <v>22.5446</v>
      </c>
      <c r="Q14" s="61"/>
      <c r="R14" s="72"/>
      <c r="S14" s="61">
        <f t="shared" si="5"/>
        <v>0</v>
      </c>
      <c r="T14" s="61"/>
      <c r="U14" s="71"/>
      <c r="V14" s="61"/>
      <c r="W14" s="61"/>
      <c r="X14" s="71"/>
      <c r="Y14" s="61"/>
      <c r="Z14" s="61"/>
      <c r="AA14" s="71"/>
      <c r="AB14" s="61">
        <f t="shared" si="6"/>
        <v>0</v>
      </c>
      <c r="AC14" s="61"/>
      <c r="AD14" s="71"/>
      <c r="AE14" s="61"/>
      <c r="AF14" s="73"/>
      <c r="AG14" s="14"/>
      <c r="AH14" s="14"/>
      <c r="AI14" s="72"/>
      <c r="AJ14" s="61">
        <f t="shared" si="7"/>
        <v>0</v>
      </c>
      <c r="AK14" s="61"/>
      <c r="AL14" s="71"/>
      <c r="AM14" s="61"/>
      <c r="AN14" s="61"/>
      <c r="AO14" s="71"/>
      <c r="AP14" s="61"/>
      <c r="AQ14" s="61"/>
      <c r="AR14" s="71"/>
      <c r="AS14" s="61">
        <f t="shared" si="8"/>
        <v>0</v>
      </c>
      <c r="AT14" s="61"/>
      <c r="AU14" s="71"/>
      <c r="AV14" s="61"/>
      <c r="AW14" s="73"/>
      <c r="AX14" s="72"/>
      <c r="AY14" s="61">
        <f t="shared" si="9"/>
        <v>0</v>
      </c>
      <c r="AZ14" s="61"/>
      <c r="BA14" s="71"/>
      <c r="BB14" s="61"/>
      <c r="BC14" s="61"/>
      <c r="BD14" s="71"/>
      <c r="BE14" s="61"/>
      <c r="BF14" s="61"/>
      <c r="BG14" s="71"/>
      <c r="BH14" s="61">
        <f t="shared" si="10"/>
        <v>0</v>
      </c>
      <c r="BI14" s="61"/>
      <c r="BJ14" s="71"/>
      <c r="BK14" s="61"/>
      <c r="BL14" s="61"/>
      <c r="BM14" s="356"/>
      <c r="BN14" s="256"/>
      <c r="BO14" s="254"/>
      <c r="BP14" s="61"/>
      <c r="BQ14" s="61">
        <f t="shared" si="11"/>
        <v>0</v>
      </c>
      <c r="BR14" s="61"/>
      <c r="BS14" s="71"/>
      <c r="BT14" s="61"/>
      <c r="BU14" s="61"/>
      <c r="BV14" s="71"/>
      <c r="BW14" s="61"/>
      <c r="BX14" s="61"/>
      <c r="BY14" s="71"/>
      <c r="BZ14" s="61">
        <f t="shared" si="12"/>
        <v>0</v>
      </c>
      <c r="CA14" s="61"/>
      <c r="CB14" s="71"/>
      <c r="CC14" s="61"/>
      <c r="CD14" s="61"/>
      <c r="CE14" s="72"/>
      <c r="CF14" s="61">
        <f t="shared" si="0"/>
        <v>0</v>
      </c>
      <c r="CG14" s="61"/>
      <c r="CH14" s="71"/>
      <c r="CI14" s="61"/>
      <c r="CJ14" s="61"/>
      <c r="CK14" s="71"/>
      <c r="CL14" s="61"/>
      <c r="CM14" s="61"/>
      <c r="CN14" s="71"/>
      <c r="CO14" s="61">
        <f t="shared" si="1"/>
        <v>0</v>
      </c>
      <c r="CP14" s="61"/>
      <c r="CQ14" s="71"/>
      <c r="CR14" s="61"/>
      <c r="CS14" s="73"/>
      <c r="CT14" s="14"/>
      <c r="CU14" s="72"/>
      <c r="CV14" s="61">
        <f t="shared" si="2"/>
        <v>0</v>
      </c>
      <c r="CW14" s="61"/>
      <c r="CX14" s="71"/>
      <c r="CY14" s="61"/>
      <c r="CZ14" s="61"/>
      <c r="DA14" s="71"/>
      <c r="DB14" s="61"/>
      <c r="DC14" s="61"/>
      <c r="DD14" s="71"/>
      <c r="DE14" s="61">
        <f t="shared" si="13"/>
        <v>0</v>
      </c>
      <c r="DF14" s="61"/>
      <c r="DG14" s="71"/>
      <c r="DH14" s="61"/>
      <c r="DI14" s="73"/>
      <c r="DJ14" s="348"/>
      <c r="DK14" s="5"/>
    </row>
    <row r="15" spans="1:115" s="7" customFormat="1" ht="17.25" customHeight="1">
      <c r="A15" s="255">
        <f>A13+1</f>
        <v>22</v>
      </c>
      <c r="B15" s="253" t="s">
        <v>51</v>
      </c>
      <c r="C15" s="14" t="s">
        <v>1</v>
      </c>
      <c r="D15" s="14">
        <f t="shared" si="3"/>
        <v>0</v>
      </c>
      <c r="E15" s="14" t="s">
        <v>2</v>
      </c>
      <c r="F15" s="59" t="s">
        <v>1</v>
      </c>
      <c r="G15" s="60"/>
      <c r="H15" s="60" t="s">
        <v>2</v>
      </c>
      <c r="I15" s="59" t="s">
        <v>1</v>
      </c>
      <c r="J15" s="60"/>
      <c r="K15" s="60" t="s">
        <v>2</v>
      </c>
      <c r="L15" s="59" t="s">
        <v>1</v>
      </c>
      <c r="M15" s="14">
        <f t="shared" si="4"/>
        <v>0</v>
      </c>
      <c r="N15" s="60" t="s">
        <v>2</v>
      </c>
      <c r="O15" s="18" t="s">
        <v>1</v>
      </c>
      <c r="P15" s="14"/>
      <c r="Q15" s="14" t="s">
        <v>2</v>
      </c>
      <c r="R15" s="17" t="s">
        <v>1</v>
      </c>
      <c r="S15" s="14">
        <f t="shared" si="5"/>
        <v>0</v>
      </c>
      <c r="T15" s="14" t="s">
        <v>2</v>
      </c>
      <c r="U15" s="18" t="s">
        <v>1</v>
      </c>
      <c r="V15" s="14"/>
      <c r="W15" s="14" t="s">
        <v>2</v>
      </c>
      <c r="X15" s="18" t="s">
        <v>1</v>
      </c>
      <c r="Y15" s="14"/>
      <c r="Z15" s="14" t="s">
        <v>2</v>
      </c>
      <c r="AA15" s="18" t="s">
        <v>1</v>
      </c>
      <c r="AB15" s="14">
        <f t="shared" si="6"/>
        <v>0</v>
      </c>
      <c r="AC15" s="14" t="s">
        <v>2</v>
      </c>
      <c r="AD15" s="18" t="s">
        <v>1</v>
      </c>
      <c r="AE15" s="14"/>
      <c r="AF15" s="16" t="s">
        <v>2</v>
      </c>
      <c r="AG15" s="14"/>
      <c r="AH15" s="14"/>
      <c r="AI15" s="17" t="s">
        <v>1</v>
      </c>
      <c r="AJ15" s="14">
        <f t="shared" si="7"/>
        <v>0</v>
      </c>
      <c r="AK15" s="14" t="s">
        <v>2</v>
      </c>
      <c r="AL15" s="18" t="s">
        <v>1</v>
      </c>
      <c r="AM15" s="14"/>
      <c r="AN15" s="14" t="s">
        <v>2</v>
      </c>
      <c r="AO15" s="18" t="s">
        <v>1</v>
      </c>
      <c r="AP15" s="14"/>
      <c r="AQ15" s="14" t="s">
        <v>2</v>
      </c>
      <c r="AR15" s="18" t="s">
        <v>1</v>
      </c>
      <c r="AS15" s="14">
        <f t="shared" si="8"/>
        <v>0</v>
      </c>
      <c r="AT15" s="14" t="s">
        <v>2</v>
      </c>
      <c r="AU15" s="18" t="s">
        <v>1</v>
      </c>
      <c r="AV15" s="14"/>
      <c r="AW15" s="16" t="s">
        <v>2</v>
      </c>
      <c r="AX15" s="17" t="s">
        <v>1</v>
      </c>
      <c r="AY15" s="14">
        <f t="shared" si="9"/>
        <v>0</v>
      </c>
      <c r="AZ15" s="14" t="s">
        <v>2</v>
      </c>
      <c r="BA15" s="18" t="s">
        <v>1</v>
      </c>
      <c r="BB15" s="14"/>
      <c r="BC15" s="14" t="s">
        <v>2</v>
      </c>
      <c r="BD15" s="18" t="s">
        <v>1</v>
      </c>
      <c r="BE15" s="14"/>
      <c r="BF15" s="14" t="s">
        <v>2</v>
      </c>
      <c r="BG15" s="18" t="s">
        <v>1</v>
      </c>
      <c r="BH15" s="14">
        <f t="shared" si="10"/>
        <v>0</v>
      </c>
      <c r="BI15" s="14" t="s">
        <v>2</v>
      </c>
      <c r="BJ15" s="18" t="s">
        <v>1</v>
      </c>
      <c r="BK15" s="14"/>
      <c r="BL15" s="14" t="s">
        <v>2</v>
      </c>
      <c r="BM15" s="337">
        <f>BM13+1</f>
        <v>22</v>
      </c>
      <c r="BN15" s="255">
        <f>BN13+1</f>
        <v>22</v>
      </c>
      <c r="BO15" s="253" t="s">
        <v>51</v>
      </c>
      <c r="BP15" s="14" t="s">
        <v>1</v>
      </c>
      <c r="BQ15" s="14">
        <f t="shared" si="11"/>
        <v>0</v>
      </c>
      <c r="BR15" s="14" t="s">
        <v>2</v>
      </c>
      <c r="BS15" s="18" t="s">
        <v>1</v>
      </c>
      <c r="BT15" s="14"/>
      <c r="BU15" s="14" t="s">
        <v>2</v>
      </c>
      <c r="BV15" s="18" t="s">
        <v>1</v>
      </c>
      <c r="BW15" s="14"/>
      <c r="BX15" s="14" t="s">
        <v>2</v>
      </c>
      <c r="BY15" s="18" t="s">
        <v>1</v>
      </c>
      <c r="BZ15" s="14">
        <f t="shared" si="12"/>
        <v>0</v>
      </c>
      <c r="CA15" s="14" t="s">
        <v>2</v>
      </c>
      <c r="CB15" s="18" t="s">
        <v>1</v>
      </c>
      <c r="CC15" s="14"/>
      <c r="CD15" s="14" t="s">
        <v>2</v>
      </c>
      <c r="CE15" s="17" t="s">
        <v>1</v>
      </c>
      <c r="CF15" s="14">
        <f t="shared" si="0"/>
        <v>0</v>
      </c>
      <c r="CG15" s="14" t="s">
        <v>2</v>
      </c>
      <c r="CH15" s="18" t="s">
        <v>1</v>
      </c>
      <c r="CI15" s="14"/>
      <c r="CJ15" s="14" t="s">
        <v>2</v>
      </c>
      <c r="CK15" s="18" t="s">
        <v>1</v>
      </c>
      <c r="CL15" s="14"/>
      <c r="CM15" s="14" t="s">
        <v>2</v>
      </c>
      <c r="CN15" s="18" t="s">
        <v>1</v>
      </c>
      <c r="CO15" s="14">
        <f t="shared" si="1"/>
        <v>0</v>
      </c>
      <c r="CP15" s="14" t="s">
        <v>2</v>
      </c>
      <c r="CQ15" s="18" t="s">
        <v>1</v>
      </c>
      <c r="CR15" s="14"/>
      <c r="CS15" s="16" t="s">
        <v>2</v>
      </c>
      <c r="CT15" s="14"/>
      <c r="CU15" s="17" t="s">
        <v>1</v>
      </c>
      <c r="CV15" s="14">
        <f t="shared" si="2"/>
        <v>0</v>
      </c>
      <c r="CW15" s="14" t="s">
        <v>2</v>
      </c>
      <c r="CX15" s="18" t="s">
        <v>1</v>
      </c>
      <c r="CY15" s="14"/>
      <c r="CZ15" s="14" t="s">
        <v>2</v>
      </c>
      <c r="DA15" s="18" t="s">
        <v>1</v>
      </c>
      <c r="DB15" s="14"/>
      <c r="DC15" s="14" t="s">
        <v>2</v>
      </c>
      <c r="DD15" s="18" t="s">
        <v>1</v>
      </c>
      <c r="DE15" s="14">
        <f t="shared" si="13"/>
        <v>0</v>
      </c>
      <c r="DF15" s="14" t="s">
        <v>2</v>
      </c>
      <c r="DG15" s="18" t="s">
        <v>1</v>
      </c>
      <c r="DH15" s="14"/>
      <c r="DI15" s="16" t="s">
        <v>2</v>
      </c>
      <c r="DJ15" s="345">
        <f>DJ13+1</f>
        <v>22</v>
      </c>
      <c r="DK15" s="5"/>
    </row>
    <row r="16" spans="1:115" s="7" customFormat="1" ht="17.25" customHeight="1">
      <c r="A16" s="256"/>
      <c r="B16" s="254"/>
      <c r="C16" s="14"/>
      <c r="D16" s="61">
        <f t="shared" si="3"/>
        <v>0</v>
      </c>
      <c r="E16" s="14"/>
      <c r="F16" s="59"/>
      <c r="G16" s="60"/>
      <c r="H16" s="60"/>
      <c r="I16" s="59"/>
      <c r="J16" s="60"/>
      <c r="K16" s="60"/>
      <c r="L16" s="59"/>
      <c r="M16" s="61">
        <f t="shared" si="4"/>
        <v>0</v>
      </c>
      <c r="N16" s="60"/>
      <c r="O16" s="18"/>
      <c r="P16" s="14"/>
      <c r="Q16" s="14"/>
      <c r="R16" s="17"/>
      <c r="S16" s="61">
        <f t="shared" si="5"/>
        <v>0</v>
      </c>
      <c r="T16" s="14"/>
      <c r="U16" s="18"/>
      <c r="V16" s="14"/>
      <c r="W16" s="14"/>
      <c r="X16" s="18"/>
      <c r="Y16" s="14"/>
      <c r="Z16" s="14"/>
      <c r="AA16" s="18"/>
      <c r="AB16" s="61">
        <f t="shared" si="6"/>
        <v>0</v>
      </c>
      <c r="AC16" s="14"/>
      <c r="AD16" s="18"/>
      <c r="AE16" s="14"/>
      <c r="AF16" s="16"/>
      <c r="AG16" s="14"/>
      <c r="AH16" s="14"/>
      <c r="AI16" s="17"/>
      <c r="AJ16" s="61">
        <f t="shared" si="7"/>
        <v>0</v>
      </c>
      <c r="AK16" s="14"/>
      <c r="AL16" s="18"/>
      <c r="AM16" s="14"/>
      <c r="AN16" s="14"/>
      <c r="AO16" s="18"/>
      <c r="AP16" s="14"/>
      <c r="AQ16" s="14"/>
      <c r="AR16" s="18"/>
      <c r="AS16" s="61">
        <f t="shared" si="8"/>
        <v>0</v>
      </c>
      <c r="AT16" s="14"/>
      <c r="AU16" s="18"/>
      <c r="AV16" s="14"/>
      <c r="AW16" s="16"/>
      <c r="AX16" s="17"/>
      <c r="AY16" s="61">
        <f t="shared" si="9"/>
        <v>0</v>
      </c>
      <c r="AZ16" s="14"/>
      <c r="BA16" s="18"/>
      <c r="BB16" s="14"/>
      <c r="BC16" s="14"/>
      <c r="BD16" s="18"/>
      <c r="BE16" s="14"/>
      <c r="BF16" s="14"/>
      <c r="BG16" s="18"/>
      <c r="BH16" s="61">
        <f t="shared" si="10"/>
        <v>0</v>
      </c>
      <c r="BI16" s="14"/>
      <c r="BJ16" s="18"/>
      <c r="BK16" s="14"/>
      <c r="BL16" s="14"/>
      <c r="BM16" s="356"/>
      <c r="BN16" s="256"/>
      <c r="BO16" s="254"/>
      <c r="BP16" s="14"/>
      <c r="BQ16" s="61">
        <f t="shared" si="11"/>
        <v>0</v>
      </c>
      <c r="BR16" s="14"/>
      <c r="BS16" s="18"/>
      <c r="BT16" s="14"/>
      <c r="BU16" s="14"/>
      <c r="BV16" s="18"/>
      <c r="BW16" s="14"/>
      <c r="BX16" s="14"/>
      <c r="BY16" s="18"/>
      <c r="BZ16" s="61">
        <f t="shared" si="12"/>
        <v>0</v>
      </c>
      <c r="CA16" s="14"/>
      <c r="CB16" s="18"/>
      <c r="CC16" s="14"/>
      <c r="CD16" s="14"/>
      <c r="CE16" s="17"/>
      <c r="CF16" s="61">
        <f t="shared" si="0"/>
        <v>0</v>
      </c>
      <c r="CG16" s="14"/>
      <c r="CH16" s="18"/>
      <c r="CI16" s="14"/>
      <c r="CJ16" s="14"/>
      <c r="CK16" s="18"/>
      <c r="CL16" s="14"/>
      <c r="CM16" s="14"/>
      <c r="CN16" s="18"/>
      <c r="CO16" s="61">
        <f t="shared" si="1"/>
        <v>0</v>
      </c>
      <c r="CP16" s="14"/>
      <c r="CQ16" s="18"/>
      <c r="CR16" s="14"/>
      <c r="CS16" s="16"/>
      <c r="CT16" s="14"/>
      <c r="CU16" s="17"/>
      <c r="CV16" s="61">
        <f t="shared" si="2"/>
        <v>0</v>
      </c>
      <c r="CW16" s="14"/>
      <c r="CX16" s="18"/>
      <c r="CY16" s="14"/>
      <c r="CZ16" s="14"/>
      <c r="DA16" s="18"/>
      <c r="DB16" s="14"/>
      <c r="DC16" s="14"/>
      <c r="DD16" s="18"/>
      <c r="DE16" s="61">
        <f t="shared" si="13"/>
        <v>0</v>
      </c>
      <c r="DF16" s="14"/>
      <c r="DG16" s="18"/>
      <c r="DH16" s="14"/>
      <c r="DI16" s="16"/>
      <c r="DJ16" s="348"/>
      <c r="DK16" s="5"/>
    </row>
    <row r="17" spans="1:115" s="7" customFormat="1" ht="17.25" customHeight="1">
      <c r="A17" s="255">
        <f>A15+1</f>
        <v>23</v>
      </c>
      <c r="B17" s="253" t="s">
        <v>52</v>
      </c>
      <c r="C17" s="63" t="s">
        <v>1</v>
      </c>
      <c r="D17" s="14">
        <f t="shared" si="3"/>
        <v>0</v>
      </c>
      <c r="E17" s="63" t="s">
        <v>2</v>
      </c>
      <c r="F17" s="64" t="s">
        <v>1</v>
      </c>
      <c r="G17" s="65"/>
      <c r="H17" s="65" t="s">
        <v>2</v>
      </c>
      <c r="I17" s="64" t="s">
        <v>1</v>
      </c>
      <c r="J17" s="65"/>
      <c r="K17" s="65" t="s">
        <v>2</v>
      </c>
      <c r="L17" s="64" t="s">
        <v>1</v>
      </c>
      <c r="M17" s="14">
        <f t="shared" si="4"/>
        <v>0</v>
      </c>
      <c r="N17" s="65" t="s">
        <v>2</v>
      </c>
      <c r="O17" s="66" t="s">
        <v>1</v>
      </c>
      <c r="P17" s="63"/>
      <c r="Q17" s="63" t="s">
        <v>2</v>
      </c>
      <c r="R17" s="67" t="s">
        <v>1</v>
      </c>
      <c r="S17" s="14">
        <f t="shared" si="5"/>
        <v>0</v>
      </c>
      <c r="T17" s="63" t="s">
        <v>2</v>
      </c>
      <c r="U17" s="66" t="s">
        <v>1</v>
      </c>
      <c r="V17" s="63"/>
      <c r="W17" s="63" t="s">
        <v>2</v>
      </c>
      <c r="X17" s="66" t="s">
        <v>1</v>
      </c>
      <c r="Y17" s="63"/>
      <c r="Z17" s="63" t="s">
        <v>2</v>
      </c>
      <c r="AA17" s="66" t="s">
        <v>1</v>
      </c>
      <c r="AB17" s="14">
        <f t="shared" si="6"/>
        <v>0</v>
      </c>
      <c r="AC17" s="63" t="s">
        <v>2</v>
      </c>
      <c r="AD17" s="66" t="s">
        <v>1</v>
      </c>
      <c r="AE17" s="63"/>
      <c r="AF17" s="68" t="s">
        <v>2</v>
      </c>
      <c r="AG17" s="14"/>
      <c r="AH17" s="14"/>
      <c r="AI17" s="67" t="s">
        <v>1</v>
      </c>
      <c r="AJ17" s="14">
        <f t="shared" si="7"/>
        <v>0</v>
      </c>
      <c r="AK17" s="63" t="s">
        <v>2</v>
      </c>
      <c r="AL17" s="66" t="s">
        <v>1</v>
      </c>
      <c r="AM17" s="63"/>
      <c r="AN17" s="63" t="s">
        <v>2</v>
      </c>
      <c r="AO17" s="66" t="s">
        <v>1</v>
      </c>
      <c r="AP17" s="63"/>
      <c r="AQ17" s="63" t="s">
        <v>2</v>
      </c>
      <c r="AR17" s="66" t="s">
        <v>1</v>
      </c>
      <c r="AS17" s="14">
        <f t="shared" si="8"/>
        <v>0</v>
      </c>
      <c r="AT17" s="63" t="s">
        <v>2</v>
      </c>
      <c r="AU17" s="66" t="s">
        <v>1</v>
      </c>
      <c r="AV17" s="63"/>
      <c r="AW17" s="68" t="s">
        <v>2</v>
      </c>
      <c r="AX17" s="67" t="s">
        <v>1</v>
      </c>
      <c r="AY17" s="14">
        <f t="shared" si="9"/>
        <v>0</v>
      </c>
      <c r="AZ17" s="63" t="s">
        <v>2</v>
      </c>
      <c r="BA17" s="66" t="s">
        <v>1</v>
      </c>
      <c r="BB17" s="63"/>
      <c r="BC17" s="63" t="s">
        <v>2</v>
      </c>
      <c r="BD17" s="66" t="s">
        <v>1</v>
      </c>
      <c r="BE17" s="63"/>
      <c r="BF17" s="63" t="s">
        <v>2</v>
      </c>
      <c r="BG17" s="66" t="s">
        <v>1</v>
      </c>
      <c r="BH17" s="14">
        <f t="shared" si="10"/>
        <v>0</v>
      </c>
      <c r="BI17" s="63" t="s">
        <v>2</v>
      </c>
      <c r="BJ17" s="66" t="s">
        <v>1</v>
      </c>
      <c r="BK17" s="63"/>
      <c r="BL17" s="63" t="s">
        <v>2</v>
      </c>
      <c r="BM17" s="337">
        <f>BM15+1</f>
        <v>23</v>
      </c>
      <c r="BN17" s="255">
        <f>BN15+1</f>
        <v>23</v>
      </c>
      <c r="BO17" s="253" t="s">
        <v>52</v>
      </c>
      <c r="BP17" s="63" t="s">
        <v>1</v>
      </c>
      <c r="BQ17" s="14">
        <f t="shared" si="11"/>
        <v>0</v>
      </c>
      <c r="BR17" s="63" t="s">
        <v>2</v>
      </c>
      <c r="BS17" s="66" t="s">
        <v>1</v>
      </c>
      <c r="BT17" s="63"/>
      <c r="BU17" s="63" t="s">
        <v>2</v>
      </c>
      <c r="BV17" s="66" t="s">
        <v>1</v>
      </c>
      <c r="BW17" s="63"/>
      <c r="BX17" s="63" t="s">
        <v>2</v>
      </c>
      <c r="BY17" s="66" t="s">
        <v>1</v>
      </c>
      <c r="BZ17" s="14">
        <f t="shared" si="12"/>
        <v>0</v>
      </c>
      <c r="CA17" s="63" t="s">
        <v>2</v>
      </c>
      <c r="CB17" s="66" t="s">
        <v>1</v>
      </c>
      <c r="CC17" s="63"/>
      <c r="CD17" s="63" t="s">
        <v>2</v>
      </c>
      <c r="CE17" s="67" t="s">
        <v>1</v>
      </c>
      <c r="CF17" s="14">
        <f t="shared" si="0"/>
        <v>0</v>
      </c>
      <c r="CG17" s="63" t="s">
        <v>2</v>
      </c>
      <c r="CH17" s="66" t="s">
        <v>1</v>
      </c>
      <c r="CI17" s="63"/>
      <c r="CJ17" s="63" t="s">
        <v>2</v>
      </c>
      <c r="CK17" s="66" t="s">
        <v>1</v>
      </c>
      <c r="CL17" s="63"/>
      <c r="CM17" s="63" t="s">
        <v>2</v>
      </c>
      <c r="CN17" s="66" t="s">
        <v>1</v>
      </c>
      <c r="CO17" s="14">
        <f t="shared" si="1"/>
        <v>0</v>
      </c>
      <c r="CP17" s="63" t="s">
        <v>2</v>
      </c>
      <c r="CQ17" s="66" t="s">
        <v>1</v>
      </c>
      <c r="CR17" s="63"/>
      <c r="CS17" s="68" t="s">
        <v>2</v>
      </c>
      <c r="CT17" s="14"/>
      <c r="CU17" s="67" t="s">
        <v>1</v>
      </c>
      <c r="CV17" s="14">
        <f t="shared" si="2"/>
        <v>0</v>
      </c>
      <c r="CW17" s="63" t="s">
        <v>2</v>
      </c>
      <c r="CX17" s="66" t="s">
        <v>1</v>
      </c>
      <c r="CY17" s="63"/>
      <c r="CZ17" s="63" t="s">
        <v>2</v>
      </c>
      <c r="DA17" s="66" t="s">
        <v>1</v>
      </c>
      <c r="DB17" s="63"/>
      <c r="DC17" s="63" t="s">
        <v>2</v>
      </c>
      <c r="DD17" s="66" t="s">
        <v>1</v>
      </c>
      <c r="DE17" s="14">
        <f t="shared" si="13"/>
        <v>0</v>
      </c>
      <c r="DF17" s="63" t="s">
        <v>2</v>
      </c>
      <c r="DG17" s="66" t="s">
        <v>1</v>
      </c>
      <c r="DH17" s="63"/>
      <c r="DI17" s="68" t="s">
        <v>2</v>
      </c>
      <c r="DJ17" s="345">
        <f>DJ15+1</f>
        <v>23</v>
      </c>
      <c r="DK17" s="5"/>
    </row>
    <row r="18" spans="1:115" s="7" customFormat="1" ht="17.25" customHeight="1">
      <c r="A18" s="256"/>
      <c r="B18" s="254"/>
      <c r="C18" s="61"/>
      <c r="D18" s="61">
        <f t="shared" si="3"/>
        <v>0</v>
      </c>
      <c r="E18" s="61"/>
      <c r="F18" s="69"/>
      <c r="G18" s="70"/>
      <c r="H18" s="70"/>
      <c r="I18" s="69"/>
      <c r="J18" s="70"/>
      <c r="K18" s="70"/>
      <c r="L18" s="69"/>
      <c r="M18" s="61">
        <f t="shared" si="4"/>
        <v>0</v>
      </c>
      <c r="N18" s="70"/>
      <c r="O18" s="71"/>
      <c r="P18" s="61"/>
      <c r="Q18" s="61"/>
      <c r="R18" s="72"/>
      <c r="S18" s="61">
        <f t="shared" si="5"/>
        <v>0</v>
      </c>
      <c r="T18" s="61"/>
      <c r="U18" s="71"/>
      <c r="V18" s="61"/>
      <c r="W18" s="61"/>
      <c r="X18" s="71"/>
      <c r="Y18" s="61"/>
      <c r="Z18" s="61"/>
      <c r="AA18" s="71"/>
      <c r="AB18" s="61">
        <f t="shared" si="6"/>
        <v>0</v>
      </c>
      <c r="AC18" s="61"/>
      <c r="AD18" s="71"/>
      <c r="AE18" s="61"/>
      <c r="AF18" s="73"/>
      <c r="AG18" s="14"/>
      <c r="AH18" s="14"/>
      <c r="AI18" s="72"/>
      <c r="AJ18" s="61">
        <f t="shared" si="7"/>
        <v>0</v>
      </c>
      <c r="AK18" s="61"/>
      <c r="AL18" s="71"/>
      <c r="AM18" s="61"/>
      <c r="AN18" s="61"/>
      <c r="AO18" s="71"/>
      <c r="AP18" s="61"/>
      <c r="AQ18" s="61"/>
      <c r="AR18" s="71"/>
      <c r="AS18" s="61">
        <f t="shared" si="8"/>
        <v>0</v>
      </c>
      <c r="AT18" s="61"/>
      <c r="AU18" s="71"/>
      <c r="AV18" s="61"/>
      <c r="AW18" s="73"/>
      <c r="AX18" s="72"/>
      <c r="AY18" s="61">
        <f t="shared" si="9"/>
        <v>0</v>
      </c>
      <c r="AZ18" s="61"/>
      <c r="BA18" s="71"/>
      <c r="BB18" s="61"/>
      <c r="BC18" s="61"/>
      <c r="BD18" s="71"/>
      <c r="BE18" s="61"/>
      <c r="BF18" s="61"/>
      <c r="BG18" s="71"/>
      <c r="BH18" s="61">
        <f t="shared" si="10"/>
        <v>0</v>
      </c>
      <c r="BI18" s="61"/>
      <c r="BJ18" s="71"/>
      <c r="BK18" s="61"/>
      <c r="BL18" s="61"/>
      <c r="BM18" s="356"/>
      <c r="BN18" s="256"/>
      <c r="BO18" s="254"/>
      <c r="BP18" s="61"/>
      <c r="BQ18" s="61">
        <f t="shared" si="11"/>
        <v>0</v>
      </c>
      <c r="BR18" s="61"/>
      <c r="BS18" s="71"/>
      <c r="BT18" s="61"/>
      <c r="BU18" s="61"/>
      <c r="BV18" s="71"/>
      <c r="BW18" s="61"/>
      <c r="BX18" s="61"/>
      <c r="BY18" s="71"/>
      <c r="BZ18" s="61">
        <f t="shared" si="12"/>
        <v>0</v>
      </c>
      <c r="CA18" s="61"/>
      <c r="CB18" s="71"/>
      <c r="CC18" s="61"/>
      <c r="CD18" s="61"/>
      <c r="CE18" s="72"/>
      <c r="CF18" s="61">
        <f t="shared" si="0"/>
        <v>0</v>
      </c>
      <c r="CG18" s="61"/>
      <c r="CH18" s="71"/>
      <c r="CI18" s="61"/>
      <c r="CJ18" s="61"/>
      <c r="CK18" s="71"/>
      <c r="CL18" s="61"/>
      <c r="CM18" s="61"/>
      <c r="CN18" s="71"/>
      <c r="CO18" s="61">
        <f t="shared" si="1"/>
        <v>0</v>
      </c>
      <c r="CP18" s="61"/>
      <c r="CQ18" s="71"/>
      <c r="CR18" s="61"/>
      <c r="CS18" s="73"/>
      <c r="CT18" s="14"/>
      <c r="CU18" s="72"/>
      <c r="CV18" s="61">
        <f t="shared" si="2"/>
        <v>0</v>
      </c>
      <c r="CW18" s="61"/>
      <c r="CX18" s="71"/>
      <c r="CY18" s="61"/>
      <c r="CZ18" s="61"/>
      <c r="DA18" s="71"/>
      <c r="DB18" s="61"/>
      <c r="DC18" s="61"/>
      <c r="DD18" s="71"/>
      <c r="DE18" s="61">
        <f t="shared" si="13"/>
        <v>0</v>
      </c>
      <c r="DF18" s="61"/>
      <c r="DG18" s="71"/>
      <c r="DH18" s="61"/>
      <c r="DI18" s="73"/>
      <c r="DJ18" s="348"/>
      <c r="DK18" s="5"/>
    </row>
    <row r="19" spans="1:115" s="7" customFormat="1" ht="17.25" customHeight="1">
      <c r="A19" s="255">
        <f>A17+1</f>
        <v>24</v>
      </c>
      <c r="B19" s="253" t="s">
        <v>54</v>
      </c>
      <c r="C19" s="14" t="s">
        <v>1</v>
      </c>
      <c r="D19" s="14">
        <f t="shared" si="3"/>
        <v>0</v>
      </c>
      <c r="E19" s="14" t="s">
        <v>2</v>
      </c>
      <c r="F19" s="59" t="s">
        <v>1</v>
      </c>
      <c r="G19" s="60"/>
      <c r="H19" s="60" t="s">
        <v>2</v>
      </c>
      <c r="I19" s="59" t="s">
        <v>1</v>
      </c>
      <c r="J19" s="60"/>
      <c r="K19" s="60" t="s">
        <v>2</v>
      </c>
      <c r="L19" s="59" t="s">
        <v>1</v>
      </c>
      <c r="M19" s="14">
        <f t="shared" si="4"/>
        <v>0</v>
      </c>
      <c r="N19" s="60" t="s">
        <v>2</v>
      </c>
      <c r="O19" s="18" t="s">
        <v>1</v>
      </c>
      <c r="P19" s="14"/>
      <c r="Q19" s="14" t="s">
        <v>2</v>
      </c>
      <c r="R19" s="17" t="s">
        <v>1</v>
      </c>
      <c r="S19" s="14">
        <f t="shared" si="5"/>
        <v>0</v>
      </c>
      <c r="T19" s="14" t="s">
        <v>2</v>
      </c>
      <c r="U19" s="18" t="s">
        <v>1</v>
      </c>
      <c r="V19" s="14"/>
      <c r="W19" s="14" t="s">
        <v>2</v>
      </c>
      <c r="X19" s="18" t="s">
        <v>1</v>
      </c>
      <c r="Y19" s="14"/>
      <c r="Z19" s="14" t="s">
        <v>2</v>
      </c>
      <c r="AA19" s="18" t="s">
        <v>1</v>
      </c>
      <c r="AB19" s="14">
        <f t="shared" si="6"/>
        <v>0</v>
      </c>
      <c r="AC19" s="14" t="s">
        <v>2</v>
      </c>
      <c r="AD19" s="18" t="s">
        <v>1</v>
      </c>
      <c r="AE19" s="14"/>
      <c r="AF19" s="16" t="s">
        <v>2</v>
      </c>
      <c r="AG19" s="14"/>
      <c r="AH19" s="14"/>
      <c r="AI19" s="17" t="s">
        <v>1</v>
      </c>
      <c r="AJ19" s="14">
        <f t="shared" si="7"/>
        <v>0</v>
      </c>
      <c r="AK19" s="14" t="s">
        <v>2</v>
      </c>
      <c r="AL19" s="18" t="s">
        <v>1</v>
      </c>
      <c r="AM19" s="14"/>
      <c r="AN19" s="14" t="s">
        <v>2</v>
      </c>
      <c r="AO19" s="18" t="s">
        <v>1</v>
      </c>
      <c r="AP19" s="14"/>
      <c r="AQ19" s="14" t="s">
        <v>2</v>
      </c>
      <c r="AR19" s="18" t="s">
        <v>1</v>
      </c>
      <c r="AS19" s="14">
        <f t="shared" si="8"/>
        <v>0</v>
      </c>
      <c r="AT19" s="14" t="s">
        <v>2</v>
      </c>
      <c r="AU19" s="18" t="s">
        <v>1</v>
      </c>
      <c r="AV19" s="14"/>
      <c r="AW19" s="16" t="s">
        <v>2</v>
      </c>
      <c r="AX19" s="17" t="s">
        <v>1</v>
      </c>
      <c r="AY19" s="14">
        <f t="shared" si="9"/>
        <v>0</v>
      </c>
      <c r="AZ19" s="14" t="s">
        <v>2</v>
      </c>
      <c r="BA19" s="18" t="s">
        <v>1</v>
      </c>
      <c r="BB19" s="14"/>
      <c r="BC19" s="14" t="s">
        <v>2</v>
      </c>
      <c r="BD19" s="18" t="s">
        <v>1</v>
      </c>
      <c r="BE19" s="14"/>
      <c r="BF19" s="14" t="s">
        <v>2</v>
      </c>
      <c r="BG19" s="18" t="s">
        <v>1</v>
      </c>
      <c r="BH19" s="14">
        <f t="shared" si="10"/>
        <v>0</v>
      </c>
      <c r="BI19" s="14" t="s">
        <v>2</v>
      </c>
      <c r="BJ19" s="18" t="s">
        <v>1</v>
      </c>
      <c r="BK19" s="14"/>
      <c r="BL19" s="14" t="s">
        <v>2</v>
      </c>
      <c r="BM19" s="337">
        <f>BM17+1</f>
        <v>24</v>
      </c>
      <c r="BN19" s="255">
        <f>BN17+1</f>
        <v>24</v>
      </c>
      <c r="BO19" s="253" t="s">
        <v>54</v>
      </c>
      <c r="BP19" s="14" t="s">
        <v>1</v>
      </c>
      <c r="BQ19" s="14">
        <f t="shared" si="11"/>
        <v>0</v>
      </c>
      <c r="BR19" s="14" t="s">
        <v>2</v>
      </c>
      <c r="BS19" s="18" t="s">
        <v>1</v>
      </c>
      <c r="BT19" s="14"/>
      <c r="BU19" s="14" t="s">
        <v>2</v>
      </c>
      <c r="BV19" s="18" t="s">
        <v>1</v>
      </c>
      <c r="BW19" s="14"/>
      <c r="BX19" s="14" t="s">
        <v>2</v>
      </c>
      <c r="BY19" s="18" t="s">
        <v>1</v>
      </c>
      <c r="BZ19" s="14">
        <f t="shared" si="12"/>
        <v>0</v>
      </c>
      <c r="CA19" s="14" t="s">
        <v>2</v>
      </c>
      <c r="CB19" s="18" t="s">
        <v>1</v>
      </c>
      <c r="CC19" s="14"/>
      <c r="CD19" s="14" t="s">
        <v>2</v>
      </c>
      <c r="CE19" s="17" t="s">
        <v>1</v>
      </c>
      <c r="CF19" s="14">
        <f t="shared" si="0"/>
        <v>0</v>
      </c>
      <c r="CG19" s="14" t="s">
        <v>2</v>
      </c>
      <c r="CH19" s="18" t="s">
        <v>1</v>
      </c>
      <c r="CI19" s="14"/>
      <c r="CJ19" s="14" t="s">
        <v>2</v>
      </c>
      <c r="CK19" s="18" t="s">
        <v>1</v>
      </c>
      <c r="CL19" s="14"/>
      <c r="CM19" s="14" t="s">
        <v>2</v>
      </c>
      <c r="CN19" s="18" t="s">
        <v>1</v>
      </c>
      <c r="CO19" s="14">
        <f t="shared" si="1"/>
        <v>0</v>
      </c>
      <c r="CP19" s="14" t="s">
        <v>2</v>
      </c>
      <c r="CQ19" s="18" t="s">
        <v>1</v>
      </c>
      <c r="CR19" s="14"/>
      <c r="CS19" s="16" t="s">
        <v>2</v>
      </c>
      <c r="CT19" s="14"/>
      <c r="CU19" s="17" t="s">
        <v>1</v>
      </c>
      <c r="CV19" s="14">
        <f t="shared" si="2"/>
        <v>0</v>
      </c>
      <c r="CW19" s="14" t="s">
        <v>2</v>
      </c>
      <c r="CX19" s="18" t="s">
        <v>1</v>
      </c>
      <c r="CY19" s="14"/>
      <c r="CZ19" s="14" t="s">
        <v>2</v>
      </c>
      <c r="DA19" s="18" t="s">
        <v>1</v>
      </c>
      <c r="DB19" s="14"/>
      <c r="DC19" s="14" t="s">
        <v>2</v>
      </c>
      <c r="DD19" s="18" t="s">
        <v>1</v>
      </c>
      <c r="DE19" s="14">
        <f t="shared" si="13"/>
        <v>0</v>
      </c>
      <c r="DF19" s="14" t="s">
        <v>2</v>
      </c>
      <c r="DG19" s="18" t="s">
        <v>1</v>
      </c>
      <c r="DH19" s="14"/>
      <c r="DI19" s="16" t="s">
        <v>2</v>
      </c>
      <c r="DJ19" s="345">
        <f>DJ17+1</f>
        <v>24</v>
      </c>
      <c r="DK19" s="5"/>
    </row>
    <row r="20" spans="1:115" s="7" customFormat="1" ht="17.25" customHeight="1">
      <c r="A20" s="256"/>
      <c r="B20" s="254"/>
      <c r="C20" s="14"/>
      <c r="D20" s="61">
        <f t="shared" si="3"/>
        <v>13.8069</v>
      </c>
      <c r="E20" s="14"/>
      <c r="F20" s="59"/>
      <c r="G20" s="60"/>
      <c r="H20" s="60"/>
      <c r="I20" s="59"/>
      <c r="J20" s="60"/>
      <c r="K20" s="60"/>
      <c r="L20" s="59"/>
      <c r="M20" s="61">
        <f t="shared" si="4"/>
        <v>0</v>
      </c>
      <c r="N20" s="60"/>
      <c r="O20" s="18"/>
      <c r="P20" s="14">
        <v>13.8069</v>
      </c>
      <c r="Q20" s="14"/>
      <c r="R20" s="17"/>
      <c r="S20" s="61">
        <f t="shared" si="5"/>
        <v>0</v>
      </c>
      <c r="T20" s="14"/>
      <c r="U20" s="18"/>
      <c r="V20" s="14"/>
      <c r="W20" s="14"/>
      <c r="X20" s="18"/>
      <c r="Y20" s="14"/>
      <c r="Z20" s="14"/>
      <c r="AA20" s="18"/>
      <c r="AB20" s="61">
        <f t="shared" si="6"/>
        <v>0</v>
      </c>
      <c r="AC20" s="14"/>
      <c r="AD20" s="18"/>
      <c r="AE20" s="14"/>
      <c r="AF20" s="16"/>
      <c r="AG20" s="14"/>
      <c r="AH20" s="14"/>
      <c r="AI20" s="17"/>
      <c r="AJ20" s="61">
        <f t="shared" si="7"/>
        <v>0</v>
      </c>
      <c r="AK20" s="14"/>
      <c r="AL20" s="18"/>
      <c r="AM20" s="14"/>
      <c r="AN20" s="14"/>
      <c r="AO20" s="18"/>
      <c r="AP20" s="14"/>
      <c r="AQ20" s="14"/>
      <c r="AR20" s="18"/>
      <c r="AS20" s="61">
        <f t="shared" si="8"/>
        <v>0</v>
      </c>
      <c r="AT20" s="14"/>
      <c r="AU20" s="18"/>
      <c r="AV20" s="14"/>
      <c r="AW20" s="16"/>
      <c r="AX20" s="17"/>
      <c r="AY20" s="61">
        <f t="shared" si="9"/>
        <v>0</v>
      </c>
      <c r="AZ20" s="14"/>
      <c r="BA20" s="18"/>
      <c r="BB20" s="14"/>
      <c r="BC20" s="14"/>
      <c r="BD20" s="18"/>
      <c r="BE20" s="14"/>
      <c r="BF20" s="14"/>
      <c r="BG20" s="18"/>
      <c r="BH20" s="61">
        <f t="shared" si="10"/>
        <v>0</v>
      </c>
      <c r="BI20" s="14"/>
      <c r="BJ20" s="18"/>
      <c r="BK20" s="14"/>
      <c r="BL20" s="14"/>
      <c r="BM20" s="356"/>
      <c r="BN20" s="256"/>
      <c r="BO20" s="254"/>
      <c r="BP20" s="14"/>
      <c r="BQ20" s="61">
        <f t="shared" si="11"/>
        <v>0</v>
      </c>
      <c r="BR20" s="14"/>
      <c r="BS20" s="18"/>
      <c r="BT20" s="14"/>
      <c r="BU20" s="14"/>
      <c r="BV20" s="18"/>
      <c r="BW20" s="14"/>
      <c r="BX20" s="14"/>
      <c r="BY20" s="18"/>
      <c r="BZ20" s="61">
        <f t="shared" si="12"/>
        <v>0</v>
      </c>
      <c r="CA20" s="14"/>
      <c r="CB20" s="18"/>
      <c r="CC20" s="14"/>
      <c r="CD20" s="14"/>
      <c r="CE20" s="17"/>
      <c r="CF20" s="61">
        <f t="shared" si="0"/>
        <v>0</v>
      </c>
      <c r="CG20" s="14"/>
      <c r="CH20" s="18"/>
      <c r="CI20" s="14"/>
      <c r="CJ20" s="14"/>
      <c r="CK20" s="18"/>
      <c r="CL20" s="14"/>
      <c r="CM20" s="14"/>
      <c r="CN20" s="18"/>
      <c r="CO20" s="61">
        <f t="shared" si="1"/>
        <v>0</v>
      </c>
      <c r="CP20" s="14"/>
      <c r="CQ20" s="18"/>
      <c r="CR20" s="14"/>
      <c r="CS20" s="16"/>
      <c r="CT20" s="14"/>
      <c r="CU20" s="17"/>
      <c r="CV20" s="61">
        <f t="shared" si="2"/>
        <v>0</v>
      </c>
      <c r="CW20" s="14"/>
      <c r="CX20" s="18"/>
      <c r="CY20" s="14"/>
      <c r="CZ20" s="14"/>
      <c r="DA20" s="18"/>
      <c r="DB20" s="14"/>
      <c r="DC20" s="14"/>
      <c r="DD20" s="18"/>
      <c r="DE20" s="61">
        <f t="shared" si="13"/>
        <v>0</v>
      </c>
      <c r="DF20" s="14"/>
      <c r="DG20" s="18"/>
      <c r="DH20" s="14"/>
      <c r="DI20" s="16"/>
      <c r="DJ20" s="348"/>
      <c r="DK20" s="5"/>
    </row>
    <row r="21" spans="1:115" s="7" customFormat="1" ht="17.25" customHeight="1">
      <c r="A21" s="255">
        <f>A19+1</f>
        <v>25</v>
      </c>
      <c r="B21" s="253" t="s">
        <v>55</v>
      </c>
      <c r="C21" s="63" t="s">
        <v>1</v>
      </c>
      <c r="D21" s="14">
        <f t="shared" si="3"/>
        <v>0</v>
      </c>
      <c r="E21" s="63" t="s">
        <v>2</v>
      </c>
      <c r="F21" s="64" t="s">
        <v>1</v>
      </c>
      <c r="G21" s="65"/>
      <c r="H21" s="65" t="s">
        <v>2</v>
      </c>
      <c r="I21" s="64" t="s">
        <v>1</v>
      </c>
      <c r="J21" s="65"/>
      <c r="K21" s="65" t="s">
        <v>2</v>
      </c>
      <c r="L21" s="64" t="s">
        <v>1</v>
      </c>
      <c r="M21" s="14">
        <f t="shared" si="4"/>
        <v>0</v>
      </c>
      <c r="N21" s="65" t="s">
        <v>2</v>
      </c>
      <c r="O21" s="66" t="s">
        <v>1</v>
      </c>
      <c r="P21" s="63"/>
      <c r="Q21" s="63" t="s">
        <v>2</v>
      </c>
      <c r="R21" s="67" t="s">
        <v>1</v>
      </c>
      <c r="S21" s="14">
        <f t="shared" si="5"/>
        <v>0</v>
      </c>
      <c r="T21" s="63" t="s">
        <v>2</v>
      </c>
      <c r="U21" s="66" t="s">
        <v>1</v>
      </c>
      <c r="V21" s="63"/>
      <c r="W21" s="63" t="s">
        <v>2</v>
      </c>
      <c r="X21" s="66" t="s">
        <v>1</v>
      </c>
      <c r="Y21" s="63"/>
      <c r="Z21" s="63" t="s">
        <v>2</v>
      </c>
      <c r="AA21" s="66" t="s">
        <v>1</v>
      </c>
      <c r="AB21" s="14">
        <f t="shared" si="6"/>
        <v>0</v>
      </c>
      <c r="AC21" s="63" t="s">
        <v>2</v>
      </c>
      <c r="AD21" s="66" t="s">
        <v>1</v>
      </c>
      <c r="AE21" s="63"/>
      <c r="AF21" s="68" t="s">
        <v>2</v>
      </c>
      <c r="AG21" s="14"/>
      <c r="AH21" s="14"/>
      <c r="AI21" s="67" t="s">
        <v>1</v>
      </c>
      <c r="AJ21" s="14">
        <f t="shared" si="7"/>
        <v>0</v>
      </c>
      <c r="AK21" s="63" t="s">
        <v>2</v>
      </c>
      <c r="AL21" s="66" t="s">
        <v>1</v>
      </c>
      <c r="AM21" s="63"/>
      <c r="AN21" s="63" t="s">
        <v>2</v>
      </c>
      <c r="AO21" s="66" t="s">
        <v>1</v>
      </c>
      <c r="AP21" s="63"/>
      <c r="AQ21" s="63" t="s">
        <v>2</v>
      </c>
      <c r="AR21" s="66" t="s">
        <v>1</v>
      </c>
      <c r="AS21" s="14">
        <f t="shared" si="8"/>
        <v>0</v>
      </c>
      <c r="AT21" s="63" t="s">
        <v>2</v>
      </c>
      <c r="AU21" s="66" t="s">
        <v>1</v>
      </c>
      <c r="AV21" s="63"/>
      <c r="AW21" s="68" t="s">
        <v>2</v>
      </c>
      <c r="AX21" s="67" t="s">
        <v>1</v>
      </c>
      <c r="AY21" s="14">
        <f t="shared" si="9"/>
        <v>0</v>
      </c>
      <c r="AZ21" s="63" t="s">
        <v>2</v>
      </c>
      <c r="BA21" s="66" t="s">
        <v>1</v>
      </c>
      <c r="BB21" s="63"/>
      <c r="BC21" s="63" t="s">
        <v>2</v>
      </c>
      <c r="BD21" s="66" t="s">
        <v>1</v>
      </c>
      <c r="BE21" s="63"/>
      <c r="BF21" s="63" t="s">
        <v>2</v>
      </c>
      <c r="BG21" s="66" t="s">
        <v>1</v>
      </c>
      <c r="BH21" s="14">
        <f t="shared" si="10"/>
        <v>0</v>
      </c>
      <c r="BI21" s="63" t="s">
        <v>2</v>
      </c>
      <c r="BJ21" s="66" t="s">
        <v>1</v>
      </c>
      <c r="BK21" s="63"/>
      <c r="BL21" s="63" t="s">
        <v>2</v>
      </c>
      <c r="BM21" s="337">
        <f>BM19+1</f>
        <v>25</v>
      </c>
      <c r="BN21" s="255">
        <f>BN19+1</f>
        <v>25</v>
      </c>
      <c r="BO21" s="253" t="s">
        <v>55</v>
      </c>
      <c r="BP21" s="63" t="s">
        <v>1</v>
      </c>
      <c r="BQ21" s="14">
        <f t="shared" si="11"/>
        <v>0</v>
      </c>
      <c r="BR21" s="63" t="s">
        <v>2</v>
      </c>
      <c r="BS21" s="66" t="s">
        <v>1</v>
      </c>
      <c r="BT21" s="63"/>
      <c r="BU21" s="63" t="s">
        <v>2</v>
      </c>
      <c r="BV21" s="66" t="s">
        <v>1</v>
      </c>
      <c r="BW21" s="63"/>
      <c r="BX21" s="63" t="s">
        <v>2</v>
      </c>
      <c r="BY21" s="66" t="s">
        <v>1</v>
      </c>
      <c r="BZ21" s="14">
        <f t="shared" si="12"/>
        <v>0</v>
      </c>
      <c r="CA21" s="63" t="s">
        <v>2</v>
      </c>
      <c r="CB21" s="66" t="s">
        <v>1</v>
      </c>
      <c r="CC21" s="63"/>
      <c r="CD21" s="63" t="s">
        <v>2</v>
      </c>
      <c r="CE21" s="67" t="s">
        <v>1</v>
      </c>
      <c r="CF21" s="14">
        <f t="shared" si="0"/>
        <v>0</v>
      </c>
      <c r="CG21" s="63" t="s">
        <v>2</v>
      </c>
      <c r="CH21" s="66" t="s">
        <v>1</v>
      </c>
      <c r="CI21" s="63"/>
      <c r="CJ21" s="63" t="s">
        <v>2</v>
      </c>
      <c r="CK21" s="66" t="s">
        <v>1</v>
      </c>
      <c r="CL21" s="63"/>
      <c r="CM21" s="63" t="s">
        <v>2</v>
      </c>
      <c r="CN21" s="66" t="s">
        <v>1</v>
      </c>
      <c r="CO21" s="14">
        <f t="shared" si="1"/>
        <v>0</v>
      </c>
      <c r="CP21" s="63" t="s">
        <v>2</v>
      </c>
      <c r="CQ21" s="66" t="s">
        <v>1</v>
      </c>
      <c r="CR21" s="63"/>
      <c r="CS21" s="68" t="s">
        <v>2</v>
      </c>
      <c r="CT21" s="14"/>
      <c r="CU21" s="67" t="s">
        <v>1</v>
      </c>
      <c r="CV21" s="14">
        <f t="shared" si="2"/>
        <v>0</v>
      </c>
      <c r="CW21" s="63" t="s">
        <v>2</v>
      </c>
      <c r="CX21" s="66" t="s">
        <v>1</v>
      </c>
      <c r="CY21" s="63"/>
      <c r="CZ21" s="63" t="s">
        <v>2</v>
      </c>
      <c r="DA21" s="66" t="s">
        <v>1</v>
      </c>
      <c r="DB21" s="63"/>
      <c r="DC21" s="63" t="s">
        <v>2</v>
      </c>
      <c r="DD21" s="66" t="s">
        <v>1</v>
      </c>
      <c r="DE21" s="14">
        <f t="shared" si="13"/>
        <v>0</v>
      </c>
      <c r="DF21" s="63" t="s">
        <v>2</v>
      </c>
      <c r="DG21" s="66" t="s">
        <v>1</v>
      </c>
      <c r="DH21" s="63"/>
      <c r="DI21" s="68" t="s">
        <v>2</v>
      </c>
      <c r="DJ21" s="345">
        <f>DJ19+1</f>
        <v>25</v>
      </c>
      <c r="DK21" s="5"/>
    </row>
    <row r="22" spans="1:115" s="7" customFormat="1" ht="17.25" customHeight="1">
      <c r="A22" s="256"/>
      <c r="B22" s="254"/>
      <c r="C22" s="61"/>
      <c r="D22" s="61">
        <f t="shared" si="3"/>
        <v>1.7046</v>
      </c>
      <c r="E22" s="61"/>
      <c r="F22" s="69"/>
      <c r="G22" s="70"/>
      <c r="H22" s="70"/>
      <c r="I22" s="69"/>
      <c r="J22" s="70"/>
      <c r="K22" s="70"/>
      <c r="L22" s="69"/>
      <c r="M22" s="61">
        <f t="shared" si="4"/>
        <v>0</v>
      </c>
      <c r="N22" s="70"/>
      <c r="O22" s="71"/>
      <c r="P22" s="61">
        <v>1.7046</v>
      </c>
      <c r="Q22" s="61"/>
      <c r="R22" s="72"/>
      <c r="S22" s="61">
        <f t="shared" si="5"/>
        <v>0</v>
      </c>
      <c r="T22" s="61"/>
      <c r="U22" s="71"/>
      <c r="V22" s="61"/>
      <c r="W22" s="61"/>
      <c r="X22" s="71"/>
      <c r="Y22" s="61"/>
      <c r="Z22" s="61"/>
      <c r="AA22" s="71"/>
      <c r="AB22" s="61">
        <f t="shared" si="6"/>
        <v>0</v>
      </c>
      <c r="AC22" s="61"/>
      <c r="AD22" s="71"/>
      <c r="AE22" s="61"/>
      <c r="AF22" s="73"/>
      <c r="AG22" s="14"/>
      <c r="AH22" s="14"/>
      <c r="AI22" s="72"/>
      <c r="AJ22" s="61">
        <f t="shared" si="7"/>
        <v>0</v>
      </c>
      <c r="AK22" s="61"/>
      <c r="AL22" s="71"/>
      <c r="AM22" s="61"/>
      <c r="AN22" s="61"/>
      <c r="AO22" s="71"/>
      <c r="AP22" s="61"/>
      <c r="AQ22" s="61"/>
      <c r="AR22" s="71"/>
      <c r="AS22" s="61">
        <f t="shared" si="8"/>
        <v>0</v>
      </c>
      <c r="AT22" s="61"/>
      <c r="AU22" s="71"/>
      <c r="AV22" s="61"/>
      <c r="AW22" s="73"/>
      <c r="AX22" s="72"/>
      <c r="AY22" s="61">
        <f t="shared" si="9"/>
        <v>0</v>
      </c>
      <c r="AZ22" s="61"/>
      <c r="BA22" s="71"/>
      <c r="BB22" s="61"/>
      <c r="BC22" s="61"/>
      <c r="BD22" s="71"/>
      <c r="BE22" s="61"/>
      <c r="BF22" s="61"/>
      <c r="BG22" s="71"/>
      <c r="BH22" s="61">
        <f t="shared" si="10"/>
        <v>0</v>
      </c>
      <c r="BI22" s="61"/>
      <c r="BJ22" s="71"/>
      <c r="BK22" s="61"/>
      <c r="BL22" s="61"/>
      <c r="BM22" s="356"/>
      <c r="BN22" s="256"/>
      <c r="BO22" s="254"/>
      <c r="BP22" s="61"/>
      <c r="BQ22" s="61">
        <f t="shared" si="11"/>
        <v>0</v>
      </c>
      <c r="BR22" s="61"/>
      <c r="BS22" s="71"/>
      <c r="BT22" s="61"/>
      <c r="BU22" s="61"/>
      <c r="BV22" s="71"/>
      <c r="BW22" s="61"/>
      <c r="BX22" s="61"/>
      <c r="BY22" s="71"/>
      <c r="BZ22" s="61">
        <f t="shared" si="12"/>
        <v>0</v>
      </c>
      <c r="CA22" s="61"/>
      <c r="CB22" s="71"/>
      <c r="CC22" s="61"/>
      <c r="CD22" s="61"/>
      <c r="CE22" s="72"/>
      <c r="CF22" s="61">
        <f t="shared" si="0"/>
        <v>0</v>
      </c>
      <c r="CG22" s="61"/>
      <c r="CH22" s="71"/>
      <c r="CI22" s="61"/>
      <c r="CJ22" s="61"/>
      <c r="CK22" s="71"/>
      <c r="CL22" s="61"/>
      <c r="CM22" s="61"/>
      <c r="CN22" s="71"/>
      <c r="CO22" s="61">
        <f t="shared" si="1"/>
        <v>0</v>
      </c>
      <c r="CP22" s="61"/>
      <c r="CQ22" s="71"/>
      <c r="CR22" s="61"/>
      <c r="CS22" s="73"/>
      <c r="CT22" s="14"/>
      <c r="CU22" s="72"/>
      <c r="CV22" s="61">
        <f t="shared" si="2"/>
        <v>0</v>
      </c>
      <c r="CW22" s="61"/>
      <c r="CX22" s="71"/>
      <c r="CY22" s="61"/>
      <c r="CZ22" s="61"/>
      <c r="DA22" s="71"/>
      <c r="DB22" s="61"/>
      <c r="DC22" s="61"/>
      <c r="DD22" s="71"/>
      <c r="DE22" s="61">
        <f t="shared" si="13"/>
        <v>0</v>
      </c>
      <c r="DF22" s="61"/>
      <c r="DG22" s="71"/>
      <c r="DH22" s="61"/>
      <c r="DI22" s="73"/>
      <c r="DJ22" s="348"/>
      <c r="DK22" s="5"/>
    </row>
    <row r="23" spans="1:115" s="7" customFormat="1" ht="17.25" customHeight="1">
      <c r="A23" s="255">
        <f>A21+1</f>
        <v>26</v>
      </c>
      <c r="B23" s="253" t="s">
        <v>56</v>
      </c>
      <c r="C23" s="14" t="s">
        <v>1</v>
      </c>
      <c r="D23" s="14">
        <f t="shared" si="3"/>
        <v>0</v>
      </c>
      <c r="E23" s="14" t="s">
        <v>2</v>
      </c>
      <c r="F23" s="59" t="s">
        <v>1</v>
      </c>
      <c r="G23" s="60"/>
      <c r="H23" s="60" t="s">
        <v>2</v>
      </c>
      <c r="I23" s="59" t="s">
        <v>1</v>
      </c>
      <c r="J23" s="60"/>
      <c r="K23" s="60" t="s">
        <v>2</v>
      </c>
      <c r="L23" s="59" t="s">
        <v>1</v>
      </c>
      <c r="M23" s="14">
        <f t="shared" si="4"/>
        <v>0</v>
      </c>
      <c r="N23" s="60" t="s">
        <v>2</v>
      </c>
      <c r="O23" s="18" t="s">
        <v>1</v>
      </c>
      <c r="P23" s="14"/>
      <c r="Q23" s="14" t="s">
        <v>2</v>
      </c>
      <c r="R23" s="17" t="s">
        <v>1</v>
      </c>
      <c r="S23" s="14">
        <f t="shared" si="5"/>
        <v>0</v>
      </c>
      <c r="T23" s="14" t="s">
        <v>2</v>
      </c>
      <c r="U23" s="18" t="s">
        <v>1</v>
      </c>
      <c r="V23" s="14"/>
      <c r="W23" s="14" t="s">
        <v>2</v>
      </c>
      <c r="X23" s="18" t="s">
        <v>1</v>
      </c>
      <c r="Y23" s="14"/>
      <c r="Z23" s="14" t="s">
        <v>2</v>
      </c>
      <c r="AA23" s="18" t="s">
        <v>1</v>
      </c>
      <c r="AB23" s="14">
        <f t="shared" si="6"/>
        <v>0</v>
      </c>
      <c r="AC23" s="14" t="s">
        <v>2</v>
      </c>
      <c r="AD23" s="18" t="s">
        <v>1</v>
      </c>
      <c r="AE23" s="14"/>
      <c r="AF23" s="16" t="s">
        <v>2</v>
      </c>
      <c r="AG23" s="14"/>
      <c r="AH23" s="14"/>
      <c r="AI23" s="17" t="s">
        <v>1</v>
      </c>
      <c r="AJ23" s="14">
        <f t="shared" si="7"/>
        <v>0</v>
      </c>
      <c r="AK23" s="14" t="s">
        <v>2</v>
      </c>
      <c r="AL23" s="18" t="s">
        <v>1</v>
      </c>
      <c r="AM23" s="14"/>
      <c r="AN23" s="14" t="s">
        <v>2</v>
      </c>
      <c r="AO23" s="18" t="s">
        <v>1</v>
      </c>
      <c r="AP23" s="14"/>
      <c r="AQ23" s="14" t="s">
        <v>2</v>
      </c>
      <c r="AR23" s="18" t="s">
        <v>1</v>
      </c>
      <c r="AS23" s="14">
        <f t="shared" si="8"/>
        <v>0</v>
      </c>
      <c r="AT23" s="14" t="s">
        <v>2</v>
      </c>
      <c r="AU23" s="18" t="s">
        <v>1</v>
      </c>
      <c r="AV23" s="14"/>
      <c r="AW23" s="16" t="s">
        <v>2</v>
      </c>
      <c r="AX23" s="17" t="s">
        <v>1</v>
      </c>
      <c r="AY23" s="14">
        <f t="shared" si="9"/>
        <v>0</v>
      </c>
      <c r="AZ23" s="14" t="s">
        <v>2</v>
      </c>
      <c r="BA23" s="18" t="s">
        <v>1</v>
      </c>
      <c r="BB23" s="14"/>
      <c r="BC23" s="14" t="s">
        <v>2</v>
      </c>
      <c r="BD23" s="18" t="s">
        <v>1</v>
      </c>
      <c r="BE23" s="14"/>
      <c r="BF23" s="14" t="s">
        <v>2</v>
      </c>
      <c r="BG23" s="18" t="s">
        <v>1</v>
      </c>
      <c r="BH23" s="14">
        <f t="shared" si="10"/>
        <v>0</v>
      </c>
      <c r="BI23" s="14" t="s">
        <v>2</v>
      </c>
      <c r="BJ23" s="18" t="s">
        <v>1</v>
      </c>
      <c r="BK23" s="14"/>
      <c r="BL23" s="14" t="s">
        <v>2</v>
      </c>
      <c r="BM23" s="337">
        <f>BM21+1</f>
        <v>26</v>
      </c>
      <c r="BN23" s="255">
        <f>BN21+1</f>
        <v>26</v>
      </c>
      <c r="BO23" s="253" t="s">
        <v>56</v>
      </c>
      <c r="BP23" s="14" t="s">
        <v>1</v>
      </c>
      <c r="BQ23" s="14">
        <f t="shared" si="11"/>
        <v>0</v>
      </c>
      <c r="BR23" s="14" t="s">
        <v>2</v>
      </c>
      <c r="BS23" s="18" t="s">
        <v>1</v>
      </c>
      <c r="BT23" s="14"/>
      <c r="BU23" s="14" t="s">
        <v>2</v>
      </c>
      <c r="BV23" s="18" t="s">
        <v>1</v>
      </c>
      <c r="BW23" s="14"/>
      <c r="BX23" s="14" t="s">
        <v>2</v>
      </c>
      <c r="BY23" s="18" t="s">
        <v>1</v>
      </c>
      <c r="BZ23" s="14">
        <f t="shared" si="12"/>
        <v>0</v>
      </c>
      <c r="CA23" s="14" t="s">
        <v>2</v>
      </c>
      <c r="CB23" s="18" t="s">
        <v>1</v>
      </c>
      <c r="CC23" s="14"/>
      <c r="CD23" s="14" t="s">
        <v>2</v>
      </c>
      <c r="CE23" s="17" t="s">
        <v>1</v>
      </c>
      <c r="CF23" s="14">
        <f t="shared" si="0"/>
        <v>0</v>
      </c>
      <c r="CG23" s="14" t="s">
        <v>2</v>
      </c>
      <c r="CH23" s="18" t="s">
        <v>1</v>
      </c>
      <c r="CI23" s="14"/>
      <c r="CJ23" s="14" t="s">
        <v>2</v>
      </c>
      <c r="CK23" s="18" t="s">
        <v>1</v>
      </c>
      <c r="CL23" s="14"/>
      <c r="CM23" s="14" t="s">
        <v>2</v>
      </c>
      <c r="CN23" s="18" t="s">
        <v>1</v>
      </c>
      <c r="CO23" s="14">
        <f t="shared" si="1"/>
        <v>0</v>
      </c>
      <c r="CP23" s="14" t="s">
        <v>2</v>
      </c>
      <c r="CQ23" s="18" t="s">
        <v>1</v>
      </c>
      <c r="CR23" s="14"/>
      <c r="CS23" s="16" t="s">
        <v>2</v>
      </c>
      <c r="CT23" s="14"/>
      <c r="CU23" s="17" t="s">
        <v>1</v>
      </c>
      <c r="CV23" s="14">
        <f t="shared" si="2"/>
        <v>0</v>
      </c>
      <c r="CW23" s="14" t="s">
        <v>2</v>
      </c>
      <c r="CX23" s="18" t="s">
        <v>1</v>
      </c>
      <c r="CY23" s="14"/>
      <c r="CZ23" s="14" t="s">
        <v>2</v>
      </c>
      <c r="DA23" s="18" t="s">
        <v>1</v>
      </c>
      <c r="DB23" s="14"/>
      <c r="DC23" s="14" t="s">
        <v>2</v>
      </c>
      <c r="DD23" s="18" t="s">
        <v>1</v>
      </c>
      <c r="DE23" s="14">
        <f t="shared" si="13"/>
        <v>0</v>
      </c>
      <c r="DF23" s="14" t="s">
        <v>2</v>
      </c>
      <c r="DG23" s="18" t="s">
        <v>1</v>
      </c>
      <c r="DH23" s="14"/>
      <c r="DI23" s="16" t="s">
        <v>2</v>
      </c>
      <c r="DJ23" s="345">
        <f>DJ21+1</f>
        <v>26</v>
      </c>
      <c r="DK23" s="5"/>
    </row>
    <row r="24" spans="1:115" s="7" customFormat="1" ht="17.25" customHeight="1" thickBot="1">
      <c r="A24" s="259"/>
      <c r="B24" s="260"/>
      <c r="C24" s="14"/>
      <c r="D24" s="14">
        <f t="shared" si="3"/>
        <v>3.5185</v>
      </c>
      <c r="E24" s="14"/>
      <c r="F24" s="59"/>
      <c r="G24" s="60"/>
      <c r="H24" s="60"/>
      <c r="I24" s="59"/>
      <c r="J24" s="60"/>
      <c r="K24" s="60"/>
      <c r="L24" s="59"/>
      <c r="M24" s="14">
        <f aca="true" t="shared" si="14" ref="M24:M60">G24+J24</f>
        <v>0</v>
      </c>
      <c r="N24" s="60"/>
      <c r="O24" s="18"/>
      <c r="P24" s="14">
        <v>3.5185</v>
      </c>
      <c r="Q24" s="14"/>
      <c r="R24" s="17"/>
      <c r="S24" s="14">
        <f t="shared" si="5"/>
        <v>0</v>
      </c>
      <c r="T24" s="14"/>
      <c r="U24" s="18"/>
      <c r="V24" s="14"/>
      <c r="W24" s="14"/>
      <c r="X24" s="18"/>
      <c r="Y24" s="14"/>
      <c r="Z24" s="14"/>
      <c r="AA24" s="18"/>
      <c r="AB24" s="14">
        <f aca="true" t="shared" si="15" ref="AB24:AB60">V24+Y24</f>
        <v>0</v>
      </c>
      <c r="AC24" s="14"/>
      <c r="AD24" s="18"/>
      <c r="AE24" s="14"/>
      <c r="AF24" s="16"/>
      <c r="AG24" s="14"/>
      <c r="AH24" s="14"/>
      <c r="AI24" s="17"/>
      <c r="AJ24" s="14">
        <f t="shared" si="7"/>
        <v>0</v>
      </c>
      <c r="AK24" s="14"/>
      <c r="AL24" s="18"/>
      <c r="AM24" s="14"/>
      <c r="AN24" s="14"/>
      <c r="AO24" s="18"/>
      <c r="AP24" s="14"/>
      <c r="AQ24" s="14"/>
      <c r="AR24" s="18"/>
      <c r="AS24" s="14">
        <f t="shared" si="8"/>
        <v>0</v>
      </c>
      <c r="AT24" s="14"/>
      <c r="AU24" s="18"/>
      <c r="AV24" s="14"/>
      <c r="AW24" s="16"/>
      <c r="AX24" s="17"/>
      <c r="AY24" s="14">
        <f t="shared" si="9"/>
        <v>0</v>
      </c>
      <c r="AZ24" s="14"/>
      <c r="BA24" s="18"/>
      <c r="BB24" s="14"/>
      <c r="BC24" s="14"/>
      <c r="BD24" s="18"/>
      <c r="BE24" s="14"/>
      <c r="BF24" s="14"/>
      <c r="BG24" s="18"/>
      <c r="BH24" s="14">
        <f t="shared" si="10"/>
        <v>0</v>
      </c>
      <c r="BI24" s="14"/>
      <c r="BJ24" s="18"/>
      <c r="BK24" s="14"/>
      <c r="BL24" s="14"/>
      <c r="BM24" s="356"/>
      <c r="BN24" s="256"/>
      <c r="BO24" s="260"/>
      <c r="BP24" s="14"/>
      <c r="BQ24" s="14">
        <f t="shared" si="11"/>
        <v>0</v>
      </c>
      <c r="BR24" s="14"/>
      <c r="BS24" s="18"/>
      <c r="BT24" s="14"/>
      <c r="BU24" s="14"/>
      <c r="BV24" s="18"/>
      <c r="BW24" s="14"/>
      <c r="BX24" s="14"/>
      <c r="BY24" s="18"/>
      <c r="BZ24" s="14">
        <f aca="true" t="shared" si="16" ref="BZ24:BZ60">BT24+BW24</f>
        <v>0</v>
      </c>
      <c r="CA24" s="14"/>
      <c r="CB24" s="18"/>
      <c r="CC24" s="14"/>
      <c r="CD24" s="14"/>
      <c r="CE24" s="17"/>
      <c r="CF24" s="14">
        <f t="shared" si="0"/>
        <v>0</v>
      </c>
      <c r="CG24" s="14"/>
      <c r="CH24" s="18"/>
      <c r="CI24" s="14"/>
      <c r="CJ24" s="14"/>
      <c r="CK24" s="18"/>
      <c r="CL24" s="14"/>
      <c r="CM24" s="14"/>
      <c r="CN24" s="18"/>
      <c r="CO24" s="14">
        <f t="shared" si="1"/>
        <v>0</v>
      </c>
      <c r="CP24" s="14"/>
      <c r="CQ24" s="18"/>
      <c r="CR24" s="14"/>
      <c r="CS24" s="16"/>
      <c r="CT24" s="14"/>
      <c r="CU24" s="17"/>
      <c r="CV24" s="14">
        <f t="shared" si="2"/>
        <v>0</v>
      </c>
      <c r="CW24" s="14"/>
      <c r="CX24" s="18"/>
      <c r="CY24" s="14"/>
      <c r="CZ24" s="14"/>
      <c r="DA24" s="18"/>
      <c r="DB24" s="14"/>
      <c r="DC24" s="14"/>
      <c r="DD24" s="18"/>
      <c r="DE24" s="14">
        <f t="shared" si="13"/>
        <v>0</v>
      </c>
      <c r="DF24" s="14"/>
      <c r="DG24" s="18"/>
      <c r="DH24" s="14"/>
      <c r="DI24" s="16"/>
      <c r="DJ24" s="348"/>
      <c r="DK24" s="5"/>
    </row>
    <row r="25" spans="1:115" s="32" customFormat="1" ht="17.25" customHeight="1">
      <c r="A25" s="242"/>
      <c r="B25" s="249" t="s">
        <v>115</v>
      </c>
      <c r="C25" s="49" t="s">
        <v>1</v>
      </c>
      <c r="D25" s="34">
        <f aca="true" t="shared" si="17" ref="D25:D30">M25+P25</f>
        <v>0</v>
      </c>
      <c r="E25" s="34" t="s">
        <v>2</v>
      </c>
      <c r="F25" s="35" t="s">
        <v>1</v>
      </c>
      <c r="G25" s="34">
        <f>G27+G29</f>
        <v>0</v>
      </c>
      <c r="H25" s="36" t="s">
        <v>2</v>
      </c>
      <c r="I25" s="34" t="s">
        <v>1</v>
      </c>
      <c r="J25" s="34">
        <f>J27+J29</f>
        <v>0</v>
      </c>
      <c r="K25" s="34" t="s">
        <v>2</v>
      </c>
      <c r="L25" s="35" t="s">
        <v>1</v>
      </c>
      <c r="M25" s="34">
        <f aca="true" t="shared" si="18" ref="M25:M30">G25+J25</f>
        <v>0</v>
      </c>
      <c r="N25" s="34" t="s">
        <v>2</v>
      </c>
      <c r="O25" s="37" t="s">
        <v>1</v>
      </c>
      <c r="P25" s="34">
        <f>P27+P29</f>
        <v>0</v>
      </c>
      <c r="Q25" s="38" t="s">
        <v>2</v>
      </c>
      <c r="R25" s="50" t="s">
        <v>1</v>
      </c>
      <c r="S25" s="34">
        <f aca="true" t="shared" si="19" ref="S25:S30">AB25+AE25</f>
        <v>0</v>
      </c>
      <c r="T25" s="34" t="s">
        <v>2</v>
      </c>
      <c r="U25" s="35" t="s">
        <v>1</v>
      </c>
      <c r="V25" s="34">
        <f>V27+V29</f>
        <v>0</v>
      </c>
      <c r="W25" s="36" t="s">
        <v>2</v>
      </c>
      <c r="X25" s="34" t="s">
        <v>1</v>
      </c>
      <c r="Y25" s="34">
        <f>Y27+Y29</f>
        <v>0</v>
      </c>
      <c r="Z25" s="34" t="s">
        <v>2</v>
      </c>
      <c r="AA25" s="35" t="s">
        <v>1</v>
      </c>
      <c r="AB25" s="34">
        <f aca="true" t="shared" si="20" ref="AB25:AB30">V25+Y25</f>
        <v>0</v>
      </c>
      <c r="AC25" s="34" t="s">
        <v>2</v>
      </c>
      <c r="AD25" s="37" t="s">
        <v>1</v>
      </c>
      <c r="AE25" s="34">
        <f>AE27+AE29</f>
        <v>0</v>
      </c>
      <c r="AF25" s="39" t="s">
        <v>2</v>
      </c>
      <c r="AG25" s="102"/>
      <c r="AH25" s="40"/>
      <c r="AI25" s="50" t="s">
        <v>1</v>
      </c>
      <c r="AJ25" s="34">
        <f aca="true" t="shared" si="21" ref="AJ25:AJ30">AS25+AV25</f>
        <v>0</v>
      </c>
      <c r="AK25" s="34" t="s">
        <v>2</v>
      </c>
      <c r="AL25" s="35" t="s">
        <v>1</v>
      </c>
      <c r="AM25" s="34">
        <f>AM27+AM29</f>
        <v>0</v>
      </c>
      <c r="AN25" s="36" t="s">
        <v>2</v>
      </c>
      <c r="AO25" s="34" t="s">
        <v>1</v>
      </c>
      <c r="AP25" s="34">
        <f>AP27+AP29</f>
        <v>0</v>
      </c>
      <c r="AQ25" s="34" t="s">
        <v>2</v>
      </c>
      <c r="AR25" s="35" t="s">
        <v>1</v>
      </c>
      <c r="AS25" s="34">
        <f aca="true" t="shared" si="22" ref="AS25:AS30">AM25+AP25</f>
        <v>0</v>
      </c>
      <c r="AT25" s="34" t="s">
        <v>2</v>
      </c>
      <c r="AU25" s="37" t="s">
        <v>1</v>
      </c>
      <c r="AV25" s="34">
        <f>AV27+AV29</f>
        <v>0</v>
      </c>
      <c r="AW25" s="39" t="s">
        <v>2</v>
      </c>
      <c r="AX25" s="50" t="s">
        <v>1</v>
      </c>
      <c r="AY25" s="34">
        <f aca="true" t="shared" si="23" ref="AY25:AY30">BH25+BK25</f>
        <v>0</v>
      </c>
      <c r="AZ25" s="34" t="s">
        <v>2</v>
      </c>
      <c r="BA25" s="35" t="s">
        <v>1</v>
      </c>
      <c r="BB25" s="34">
        <f>BB27+BB29</f>
        <v>0</v>
      </c>
      <c r="BC25" s="36" t="s">
        <v>2</v>
      </c>
      <c r="BD25" s="34" t="s">
        <v>1</v>
      </c>
      <c r="BE25" s="34">
        <f>BE27+BE29</f>
        <v>0</v>
      </c>
      <c r="BF25" s="34" t="s">
        <v>2</v>
      </c>
      <c r="BG25" s="35" t="s">
        <v>1</v>
      </c>
      <c r="BH25" s="34">
        <f aca="true" t="shared" si="24" ref="BH25:BH30">BB25+BE25</f>
        <v>0</v>
      </c>
      <c r="BI25" s="34" t="s">
        <v>2</v>
      </c>
      <c r="BJ25" s="37" t="s">
        <v>1</v>
      </c>
      <c r="BK25" s="34">
        <f>BK27+BK29</f>
        <v>0</v>
      </c>
      <c r="BL25" s="38" t="s">
        <v>2</v>
      </c>
      <c r="BM25" s="234"/>
      <c r="BN25" s="242"/>
      <c r="BO25" s="249" t="s">
        <v>115</v>
      </c>
      <c r="BP25" s="49" t="s">
        <v>1</v>
      </c>
      <c r="BQ25" s="34">
        <f aca="true" t="shared" si="25" ref="BQ25:BQ30">BZ25+CC25</f>
        <v>0</v>
      </c>
      <c r="BR25" s="34" t="s">
        <v>2</v>
      </c>
      <c r="BS25" s="35" t="s">
        <v>1</v>
      </c>
      <c r="BT25" s="34">
        <f>BT27+BT29</f>
        <v>0</v>
      </c>
      <c r="BU25" s="36" t="s">
        <v>2</v>
      </c>
      <c r="BV25" s="34" t="s">
        <v>1</v>
      </c>
      <c r="BW25" s="34">
        <f>BW27+BW29</f>
        <v>0</v>
      </c>
      <c r="BX25" s="34" t="s">
        <v>2</v>
      </c>
      <c r="BY25" s="35" t="s">
        <v>1</v>
      </c>
      <c r="BZ25" s="34">
        <f aca="true" t="shared" si="26" ref="BZ25:BZ30">BT25+BW25</f>
        <v>0</v>
      </c>
      <c r="CA25" s="34" t="s">
        <v>2</v>
      </c>
      <c r="CB25" s="37" t="s">
        <v>1</v>
      </c>
      <c r="CC25" s="34">
        <f>CC27+CC29</f>
        <v>0</v>
      </c>
      <c r="CD25" s="38" t="s">
        <v>2</v>
      </c>
      <c r="CE25" s="50" t="s">
        <v>1</v>
      </c>
      <c r="CF25" s="34">
        <f aca="true" t="shared" si="27" ref="CF25:CF30">CO25+CR25</f>
        <v>1283.7286</v>
      </c>
      <c r="CG25" s="34" t="s">
        <v>2</v>
      </c>
      <c r="CH25" s="35" t="s">
        <v>1</v>
      </c>
      <c r="CI25" s="34">
        <f>CI27+CI29</f>
        <v>132.23</v>
      </c>
      <c r="CJ25" s="36" t="s">
        <v>2</v>
      </c>
      <c r="CK25" s="34" t="s">
        <v>1</v>
      </c>
      <c r="CL25" s="34">
        <f>CL27+CL29</f>
        <v>0</v>
      </c>
      <c r="CM25" s="34" t="s">
        <v>2</v>
      </c>
      <c r="CN25" s="35" t="s">
        <v>1</v>
      </c>
      <c r="CO25" s="34">
        <f aca="true" t="shared" si="28" ref="CO25:CO30">CI25+CL25</f>
        <v>132.23</v>
      </c>
      <c r="CP25" s="34" t="s">
        <v>2</v>
      </c>
      <c r="CQ25" s="37" t="s">
        <v>1</v>
      </c>
      <c r="CR25" s="34">
        <f>CR27+CR29</f>
        <v>1151.4986</v>
      </c>
      <c r="CS25" s="39" t="s">
        <v>2</v>
      </c>
      <c r="CT25" s="102"/>
      <c r="CU25" s="50" t="s">
        <v>1</v>
      </c>
      <c r="CV25" s="34">
        <f aca="true" t="shared" si="29" ref="CV25:CV30">DE25+DH25</f>
        <v>0</v>
      </c>
      <c r="CW25" s="34" t="s">
        <v>2</v>
      </c>
      <c r="CX25" s="35" t="s">
        <v>1</v>
      </c>
      <c r="CY25" s="34">
        <f>CY27+CY29</f>
        <v>0</v>
      </c>
      <c r="CZ25" s="36" t="s">
        <v>2</v>
      </c>
      <c r="DA25" s="34" t="s">
        <v>1</v>
      </c>
      <c r="DB25" s="34">
        <f>DB27+DB29</f>
        <v>0</v>
      </c>
      <c r="DC25" s="34" t="s">
        <v>2</v>
      </c>
      <c r="DD25" s="35" t="s">
        <v>1</v>
      </c>
      <c r="DE25" s="34">
        <f aca="true" t="shared" si="30" ref="DE25:DE30">CY25+DB25</f>
        <v>0</v>
      </c>
      <c r="DF25" s="34" t="s">
        <v>2</v>
      </c>
      <c r="DG25" s="37" t="s">
        <v>1</v>
      </c>
      <c r="DH25" s="34">
        <f>DH27+DH29</f>
        <v>0</v>
      </c>
      <c r="DI25" s="38" t="s">
        <v>2</v>
      </c>
      <c r="DJ25" s="42"/>
      <c r="DK25" s="31"/>
    </row>
    <row r="26" spans="1:115" s="32" customFormat="1" ht="17.25" customHeight="1" thickBot="1">
      <c r="A26" s="341"/>
      <c r="B26" s="317"/>
      <c r="C26" s="51"/>
      <c r="D26" s="43">
        <f t="shared" si="17"/>
        <v>10.6102</v>
      </c>
      <c r="E26" s="43"/>
      <c r="F26" s="52"/>
      <c r="G26" s="43">
        <f>G28+G30</f>
        <v>0</v>
      </c>
      <c r="H26" s="53"/>
      <c r="I26" s="43"/>
      <c r="J26" s="43">
        <f>J28+J30</f>
        <v>0</v>
      </c>
      <c r="K26" s="43"/>
      <c r="L26" s="52"/>
      <c r="M26" s="43">
        <f t="shared" si="18"/>
        <v>0</v>
      </c>
      <c r="N26" s="43"/>
      <c r="O26" s="54"/>
      <c r="P26" s="43">
        <f>P28+P30</f>
        <v>10.6102</v>
      </c>
      <c r="Q26" s="55"/>
      <c r="R26" s="56"/>
      <c r="S26" s="43">
        <f t="shared" si="19"/>
        <v>7.698799999999999</v>
      </c>
      <c r="T26" s="43"/>
      <c r="U26" s="52"/>
      <c r="V26" s="43">
        <f>V28+V30</f>
        <v>0</v>
      </c>
      <c r="W26" s="53"/>
      <c r="X26" s="43"/>
      <c r="Y26" s="43">
        <f>Y28+Y30</f>
        <v>0</v>
      </c>
      <c r="Z26" s="43"/>
      <c r="AA26" s="52"/>
      <c r="AB26" s="43">
        <f t="shared" si="20"/>
        <v>0</v>
      </c>
      <c r="AC26" s="43"/>
      <c r="AD26" s="54"/>
      <c r="AE26" s="43">
        <f>AE28+AE30</f>
        <v>7.698799999999999</v>
      </c>
      <c r="AF26" s="57"/>
      <c r="AG26" s="102"/>
      <c r="AH26" s="40"/>
      <c r="AI26" s="56"/>
      <c r="AJ26" s="43">
        <f t="shared" si="21"/>
        <v>157.4972</v>
      </c>
      <c r="AK26" s="43"/>
      <c r="AL26" s="52"/>
      <c r="AM26" s="43">
        <f>AM28+AM30</f>
        <v>15.57</v>
      </c>
      <c r="AN26" s="53"/>
      <c r="AO26" s="43"/>
      <c r="AP26" s="43">
        <f>AP28+AP30</f>
        <v>0</v>
      </c>
      <c r="AQ26" s="43"/>
      <c r="AR26" s="52"/>
      <c r="AS26" s="43">
        <f t="shared" si="22"/>
        <v>15.57</v>
      </c>
      <c r="AT26" s="43"/>
      <c r="AU26" s="54"/>
      <c r="AV26" s="43">
        <f>AV28+AV30</f>
        <v>141.9272</v>
      </c>
      <c r="AW26" s="57"/>
      <c r="AX26" s="56"/>
      <c r="AY26" s="43">
        <f t="shared" si="23"/>
        <v>0</v>
      </c>
      <c r="AZ26" s="43"/>
      <c r="BA26" s="52"/>
      <c r="BB26" s="43">
        <f>BB28+BB30</f>
        <v>0</v>
      </c>
      <c r="BC26" s="53"/>
      <c r="BD26" s="43"/>
      <c r="BE26" s="43">
        <f>BE28+BE30</f>
        <v>0</v>
      </c>
      <c r="BF26" s="43"/>
      <c r="BG26" s="52"/>
      <c r="BH26" s="43">
        <f t="shared" si="24"/>
        <v>0</v>
      </c>
      <c r="BI26" s="43"/>
      <c r="BJ26" s="54"/>
      <c r="BK26" s="43">
        <f>BK28+BK30</f>
        <v>0</v>
      </c>
      <c r="BL26" s="55"/>
      <c r="BM26" s="235"/>
      <c r="BN26" s="341"/>
      <c r="BO26" s="317"/>
      <c r="BP26" s="51"/>
      <c r="BQ26" s="43">
        <f t="shared" si="25"/>
        <v>0</v>
      </c>
      <c r="BR26" s="43"/>
      <c r="BS26" s="52"/>
      <c r="BT26" s="43">
        <f>BT28+BT30</f>
        <v>0</v>
      </c>
      <c r="BU26" s="53"/>
      <c r="BV26" s="43"/>
      <c r="BW26" s="43">
        <f>BW28+BW30</f>
        <v>0</v>
      </c>
      <c r="BX26" s="43"/>
      <c r="BY26" s="52"/>
      <c r="BZ26" s="43">
        <f t="shared" si="26"/>
        <v>0</v>
      </c>
      <c r="CA26" s="43"/>
      <c r="CB26" s="54"/>
      <c r="CC26" s="43">
        <f>CC28+CC30</f>
        <v>0</v>
      </c>
      <c r="CD26" s="55"/>
      <c r="CE26" s="56"/>
      <c r="CF26" s="43">
        <f t="shared" si="27"/>
        <v>14.357600000000001</v>
      </c>
      <c r="CG26" s="43"/>
      <c r="CH26" s="52"/>
      <c r="CI26" s="43">
        <f>CI28+CI30</f>
        <v>10.8</v>
      </c>
      <c r="CJ26" s="53"/>
      <c r="CK26" s="43"/>
      <c r="CL26" s="43">
        <f>CL28+CL30</f>
        <v>0</v>
      </c>
      <c r="CM26" s="43"/>
      <c r="CN26" s="52"/>
      <c r="CO26" s="43">
        <f t="shared" si="28"/>
        <v>10.8</v>
      </c>
      <c r="CP26" s="43"/>
      <c r="CQ26" s="54"/>
      <c r="CR26" s="43">
        <f>CR28+CR30</f>
        <v>3.5576</v>
      </c>
      <c r="CS26" s="57"/>
      <c r="CT26" s="102"/>
      <c r="CU26" s="56"/>
      <c r="CV26" s="43">
        <f t="shared" si="29"/>
        <v>0</v>
      </c>
      <c r="CW26" s="43"/>
      <c r="CX26" s="52"/>
      <c r="CY26" s="43">
        <f>CY28+CY30</f>
        <v>0</v>
      </c>
      <c r="CZ26" s="53"/>
      <c r="DA26" s="43"/>
      <c r="DB26" s="43">
        <f>DB28+DB30</f>
        <v>0</v>
      </c>
      <c r="DC26" s="43"/>
      <c r="DD26" s="52"/>
      <c r="DE26" s="43">
        <f t="shared" si="30"/>
        <v>0</v>
      </c>
      <c r="DF26" s="43"/>
      <c r="DG26" s="54"/>
      <c r="DH26" s="43">
        <f>DH28+DH30</f>
        <v>0</v>
      </c>
      <c r="DI26" s="55"/>
      <c r="DJ26" s="58"/>
      <c r="DK26" s="31"/>
    </row>
    <row r="27" spans="1:115" s="7" customFormat="1" ht="17.25" customHeight="1">
      <c r="A27" s="259">
        <f>A23+1</f>
        <v>27</v>
      </c>
      <c r="B27" s="260" t="s">
        <v>46</v>
      </c>
      <c r="C27" s="14" t="s">
        <v>1</v>
      </c>
      <c r="D27" s="14">
        <f t="shared" si="17"/>
        <v>0</v>
      </c>
      <c r="E27" s="14" t="s">
        <v>2</v>
      </c>
      <c r="F27" s="59" t="s">
        <v>1</v>
      </c>
      <c r="G27" s="60"/>
      <c r="H27" s="60" t="s">
        <v>2</v>
      </c>
      <c r="I27" s="59" t="s">
        <v>1</v>
      </c>
      <c r="J27" s="60"/>
      <c r="K27" s="60" t="s">
        <v>2</v>
      </c>
      <c r="L27" s="59" t="s">
        <v>1</v>
      </c>
      <c r="M27" s="14">
        <f t="shared" si="18"/>
        <v>0</v>
      </c>
      <c r="N27" s="60" t="s">
        <v>2</v>
      </c>
      <c r="O27" s="18" t="s">
        <v>1</v>
      </c>
      <c r="P27" s="14"/>
      <c r="Q27" s="14" t="s">
        <v>2</v>
      </c>
      <c r="R27" s="17" t="s">
        <v>1</v>
      </c>
      <c r="S27" s="14">
        <f t="shared" si="19"/>
        <v>0</v>
      </c>
      <c r="T27" s="14" t="s">
        <v>2</v>
      </c>
      <c r="U27" s="18" t="s">
        <v>1</v>
      </c>
      <c r="V27" s="14"/>
      <c r="W27" s="14" t="s">
        <v>2</v>
      </c>
      <c r="X27" s="18" t="s">
        <v>1</v>
      </c>
      <c r="Y27" s="14"/>
      <c r="Z27" s="14" t="s">
        <v>2</v>
      </c>
      <c r="AA27" s="18" t="s">
        <v>1</v>
      </c>
      <c r="AB27" s="14">
        <f t="shared" si="20"/>
        <v>0</v>
      </c>
      <c r="AC27" s="14" t="s">
        <v>2</v>
      </c>
      <c r="AD27" s="18" t="s">
        <v>1</v>
      </c>
      <c r="AE27" s="14"/>
      <c r="AF27" s="16" t="s">
        <v>2</v>
      </c>
      <c r="AG27" s="14"/>
      <c r="AH27" s="14"/>
      <c r="AI27" s="17" t="s">
        <v>1</v>
      </c>
      <c r="AJ27" s="14">
        <f t="shared" si="21"/>
        <v>0</v>
      </c>
      <c r="AK27" s="14" t="s">
        <v>2</v>
      </c>
      <c r="AL27" s="18" t="s">
        <v>1</v>
      </c>
      <c r="AM27" s="14"/>
      <c r="AN27" s="14" t="s">
        <v>2</v>
      </c>
      <c r="AO27" s="18" t="s">
        <v>1</v>
      </c>
      <c r="AP27" s="14"/>
      <c r="AQ27" s="14" t="s">
        <v>2</v>
      </c>
      <c r="AR27" s="18" t="s">
        <v>1</v>
      </c>
      <c r="AS27" s="14">
        <f t="shared" si="22"/>
        <v>0</v>
      </c>
      <c r="AT27" s="14" t="s">
        <v>2</v>
      </c>
      <c r="AU27" s="18" t="s">
        <v>1</v>
      </c>
      <c r="AV27" s="14"/>
      <c r="AW27" s="16" t="s">
        <v>2</v>
      </c>
      <c r="AX27" s="17" t="s">
        <v>1</v>
      </c>
      <c r="AY27" s="14">
        <f t="shared" si="23"/>
        <v>0</v>
      </c>
      <c r="AZ27" s="14" t="s">
        <v>2</v>
      </c>
      <c r="BA27" s="18" t="s">
        <v>1</v>
      </c>
      <c r="BB27" s="14"/>
      <c r="BC27" s="14" t="s">
        <v>2</v>
      </c>
      <c r="BD27" s="18" t="s">
        <v>1</v>
      </c>
      <c r="BE27" s="14"/>
      <c r="BF27" s="14" t="s">
        <v>2</v>
      </c>
      <c r="BG27" s="18" t="s">
        <v>1</v>
      </c>
      <c r="BH27" s="14">
        <f t="shared" si="24"/>
        <v>0</v>
      </c>
      <c r="BI27" s="14" t="s">
        <v>2</v>
      </c>
      <c r="BJ27" s="18" t="s">
        <v>1</v>
      </c>
      <c r="BK27" s="14"/>
      <c r="BL27" s="14" t="s">
        <v>2</v>
      </c>
      <c r="BM27" s="354">
        <f>BM23+1</f>
        <v>27</v>
      </c>
      <c r="BN27" s="259">
        <f>BN23+1</f>
        <v>27</v>
      </c>
      <c r="BO27" s="260" t="s">
        <v>46</v>
      </c>
      <c r="BP27" s="14" t="s">
        <v>1</v>
      </c>
      <c r="BQ27" s="14">
        <f t="shared" si="25"/>
        <v>0</v>
      </c>
      <c r="BR27" s="14" t="s">
        <v>2</v>
      </c>
      <c r="BS27" s="18" t="s">
        <v>1</v>
      </c>
      <c r="BT27" s="14"/>
      <c r="BU27" s="14" t="s">
        <v>2</v>
      </c>
      <c r="BV27" s="18" t="s">
        <v>1</v>
      </c>
      <c r="BW27" s="14"/>
      <c r="BX27" s="14" t="s">
        <v>2</v>
      </c>
      <c r="BY27" s="18" t="s">
        <v>1</v>
      </c>
      <c r="BZ27" s="14">
        <f t="shared" si="26"/>
        <v>0</v>
      </c>
      <c r="CA27" s="14" t="s">
        <v>2</v>
      </c>
      <c r="CB27" s="18" t="s">
        <v>1</v>
      </c>
      <c r="CC27" s="14"/>
      <c r="CD27" s="14" t="s">
        <v>2</v>
      </c>
      <c r="CE27" s="17" t="s">
        <v>1</v>
      </c>
      <c r="CF27" s="14">
        <f t="shared" si="27"/>
        <v>262.69129999999996</v>
      </c>
      <c r="CG27" s="14" t="s">
        <v>2</v>
      </c>
      <c r="CH27" s="18" t="s">
        <v>1</v>
      </c>
      <c r="CI27" s="14">
        <v>132.23</v>
      </c>
      <c r="CJ27" s="14" t="s">
        <v>2</v>
      </c>
      <c r="CK27" s="18" t="s">
        <v>1</v>
      </c>
      <c r="CL27" s="14"/>
      <c r="CM27" s="14" t="s">
        <v>2</v>
      </c>
      <c r="CN27" s="18" t="s">
        <v>1</v>
      </c>
      <c r="CO27" s="14">
        <f t="shared" si="28"/>
        <v>132.23</v>
      </c>
      <c r="CP27" s="14" t="s">
        <v>2</v>
      </c>
      <c r="CQ27" s="18" t="s">
        <v>1</v>
      </c>
      <c r="CR27" s="14">
        <v>130.4613</v>
      </c>
      <c r="CS27" s="16" t="s">
        <v>2</v>
      </c>
      <c r="CT27" s="14"/>
      <c r="CU27" s="17" t="s">
        <v>1</v>
      </c>
      <c r="CV27" s="14">
        <f t="shared" si="29"/>
        <v>0</v>
      </c>
      <c r="CW27" s="14" t="s">
        <v>2</v>
      </c>
      <c r="CX27" s="18" t="s">
        <v>1</v>
      </c>
      <c r="CY27" s="14"/>
      <c r="CZ27" s="14" t="s">
        <v>2</v>
      </c>
      <c r="DA27" s="18" t="s">
        <v>1</v>
      </c>
      <c r="DB27" s="14"/>
      <c r="DC27" s="14" t="s">
        <v>2</v>
      </c>
      <c r="DD27" s="18" t="s">
        <v>1</v>
      </c>
      <c r="DE27" s="14">
        <f t="shared" si="30"/>
        <v>0</v>
      </c>
      <c r="DF27" s="14" t="s">
        <v>2</v>
      </c>
      <c r="DG27" s="18" t="s">
        <v>1</v>
      </c>
      <c r="DH27" s="14"/>
      <c r="DI27" s="16" t="s">
        <v>2</v>
      </c>
      <c r="DJ27" s="347">
        <f>DJ23+1</f>
        <v>27</v>
      </c>
      <c r="DK27" s="5"/>
    </row>
    <row r="28" spans="1:115" s="7" customFormat="1" ht="17.25" customHeight="1">
      <c r="A28" s="256"/>
      <c r="B28" s="254"/>
      <c r="C28" s="72"/>
      <c r="D28" s="61">
        <f t="shared" si="17"/>
        <v>10.6102</v>
      </c>
      <c r="E28" s="61"/>
      <c r="F28" s="69"/>
      <c r="G28" s="70"/>
      <c r="H28" s="70"/>
      <c r="I28" s="69"/>
      <c r="J28" s="70"/>
      <c r="K28" s="70"/>
      <c r="L28" s="69"/>
      <c r="M28" s="61">
        <f t="shared" si="18"/>
        <v>0</v>
      </c>
      <c r="N28" s="70"/>
      <c r="O28" s="71"/>
      <c r="P28" s="61">
        <v>10.6102</v>
      </c>
      <c r="Q28" s="61"/>
      <c r="R28" s="72"/>
      <c r="S28" s="61">
        <f t="shared" si="19"/>
        <v>5.9354</v>
      </c>
      <c r="T28" s="61"/>
      <c r="U28" s="71"/>
      <c r="V28" s="61"/>
      <c r="W28" s="61"/>
      <c r="X28" s="71"/>
      <c r="Y28" s="61"/>
      <c r="Z28" s="61"/>
      <c r="AA28" s="71"/>
      <c r="AB28" s="61">
        <f t="shared" si="20"/>
        <v>0</v>
      </c>
      <c r="AC28" s="61"/>
      <c r="AD28" s="71"/>
      <c r="AE28" s="61">
        <v>5.9354</v>
      </c>
      <c r="AF28" s="73"/>
      <c r="AG28" s="14"/>
      <c r="AH28" s="14"/>
      <c r="AI28" s="72"/>
      <c r="AJ28" s="61">
        <f t="shared" si="21"/>
        <v>141.9157</v>
      </c>
      <c r="AK28" s="61"/>
      <c r="AL28" s="71"/>
      <c r="AM28" s="61"/>
      <c r="AN28" s="61"/>
      <c r="AO28" s="71"/>
      <c r="AP28" s="61"/>
      <c r="AQ28" s="61"/>
      <c r="AR28" s="71"/>
      <c r="AS28" s="61">
        <f t="shared" si="22"/>
        <v>0</v>
      </c>
      <c r="AT28" s="61"/>
      <c r="AU28" s="71"/>
      <c r="AV28" s="61">
        <v>141.9157</v>
      </c>
      <c r="AW28" s="73"/>
      <c r="AX28" s="72"/>
      <c r="AY28" s="61">
        <f t="shared" si="23"/>
        <v>0</v>
      </c>
      <c r="AZ28" s="61"/>
      <c r="BA28" s="71"/>
      <c r="BB28" s="61"/>
      <c r="BC28" s="61"/>
      <c r="BD28" s="71"/>
      <c r="BE28" s="61"/>
      <c r="BF28" s="61"/>
      <c r="BG28" s="71"/>
      <c r="BH28" s="61">
        <f t="shared" si="24"/>
        <v>0</v>
      </c>
      <c r="BI28" s="61"/>
      <c r="BJ28" s="71"/>
      <c r="BK28" s="61"/>
      <c r="BL28" s="61"/>
      <c r="BM28" s="356"/>
      <c r="BN28" s="256"/>
      <c r="BO28" s="254"/>
      <c r="BP28" s="61"/>
      <c r="BQ28" s="61">
        <f t="shared" si="25"/>
        <v>0</v>
      </c>
      <c r="BR28" s="61"/>
      <c r="BS28" s="71"/>
      <c r="BT28" s="61"/>
      <c r="BU28" s="61"/>
      <c r="BV28" s="71"/>
      <c r="BW28" s="61"/>
      <c r="BX28" s="61"/>
      <c r="BY28" s="71"/>
      <c r="BZ28" s="61">
        <f t="shared" si="26"/>
        <v>0</v>
      </c>
      <c r="CA28" s="61"/>
      <c r="CB28" s="71"/>
      <c r="CC28" s="61"/>
      <c r="CD28" s="61"/>
      <c r="CE28" s="72"/>
      <c r="CF28" s="61">
        <f t="shared" si="27"/>
        <v>10.8</v>
      </c>
      <c r="CG28" s="61"/>
      <c r="CH28" s="71"/>
      <c r="CI28" s="61">
        <v>10.8</v>
      </c>
      <c r="CJ28" s="61"/>
      <c r="CK28" s="71"/>
      <c r="CL28" s="61"/>
      <c r="CM28" s="61"/>
      <c r="CN28" s="71"/>
      <c r="CO28" s="61">
        <f t="shared" si="28"/>
        <v>10.8</v>
      </c>
      <c r="CP28" s="61"/>
      <c r="CQ28" s="71"/>
      <c r="CR28" s="61"/>
      <c r="CS28" s="73"/>
      <c r="CT28" s="14"/>
      <c r="CU28" s="72"/>
      <c r="CV28" s="61">
        <f t="shared" si="29"/>
        <v>0</v>
      </c>
      <c r="CW28" s="61"/>
      <c r="CX28" s="71"/>
      <c r="CY28" s="61"/>
      <c r="CZ28" s="61"/>
      <c r="DA28" s="71"/>
      <c r="DB28" s="61"/>
      <c r="DC28" s="61"/>
      <c r="DD28" s="71"/>
      <c r="DE28" s="61">
        <f t="shared" si="30"/>
        <v>0</v>
      </c>
      <c r="DF28" s="61"/>
      <c r="DG28" s="71"/>
      <c r="DH28" s="61"/>
      <c r="DI28" s="73"/>
      <c r="DJ28" s="347"/>
      <c r="DK28" s="5"/>
    </row>
    <row r="29" spans="1:115" s="7" customFormat="1" ht="17.25" customHeight="1">
      <c r="A29" s="255">
        <f>A27+1</f>
        <v>28</v>
      </c>
      <c r="B29" s="253" t="s">
        <v>82</v>
      </c>
      <c r="C29" s="17" t="s">
        <v>1</v>
      </c>
      <c r="D29" s="14">
        <f t="shared" si="17"/>
        <v>0</v>
      </c>
      <c r="E29" s="14" t="s">
        <v>2</v>
      </c>
      <c r="F29" s="59" t="s">
        <v>1</v>
      </c>
      <c r="G29" s="60"/>
      <c r="H29" s="60" t="s">
        <v>2</v>
      </c>
      <c r="I29" s="59" t="s">
        <v>1</v>
      </c>
      <c r="J29" s="60"/>
      <c r="K29" s="60" t="s">
        <v>2</v>
      </c>
      <c r="L29" s="59" t="s">
        <v>1</v>
      </c>
      <c r="M29" s="14">
        <f t="shared" si="18"/>
        <v>0</v>
      </c>
      <c r="N29" s="60" t="s">
        <v>2</v>
      </c>
      <c r="O29" s="18" t="s">
        <v>1</v>
      </c>
      <c r="P29" s="14"/>
      <c r="Q29" s="14" t="s">
        <v>2</v>
      </c>
      <c r="R29" s="17" t="s">
        <v>1</v>
      </c>
      <c r="S29" s="14">
        <f t="shared" si="19"/>
        <v>0</v>
      </c>
      <c r="T29" s="14" t="s">
        <v>2</v>
      </c>
      <c r="U29" s="18" t="s">
        <v>1</v>
      </c>
      <c r="V29" s="14"/>
      <c r="W29" s="14" t="s">
        <v>2</v>
      </c>
      <c r="X29" s="18" t="s">
        <v>1</v>
      </c>
      <c r="Y29" s="14"/>
      <c r="Z29" s="14" t="s">
        <v>2</v>
      </c>
      <c r="AA29" s="18" t="s">
        <v>1</v>
      </c>
      <c r="AB29" s="14">
        <f t="shared" si="20"/>
        <v>0</v>
      </c>
      <c r="AC29" s="14" t="s">
        <v>2</v>
      </c>
      <c r="AD29" s="18" t="s">
        <v>1</v>
      </c>
      <c r="AE29" s="14"/>
      <c r="AF29" s="16" t="s">
        <v>2</v>
      </c>
      <c r="AG29" s="14"/>
      <c r="AH29" s="14"/>
      <c r="AI29" s="17" t="s">
        <v>1</v>
      </c>
      <c r="AJ29" s="14">
        <f t="shared" si="21"/>
        <v>0</v>
      </c>
      <c r="AK29" s="14" t="s">
        <v>2</v>
      </c>
      <c r="AL29" s="18" t="s">
        <v>1</v>
      </c>
      <c r="AM29" s="14"/>
      <c r="AN29" s="14" t="s">
        <v>2</v>
      </c>
      <c r="AO29" s="18" t="s">
        <v>1</v>
      </c>
      <c r="AP29" s="14"/>
      <c r="AQ29" s="14" t="s">
        <v>2</v>
      </c>
      <c r="AR29" s="18" t="s">
        <v>1</v>
      </c>
      <c r="AS29" s="14">
        <f t="shared" si="22"/>
        <v>0</v>
      </c>
      <c r="AT29" s="14" t="s">
        <v>2</v>
      </c>
      <c r="AU29" s="18" t="s">
        <v>1</v>
      </c>
      <c r="AV29" s="14"/>
      <c r="AW29" s="16" t="s">
        <v>2</v>
      </c>
      <c r="AX29" s="17" t="s">
        <v>1</v>
      </c>
      <c r="AY29" s="14">
        <f t="shared" si="23"/>
        <v>0</v>
      </c>
      <c r="AZ29" s="14" t="s">
        <v>2</v>
      </c>
      <c r="BA29" s="18" t="s">
        <v>1</v>
      </c>
      <c r="BB29" s="14"/>
      <c r="BC29" s="14" t="s">
        <v>2</v>
      </c>
      <c r="BD29" s="18" t="s">
        <v>1</v>
      </c>
      <c r="BE29" s="14"/>
      <c r="BF29" s="14" t="s">
        <v>2</v>
      </c>
      <c r="BG29" s="18" t="s">
        <v>1</v>
      </c>
      <c r="BH29" s="14">
        <f t="shared" si="24"/>
        <v>0</v>
      </c>
      <c r="BI29" s="14" t="s">
        <v>2</v>
      </c>
      <c r="BJ29" s="18" t="s">
        <v>1</v>
      </c>
      <c r="BK29" s="14"/>
      <c r="BL29" s="14" t="s">
        <v>2</v>
      </c>
      <c r="BM29" s="354">
        <f>BM27+1</f>
        <v>28</v>
      </c>
      <c r="BN29" s="259">
        <f>BN27+1</f>
        <v>28</v>
      </c>
      <c r="BO29" s="260" t="s">
        <v>82</v>
      </c>
      <c r="BP29" s="14" t="s">
        <v>1</v>
      </c>
      <c r="BQ29" s="14">
        <f t="shared" si="25"/>
        <v>0</v>
      </c>
      <c r="BR29" s="14" t="s">
        <v>2</v>
      </c>
      <c r="BS29" s="18" t="s">
        <v>1</v>
      </c>
      <c r="BT29" s="14"/>
      <c r="BU29" s="14" t="s">
        <v>2</v>
      </c>
      <c r="BV29" s="18" t="s">
        <v>1</v>
      </c>
      <c r="BW29" s="14"/>
      <c r="BX29" s="14" t="s">
        <v>2</v>
      </c>
      <c r="BY29" s="18" t="s">
        <v>1</v>
      </c>
      <c r="BZ29" s="14">
        <f t="shared" si="26"/>
        <v>0</v>
      </c>
      <c r="CA29" s="14" t="s">
        <v>2</v>
      </c>
      <c r="CB29" s="18" t="s">
        <v>1</v>
      </c>
      <c r="CC29" s="14"/>
      <c r="CD29" s="14" t="s">
        <v>2</v>
      </c>
      <c r="CE29" s="17" t="s">
        <v>1</v>
      </c>
      <c r="CF29" s="14">
        <f t="shared" si="27"/>
        <v>1021.0373</v>
      </c>
      <c r="CG29" s="14" t="s">
        <v>2</v>
      </c>
      <c r="CH29" s="18" t="s">
        <v>1</v>
      </c>
      <c r="CI29" s="14"/>
      <c r="CJ29" s="14" t="s">
        <v>2</v>
      </c>
      <c r="CK29" s="18" t="s">
        <v>1</v>
      </c>
      <c r="CL29" s="14"/>
      <c r="CM29" s="14" t="s">
        <v>2</v>
      </c>
      <c r="CN29" s="18" t="s">
        <v>1</v>
      </c>
      <c r="CO29" s="14">
        <f t="shared" si="28"/>
        <v>0</v>
      </c>
      <c r="CP29" s="14" t="s">
        <v>2</v>
      </c>
      <c r="CQ29" s="18" t="s">
        <v>1</v>
      </c>
      <c r="CR29" s="14">
        <v>1021.0373</v>
      </c>
      <c r="CS29" s="16" t="s">
        <v>2</v>
      </c>
      <c r="CT29" s="14"/>
      <c r="CU29" s="17" t="s">
        <v>1</v>
      </c>
      <c r="CV29" s="14">
        <f t="shared" si="29"/>
        <v>0</v>
      </c>
      <c r="CW29" s="14" t="s">
        <v>2</v>
      </c>
      <c r="CX29" s="18" t="s">
        <v>1</v>
      </c>
      <c r="CY29" s="14"/>
      <c r="CZ29" s="14" t="s">
        <v>2</v>
      </c>
      <c r="DA29" s="18" t="s">
        <v>1</v>
      </c>
      <c r="DB29" s="14"/>
      <c r="DC29" s="14" t="s">
        <v>2</v>
      </c>
      <c r="DD29" s="18" t="s">
        <v>1</v>
      </c>
      <c r="DE29" s="14">
        <f t="shared" si="30"/>
        <v>0</v>
      </c>
      <c r="DF29" s="14" t="s">
        <v>2</v>
      </c>
      <c r="DG29" s="18" t="s">
        <v>1</v>
      </c>
      <c r="DH29" s="14"/>
      <c r="DI29" s="16" t="s">
        <v>2</v>
      </c>
      <c r="DJ29" s="345">
        <f>DJ27+1</f>
        <v>28</v>
      </c>
      <c r="DK29" s="5"/>
    </row>
    <row r="30" spans="1:115" s="7" customFormat="1" ht="17.25" customHeight="1" thickBot="1">
      <c r="A30" s="256"/>
      <c r="B30" s="254"/>
      <c r="C30" s="25"/>
      <c r="D30" s="22">
        <f t="shared" si="17"/>
        <v>0</v>
      </c>
      <c r="E30" s="22"/>
      <c r="F30" s="74"/>
      <c r="G30" s="75"/>
      <c r="H30" s="75"/>
      <c r="I30" s="74"/>
      <c r="J30" s="75"/>
      <c r="K30" s="75"/>
      <c r="L30" s="74"/>
      <c r="M30" s="22">
        <f t="shared" si="18"/>
        <v>0</v>
      </c>
      <c r="N30" s="75"/>
      <c r="O30" s="23"/>
      <c r="P30" s="22"/>
      <c r="Q30" s="22"/>
      <c r="R30" s="25"/>
      <c r="S30" s="22">
        <f t="shared" si="19"/>
        <v>1.7634</v>
      </c>
      <c r="T30" s="22"/>
      <c r="U30" s="23"/>
      <c r="V30" s="22"/>
      <c r="W30" s="22"/>
      <c r="X30" s="23"/>
      <c r="Y30" s="22"/>
      <c r="Z30" s="22"/>
      <c r="AA30" s="23"/>
      <c r="AB30" s="22">
        <f t="shared" si="20"/>
        <v>0</v>
      </c>
      <c r="AC30" s="22"/>
      <c r="AD30" s="23"/>
      <c r="AE30" s="121">
        <v>1.7634</v>
      </c>
      <c r="AF30" s="24"/>
      <c r="AG30" s="14"/>
      <c r="AH30" s="14"/>
      <c r="AI30" s="17"/>
      <c r="AJ30" s="14">
        <f t="shared" si="21"/>
        <v>15.5815</v>
      </c>
      <c r="AK30" s="14"/>
      <c r="AL30" s="18"/>
      <c r="AM30" s="14">
        <v>15.57</v>
      </c>
      <c r="AN30" s="14"/>
      <c r="AO30" s="18"/>
      <c r="AP30" s="14"/>
      <c r="AQ30" s="14"/>
      <c r="AR30" s="18"/>
      <c r="AS30" s="14">
        <f t="shared" si="22"/>
        <v>15.57</v>
      </c>
      <c r="AT30" s="14"/>
      <c r="AU30" s="18"/>
      <c r="AV30" s="122">
        <v>0.0115</v>
      </c>
      <c r="AW30" s="16"/>
      <c r="AX30" s="17"/>
      <c r="AY30" s="14">
        <f t="shared" si="23"/>
        <v>0</v>
      </c>
      <c r="AZ30" s="14"/>
      <c r="BA30" s="18"/>
      <c r="BB30" s="14"/>
      <c r="BC30" s="14"/>
      <c r="BD30" s="18"/>
      <c r="BE30" s="14"/>
      <c r="BF30" s="14"/>
      <c r="BG30" s="18"/>
      <c r="BH30" s="14">
        <f t="shared" si="24"/>
        <v>0</v>
      </c>
      <c r="BI30" s="14"/>
      <c r="BJ30" s="18"/>
      <c r="BK30" s="14"/>
      <c r="BL30" s="14"/>
      <c r="BM30" s="354"/>
      <c r="BN30" s="259"/>
      <c r="BO30" s="260"/>
      <c r="BP30" s="14"/>
      <c r="BQ30" s="14">
        <f t="shared" si="25"/>
        <v>0</v>
      </c>
      <c r="BR30" s="14"/>
      <c r="BS30" s="18"/>
      <c r="BT30" s="14"/>
      <c r="BU30" s="14"/>
      <c r="BV30" s="18"/>
      <c r="BW30" s="14"/>
      <c r="BX30" s="14"/>
      <c r="BY30" s="18"/>
      <c r="BZ30" s="14">
        <f t="shared" si="26"/>
        <v>0</v>
      </c>
      <c r="CA30" s="14"/>
      <c r="CB30" s="18"/>
      <c r="CC30" s="14"/>
      <c r="CD30" s="14"/>
      <c r="CE30" s="17"/>
      <c r="CF30" s="14">
        <f t="shared" si="27"/>
        <v>3.5576</v>
      </c>
      <c r="CG30" s="14"/>
      <c r="CH30" s="18"/>
      <c r="CI30" s="14"/>
      <c r="CJ30" s="14"/>
      <c r="CK30" s="18"/>
      <c r="CL30" s="14"/>
      <c r="CM30" s="14"/>
      <c r="CN30" s="18"/>
      <c r="CO30" s="14">
        <f t="shared" si="28"/>
        <v>0</v>
      </c>
      <c r="CP30" s="14"/>
      <c r="CQ30" s="18"/>
      <c r="CR30" s="14">
        <v>3.5576</v>
      </c>
      <c r="CS30" s="16"/>
      <c r="CT30" s="14"/>
      <c r="CU30" s="17"/>
      <c r="CV30" s="14">
        <f t="shared" si="29"/>
        <v>0</v>
      </c>
      <c r="CW30" s="14"/>
      <c r="CX30" s="18"/>
      <c r="CY30" s="14"/>
      <c r="CZ30" s="14"/>
      <c r="DA30" s="18"/>
      <c r="DB30" s="14"/>
      <c r="DC30" s="14"/>
      <c r="DD30" s="18"/>
      <c r="DE30" s="14">
        <f t="shared" si="30"/>
        <v>0</v>
      </c>
      <c r="DF30" s="14"/>
      <c r="DG30" s="18"/>
      <c r="DH30" s="14"/>
      <c r="DI30" s="16"/>
      <c r="DJ30" s="347"/>
      <c r="DK30" s="5"/>
    </row>
    <row r="31" spans="1:115" s="32" customFormat="1" ht="17.25" customHeight="1">
      <c r="A31" s="242" t="s">
        <v>57</v>
      </c>
      <c r="B31" s="243"/>
      <c r="C31" s="28" t="s">
        <v>96</v>
      </c>
      <c r="D31" s="34">
        <f>D33+D41+D51</f>
        <v>0</v>
      </c>
      <c r="E31" s="34" t="s">
        <v>97</v>
      </c>
      <c r="F31" s="35" t="s">
        <v>96</v>
      </c>
      <c r="G31" s="34">
        <f>G33+G41+G51</f>
        <v>0</v>
      </c>
      <c r="H31" s="36" t="s">
        <v>97</v>
      </c>
      <c r="I31" s="34" t="s">
        <v>96</v>
      </c>
      <c r="J31" s="34">
        <f>J33+J41+J51</f>
        <v>0</v>
      </c>
      <c r="K31" s="34" t="s">
        <v>97</v>
      </c>
      <c r="L31" s="35" t="s">
        <v>96</v>
      </c>
      <c r="M31" s="26">
        <f t="shared" si="14"/>
        <v>0</v>
      </c>
      <c r="N31" s="34" t="s">
        <v>97</v>
      </c>
      <c r="O31" s="37" t="s">
        <v>96</v>
      </c>
      <c r="P31" s="34">
        <f>P33+P41+P51</f>
        <v>0</v>
      </c>
      <c r="Q31" s="38" t="s">
        <v>97</v>
      </c>
      <c r="R31" s="28" t="s">
        <v>96</v>
      </c>
      <c r="S31" s="132">
        <f>S33+S41+S51</f>
        <v>0</v>
      </c>
      <c r="T31" s="34" t="s">
        <v>97</v>
      </c>
      <c r="U31" s="35" t="s">
        <v>96</v>
      </c>
      <c r="V31" s="132">
        <f>V33+V41+V51</f>
        <v>0</v>
      </c>
      <c r="W31" s="36" t="s">
        <v>97</v>
      </c>
      <c r="X31" s="34" t="s">
        <v>96</v>
      </c>
      <c r="Y31" s="132">
        <f>Y33+Y41+Y51</f>
        <v>0</v>
      </c>
      <c r="Z31" s="34" t="s">
        <v>97</v>
      </c>
      <c r="AA31" s="35" t="s">
        <v>96</v>
      </c>
      <c r="AB31" s="26">
        <f t="shared" si="15"/>
        <v>0</v>
      </c>
      <c r="AC31" s="34" t="s">
        <v>97</v>
      </c>
      <c r="AD31" s="37" t="s">
        <v>96</v>
      </c>
      <c r="AE31" s="132">
        <f>AE33+AE41+AE51</f>
        <v>0</v>
      </c>
      <c r="AF31" s="39" t="s">
        <v>97</v>
      </c>
      <c r="AG31" s="40"/>
      <c r="AH31" s="40"/>
      <c r="AI31" s="28" t="s">
        <v>96</v>
      </c>
      <c r="AJ31" s="34">
        <f>AJ33+AJ41+AJ51</f>
        <v>0</v>
      </c>
      <c r="AK31" s="34" t="s">
        <v>97</v>
      </c>
      <c r="AL31" s="35" t="s">
        <v>96</v>
      </c>
      <c r="AM31" s="34">
        <f>AM33+AM41+AM51</f>
        <v>0</v>
      </c>
      <c r="AN31" s="36" t="s">
        <v>97</v>
      </c>
      <c r="AO31" s="34" t="s">
        <v>96</v>
      </c>
      <c r="AP31" s="34">
        <f>AP33+AP41+AP51</f>
        <v>0</v>
      </c>
      <c r="AQ31" s="34" t="s">
        <v>97</v>
      </c>
      <c r="AR31" s="35" t="s">
        <v>96</v>
      </c>
      <c r="AS31" s="34">
        <f>AS33+AS41+AS51</f>
        <v>0</v>
      </c>
      <c r="AT31" s="34" t="s">
        <v>97</v>
      </c>
      <c r="AU31" s="37" t="s">
        <v>96</v>
      </c>
      <c r="AV31" s="34">
        <f>AV33+AV41+AV51</f>
        <v>0</v>
      </c>
      <c r="AW31" s="39" t="s">
        <v>97</v>
      </c>
      <c r="AX31" s="28" t="s">
        <v>96</v>
      </c>
      <c r="AY31" s="34">
        <f>AY33+AY41+AY51</f>
        <v>0</v>
      </c>
      <c r="AZ31" s="34" t="s">
        <v>97</v>
      </c>
      <c r="BA31" s="35" t="s">
        <v>96</v>
      </c>
      <c r="BB31" s="34">
        <f>BB33+BB41+BB51</f>
        <v>0</v>
      </c>
      <c r="BC31" s="36" t="s">
        <v>97</v>
      </c>
      <c r="BD31" s="34" t="s">
        <v>96</v>
      </c>
      <c r="BE31" s="34">
        <f>BE33+BE41+BE51</f>
        <v>0</v>
      </c>
      <c r="BF31" s="34" t="s">
        <v>97</v>
      </c>
      <c r="BG31" s="35" t="s">
        <v>96</v>
      </c>
      <c r="BH31" s="34">
        <f>BH33+BH41+BH51</f>
        <v>0</v>
      </c>
      <c r="BI31" s="34" t="s">
        <v>97</v>
      </c>
      <c r="BJ31" s="37" t="s">
        <v>96</v>
      </c>
      <c r="BK31" s="34">
        <f>BK33+BK41+BK51</f>
        <v>0</v>
      </c>
      <c r="BL31" s="38" t="s">
        <v>97</v>
      </c>
      <c r="BM31" s="232"/>
      <c r="BN31" s="242" t="s">
        <v>57</v>
      </c>
      <c r="BO31" s="243"/>
      <c r="BP31" s="28" t="s">
        <v>96</v>
      </c>
      <c r="BQ31" s="34">
        <f>BQ33+BQ41+BQ51</f>
        <v>0</v>
      </c>
      <c r="BR31" s="34" t="s">
        <v>97</v>
      </c>
      <c r="BS31" s="35" t="s">
        <v>96</v>
      </c>
      <c r="BT31" s="34">
        <f>BT33+BT41+BT51</f>
        <v>0</v>
      </c>
      <c r="BU31" s="36" t="s">
        <v>97</v>
      </c>
      <c r="BV31" s="34" t="s">
        <v>96</v>
      </c>
      <c r="BW31" s="34">
        <f>BW33+BW41+BW51</f>
        <v>0</v>
      </c>
      <c r="BX31" s="34" t="s">
        <v>97</v>
      </c>
      <c r="BY31" s="35" t="s">
        <v>96</v>
      </c>
      <c r="BZ31" s="34">
        <f t="shared" si="16"/>
        <v>0</v>
      </c>
      <c r="CA31" s="34" t="s">
        <v>97</v>
      </c>
      <c r="CB31" s="37" t="s">
        <v>96</v>
      </c>
      <c r="CC31" s="34">
        <f>CC33+CC41+CC51</f>
        <v>0</v>
      </c>
      <c r="CD31" s="38" t="s">
        <v>97</v>
      </c>
      <c r="CE31" s="28" t="s">
        <v>96</v>
      </c>
      <c r="CF31" s="34">
        <f>CF33+CF41+CF51</f>
        <v>2747.3001</v>
      </c>
      <c r="CG31" s="34" t="s">
        <v>97</v>
      </c>
      <c r="CH31" s="35" t="s">
        <v>96</v>
      </c>
      <c r="CI31" s="34">
        <f>CI33+CI41+CI51</f>
        <v>440.5209</v>
      </c>
      <c r="CJ31" s="36" t="s">
        <v>97</v>
      </c>
      <c r="CK31" s="34" t="s">
        <v>96</v>
      </c>
      <c r="CL31" s="34">
        <f>CL33+CL41+CL51</f>
        <v>0</v>
      </c>
      <c r="CM31" s="34" t="s">
        <v>97</v>
      </c>
      <c r="CN31" s="35" t="s">
        <v>96</v>
      </c>
      <c r="CO31" s="34">
        <f>CO33+CO41+CO51</f>
        <v>440.5209</v>
      </c>
      <c r="CP31" s="34" t="s">
        <v>97</v>
      </c>
      <c r="CQ31" s="37" t="s">
        <v>96</v>
      </c>
      <c r="CR31" s="34">
        <f>CR33+CR41+CR51</f>
        <v>2306.7792</v>
      </c>
      <c r="CS31" s="39" t="s">
        <v>97</v>
      </c>
      <c r="CT31" s="40"/>
      <c r="CU31" s="28" t="s">
        <v>96</v>
      </c>
      <c r="CV31" s="34">
        <f>CV33+CV41+CV51</f>
        <v>129.2997</v>
      </c>
      <c r="CW31" s="34" t="s">
        <v>97</v>
      </c>
      <c r="CX31" s="35" t="s">
        <v>96</v>
      </c>
      <c r="CY31" s="34">
        <f>CY33+CY41+CY51</f>
        <v>89.66</v>
      </c>
      <c r="CZ31" s="36" t="s">
        <v>97</v>
      </c>
      <c r="DA31" s="34" t="s">
        <v>96</v>
      </c>
      <c r="DB31" s="34">
        <f>DB33+DB41+DB51</f>
        <v>0</v>
      </c>
      <c r="DC31" s="34" t="s">
        <v>97</v>
      </c>
      <c r="DD31" s="35" t="s">
        <v>96</v>
      </c>
      <c r="DE31" s="34">
        <f>DE33+DE41+DE51</f>
        <v>89.66</v>
      </c>
      <c r="DF31" s="34" t="s">
        <v>97</v>
      </c>
      <c r="DG31" s="37" t="s">
        <v>96</v>
      </c>
      <c r="DH31" s="34">
        <f>DH33+DH41+DH51</f>
        <v>39.6397</v>
      </c>
      <c r="DI31" s="38" t="s">
        <v>97</v>
      </c>
      <c r="DJ31" s="42"/>
      <c r="DK31" s="31"/>
    </row>
    <row r="32" spans="1:115" s="32" customFormat="1" ht="17.25" customHeight="1" thickBot="1">
      <c r="A32" s="244"/>
      <c r="B32" s="278"/>
      <c r="C32" s="30"/>
      <c r="D32" s="43">
        <f>D34+D42+D52</f>
        <v>1.7295</v>
      </c>
      <c r="E32" s="26"/>
      <c r="F32" s="27"/>
      <c r="G32" s="43">
        <f>G34+G42+G52</f>
        <v>0</v>
      </c>
      <c r="H32" s="44"/>
      <c r="I32" s="26"/>
      <c r="J32" s="43">
        <f>J34+J42+J52</f>
        <v>0</v>
      </c>
      <c r="K32" s="26"/>
      <c r="L32" s="27"/>
      <c r="M32" s="43">
        <f t="shared" si="14"/>
        <v>0</v>
      </c>
      <c r="N32" s="26"/>
      <c r="O32" s="45"/>
      <c r="P32" s="43">
        <f>P34+P42+P52</f>
        <v>1.7295</v>
      </c>
      <c r="Q32" s="40"/>
      <c r="R32" s="30"/>
      <c r="S32" s="116">
        <f>S34+S42+S52</f>
        <v>0</v>
      </c>
      <c r="T32" s="26"/>
      <c r="U32" s="27"/>
      <c r="V32" s="116">
        <f>V34+V42+V52</f>
        <v>0</v>
      </c>
      <c r="W32" s="44"/>
      <c r="X32" s="26"/>
      <c r="Y32" s="116">
        <f>Y34+Y42+Y52</f>
        <v>0</v>
      </c>
      <c r="Z32" s="26"/>
      <c r="AA32" s="27"/>
      <c r="AB32" s="43">
        <f t="shared" si="15"/>
        <v>0</v>
      </c>
      <c r="AC32" s="26"/>
      <c r="AD32" s="45"/>
      <c r="AE32" s="116">
        <f>AE34+AE42+AE52</f>
        <v>0</v>
      </c>
      <c r="AF32" s="46"/>
      <c r="AG32" s="40"/>
      <c r="AH32" s="40"/>
      <c r="AI32" s="30"/>
      <c r="AJ32" s="43">
        <f>AJ34+AJ42+AJ52</f>
        <v>716.1995</v>
      </c>
      <c r="AK32" s="26"/>
      <c r="AL32" s="27"/>
      <c r="AM32" s="43">
        <f>AM34+AM42+AM52</f>
        <v>0</v>
      </c>
      <c r="AN32" s="44"/>
      <c r="AO32" s="26"/>
      <c r="AP32" s="43">
        <f>AP34+AP42+AP52</f>
        <v>1</v>
      </c>
      <c r="AQ32" s="26"/>
      <c r="AR32" s="27"/>
      <c r="AS32" s="43">
        <f>AS34+AS42+AS52</f>
        <v>1</v>
      </c>
      <c r="AT32" s="26"/>
      <c r="AU32" s="45"/>
      <c r="AV32" s="43">
        <f>AV34+AV42+AV52</f>
        <v>715.1995</v>
      </c>
      <c r="AW32" s="46"/>
      <c r="AX32" s="30"/>
      <c r="AY32" s="43">
        <f>AY34+AY42+AY52</f>
        <v>0</v>
      </c>
      <c r="AZ32" s="26"/>
      <c r="BA32" s="27"/>
      <c r="BB32" s="43">
        <f>BB34+BB42+BB52</f>
        <v>0</v>
      </c>
      <c r="BC32" s="44"/>
      <c r="BD32" s="26"/>
      <c r="BE32" s="43">
        <f>BE34+BE42+BE52</f>
        <v>0</v>
      </c>
      <c r="BF32" s="26"/>
      <c r="BG32" s="27"/>
      <c r="BH32" s="43">
        <f>BH34+BH42+BH52</f>
        <v>0</v>
      </c>
      <c r="BI32" s="26"/>
      <c r="BJ32" s="45"/>
      <c r="BK32" s="43">
        <f>BK34+BK42+BK52</f>
        <v>0</v>
      </c>
      <c r="BL32" s="40"/>
      <c r="BM32" s="233"/>
      <c r="BN32" s="244"/>
      <c r="BO32" s="278"/>
      <c r="BP32" s="30"/>
      <c r="BQ32" s="43">
        <f>BQ34+BQ42+BQ52</f>
        <v>2.3452</v>
      </c>
      <c r="BR32" s="26"/>
      <c r="BS32" s="27"/>
      <c r="BT32" s="43">
        <f>BT34+BT42+BT52</f>
        <v>1.03</v>
      </c>
      <c r="BU32" s="44"/>
      <c r="BV32" s="26"/>
      <c r="BW32" s="43">
        <f>BW34+BW42+BW52</f>
        <v>0</v>
      </c>
      <c r="BX32" s="26"/>
      <c r="BY32" s="27"/>
      <c r="BZ32" s="43">
        <f t="shared" si="16"/>
        <v>1.03</v>
      </c>
      <c r="CA32" s="26"/>
      <c r="CB32" s="45"/>
      <c r="CC32" s="43">
        <f>CC34+CC42+CC52</f>
        <v>1.3152</v>
      </c>
      <c r="CD32" s="40"/>
      <c r="CE32" s="30"/>
      <c r="CF32" s="43">
        <f>CF34+CF42+CF52</f>
        <v>202.874</v>
      </c>
      <c r="CG32" s="26"/>
      <c r="CH32" s="27"/>
      <c r="CI32" s="43">
        <f>CI34+CI42+CI52</f>
        <v>160.3994</v>
      </c>
      <c r="CJ32" s="44"/>
      <c r="CK32" s="26"/>
      <c r="CL32" s="43">
        <f>CL34+CL42+CL52</f>
        <v>0</v>
      </c>
      <c r="CM32" s="26"/>
      <c r="CN32" s="27"/>
      <c r="CO32" s="43">
        <f>CO34+CO42+CO52</f>
        <v>160.3994</v>
      </c>
      <c r="CP32" s="26"/>
      <c r="CQ32" s="45"/>
      <c r="CR32" s="43">
        <f>CR34+CR42+CR52</f>
        <v>42.4746</v>
      </c>
      <c r="CS32" s="46"/>
      <c r="CT32" s="40"/>
      <c r="CU32" s="30"/>
      <c r="CV32" s="43">
        <f>CV34+CV42+CV52</f>
        <v>704.0971</v>
      </c>
      <c r="CW32" s="26"/>
      <c r="CX32" s="27"/>
      <c r="CY32" s="43">
        <f>CY34+CY42+CY52</f>
        <v>700.1437</v>
      </c>
      <c r="CZ32" s="44"/>
      <c r="DA32" s="26"/>
      <c r="DB32" s="43">
        <f>DB34+DB42+DB52</f>
        <v>0</v>
      </c>
      <c r="DC32" s="26"/>
      <c r="DD32" s="27"/>
      <c r="DE32" s="43">
        <f>DE34+DE42+DE52</f>
        <v>700.1437</v>
      </c>
      <c r="DF32" s="26"/>
      <c r="DG32" s="45"/>
      <c r="DH32" s="43">
        <f>DH34+DH42+DH52</f>
        <v>3.9534</v>
      </c>
      <c r="DI32" s="40"/>
      <c r="DJ32" s="48"/>
      <c r="DK32" s="31"/>
    </row>
    <row r="33" spans="1:115" s="32" customFormat="1" ht="17.25" customHeight="1">
      <c r="A33" s="242"/>
      <c r="B33" s="249" t="s">
        <v>85</v>
      </c>
      <c r="C33" s="49" t="s">
        <v>1</v>
      </c>
      <c r="D33" s="26">
        <f aca="true" t="shared" si="31" ref="D33:D60">M33+P33</f>
        <v>0</v>
      </c>
      <c r="E33" s="34" t="s">
        <v>2</v>
      </c>
      <c r="F33" s="35" t="s">
        <v>1</v>
      </c>
      <c r="G33" s="34">
        <f>G35+G37+G39</f>
        <v>0</v>
      </c>
      <c r="H33" s="36" t="s">
        <v>2</v>
      </c>
      <c r="I33" s="34" t="s">
        <v>1</v>
      </c>
      <c r="J33" s="34">
        <f>J35+J37+J39</f>
        <v>0</v>
      </c>
      <c r="K33" s="34" t="s">
        <v>2</v>
      </c>
      <c r="L33" s="35" t="s">
        <v>1</v>
      </c>
      <c r="M33" s="26">
        <f t="shared" si="14"/>
        <v>0</v>
      </c>
      <c r="N33" s="34" t="s">
        <v>2</v>
      </c>
      <c r="O33" s="37" t="s">
        <v>1</v>
      </c>
      <c r="P33" s="34">
        <f>P35+P37+P39</f>
        <v>0</v>
      </c>
      <c r="Q33" s="38" t="s">
        <v>2</v>
      </c>
      <c r="R33" s="50" t="s">
        <v>1</v>
      </c>
      <c r="S33" s="26">
        <f aca="true" t="shared" si="32" ref="S33:S60">AB33+AE33</f>
        <v>0</v>
      </c>
      <c r="T33" s="34" t="s">
        <v>2</v>
      </c>
      <c r="U33" s="35" t="s">
        <v>1</v>
      </c>
      <c r="V33" s="34">
        <f>V35+V37+V39</f>
        <v>0</v>
      </c>
      <c r="W33" s="36" t="s">
        <v>2</v>
      </c>
      <c r="X33" s="34" t="s">
        <v>1</v>
      </c>
      <c r="Y33" s="34">
        <f>Y35+Y37+Y39</f>
        <v>0</v>
      </c>
      <c r="Z33" s="34" t="s">
        <v>2</v>
      </c>
      <c r="AA33" s="35" t="s">
        <v>1</v>
      </c>
      <c r="AB33" s="26">
        <f t="shared" si="15"/>
        <v>0</v>
      </c>
      <c r="AC33" s="34" t="s">
        <v>2</v>
      </c>
      <c r="AD33" s="37" t="s">
        <v>1</v>
      </c>
      <c r="AE33" s="34">
        <f>AE35+AE37+AE39</f>
        <v>0</v>
      </c>
      <c r="AF33" s="39" t="s">
        <v>2</v>
      </c>
      <c r="AG33" s="40"/>
      <c r="AH33" s="40"/>
      <c r="AI33" s="50" t="s">
        <v>1</v>
      </c>
      <c r="AJ33" s="26">
        <f>AJ35+AJ37+AJ39</f>
        <v>0</v>
      </c>
      <c r="AK33" s="34" t="s">
        <v>2</v>
      </c>
      <c r="AL33" s="35" t="s">
        <v>1</v>
      </c>
      <c r="AM33" s="26">
        <f>AM35+AM37+AM39</f>
        <v>0</v>
      </c>
      <c r="AN33" s="36" t="s">
        <v>2</v>
      </c>
      <c r="AO33" s="34" t="s">
        <v>1</v>
      </c>
      <c r="AP33" s="26">
        <f>AP35+AP37+AP39</f>
        <v>0</v>
      </c>
      <c r="AQ33" s="34" t="s">
        <v>2</v>
      </c>
      <c r="AR33" s="35" t="s">
        <v>1</v>
      </c>
      <c r="AS33" s="26">
        <f aca="true" t="shared" si="33" ref="AS33:AS40">AM33+AP33</f>
        <v>0</v>
      </c>
      <c r="AT33" s="34" t="s">
        <v>2</v>
      </c>
      <c r="AU33" s="37" t="s">
        <v>1</v>
      </c>
      <c r="AV33" s="26">
        <f>AV35+AV37+AV39</f>
        <v>0</v>
      </c>
      <c r="AW33" s="39" t="s">
        <v>2</v>
      </c>
      <c r="AX33" s="50" t="s">
        <v>1</v>
      </c>
      <c r="AY33" s="26">
        <f aca="true" t="shared" si="34" ref="AY33:AY60">BH33+BK33</f>
        <v>0</v>
      </c>
      <c r="AZ33" s="34" t="s">
        <v>2</v>
      </c>
      <c r="BA33" s="35" t="s">
        <v>1</v>
      </c>
      <c r="BB33" s="26">
        <f>BB35+BB37+BB39</f>
        <v>0</v>
      </c>
      <c r="BC33" s="36" t="s">
        <v>2</v>
      </c>
      <c r="BD33" s="34" t="s">
        <v>1</v>
      </c>
      <c r="BE33" s="26">
        <f>BE35+BE37+BE39</f>
        <v>0</v>
      </c>
      <c r="BF33" s="34" t="s">
        <v>2</v>
      </c>
      <c r="BG33" s="35" t="s">
        <v>1</v>
      </c>
      <c r="BH33" s="26">
        <f aca="true" t="shared" si="35" ref="BH33:BH60">BB33+BE33</f>
        <v>0</v>
      </c>
      <c r="BI33" s="34" t="s">
        <v>2</v>
      </c>
      <c r="BJ33" s="37" t="s">
        <v>1</v>
      </c>
      <c r="BK33" s="26">
        <f>BK35+BK37+BK39</f>
        <v>0</v>
      </c>
      <c r="BL33" s="38" t="s">
        <v>2</v>
      </c>
      <c r="BM33" s="234"/>
      <c r="BN33" s="242"/>
      <c r="BO33" s="249" t="s">
        <v>85</v>
      </c>
      <c r="BP33" s="49" t="s">
        <v>1</v>
      </c>
      <c r="BQ33" s="26">
        <f aca="true" t="shared" si="36" ref="BQ33:BQ60">BZ33+CC33</f>
        <v>0</v>
      </c>
      <c r="BR33" s="34" t="s">
        <v>2</v>
      </c>
      <c r="BS33" s="35" t="s">
        <v>1</v>
      </c>
      <c r="BT33" s="34">
        <f>BT35+BT37+BT39</f>
        <v>0</v>
      </c>
      <c r="BU33" s="36" t="s">
        <v>2</v>
      </c>
      <c r="BV33" s="34" t="s">
        <v>1</v>
      </c>
      <c r="BW33" s="34">
        <f>BW35+BW37+BW39</f>
        <v>0</v>
      </c>
      <c r="BX33" s="34" t="s">
        <v>2</v>
      </c>
      <c r="BY33" s="35" t="s">
        <v>1</v>
      </c>
      <c r="BZ33" s="26">
        <f t="shared" si="16"/>
        <v>0</v>
      </c>
      <c r="CA33" s="34" t="s">
        <v>2</v>
      </c>
      <c r="CB33" s="37" t="s">
        <v>1</v>
      </c>
      <c r="CC33" s="34">
        <f>CC35+CC37+CC39</f>
        <v>0</v>
      </c>
      <c r="CD33" s="38" t="s">
        <v>2</v>
      </c>
      <c r="CE33" s="50" t="s">
        <v>1</v>
      </c>
      <c r="CF33" s="26">
        <f aca="true" t="shared" si="37" ref="CF33:CF44">CO33+CR33</f>
        <v>1853.2855</v>
      </c>
      <c r="CG33" s="34" t="s">
        <v>2</v>
      </c>
      <c r="CH33" s="35" t="s">
        <v>1</v>
      </c>
      <c r="CI33" s="34">
        <f>CI35+CI37+CI39</f>
        <v>171.4668</v>
      </c>
      <c r="CJ33" s="36" t="s">
        <v>2</v>
      </c>
      <c r="CK33" s="34" t="s">
        <v>1</v>
      </c>
      <c r="CL33" s="34">
        <f>CL35+CL37+CL39</f>
        <v>0</v>
      </c>
      <c r="CM33" s="34" t="s">
        <v>2</v>
      </c>
      <c r="CN33" s="35" t="s">
        <v>1</v>
      </c>
      <c r="CO33" s="26">
        <f>CI33+CL33</f>
        <v>171.4668</v>
      </c>
      <c r="CP33" s="34" t="s">
        <v>2</v>
      </c>
      <c r="CQ33" s="37" t="s">
        <v>1</v>
      </c>
      <c r="CR33" s="34">
        <f>CR35+CR37+CR39</f>
        <v>1681.8187</v>
      </c>
      <c r="CS33" s="39" t="s">
        <v>2</v>
      </c>
      <c r="CT33" s="40"/>
      <c r="CU33" s="50" t="s">
        <v>1</v>
      </c>
      <c r="CV33" s="26">
        <f aca="true" t="shared" si="38" ref="CV33:CV40">DE33+DH33</f>
        <v>129.2997</v>
      </c>
      <c r="CW33" s="34" t="s">
        <v>2</v>
      </c>
      <c r="CX33" s="35" t="s">
        <v>1</v>
      </c>
      <c r="CY33" s="34">
        <f>CY35+CY37+CY39</f>
        <v>89.66</v>
      </c>
      <c r="CZ33" s="36" t="s">
        <v>2</v>
      </c>
      <c r="DA33" s="34" t="s">
        <v>1</v>
      </c>
      <c r="DB33" s="34">
        <f>DB35+DB37+DB39</f>
        <v>0</v>
      </c>
      <c r="DC33" s="34" t="s">
        <v>2</v>
      </c>
      <c r="DD33" s="35" t="s">
        <v>1</v>
      </c>
      <c r="DE33" s="34">
        <f>CY33+DB33</f>
        <v>89.66</v>
      </c>
      <c r="DF33" s="34" t="s">
        <v>2</v>
      </c>
      <c r="DG33" s="37" t="s">
        <v>1</v>
      </c>
      <c r="DH33" s="34">
        <f>DH35+DH37+DH39</f>
        <v>39.6397</v>
      </c>
      <c r="DI33" s="38" t="s">
        <v>2</v>
      </c>
      <c r="DJ33" s="42"/>
      <c r="DK33" s="31"/>
    </row>
    <row r="34" spans="1:115" s="32" customFormat="1" ht="17.25" customHeight="1" thickBot="1">
      <c r="A34" s="341"/>
      <c r="B34" s="342"/>
      <c r="C34" s="51"/>
      <c r="D34" s="43">
        <f t="shared" si="31"/>
        <v>1.7295</v>
      </c>
      <c r="E34" s="43"/>
      <c r="F34" s="52"/>
      <c r="G34" s="43">
        <f>G36+G38+G40</f>
        <v>0</v>
      </c>
      <c r="H34" s="53"/>
      <c r="I34" s="43"/>
      <c r="J34" s="43">
        <f>J36+J38+J40</f>
        <v>0</v>
      </c>
      <c r="K34" s="43"/>
      <c r="L34" s="52"/>
      <c r="M34" s="43">
        <f t="shared" si="14"/>
        <v>0</v>
      </c>
      <c r="N34" s="43"/>
      <c r="O34" s="54"/>
      <c r="P34" s="43">
        <f>P36+P38+P40</f>
        <v>1.7295</v>
      </c>
      <c r="Q34" s="55"/>
      <c r="R34" s="56"/>
      <c r="S34" s="43">
        <f t="shared" si="32"/>
        <v>0</v>
      </c>
      <c r="T34" s="43"/>
      <c r="U34" s="52"/>
      <c r="V34" s="43">
        <f>V36+V38+V40</f>
        <v>0</v>
      </c>
      <c r="W34" s="53"/>
      <c r="X34" s="43"/>
      <c r="Y34" s="43">
        <f>Y36+Y38+Y40</f>
        <v>0</v>
      </c>
      <c r="Z34" s="43"/>
      <c r="AA34" s="52"/>
      <c r="AB34" s="43">
        <f t="shared" si="15"/>
        <v>0</v>
      </c>
      <c r="AC34" s="43"/>
      <c r="AD34" s="54"/>
      <c r="AE34" s="43">
        <f>AE36+AE38+AE40</f>
        <v>0</v>
      </c>
      <c r="AF34" s="57"/>
      <c r="AG34" s="40"/>
      <c r="AH34" s="40"/>
      <c r="AI34" s="56"/>
      <c r="AJ34" s="43">
        <f>AJ36+AJ38+AJ40</f>
        <v>303.3287</v>
      </c>
      <c r="AK34" s="43"/>
      <c r="AL34" s="52"/>
      <c r="AM34" s="43">
        <f>AM36+AM38+AM40</f>
        <v>0</v>
      </c>
      <c r="AN34" s="53"/>
      <c r="AO34" s="43"/>
      <c r="AP34" s="43">
        <f>AP36+AP38+AP40</f>
        <v>0</v>
      </c>
      <c r="AQ34" s="43"/>
      <c r="AR34" s="52"/>
      <c r="AS34" s="43">
        <f t="shared" si="33"/>
        <v>0</v>
      </c>
      <c r="AT34" s="43"/>
      <c r="AU34" s="54"/>
      <c r="AV34" s="43">
        <f>AV36+AV38+AV40</f>
        <v>303.3287</v>
      </c>
      <c r="AW34" s="57"/>
      <c r="AX34" s="56"/>
      <c r="AY34" s="43">
        <f t="shared" si="34"/>
        <v>0</v>
      </c>
      <c r="AZ34" s="43"/>
      <c r="BA34" s="52"/>
      <c r="BB34" s="43">
        <f>BB36+BB38+BB40</f>
        <v>0</v>
      </c>
      <c r="BC34" s="53"/>
      <c r="BD34" s="43"/>
      <c r="BE34" s="43">
        <f>BE36+BE38+BE40</f>
        <v>0</v>
      </c>
      <c r="BF34" s="43"/>
      <c r="BG34" s="52"/>
      <c r="BH34" s="43">
        <f t="shared" si="35"/>
        <v>0</v>
      </c>
      <c r="BI34" s="43"/>
      <c r="BJ34" s="54"/>
      <c r="BK34" s="43">
        <f>BK36+BK38+BK40</f>
        <v>0</v>
      </c>
      <c r="BL34" s="55"/>
      <c r="BM34" s="235"/>
      <c r="BN34" s="341"/>
      <c r="BO34" s="342"/>
      <c r="BP34" s="51"/>
      <c r="BQ34" s="43">
        <f t="shared" si="36"/>
        <v>1.3152</v>
      </c>
      <c r="BR34" s="43"/>
      <c r="BS34" s="52"/>
      <c r="BT34" s="43">
        <f>BT36+BT38+BT40</f>
        <v>0</v>
      </c>
      <c r="BU34" s="53"/>
      <c r="BV34" s="43"/>
      <c r="BW34" s="43">
        <f>BW36+BW38+BW40</f>
        <v>0</v>
      </c>
      <c r="BX34" s="43"/>
      <c r="BY34" s="52"/>
      <c r="BZ34" s="43">
        <f t="shared" si="16"/>
        <v>0</v>
      </c>
      <c r="CA34" s="43"/>
      <c r="CB34" s="54"/>
      <c r="CC34" s="43">
        <f>CC36+CC38+CC40</f>
        <v>1.3152</v>
      </c>
      <c r="CD34" s="55"/>
      <c r="CE34" s="56"/>
      <c r="CF34" s="43">
        <f t="shared" si="37"/>
        <v>178.9264</v>
      </c>
      <c r="CG34" s="43"/>
      <c r="CH34" s="52"/>
      <c r="CI34" s="43">
        <f>CI36+CI38+CI40</f>
        <v>160.3994</v>
      </c>
      <c r="CJ34" s="53"/>
      <c r="CK34" s="43"/>
      <c r="CL34" s="43">
        <f>CL36+CL38+CL40</f>
        <v>0</v>
      </c>
      <c r="CM34" s="43"/>
      <c r="CN34" s="52"/>
      <c r="CO34" s="43">
        <f>CI34+CL34</f>
        <v>160.3994</v>
      </c>
      <c r="CP34" s="43"/>
      <c r="CQ34" s="54"/>
      <c r="CR34" s="43">
        <f>CR36+CR38+CR40</f>
        <v>18.527</v>
      </c>
      <c r="CS34" s="57"/>
      <c r="CT34" s="40"/>
      <c r="CU34" s="56"/>
      <c r="CV34" s="43">
        <f t="shared" si="38"/>
        <v>700.1437</v>
      </c>
      <c r="CW34" s="43"/>
      <c r="CX34" s="52"/>
      <c r="CY34" s="43">
        <f>CY36+CY38+CY40</f>
        <v>700.1437</v>
      </c>
      <c r="CZ34" s="53"/>
      <c r="DA34" s="43"/>
      <c r="DB34" s="43">
        <f>DB36+DB38+DB40</f>
        <v>0</v>
      </c>
      <c r="DC34" s="43"/>
      <c r="DD34" s="52"/>
      <c r="DE34" s="43">
        <f>CY34+DB34</f>
        <v>700.1437</v>
      </c>
      <c r="DF34" s="43"/>
      <c r="DG34" s="54"/>
      <c r="DH34" s="43">
        <f>DH36+DH38+DH40</f>
        <v>0</v>
      </c>
      <c r="DI34" s="55"/>
      <c r="DJ34" s="58"/>
      <c r="DK34" s="31"/>
    </row>
    <row r="35" spans="1:115" s="7" customFormat="1" ht="17.25" customHeight="1">
      <c r="A35" s="281">
        <f>A29+1</f>
        <v>29</v>
      </c>
      <c r="B35" s="313" t="s">
        <v>58</v>
      </c>
      <c r="C35" s="14" t="s">
        <v>1</v>
      </c>
      <c r="D35" s="14">
        <f t="shared" si="31"/>
        <v>0</v>
      </c>
      <c r="E35" s="14" t="s">
        <v>2</v>
      </c>
      <c r="F35" s="59" t="s">
        <v>1</v>
      </c>
      <c r="G35" s="60"/>
      <c r="H35" s="60" t="s">
        <v>2</v>
      </c>
      <c r="I35" s="59" t="s">
        <v>1</v>
      </c>
      <c r="J35" s="60"/>
      <c r="K35" s="60" t="s">
        <v>2</v>
      </c>
      <c r="L35" s="59" t="s">
        <v>1</v>
      </c>
      <c r="M35" s="14">
        <f t="shared" si="14"/>
        <v>0</v>
      </c>
      <c r="N35" s="60" t="s">
        <v>2</v>
      </c>
      <c r="O35" s="18" t="s">
        <v>1</v>
      </c>
      <c r="P35" s="14"/>
      <c r="Q35" s="14" t="s">
        <v>2</v>
      </c>
      <c r="R35" s="17" t="s">
        <v>1</v>
      </c>
      <c r="S35" s="14">
        <f t="shared" si="32"/>
        <v>0</v>
      </c>
      <c r="T35" s="14" t="s">
        <v>2</v>
      </c>
      <c r="U35" s="18" t="s">
        <v>1</v>
      </c>
      <c r="V35" s="14"/>
      <c r="W35" s="14" t="s">
        <v>2</v>
      </c>
      <c r="X35" s="18" t="s">
        <v>1</v>
      </c>
      <c r="Y35" s="14"/>
      <c r="Z35" s="14" t="s">
        <v>2</v>
      </c>
      <c r="AA35" s="18" t="s">
        <v>1</v>
      </c>
      <c r="AB35" s="14">
        <f t="shared" si="15"/>
        <v>0</v>
      </c>
      <c r="AC35" s="14" t="s">
        <v>2</v>
      </c>
      <c r="AD35" s="18" t="s">
        <v>1</v>
      </c>
      <c r="AE35" s="14"/>
      <c r="AF35" s="16" t="s">
        <v>2</v>
      </c>
      <c r="AG35" s="14"/>
      <c r="AH35" s="14"/>
      <c r="AI35" s="17" t="s">
        <v>1</v>
      </c>
      <c r="AJ35" s="14">
        <f aca="true" t="shared" si="39" ref="AJ35:AJ40">AS35+AV35</f>
        <v>0</v>
      </c>
      <c r="AK35" s="14" t="s">
        <v>2</v>
      </c>
      <c r="AL35" s="18" t="s">
        <v>1</v>
      </c>
      <c r="AM35" s="14"/>
      <c r="AN35" s="14" t="s">
        <v>2</v>
      </c>
      <c r="AO35" s="18" t="s">
        <v>1</v>
      </c>
      <c r="AP35" s="14"/>
      <c r="AQ35" s="14" t="s">
        <v>2</v>
      </c>
      <c r="AR35" s="18" t="s">
        <v>1</v>
      </c>
      <c r="AS35" s="14">
        <f t="shared" si="33"/>
        <v>0</v>
      </c>
      <c r="AT35" s="14" t="s">
        <v>2</v>
      </c>
      <c r="AU35" s="18" t="s">
        <v>1</v>
      </c>
      <c r="AV35" s="14"/>
      <c r="AW35" s="16" t="s">
        <v>2</v>
      </c>
      <c r="AX35" s="17" t="s">
        <v>1</v>
      </c>
      <c r="AY35" s="14">
        <f t="shared" si="34"/>
        <v>0</v>
      </c>
      <c r="AZ35" s="14" t="s">
        <v>2</v>
      </c>
      <c r="BA35" s="18" t="s">
        <v>1</v>
      </c>
      <c r="BB35" s="14"/>
      <c r="BC35" s="14" t="s">
        <v>2</v>
      </c>
      <c r="BD35" s="18" t="s">
        <v>1</v>
      </c>
      <c r="BE35" s="14"/>
      <c r="BF35" s="14" t="s">
        <v>2</v>
      </c>
      <c r="BG35" s="18" t="s">
        <v>1</v>
      </c>
      <c r="BH35" s="14">
        <f t="shared" si="35"/>
        <v>0</v>
      </c>
      <c r="BI35" s="14" t="s">
        <v>2</v>
      </c>
      <c r="BJ35" s="18" t="s">
        <v>1</v>
      </c>
      <c r="BK35" s="14"/>
      <c r="BL35" s="14" t="s">
        <v>2</v>
      </c>
      <c r="BM35" s="354">
        <v>29</v>
      </c>
      <c r="BN35" s="281">
        <v>29</v>
      </c>
      <c r="BO35" s="313" t="s">
        <v>58</v>
      </c>
      <c r="BP35" s="14" t="s">
        <v>1</v>
      </c>
      <c r="BQ35" s="14">
        <f t="shared" si="36"/>
        <v>0</v>
      </c>
      <c r="BR35" s="14" t="s">
        <v>2</v>
      </c>
      <c r="BS35" s="18" t="s">
        <v>1</v>
      </c>
      <c r="BT35" s="14"/>
      <c r="BU35" s="14" t="s">
        <v>2</v>
      </c>
      <c r="BV35" s="18" t="s">
        <v>1</v>
      </c>
      <c r="BW35" s="14"/>
      <c r="BX35" s="14" t="s">
        <v>2</v>
      </c>
      <c r="BY35" s="18" t="s">
        <v>1</v>
      </c>
      <c r="BZ35" s="14">
        <f t="shared" si="16"/>
        <v>0</v>
      </c>
      <c r="CA35" s="14" t="s">
        <v>2</v>
      </c>
      <c r="CB35" s="18" t="s">
        <v>1</v>
      </c>
      <c r="CC35" s="14"/>
      <c r="CD35" s="14" t="s">
        <v>2</v>
      </c>
      <c r="CE35" s="17" t="s">
        <v>1</v>
      </c>
      <c r="CF35" s="14">
        <f t="shared" si="37"/>
        <v>1669.5816</v>
      </c>
      <c r="CG35" s="14" t="s">
        <v>2</v>
      </c>
      <c r="CH35" s="18" t="s">
        <v>1</v>
      </c>
      <c r="CI35" s="14"/>
      <c r="CJ35" s="14" t="s">
        <v>2</v>
      </c>
      <c r="CK35" s="18" t="s">
        <v>1</v>
      </c>
      <c r="CL35" s="14"/>
      <c r="CM35" s="14" t="s">
        <v>2</v>
      </c>
      <c r="CN35" s="18" t="s">
        <v>1</v>
      </c>
      <c r="CO35" s="14">
        <f>CI35+CL35</f>
        <v>0</v>
      </c>
      <c r="CP35" s="14" t="s">
        <v>2</v>
      </c>
      <c r="CQ35" s="18" t="s">
        <v>1</v>
      </c>
      <c r="CR35" s="14">
        <v>1669.5816</v>
      </c>
      <c r="CS35" s="16" t="s">
        <v>2</v>
      </c>
      <c r="CT35" s="14"/>
      <c r="CU35" s="17" t="s">
        <v>1</v>
      </c>
      <c r="CV35" s="14">
        <f t="shared" si="38"/>
        <v>39.6397</v>
      </c>
      <c r="CW35" s="14" t="s">
        <v>2</v>
      </c>
      <c r="CX35" s="18" t="s">
        <v>1</v>
      </c>
      <c r="CY35" s="14"/>
      <c r="CZ35" s="14" t="s">
        <v>2</v>
      </c>
      <c r="DA35" s="18" t="s">
        <v>1</v>
      </c>
      <c r="DB35" s="14"/>
      <c r="DC35" s="14" t="s">
        <v>2</v>
      </c>
      <c r="DD35" s="18" t="s">
        <v>1</v>
      </c>
      <c r="DE35" s="14"/>
      <c r="DF35" s="14" t="s">
        <v>2</v>
      </c>
      <c r="DG35" s="18" t="s">
        <v>1</v>
      </c>
      <c r="DH35" s="14">
        <v>39.6397</v>
      </c>
      <c r="DI35" s="16" t="s">
        <v>2</v>
      </c>
      <c r="DJ35" s="347">
        <v>29</v>
      </c>
      <c r="DK35" s="5"/>
    </row>
    <row r="36" spans="1:115" s="7" customFormat="1" ht="17.25" customHeight="1">
      <c r="A36" s="256"/>
      <c r="B36" s="254"/>
      <c r="C36" s="14"/>
      <c r="D36" s="61">
        <f t="shared" si="31"/>
        <v>1.7295</v>
      </c>
      <c r="E36" s="14"/>
      <c r="F36" s="59"/>
      <c r="G36" s="60"/>
      <c r="H36" s="60"/>
      <c r="I36" s="59"/>
      <c r="J36" s="60"/>
      <c r="K36" s="60"/>
      <c r="L36" s="59"/>
      <c r="M36" s="61">
        <f t="shared" si="14"/>
        <v>0</v>
      </c>
      <c r="N36" s="60"/>
      <c r="O36" s="18"/>
      <c r="P36" s="14">
        <v>1.7295</v>
      </c>
      <c r="Q36" s="14"/>
      <c r="R36" s="17"/>
      <c r="S36" s="61">
        <f t="shared" si="32"/>
        <v>0</v>
      </c>
      <c r="T36" s="14"/>
      <c r="U36" s="18"/>
      <c r="V36" s="14"/>
      <c r="W36" s="14"/>
      <c r="X36" s="18"/>
      <c r="Y36" s="14"/>
      <c r="Z36" s="14"/>
      <c r="AA36" s="18"/>
      <c r="AB36" s="61">
        <f t="shared" si="15"/>
        <v>0</v>
      </c>
      <c r="AC36" s="14"/>
      <c r="AD36" s="18"/>
      <c r="AE36" s="14"/>
      <c r="AF36" s="16"/>
      <c r="AG36" s="14"/>
      <c r="AH36" s="14"/>
      <c r="AI36" s="17"/>
      <c r="AJ36" s="61">
        <f t="shared" si="39"/>
        <v>192.3475</v>
      </c>
      <c r="AK36" s="14"/>
      <c r="AL36" s="18"/>
      <c r="AM36" s="14"/>
      <c r="AN36" s="14"/>
      <c r="AO36" s="18"/>
      <c r="AP36" s="14"/>
      <c r="AQ36" s="14"/>
      <c r="AR36" s="18"/>
      <c r="AS36" s="61">
        <f t="shared" si="33"/>
        <v>0</v>
      </c>
      <c r="AT36" s="14"/>
      <c r="AU36" s="18"/>
      <c r="AV36" s="14">
        <v>192.3475</v>
      </c>
      <c r="AW36" s="16"/>
      <c r="AX36" s="17"/>
      <c r="AY36" s="61">
        <f t="shared" si="34"/>
        <v>0</v>
      </c>
      <c r="AZ36" s="14"/>
      <c r="BA36" s="18"/>
      <c r="BB36" s="14"/>
      <c r="BC36" s="14"/>
      <c r="BD36" s="18"/>
      <c r="BE36" s="14"/>
      <c r="BF36" s="14"/>
      <c r="BG36" s="18"/>
      <c r="BH36" s="61">
        <f t="shared" si="35"/>
        <v>0</v>
      </c>
      <c r="BI36" s="14"/>
      <c r="BJ36" s="18"/>
      <c r="BK36" s="14"/>
      <c r="BL36" s="14"/>
      <c r="BM36" s="354"/>
      <c r="BN36" s="256"/>
      <c r="BO36" s="254"/>
      <c r="BP36" s="14"/>
      <c r="BQ36" s="61">
        <f t="shared" si="36"/>
        <v>1.3152</v>
      </c>
      <c r="BR36" s="14"/>
      <c r="BS36" s="18"/>
      <c r="BT36" s="14"/>
      <c r="BU36" s="14"/>
      <c r="BV36" s="18"/>
      <c r="BW36" s="14"/>
      <c r="BX36" s="14"/>
      <c r="BY36" s="18"/>
      <c r="BZ36" s="61">
        <f t="shared" si="16"/>
        <v>0</v>
      </c>
      <c r="CA36" s="14"/>
      <c r="CB36" s="18"/>
      <c r="CC36" s="14">
        <v>1.3152</v>
      </c>
      <c r="CD36" s="14"/>
      <c r="CE36" s="17"/>
      <c r="CF36" s="61">
        <f t="shared" si="37"/>
        <v>70.7394</v>
      </c>
      <c r="CG36" s="14"/>
      <c r="CH36" s="18"/>
      <c r="CI36" s="14">
        <v>70.7394</v>
      </c>
      <c r="CJ36" s="14"/>
      <c r="CK36" s="18"/>
      <c r="CL36" s="14"/>
      <c r="CM36" s="14"/>
      <c r="CN36" s="18"/>
      <c r="CO36" s="61">
        <f>CI36+CL36</f>
        <v>70.7394</v>
      </c>
      <c r="CP36" s="14"/>
      <c r="CQ36" s="18"/>
      <c r="CR36" s="14"/>
      <c r="CS36" s="16"/>
      <c r="CT36" s="14"/>
      <c r="CU36" s="17"/>
      <c r="CV36" s="61">
        <f t="shared" si="38"/>
        <v>0</v>
      </c>
      <c r="CW36" s="14"/>
      <c r="CX36" s="18"/>
      <c r="CY36" s="14"/>
      <c r="CZ36" s="14"/>
      <c r="DA36" s="18"/>
      <c r="DB36" s="14"/>
      <c r="DC36" s="14"/>
      <c r="DD36" s="18"/>
      <c r="DE36" s="61"/>
      <c r="DF36" s="14"/>
      <c r="DG36" s="18"/>
      <c r="DH36" s="14"/>
      <c r="DI36" s="16"/>
      <c r="DJ36" s="347"/>
      <c r="DK36" s="5"/>
    </row>
    <row r="37" spans="1:115" s="7" customFormat="1" ht="17.25" customHeight="1">
      <c r="A37" s="255">
        <f>A35+1</f>
        <v>30</v>
      </c>
      <c r="B37" s="253" t="s">
        <v>59</v>
      </c>
      <c r="C37" s="63" t="s">
        <v>1</v>
      </c>
      <c r="D37" s="14">
        <f t="shared" si="31"/>
        <v>0</v>
      </c>
      <c r="E37" s="63" t="s">
        <v>2</v>
      </c>
      <c r="F37" s="64" t="s">
        <v>1</v>
      </c>
      <c r="G37" s="65"/>
      <c r="H37" s="65" t="s">
        <v>2</v>
      </c>
      <c r="I37" s="64" t="s">
        <v>1</v>
      </c>
      <c r="J37" s="65"/>
      <c r="K37" s="65" t="s">
        <v>2</v>
      </c>
      <c r="L37" s="64" t="s">
        <v>1</v>
      </c>
      <c r="M37" s="14">
        <f t="shared" si="14"/>
        <v>0</v>
      </c>
      <c r="N37" s="65" t="s">
        <v>2</v>
      </c>
      <c r="O37" s="66" t="s">
        <v>1</v>
      </c>
      <c r="P37" s="63"/>
      <c r="Q37" s="63" t="s">
        <v>2</v>
      </c>
      <c r="R37" s="67" t="s">
        <v>1</v>
      </c>
      <c r="S37" s="14">
        <f t="shared" si="32"/>
        <v>0</v>
      </c>
      <c r="T37" s="63" t="s">
        <v>2</v>
      </c>
      <c r="U37" s="66" t="s">
        <v>1</v>
      </c>
      <c r="V37" s="63"/>
      <c r="W37" s="63" t="s">
        <v>2</v>
      </c>
      <c r="X37" s="66" t="s">
        <v>1</v>
      </c>
      <c r="Y37" s="63"/>
      <c r="Z37" s="63" t="s">
        <v>2</v>
      </c>
      <c r="AA37" s="66" t="s">
        <v>1</v>
      </c>
      <c r="AB37" s="14">
        <f t="shared" si="15"/>
        <v>0</v>
      </c>
      <c r="AC37" s="63" t="s">
        <v>2</v>
      </c>
      <c r="AD37" s="66" t="s">
        <v>1</v>
      </c>
      <c r="AE37" s="63"/>
      <c r="AF37" s="68" t="s">
        <v>2</v>
      </c>
      <c r="AG37" s="14"/>
      <c r="AH37" s="14"/>
      <c r="AI37" s="67" t="s">
        <v>1</v>
      </c>
      <c r="AJ37" s="14">
        <f t="shared" si="39"/>
        <v>0</v>
      </c>
      <c r="AK37" s="63" t="s">
        <v>2</v>
      </c>
      <c r="AL37" s="66" t="s">
        <v>1</v>
      </c>
      <c r="AM37" s="63"/>
      <c r="AN37" s="63" t="s">
        <v>2</v>
      </c>
      <c r="AO37" s="66" t="s">
        <v>1</v>
      </c>
      <c r="AP37" s="63"/>
      <c r="AQ37" s="63" t="s">
        <v>2</v>
      </c>
      <c r="AR37" s="66" t="s">
        <v>1</v>
      </c>
      <c r="AS37" s="14">
        <f t="shared" si="33"/>
        <v>0</v>
      </c>
      <c r="AT37" s="63" t="s">
        <v>2</v>
      </c>
      <c r="AU37" s="66" t="s">
        <v>1</v>
      </c>
      <c r="AV37" s="63"/>
      <c r="AW37" s="68" t="s">
        <v>2</v>
      </c>
      <c r="AX37" s="67" t="s">
        <v>1</v>
      </c>
      <c r="AY37" s="14">
        <f t="shared" si="34"/>
        <v>0</v>
      </c>
      <c r="AZ37" s="63" t="s">
        <v>2</v>
      </c>
      <c r="BA37" s="66" t="s">
        <v>1</v>
      </c>
      <c r="BB37" s="63"/>
      <c r="BC37" s="63" t="s">
        <v>2</v>
      </c>
      <c r="BD37" s="66" t="s">
        <v>1</v>
      </c>
      <c r="BE37" s="63"/>
      <c r="BF37" s="63" t="s">
        <v>2</v>
      </c>
      <c r="BG37" s="66" t="s">
        <v>1</v>
      </c>
      <c r="BH37" s="14">
        <f t="shared" si="35"/>
        <v>0</v>
      </c>
      <c r="BI37" s="63" t="s">
        <v>2</v>
      </c>
      <c r="BJ37" s="66" t="s">
        <v>1</v>
      </c>
      <c r="BK37" s="63"/>
      <c r="BL37" s="63" t="s">
        <v>2</v>
      </c>
      <c r="BM37" s="337">
        <v>30</v>
      </c>
      <c r="BN37" s="255">
        <v>30</v>
      </c>
      <c r="BO37" s="253" t="s">
        <v>59</v>
      </c>
      <c r="BP37" s="63" t="s">
        <v>1</v>
      </c>
      <c r="BQ37" s="14">
        <f t="shared" si="36"/>
        <v>0</v>
      </c>
      <c r="BR37" s="63" t="s">
        <v>2</v>
      </c>
      <c r="BS37" s="66" t="s">
        <v>1</v>
      </c>
      <c r="BT37" s="63"/>
      <c r="BU37" s="63" t="s">
        <v>2</v>
      </c>
      <c r="BV37" s="66" t="s">
        <v>1</v>
      </c>
      <c r="BW37" s="63"/>
      <c r="BX37" s="63" t="s">
        <v>2</v>
      </c>
      <c r="BY37" s="66" t="s">
        <v>1</v>
      </c>
      <c r="BZ37" s="14">
        <f t="shared" si="16"/>
        <v>0</v>
      </c>
      <c r="CA37" s="63" t="s">
        <v>2</v>
      </c>
      <c r="CB37" s="66" t="s">
        <v>1</v>
      </c>
      <c r="CC37" s="63"/>
      <c r="CD37" s="63" t="s">
        <v>2</v>
      </c>
      <c r="CE37" s="67" t="s">
        <v>1</v>
      </c>
      <c r="CF37" s="14">
        <f t="shared" si="37"/>
        <v>183.7039</v>
      </c>
      <c r="CG37" s="63" t="s">
        <v>2</v>
      </c>
      <c r="CH37" s="66" t="s">
        <v>1</v>
      </c>
      <c r="CI37" s="63">
        <v>171.4668</v>
      </c>
      <c r="CJ37" s="63" t="s">
        <v>2</v>
      </c>
      <c r="CK37" s="66" t="s">
        <v>1</v>
      </c>
      <c r="CL37" s="63"/>
      <c r="CM37" s="63" t="s">
        <v>2</v>
      </c>
      <c r="CN37" s="66" t="s">
        <v>1</v>
      </c>
      <c r="CO37" s="14">
        <f aca="true" t="shared" si="40" ref="CO37:CO50">CI37+CL37</f>
        <v>171.4668</v>
      </c>
      <c r="CP37" s="63" t="s">
        <v>2</v>
      </c>
      <c r="CQ37" s="66" t="s">
        <v>1</v>
      </c>
      <c r="CR37" s="63">
        <v>12.2371</v>
      </c>
      <c r="CS37" s="68" t="s">
        <v>2</v>
      </c>
      <c r="CT37" s="14"/>
      <c r="CU37" s="67" t="s">
        <v>1</v>
      </c>
      <c r="CV37" s="14">
        <f t="shared" si="38"/>
        <v>0</v>
      </c>
      <c r="CW37" s="63" t="s">
        <v>2</v>
      </c>
      <c r="CX37" s="66" t="s">
        <v>1</v>
      </c>
      <c r="CY37" s="63"/>
      <c r="CZ37" s="63" t="s">
        <v>2</v>
      </c>
      <c r="DA37" s="66" t="s">
        <v>1</v>
      </c>
      <c r="DB37" s="63"/>
      <c r="DC37" s="63" t="s">
        <v>2</v>
      </c>
      <c r="DD37" s="66" t="s">
        <v>1</v>
      </c>
      <c r="DE37" s="14"/>
      <c r="DF37" s="63" t="s">
        <v>2</v>
      </c>
      <c r="DG37" s="66" t="s">
        <v>1</v>
      </c>
      <c r="DH37" s="63"/>
      <c r="DI37" s="68" t="s">
        <v>2</v>
      </c>
      <c r="DJ37" s="345">
        <v>30</v>
      </c>
      <c r="DK37" s="5"/>
    </row>
    <row r="38" spans="1:115" s="7" customFormat="1" ht="17.25" customHeight="1">
      <c r="A38" s="256"/>
      <c r="B38" s="254"/>
      <c r="C38" s="61"/>
      <c r="D38" s="61">
        <f t="shared" si="31"/>
        <v>0</v>
      </c>
      <c r="E38" s="61"/>
      <c r="F38" s="69"/>
      <c r="G38" s="70"/>
      <c r="H38" s="70"/>
      <c r="I38" s="69"/>
      <c r="J38" s="70"/>
      <c r="K38" s="70"/>
      <c r="L38" s="69"/>
      <c r="M38" s="61">
        <f t="shared" si="14"/>
        <v>0</v>
      </c>
      <c r="N38" s="70"/>
      <c r="O38" s="71"/>
      <c r="P38" s="61"/>
      <c r="Q38" s="61"/>
      <c r="R38" s="72"/>
      <c r="S38" s="61">
        <f t="shared" si="32"/>
        <v>0</v>
      </c>
      <c r="T38" s="61"/>
      <c r="U38" s="71"/>
      <c r="V38" s="61"/>
      <c r="W38" s="61"/>
      <c r="X38" s="71"/>
      <c r="Y38" s="61"/>
      <c r="Z38" s="61"/>
      <c r="AA38" s="71"/>
      <c r="AB38" s="61">
        <f t="shared" si="15"/>
        <v>0</v>
      </c>
      <c r="AC38" s="61"/>
      <c r="AD38" s="71"/>
      <c r="AE38" s="61"/>
      <c r="AF38" s="73"/>
      <c r="AG38" s="14"/>
      <c r="AH38" s="14"/>
      <c r="AI38" s="72"/>
      <c r="AJ38" s="61">
        <f t="shared" si="39"/>
        <v>66.8807</v>
      </c>
      <c r="AK38" s="61"/>
      <c r="AL38" s="71"/>
      <c r="AM38" s="61"/>
      <c r="AN38" s="61"/>
      <c r="AO38" s="71"/>
      <c r="AP38" s="61"/>
      <c r="AQ38" s="61"/>
      <c r="AR38" s="71"/>
      <c r="AS38" s="61">
        <f t="shared" si="33"/>
        <v>0</v>
      </c>
      <c r="AT38" s="61"/>
      <c r="AU38" s="71"/>
      <c r="AV38" s="61">
        <v>66.8807</v>
      </c>
      <c r="AW38" s="73"/>
      <c r="AX38" s="72"/>
      <c r="AY38" s="61">
        <f t="shared" si="34"/>
        <v>0</v>
      </c>
      <c r="AZ38" s="61"/>
      <c r="BA38" s="71"/>
      <c r="BB38" s="61"/>
      <c r="BC38" s="61"/>
      <c r="BD38" s="71"/>
      <c r="BE38" s="61"/>
      <c r="BF38" s="61"/>
      <c r="BG38" s="71"/>
      <c r="BH38" s="61">
        <f t="shared" si="35"/>
        <v>0</v>
      </c>
      <c r="BI38" s="61"/>
      <c r="BJ38" s="71"/>
      <c r="BK38" s="61"/>
      <c r="BL38" s="61"/>
      <c r="BM38" s="356"/>
      <c r="BN38" s="256"/>
      <c r="BO38" s="254"/>
      <c r="BP38" s="61"/>
      <c r="BQ38" s="61">
        <f t="shared" si="36"/>
        <v>0</v>
      </c>
      <c r="BR38" s="61"/>
      <c r="BS38" s="71"/>
      <c r="BT38" s="61"/>
      <c r="BU38" s="61"/>
      <c r="BV38" s="71"/>
      <c r="BW38" s="61"/>
      <c r="BX38" s="61"/>
      <c r="BY38" s="71"/>
      <c r="BZ38" s="61">
        <f t="shared" si="16"/>
        <v>0</v>
      </c>
      <c r="CA38" s="61"/>
      <c r="CB38" s="71"/>
      <c r="CC38" s="61"/>
      <c r="CD38" s="61"/>
      <c r="CE38" s="72"/>
      <c r="CF38" s="61">
        <f t="shared" si="37"/>
        <v>0</v>
      </c>
      <c r="CG38" s="61"/>
      <c r="CH38" s="71"/>
      <c r="CI38" s="61"/>
      <c r="CJ38" s="61"/>
      <c r="CK38" s="71"/>
      <c r="CL38" s="61"/>
      <c r="CM38" s="61"/>
      <c r="CN38" s="71"/>
      <c r="CO38" s="61">
        <f t="shared" si="40"/>
        <v>0</v>
      </c>
      <c r="CP38" s="61"/>
      <c r="CQ38" s="71"/>
      <c r="CR38" s="114"/>
      <c r="CS38" s="73"/>
      <c r="CT38" s="14"/>
      <c r="CU38" s="72"/>
      <c r="CV38" s="61">
        <f t="shared" si="38"/>
        <v>0</v>
      </c>
      <c r="CW38" s="61"/>
      <c r="CX38" s="71"/>
      <c r="CY38" s="61">
        <v>695.8781</v>
      </c>
      <c r="CZ38" s="61"/>
      <c r="DA38" s="71"/>
      <c r="DB38" s="61"/>
      <c r="DC38" s="61"/>
      <c r="DD38" s="71"/>
      <c r="DE38" s="61"/>
      <c r="DF38" s="61"/>
      <c r="DG38" s="71"/>
      <c r="DH38" s="61"/>
      <c r="DI38" s="73"/>
      <c r="DJ38" s="348"/>
      <c r="DK38" s="5"/>
    </row>
    <row r="39" spans="1:115" s="7" customFormat="1" ht="17.25" customHeight="1">
      <c r="A39" s="255">
        <f>A37+1</f>
        <v>31</v>
      </c>
      <c r="B39" s="253" t="s">
        <v>60</v>
      </c>
      <c r="C39" s="14" t="s">
        <v>1</v>
      </c>
      <c r="D39" s="14">
        <f t="shared" si="31"/>
        <v>0</v>
      </c>
      <c r="E39" s="14" t="s">
        <v>2</v>
      </c>
      <c r="F39" s="59" t="s">
        <v>1</v>
      </c>
      <c r="G39" s="60"/>
      <c r="H39" s="60" t="s">
        <v>2</v>
      </c>
      <c r="I39" s="59" t="s">
        <v>1</v>
      </c>
      <c r="J39" s="60"/>
      <c r="K39" s="60" t="s">
        <v>2</v>
      </c>
      <c r="L39" s="59" t="s">
        <v>1</v>
      </c>
      <c r="M39" s="14">
        <f t="shared" si="14"/>
        <v>0</v>
      </c>
      <c r="N39" s="60" t="s">
        <v>2</v>
      </c>
      <c r="O39" s="18" t="s">
        <v>1</v>
      </c>
      <c r="P39" s="14"/>
      <c r="Q39" s="14" t="s">
        <v>2</v>
      </c>
      <c r="R39" s="17" t="s">
        <v>1</v>
      </c>
      <c r="S39" s="14">
        <f t="shared" si="32"/>
        <v>0</v>
      </c>
      <c r="T39" s="14" t="s">
        <v>2</v>
      </c>
      <c r="U39" s="18" t="s">
        <v>1</v>
      </c>
      <c r="V39" s="14"/>
      <c r="W39" s="14" t="s">
        <v>2</v>
      </c>
      <c r="X39" s="18" t="s">
        <v>1</v>
      </c>
      <c r="Y39" s="14"/>
      <c r="Z39" s="14" t="s">
        <v>2</v>
      </c>
      <c r="AA39" s="18" t="s">
        <v>1</v>
      </c>
      <c r="AB39" s="14">
        <f t="shared" si="15"/>
        <v>0</v>
      </c>
      <c r="AC39" s="14" t="s">
        <v>2</v>
      </c>
      <c r="AD39" s="18" t="s">
        <v>1</v>
      </c>
      <c r="AE39" s="14"/>
      <c r="AF39" s="16" t="s">
        <v>2</v>
      </c>
      <c r="AG39" s="14"/>
      <c r="AH39" s="14"/>
      <c r="AI39" s="17" t="s">
        <v>1</v>
      </c>
      <c r="AJ39" s="14">
        <f t="shared" si="39"/>
        <v>0</v>
      </c>
      <c r="AK39" s="14" t="s">
        <v>2</v>
      </c>
      <c r="AL39" s="18" t="s">
        <v>1</v>
      </c>
      <c r="AM39" s="14"/>
      <c r="AN39" s="14" t="s">
        <v>2</v>
      </c>
      <c r="AO39" s="18" t="s">
        <v>1</v>
      </c>
      <c r="AP39" s="14"/>
      <c r="AQ39" s="14" t="s">
        <v>2</v>
      </c>
      <c r="AR39" s="18" t="s">
        <v>1</v>
      </c>
      <c r="AS39" s="14">
        <f t="shared" si="33"/>
        <v>0</v>
      </c>
      <c r="AT39" s="14" t="s">
        <v>2</v>
      </c>
      <c r="AU39" s="18" t="s">
        <v>1</v>
      </c>
      <c r="AV39" s="14"/>
      <c r="AW39" s="16" t="s">
        <v>2</v>
      </c>
      <c r="AX39" s="17" t="s">
        <v>1</v>
      </c>
      <c r="AY39" s="14">
        <f t="shared" si="34"/>
        <v>0</v>
      </c>
      <c r="AZ39" s="14" t="s">
        <v>2</v>
      </c>
      <c r="BA39" s="18" t="s">
        <v>1</v>
      </c>
      <c r="BB39" s="14"/>
      <c r="BC39" s="14" t="s">
        <v>2</v>
      </c>
      <c r="BD39" s="18" t="s">
        <v>1</v>
      </c>
      <c r="BE39" s="14"/>
      <c r="BF39" s="14" t="s">
        <v>2</v>
      </c>
      <c r="BG39" s="18" t="s">
        <v>1</v>
      </c>
      <c r="BH39" s="14">
        <f t="shared" si="35"/>
        <v>0</v>
      </c>
      <c r="BI39" s="14" t="s">
        <v>2</v>
      </c>
      <c r="BJ39" s="18" t="s">
        <v>1</v>
      </c>
      <c r="BK39" s="14"/>
      <c r="BL39" s="14" t="s">
        <v>2</v>
      </c>
      <c r="BM39" s="354">
        <v>31</v>
      </c>
      <c r="BN39" s="255">
        <v>31</v>
      </c>
      <c r="BO39" s="253" t="s">
        <v>60</v>
      </c>
      <c r="BP39" s="14" t="s">
        <v>1</v>
      </c>
      <c r="BQ39" s="14">
        <f t="shared" si="36"/>
        <v>0</v>
      </c>
      <c r="BR39" s="14" t="s">
        <v>2</v>
      </c>
      <c r="BS39" s="18" t="s">
        <v>1</v>
      </c>
      <c r="BT39" s="14"/>
      <c r="BU39" s="14" t="s">
        <v>2</v>
      </c>
      <c r="BV39" s="18" t="s">
        <v>1</v>
      </c>
      <c r="BW39" s="14"/>
      <c r="BX39" s="14" t="s">
        <v>2</v>
      </c>
      <c r="BY39" s="18" t="s">
        <v>1</v>
      </c>
      <c r="BZ39" s="14">
        <f t="shared" si="16"/>
        <v>0</v>
      </c>
      <c r="CA39" s="14" t="s">
        <v>2</v>
      </c>
      <c r="CB39" s="18" t="s">
        <v>1</v>
      </c>
      <c r="CC39" s="14"/>
      <c r="CD39" s="14" t="s">
        <v>2</v>
      </c>
      <c r="CE39" s="17" t="s">
        <v>1</v>
      </c>
      <c r="CF39" s="14">
        <f t="shared" si="37"/>
        <v>0</v>
      </c>
      <c r="CG39" s="14" t="s">
        <v>2</v>
      </c>
      <c r="CH39" s="18" t="s">
        <v>1</v>
      </c>
      <c r="CI39" s="14"/>
      <c r="CJ39" s="14" t="s">
        <v>2</v>
      </c>
      <c r="CK39" s="18" t="s">
        <v>1</v>
      </c>
      <c r="CL39" s="14"/>
      <c r="CM39" s="14" t="s">
        <v>2</v>
      </c>
      <c r="CN39" s="18" t="s">
        <v>1</v>
      </c>
      <c r="CO39" s="14">
        <f t="shared" si="40"/>
        <v>0</v>
      </c>
      <c r="CP39" s="14" t="s">
        <v>2</v>
      </c>
      <c r="CQ39" s="18" t="s">
        <v>1</v>
      </c>
      <c r="CR39" s="14"/>
      <c r="CS39" s="16" t="s">
        <v>2</v>
      </c>
      <c r="CT39" s="14"/>
      <c r="CU39" s="17" t="s">
        <v>1</v>
      </c>
      <c r="CV39" s="14">
        <f t="shared" si="38"/>
        <v>90</v>
      </c>
      <c r="CW39" s="14" t="s">
        <v>2</v>
      </c>
      <c r="CX39" s="18" t="s">
        <v>1</v>
      </c>
      <c r="CY39" s="14">
        <v>89.66</v>
      </c>
      <c r="CZ39" s="14" t="s">
        <v>2</v>
      </c>
      <c r="DA39" s="18" t="s">
        <v>1</v>
      </c>
      <c r="DB39" s="14"/>
      <c r="DC39" s="14" t="s">
        <v>2</v>
      </c>
      <c r="DD39" s="18" t="s">
        <v>1</v>
      </c>
      <c r="DE39" s="14">
        <v>90</v>
      </c>
      <c r="DF39" s="14" t="s">
        <v>2</v>
      </c>
      <c r="DG39" s="18" t="s">
        <v>1</v>
      </c>
      <c r="DH39" s="14"/>
      <c r="DI39" s="16" t="s">
        <v>2</v>
      </c>
      <c r="DJ39" s="347">
        <v>31</v>
      </c>
      <c r="DK39" s="5"/>
    </row>
    <row r="40" spans="1:115" s="7" customFormat="1" ht="17.25" customHeight="1" thickBot="1">
      <c r="A40" s="256"/>
      <c r="B40" s="254"/>
      <c r="C40" s="14"/>
      <c r="D40" s="22">
        <f t="shared" si="31"/>
        <v>0</v>
      </c>
      <c r="E40" s="22"/>
      <c r="F40" s="74"/>
      <c r="G40" s="75"/>
      <c r="H40" s="75"/>
      <c r="I40" s="74"/>
      <c r="J40" s="75"/>
      <c r="K40" s="75"/>
      <c r="L40" s="74"/>
      <c r="M40" s="22">
        <f t="shared" si="14"/>
        <v>0</v>
      </c>
      <c r="N40" s="75"/>
      <c r="O40" s="23"/>
      <c r="P40" s="22"/>
      <c r="Q40" s="22"/>
      <c r="R40" s="25"/>
      <c r="S40" s="22">
        <f t="shared" si="32"/>
        <v>0</v>
      </c>
      <c r="T40" s="22"/>
      <c r="U40" s="23"/>
      <c r="V40" s="22"/>
      <c r="W40" s="22"/>
      <c r="X40" s="23"/>
      <c r="Y40" s="22"/>
      <c r="Z40" s="22"/>
      <c r="AA40" s="23"/>
      <c r="AB40" s="22">
        <f t="shared" si="15"/>
        <v>0</v>
      </c>
      <c r="AC40" s="22"/>
      <c r="AD40" s="23"/>
      <c r="AE40" s="22"/>
      <c r="AF40" s="16"/>
      <c r="AG40" s="14"/>
      <c r="AH40" s="14"/>
      <c r="AI40" s="17"/>
      <c r="AJ40" s="61">
        <f t="shared" si="39"/>
        <v>44.1005</v>
      </c>
      <c r="AK40" s="14"/>
      <c r="AL40" s="18"/>
      <c r="AM40" s="14"/>
      <c r="AN40" s="14"/>
      <c r="AO40" s="18"/>
      <c r="AP40" s="14"/>
      <c r="AQ40" s="14"/>
      <c r="AR40" s="18"/>
      <c r="AS40" s="22">
        <f t="shared" si="33"/>
        <v>0</v>
      </c>
      <c r="AT40" s="14"/>
      <c r="AU40" s="18"/>
      <c r="AV40" s="14">
        <v>44.1005</v>
      </c>
      <c r="AW40" s="16"/>
      <c r="AX40" s="17"/>
      <c r="AY40" s="22">
        <f t="shared" si="34"/>
        <v>0</v>
      </c>
      <c r="AZ40" s="14"/>
      <c r="BA40" s="18"/>
      <c r="BB40" s="14"/>
      <c r="BC40" s="14"/>
      <c r="BD40" s="18"/>
      <c r="BE40" s="14"/>
      <c r="BF40" s="14"/>
      <c r="BG40" s="18"/>
      <c r="BH40" s="22">
        <f t="shared" si="35"/>
        <v>0</v>
      </c>
      <c r="BI40" s="14"/>
      <c r="BJ40" s="18"/>
      <c r="BK40" s="14"/>
      <c r="BL40" s="14"/>
      <c r="BM40" s="354"/>
      <c r="BN40" s="256"/>
      <c r="BO40" s="254"/>
      <c r="BP40" s="14"/>
      <c r="BQ40" s="22">
        <f t="shared" si="36"/>
        <v>0</v>
      </c>
      <c r="BR40" s="14"/>
      <c r="BS40" s="18"/>
      <c r="BT40" s="14"/>
      <c r="BU40" s="14"/>
      <c r="BV40" s="18"/>
      <c r="BW40" s="14"/>
      <c r="BX40" s="14"/>
      <c r="BY40" s="18"/>
      <c r="BZ40" s="22">
        <f t="shared" si="16"/>
        <v>0</v>
      </c>
      <c r="CA40" s="14"/>
      <c r="CB40" s="18"/>
      <c r="CC40" s="14"/>
      <c r="CD40" s="14"/>
      <c r="CE40" s="17"/>
      <c r="CF40" s="61">
        <f t="shared" si="37"/>
        <v>108.187</v>
      </c>
      <c r="CG40" s="14"/>
      <c r="CH40" s="18"/>
      <c r="CI40" s="14">
        <v>89.66</v>
      </c>
      <c r="CJ40" s="14"/>
      <c r="CK40" s="18"/>
      <c r="CL40" s="14"/>
      <c r="CM40" s="14"/>
      <c r="CN40" s="18"/>
      <c r="CO40" s="61">
        <f t="shared" si="40"/>
        <v>89.66</v>
      </c>
      <c r="CP40" s="14"/>
      <c r="CQ40" s="18"/>
      <c r="CR40" s="14">
        <v>18.527</v>
      </c>
      <c r="CS40" s="16"/>
      <c r="CT40" s="14"/>
      <c r="CU40" s="17"/>
      <c r="CV40" s="61">
        <f t="shared" si="38"/>
        <v>4</v>
      </c>
      <c r="CW40" s="14"/>
      <c r="CX40" s="18"/>
      <c r="CY40" s="14">
        <v>4.2656</v>
      </c>
      <c r="CZ40" s="14"/>
      <c r="DA40" s="18"/>
      <c r="DB40" s="14"/>
      <c r="DC40" s="14"/>
      <c r="DD40" s="18"/>
      <c r="DE40" s="22">
        <v>4</v>
      </c>
      <c r="DF40" s="14"/>
      <c r="DG40" s="18"/>
      <c r="DH40" s="14"/>
      <c r="DI40" s="16"/>
      <c r="DJ40" s="347"/>
      <c r="DK40" s="5"/>
    </row>
    <row r="41" spans="1:115" s="32" customFormat="1" ht="17.25" customHeight="1">
      <c r="A41" s="242"/>
      <c r="B41" s="249" t="s">
        <v>86</v>
      </c>
      <c r="C41" s="49" t="s">
        <v>1</v>
      </c>
      <c r="D41" s="26">
        <f t="shared" si="31"/>
        <v>0</v>
      </c>
      <c r="E41" s="26" t="s">
        <v>2</v>
      </c>
      <c r="F41" s="27" t="s">
        <v>1</v>
      </c>
      <c r="G41" s="26">
        <f>G43+G45+G47+G49</f>
        <v>0</v>
      </c>
      <c r="H41" s="44" t="s">
        <v>2</v>
      </c>
      <c r="I41" s="26" t="s">
        <v>1</v>
      </c>
      <c r="J41" s="26">
        <f>J43+J45+J47+J49</f>
        <v>0</v>
      </c>
      <c r="K41" s="26" t="s">
        <v>2</v>
      </c>
      <c r="L41" s="27" t="s">
        <v>1</v>
      </c>
      <c r="M41" s="26">
        <f t="shared" si="14"/>
        <v>0</v>
      </c>
      <c r="N41" s="26" t="s">
        <v>2</v>
      </c>
      <c r="O41" s="45" t="s">
        <v>1</v>
      </c>
      <c r="P41" s="26">
        <f>P43+P45+P47+P49</f>
        <v>0</v>
      </c>
      <c r="Q41" s="40" t="s">
        <v>2</v>
      </c>
      <c r="R41" s="78" t="s">
        <v>1</v>
      </c>
      <c r="S41" s="26">
        <f t="shared" si="32"/>
        <v>0</v>
      </c>
      <c r="T41" s="26" t="s">
        <v>2</v>
      </c>
      <c r="U41" s="27" t="s">
        <v>1</v>
      </c>
      <c r="V41" s="26">
        <f>V43+V45+V47+V49</f>
        <v>0</v>
      </c>
      <c r="W41" s="44" t="s">
        <v>2</v>
      </c>
      <c r="X41" s="26" t="s">
        <v>1</v>
      </c>
      <c r="Y41" s="26">
        <f>Y43+Y45+Y47+Y49</f>
        <v>0</v>
      </c>
      <c r="Z41" s="26" t="s">
        <v>2</v>
      </c>
      <c r="AA41" s="27" t="s">
        <v>1</v>
      </c>
      <c r="AB41" s="26">
        <f t="shared" si="15"/>
        <v>0</v>
      </c>
      <c r="AC41" s="26" t="s">
        <v>2</v>
      </c>
      <c r="AD41" s="45" t="s">
        <v>1</v>
      </c>
      <c r="AE41" s="26">
        <f>AE43+AE45+AE47+AE49</f>
        <v>0</v>
      </c>
      <c r="AF41" s="39" t="s">
        <v>2</v>
      </c>
      <c r="AG41" s="40"/>
      <c r="AH41" s="40"/>
      <c r="AI41" s="50" t="s">
        <v>1</v>
      </c>
      <c r="AJ41" s="34">
        <f>AJ43+AJ45+AJ47+AJ49</f>
        <v>0</v>
      </c>
      <c r="AK41" s="34" t="s">
        <v>2</v>
      </c>
      <c r="AL41" s="35" t="s">
        <v>1</v>
      </c>
      <c r="AM41" s="34">
        <f>AM43+AM45+AM47+AM49</f>
        <v>0</v>
      </c>
      <c r="AN41" s="36" t="s">
        <v>2</v>
      </c>
      <c r="AO41" s="34" t="s">
        <v>1</v>
      </c>
      <c r="AP41" s="34">
        <f>AP43+AP45+AP47+AP49</f>
        <v>0</v>
      </c>
      <c r="AQ41" s="34" t="s">
        <v>2</v>
      </c>
      <c r="AR41" s="35" t="s">
        <v>1</v>
      </c>
      <c r="AS41" s="26"/>
      <c r="AT41" s="34" t="s">
        <v>2</v>
      </c>
      <c r="AU41" s="37" t="s">
        <v>1</v>
      </c>
      <c r="AV41" s="34">
        <f>AV43+AV45+AV47+AV49</f>
        <v>0</v>
      </c>
      <c r="AW41" s="39" t="s">
        <v>2</v>
      </c>
      <c r="AX41" s="50" t="s">
        <v>1</v>
      </c>
      <c r="AY41" s="26">
        <f t="shared" si="34"/>
        <v>0</v>
      </c>
      <c r="AZ41" s="34" t="s">
        <v>2</v>
      </c>
      <c r="BA41" s="35" t="s">
        <v>1</v>
      </c>
      <c r="BB41" s="34">
        <f>BB43+BB45+BB47+BB49</f>
        <v>0</v>
      </c>
      <c r="BC41" s="36" t="s">
        <v>2</v>
      </c>
      <c r="BD41" s="34" t="s">
        <v>1</v>
      </c>
      <c r="BE41" s="34">
        <f>BE43+BE45+BE47+BE49</f>
        <v>0</v>
      </c>
      <c r="BF41" s="34" t="s">
        <v>2</v>
      </c>
      <c r="BG41" s="35" t="s">
        <v>1</v>
      </c>
      <c r="BH41" s="26">
        <f t="shared" si="35"/>
        <v>0</v>
      </c>
      <c r="BI41" s="34" t="s">
        <v>2</v>
      </c>
      <c r="BJ41" s="37" t="s">
        <v>1</v>
      </c>
      <c r="BK41" s="34">
        <f>BK43+BK45+BK47+BK49</f>
        <v>0</v>
      </c>
      <c r="BL41" s="38" t="s">
        <v>2</v>
      </c>
      <c r="BM41" s="234"/>
      <c r="BN41" s="242"/>
      <c r="BO41" s="249" t="s">
        <v>86</v>
      </c>
      <c r="BP41" s="49" t="s">
        <v>1</v>
      </c>
      <c r="BQ41" s="26">
        <f t="shared" si="36"/>
        <v>0</v>
      </c>
      <c r="BR41" s="34" t="s">
        <v>2</v>
      </c>
      <c r="BS41" s="35" t="s">
        <v>1</v>
      </c>
      <c r="BT41" s="34">
        <f>BT43+BT45+BT47+BT49</f>
        <v>0</v>
      </c>
      <c r="BU41" s="36" t="s">
        <v>2</v>
      </c>
      <c r="BV41" s="34" t="s">
        <v>1</v>
      </c>
      <c r="BW41" s="34">
        <f>BW43+BW45+BW47+BW49</f>
        <v>0</v>
      </c>
      <c r="BX41" s="34" t="s">
        <v>2</v>
      </c>
      <c r="BY41" s="35" t="s">
        <v>1</v>
      </c>
      <c r="BZ41" s="26">
        <f t="shared" si="16"/>
        <v>0</v>
      </c>
      <c r="CA41" s="34" t="s">
        <v>2</v>
      </c>
      <c r="CB41" s="37" t="s">
        <v>1</v>
      </c>
      <c r="CC41" s="34">
        <f>CC43+CC45+CC47+CC49</f>
        <v>0</v>
      </c>
      <c r="CD41" s="38" t="s">
        <v>2</v>
      </c>
      <c r="CE41" s="50" t="s">
        <v>1</v>
      </c>
      <c r="CF41" s="34">
        <f t="shared" si="37"/>
        <v>487.42789999999997</v>
      </c>
      <c r="CG41" s="34" t="s">
        <v>2</v>
      </c>
      <c r="CH41" s="35" t="s">
        <v>1</v>
      </c>
      <c r="CI41" s="34">
        <f>CI43+CI45+CI47+CI49</f>
        <v>0</v>
      </c>
      <c r="CJ41" s="36" t="s">
        <v>2</v>
      </c>
      <c r="CK41" s="34" t="s">
        <v>1</v>
      </c>
      <c r="CL41" s="34">
        <f>CL43+CL45+CL47+CL49</f>
        <v>0</v>
      </c>
      <c r="CM41" s="34" t="s">
        <v>2</v>
      </c>
      <c r="CN41" s="35" t="s">
        <v>1</v>
      </c>
      <c r="CO41" s="19">
        <f t="shared" si="40"/>
        <v>0</v>
      </c>
      <c r="CP41" s="34" t="s">
        <v>2</v>
      </c>
      <c r="CQ41" s="37" t="s">
        <v>1</v>
      </c>
      <c r="CR41" s="34">
        <f>CR43+CR45+CR47+CR49</f>
        <v>487.42789999999997</v>
      </c>
      <c r="CS41" s="39" t="s">
        <v>2</v>
      </c>
      <c r="CT41" s="40"/>
      <c r="CU41" s="50" t="s">
        <v>1</v>
      </c>
      <c r="CV41" s="34">
        <f aca="true" t="shared" si="41" ref="CV41:CV54">DE41+DH41</f>
        <v>0</v>
      </c>
      <c r="CW41" s="34" t="s">
        <v>2</v>
      </c>
      <c r="CX41" s="35" t="s">
        <v>1</v>
      </c>
      <c r="CY41" s="34">
        <f>CY43+CY45+CY47+CY49</f>
        <v>0</v>
      </c>
      <c r="CZ41" s="36" t="s">
        <v>2</v>
      </c>
      <c r="DA41" s="34" t="s">
        <v>1</v>
      </c>
      <c r="DB41" s="34">
        <f>DB43+DB45+DB47+DB49</f>
        <v>0</v>
      </c>
      <c r="DC41" s="34" t="s">
        <v>2</v>
      </c>
      <c r="DD41" s="35" t="s">
        <v>1</v>
      </c>
      <c r="DE41" s="26">
        <f aca="true" t="shared" si="42" ref="DE41:DE52">CY41+DB41</f>
        <v>0</v>
      </c>
      <c r="DF41" s="34" t="s">
        <v>2</v>
      </c>
      <c r="DG41" s="37" t="s">
        <v>1</v>
      </c>
      <c r="DH41" s="34">
        <f>DH43+DH45+DH47+DH49</f>
        <v>0</v>
      </c>
      <c r="DI41" s="38" t="s">
        <v>2</v>
      </c>
      <c r="DJ41" s="42"/>
      <c r="DK41" s="31"/>
    </row>
    <row r="42" spans="1:115" s="32" customFormat="1" ht="17.25" customHeight="1" thickBot="1">
      <c r="A42" s="341"/>
      <c r="B42" s="342"/>
      <c r="C42" s="51"/>
      <c r="D42" s="43">
        <f t="shared" si="31"/>
        <v>0</v>
      </c>
      <c r="E42" s="43"/>
      <c r="F42" s="52"/>
      <c r="G42" s="43">
        <f>G44+G46+G48+G50</f>
        <v>0</v>
      </c>
      <c r="H42" s="53"/>
      <c r="I42" s="43"/>
      <c r="J42" s="43">
        <f>J44+J46+J48+J50</f>
        <v>0</v>
      </c>
      <c r="K42" s="43"/>
      <c r="L42" s="52"/>
      <c r="M42" s="43">
        <f t="shared" si="14"/>
        <v>0</v>
      </c>
      <c r="N42" s="43"/>
      <c r="O42" s="54"/>
      <c r="P42" s="43">
        <f>P44+P46+P48+P50</f>
        <v>0</v>
      </c>
      <c r="Q42" s="55"/>
      <c r="R42" s="56"/>
      <c r="S42" s="133">
        <f t="shared" si="32"/>
        <v>0</v>
      </c>
      <c r="T42" s="43"/>
      <c r="U42" s="52"/>
      <c r="V42" s="43">
        <f>V44+V46+V48+V50</f>
        <v>0</v>
      </c>
      <c r="W42" s="53"/>
      <c r="X42" s="43"/>
      <c r="Y42" s="43">
        <f>Y44+Y46+Y48+Y50</f>
        <v>0</v>
      </c>
      <c r="Z42" s="43"/>
      <c r="AA42" s="52"/>
      <c r="AB42" s="43">
        <f t="shared" si="15"/>
        <v>0</v>
      </c>
      <c r="AC42" s="43"/>
      <c r="AD42" s="54"/>
      <c r="AE42" s="133">
        <f>AE44+AE46+AE48+AE50</f>
        <v>0</v>
      </c>
      <c r="AF42" s="57"/>
      <c r="AG42" s="40"/>
      <c r="AH42" s="40"/>
      <c r="AI42" s="56"/>
      <c r="AJ42" s="43">
        <f>AJ44+AJ46+AJ48+AJ50</f>
        <v>306.9559</v>
      </c>
      <c r="AK42" s="43"/>
      <c r="AL42" s="52"/>
      <c r="AM42" s="43">
        <f>AM44+AM46+AM48+AM50</f>
        <v>0</v>
      </c>
      <c r="AN42" s="53"/>
      <c r="AO42" s="43"/>
      <c r="AP42" s="43">
        <f>AP44+AP46+AP48+AP50</f>
        <v>1</v>
      </c>
      <c r="AQ42" s="43"/>
      <c r="AR42" s="52"/>
      <c r="AS42" s="43">
        <f aca="true" t="shared" si="43" ref="AS42:AS50">AM42+AP42</f>
        <v>1</v>
      </c>
      <c r="AT42" s="43"/>
      <c r="AU42" s="54"/>
      <c r="AV42" s="43">
        <f>AV44+AV46+AV48+AV50</f>
        <v>305.9559</v>
      </c>
      <c r="AW42" s="57"/>
      <c r="AX42" s="56"/>
      <c r="AY42" s="43">
        <f t="shared" si="34"/>
        <v>0</v>
      </c>
      <c r="AZ42" s="43"/>
      <c r="BA42" s="52"/>
      <c r="BB42" s="43">
        <f>BB44+BB46+BB48+BB50</f>
        <v>0</v>
      </c>
      <c r="BC42" s="53"/>
      <c r="BD42" s="43"/>
      <c r="BE42" s="43">
        <f>BE44+BE46+BE48+BE50</f>
        <v>0</v>
      </c>
      <c r="BF42" s="43"/>
      <c r="BG42" s="52"/>
      <c r="BH42" s="43">
        <f t="shared" si="35"/>
        <v>0</v>
      </c>
      <c r="BI42" s="43"/>
      <c r="BJ42" s="54"/>
      <c r="BK42" s="43">
        <f>BK44+BK46+BK48+BK50</f>
        <v>0</v>
      </c>
      <c r="BL42" s="55"/>
      <c r="BM42" s="235"/>
      <c r="BN42" s="341"/>
      <c r="BO42" s="342"/>
      <c r="BP42" s="51"/>
      <c r="BQ42" s="43">
        <f t="shared" si="36"/>
        <v>1.03</v>
      </c>
      <c r="BR42" s="43"/>
      <c r="BS42" s="52"/>
      <c r="BT42" s="43">
        <f>BT44+BT46+BT48+BT50</f>
        <v>1.03</v>
      </c>
      <c r="BU42" s="53"/>
      <c r="BV42" s="43"/>
      <c r="BW42" s="43">
        <f>BW44+BW46+BW48+BW50</f>
        <v>0</v>
      </c>
      <c r="BX42" s="43"/>
      <c r="BY42" s="52"/>
      <c r="BZ42" s="43">
        <f t="shared" si="16"/>
        <v>1.03</v>
      </c>
      <c r="CA42" s="43"/>
      <c r="CB42" s="54"/>
      <c r="CC42" s="43">
        <f>CC44+CC46+CC48+CC50</f>
        <v>0</v>
      </c>
      <c r="CD42" s="55"/>
      <c r="CE42" s="56"/>
      <c r="CF42" s="43">
        <f t="shared" si="37"/>
        <v>0</v>
      </c>
      <c r="CG42" s="43"/>
      <c r="CH42" s="52"/>
      <c r="CI42" s="43">
        <f>CI44+CI46+CI48+CI50</f>
        <v>0</v>
      </c>
      <c r="CJ42" s="53"/>
      <c r="CK42" s="43"/>
      <c r="CL42" s="43">
        <f>CL44+CL46+CL48+CL50</f>
        <v>0</v>
      </c>
      <c r="CM42" s="43"/>
      <c r="CN42" s="52"/>
      <c r="CO42" s="14">
        <f t="shared" si="40"/>
        <v>0</v>
      </c>
      <c r="CP42" s="43"/>
      <c r="CQ42" s="54"/>
      <c r="CR42" s="43">
        <f>CR44+CR46+CR48+CR50</f>
        <v>0</v>
      </c>
      <c r="CS42" s="57"/>
      <c r="CT42" s="40"/>
      <c r="CU42" s="56"/>
      <c r="CV42" s="43">
        <f t="shared" si="41"/>
        <v>0</v>
      </c>
      <c r="CW42" s="43"/>
      <c r="CX42" s="52"/>
      <c r="CY42" s="43">
        <f>CY44+CY46+CY48+CY50</f>
        <v>0</v>
      </c>
      <c r="CZ42" s="53"/>
      <c r="DA42" s="43"/>
      <c r="DB42" s="43">
        <f>DB44+DB46+DB48+DB50</f>
        <v>0</v>
      </c>
      <c r="DC42" s="43"/>
      <c r="DD42" s="52"/>
      <c r="DE42" s="43">
        <f t="shared" si="42"/>
        <v>0</v>
      </c>
      <c r="DF42" s="43"/>
      <c r="DG42" s="54"/>
      <c r="DH42" s="43">
        <f>DH44+DH46+DH48+DH50</f>
        <v>0</v>
      </c>
      <c r="DI42" s="55"/>
      <c r="DJ42" s="58"/>
      <c r="DK42" s="31"/>
    </row>
    <row r="43" spans="1:115" s="7" customFormat="1" ht="17.25" customHeight="1">
      <c r="A43" s="281">
        <f>A39+1</f>
        <v>32</v>
      </c>
      <c r="B43" s="313" t="s">
        <v>61</v>
      </c>
      <c r="C43" s="14" t="s">
        <v>1</v>
      </c>
      <c r="D43" s="14">
        <f t="shared" si="31"/>
        <v>0</v>
      </c>
      <c r="E43" s="14" t="s">
        <v>2</v>
      </c>
      <c r="F43" s="59" t="s">
        <v>1</v>
      </c>
      <c r="G43" s="60"/>
      <c r="H43" s="60" t="s">
        <v>2</v>
      </c>
      <c r="I43" s="59" t="s">
        <v>1</v>
      </c>
      <c r="J43" s="60"/>
      <c r="K43" s="60" t="s">
        <v>2</v>
      </c>
      <c r="L43" s="59" t="s">
        <v>1</v>
      </c>
      <c r="M43" s="14">
        <f t="shared" si="14"/>
        <v>0</v>
      </c>
      <c r="N43" s="60" t="s">
        <v>2</v>
      </c>
      <c r="O43" s="18" t="s">
        <v>1</v>
      </c>
      <c r="P43" s="14"/>
      <c r="Q43" s="14" t="s">
        <v>2</v>
      </c>
      <c r="R43" s="17" t="s">
        <v>1</v>
      </c>
      <c r="S43" s="14">
        <f t="shared" si="32"/>
        <v>0</v>
      </c>
      <c r="T43" s="14" t="s">
        <v>2</v>
      </c>
      <c r="U43" s="18" t="s">
        <v>1</v>
      </c>
      <c r="V43" s="14"/>
      <c r="W43" s="14" t="s">
        <v>2</v>
      </c>
      <c r="X43" s="18" t="s">
        <v>1</v>
      </c>
      <c r="Y43" s="14"/>
      <c r="Z43" s="14" t="s">
        <v>2</v>
      </c>
      <c r="AA43" s="18" t="s">
        <v>1</v>
      </c>
      <c r="AB43" s="14">
        <f t="shared" si="15"/>
        <v>0</v>
      </c>
      <c r="AC43" s="14" t="s">
        <v>2</v>
      </c>
      <c r="AD43" s="18" t="s">
        <v>1</v>
      </c>
      <c r="AE43" s="14"/>
      <c r="AF43" s="16" t="s">
        <v>2</v>
      </c>
      <c r="AG43" s="14"/>
      <c r="AH43" s="14"/>
      <c r="AI43" s="17" t="s">
        <v>1</v>
      </c>
      <c r="AJ43" s="14">
        <f aca="true" t="shared" si="44" ref="AJ43:AJ50">AS43+AV43</f>
        <v>0</v>
      </c>
      <c r="AK43" s="14" t="s">
        <v>2</v>
      </c>
      <c r="AL43" s="18" t="s">
        <v>1</v>
      </c>
      <c r="AM43" s="14"/>
      <c r="AN43" s="14" t="s">
        <v>2</v>
      </c>
      <c r="AO43" s="18" t="s">
        <v>1</v>
      </c>
      <c r="AP43" s="14"/>
      <c r="AQ43" s="14" t="s">
        <v>2</v>
      </c>
      <c r="AR43" s="18" t="s">
        <v>1</v>
      </c>
      <c r="AS43" s="14">
        <f t="shared" si="43"/>
        <v>0</v>
      </c>
      <c r="AT43" s="14" t="s">
        <v>2</v>
      </c>
      <c r="AU43" s="18" t="s">
        <v>1</v>
      </c>
      <c r="AV43" s="14"/>
      <c r="AW43" s="16" t="s">
        <v>2</v>
      </c>
      <c r="AX43" s="17" t="s">
        <v>1</v>
      </c>
      <c r="AY43" s="14">
        <f t="shared" si="34"/>
        <v>0</v>
      </c>
      <c r="AZ43" s="14" t="s">
        <v>2</v>
      </c>
      <c r="BA43" s="18" t="s">
        <v>1</v>
      </c>
      <c r="BB43" s="14"/>
      <c r="BC43" s="14" t="s">
        <v>2</v>
      </c>
      <c r="BD43" s="18" t="s">
        <v>1</v>
      </c>
      <c r="BE43" s="14"/>
      <c r="BF43" s="14" t="s">
        <v>2</v>
      </c>
      <c r="BG43" s="18" t="s">
        <v>1</v>
      </c>
      <c r="BH43" s="14">
        <f t="shared" si="35"/>
        <v>0</v>
      </c>
      <c r="BI43" s="14" t="s">
        <v>2</v>
      </c>
      <c r="BJ43" s="18" t="s">
        <v>1</v>
      </c>
      <c r="BK43" s="14"/>
      <c r="BL43" s="14" t="s">
        <v>2</v>
      </c>
      <c r="BM43" s="354">
        <v>32</v>
      </c>
      <c r="BN43" s="281">
        <v>32</v>
      </c>
      <c r="BO43" s="313" t="s">
        <v>61</v>
      </c>
      <c r="BP43" s="14" t="s">
        <v>1</v>
      </c>
      <c r="BQ43" s="14">
        <f t="shared" si="36"/>
        <v>0</v>
      </c>
      <c r="BR43" s="14" t="s">
        <v>2</v>
      </c>
      <c r="BS43" s="18" t="s">
        <v>1</v>
      </c>
      <c r="BT43" s="14"/>
      <c r="BU43" s="14" t="s">
        <v>2</v>
      </c>
      <c r="BV43" s="18" t="s">
        <v>1</v>
      </c>
      <c r="BW43" s="14"/>
      <c r="BX43" s="14" t="s">
        <v>2</v>
      </c>
      <c r="BY43" s="18" t="s">
        <v>1</v>
      </c>
      <c r="BZ43" s="14">
        <f t="shared" si="16"/>
        <v>0</v>
      </c>
      <c r="CA43" s="14" t="s">
        <v>2</v>
      </c>
      <c r="CB43" s="18" t="s">
        <v>1</v>
      </c>
      <c r="CC43" s="14"/>
      <c r="CD43" s="14" t="s">
        <v>2</v>
      </c>
      <c r="CE43" s="17" t="s">
        <v>1</v>
      </c>
      <c r="CF43" s="14">
        <f t="shared" si="37"/>
        <v>364.2306</v>
      </c>
      <c r="CG43" s="14" t="s">
        <v>2</v>
      </c>
      <c r="CH43" s="18" t="s">
        <v>1</v>
      </c>
      <c r="CI43" s="14"/>
      <c r="CJ43" s="14" t="s">
        <v>2</v>
      </c>
      <c r="CK43" s="18" t="s">
        <v>1</v>
      </c>
      <c r="CL43" s="14"/>
      <c r="CM43" s="14" t="s">
        <v>2</v>
      </c>
      <c r="CN43" s="18" t="s">
        <v>1</v>
      </c>
      <c r="CO43" s="19">
        <f t="shared" si="40"/>
        <v>0</v>
      </c>
      <c r="CP43" s="14" t="s">
        <v>2</v>
      </c>
      <c r="CQ43" s="18" t="s">
        <v>1</v>
      </c>
      <c r="CR43" s="14">
        <v>364.2306</v>
      </c>
      <c r="CS43" s="16" t="s">
        <v>2</v>
      </c>
      <c r="CT43" s="14"/>
      <c r="CU43" s="21" t="s">
        <v>1</v>
      </c>
      <c r="CV43" s="19">
        <f t="shared" si="41"/>
        <v>0</v>
      </c>
      <c r="CW43" s="14" t="s">
        <v>2</v>
      </c>
      <c r="CX43" s="18" t="s">
        <v>1</v>
      </c>
      <c r="CY43" s="14"/>
      <c r="CZ43" s="14" t="s">
        <v>2</v>
      </c>
      <c r="DA43" s="18" t="s">
        <v>1</v>
      </c>
      <c r="DB43" s="14"/>
      <c r="DC43" s="14" t="s">
        <v>2</v>
      </c>
      <c r="DD43" s="18" t="s">
        <v>1</v>
      </c>
      <c r="DE43" s="14">
        <f t="shared" si="42"/>
        <v>0</v>
      </c>
      <c r="DF43" s="14" t="s">
        <v>2</v>
      </c>
      <c r="DG43" s="18" t="s">
        <v>1</v>
      </c>
      <c r="DH43" s="14"/>
      <c r="DI43" s="16" t="s">
        <v>2</v>
      </c>
      <c r="DJ43" s="347">
        <v>32</v>
      </c>
      <c r="DK43" s="5"/>
    </row>
    <row r="44" spans="1:115" s="7" customFormat="1" ht="17.25" customHeight="1">
      <c r="A44" s="256"/>
      <c r="B44" s="254"/>
      <c r="C44" s="14"/>
      <c r="D44" s="61">
        <f t="shared" si="31"/>
        <v>0</v>
      </c>
      <c r="E44" s="14"/>
      <c r="F44" s="59"/>
      <c r="G44" s="60"/>
      <c r="H44" s="60"/>
      <c r="I44" s="59"/>
      <c r="J44" s="60"/>
      <c r="K44" s="60"/>
      <c r="L44" s="59"/>
      <c r="M44" s="61">
        <f t="shared" si="14"/>
        <v>0</v>
      </c>
      <c r="N44" s="60"/>
      <c r="O44" s="18"/>
      <c r="P44" s="14"/>
      <c r="Q44" s="14"/>
      <c r="R44" s="17"/>
      <c r="S44" s="120">
        <f t="shared" si="32"/>
        <v>0</v>
      </c>
      <c r="T44" s="14"/>
      <c r="U44" s="18"/>
      <c r="V44" s="14"/>
      <c r="W44" s="14"/>
      <c r="X44" s="18"/>
      <c r="Y44" s="14"/>
      <c r="Z44" s="14"/>
      <c r="AA44" s="18"/>
      <c r="AB44" s="61">
        <f t="shared" si="15"/>
        <v>0</v>
      </c>
      <c r="AC44" s="14"/>
      <c r="AD44" s="18"/>
      <c r="AE44" s="122"/>
      <c r="AF44" s="16"/>
      <c r="AG44" s="14"/>
      <c r="AH44" s="14"/>
      <c r="AI44" s="17"/>
      <c r="AJ44" s="61">
        <f t="shared" si="44"/>
        <v>306.9559</v>
      </c>
      <c r="AK44" s="14"/>
      <c r="AL44" s="18"/>
      <c r="AM44" s="14"/>
      <c r="AN44" s="14"/>
      <c r="AO44" s="18"/>
      <c r="AP44" s="14">
        <v>1</v>
      </c>
      <c r="AQ44" s="14"/>
      <c r="AR44" s="18"/>
      <c r="AS44" s="61">
        <f t="shared" si="43"/>
        <v>1</v>
      </c>
      <c r="AT44" s="14"/>
      <c r="AU44" s="18"/>
      <c r="AV44" s="14">
        <v>305.9559</v>
      </c>
      <c r="AW44" s="16"/>
      <c r="AX44" s="17"/>
      <c r="AY44" s="61">
        <f t="shared" si="34"/>
        <v>0</v>
      </c>
      <c r="AZ44" s="14"/>
      <c r="BA44" s="18"/>
      <c r="BB44" s="14"/>
      <c r="BC44" s="14"/>
      <c r="BD44" s="18"/>
      <c r="BE44" s="14"/>
      <c r="BF44" s="14"/>
      <c r="BG44" s="18"/>
      <c r="BH44" s="61">
        <f t="shared" si="35"/>
        <v>0</v>
      </c>
      <c r="BI44" s="14"/>
      <c r="BJ44" s="18"/>
      <c r="BK44" s="14"/>
      <c r="BL44" s="14"/>
      <c r="BM44" s="354"/>
      <c r="BN44" s="256"/>
      <c r="BO44" s="254"/>
      <c r="BP44" s="14"/>
      <c r="BQ44" s="61">
        <f t="shared" si="36"/>
        <v>0</v>
      </c>
      <c r="BR44" s="14"/>
      <c r="BS44" s="18"/>
      <c r="BT44" s="14"/>
      <c r="BU44" s="14"/>
      <c r="BV44" s="18"/>
      <c r="BW44" s="14"/>
      <c r="BX44" s="14"/>
      <c r="BY44" s="18"/>
      <c r="BZ44" s="61">
        <f t="shared" si="16"/>
        <v>0</v>
      </c>
      <c r="CA44" s="14"/>
      <c r="CB44" s="18"/>
      <c r="CC44" s="14"/>
      <c r="CD44" s="14"/>
      <c r="CE44" s="17"/>
      <c r="CF44" s="61">
        <f t="shared" si="37"/>
        <v>0</v>
      </c>
      <c r="CG44" s="14"/>
      <c r="CH44" s="18"/>
      <c r="CI44" s="14"/>
      <c r="CJ44" s="14"/>
      <c r="CK44" s="18"/>
      <c r="CL44" s="14"/>
      <c r="CM44" s="14"/>
      <c r="CN44" s="18"/>
      <c r="CO44" s="61">
        <f t="shared" si="40"/>
        <v>0</v>
      </c>
      <c r="CP44" s="14"/>
      <c r="CQ44" s="18"/>
      <c r="CR44" s="14"/>
      <c r="CS44" s="16"/>
      <c r="CT44" s="14"/>
      <c r="CU44" s="17"/>
      <c r="CV44" s="61">
        <f t="shared" si="41"/>
        <v>0</v>
      </c>
      <c r="CW44" s="14"/>
      <c r="CX44" s="18"/>
      <c r="CY44" s="14"/>
      <c r="CZ44" s="14"/>
      <c r="DA44" s="18"/>
      <c r="DB44" s="14"/>
      <c r="DC44" s="14"/>
      <c r="DD44" s="18"/>
      <c r="DE44" s="61">
        <f t="shared" si="42"/>
        <v>0</v>
      </c>
      <c r="DF44" s="14"/>
      <c r="DG44" s="18"/>
      <c r="DH44" s="14"/>
      <c r="DI44" s="16"/>
      <c r="DJ44" s="347"/>
      <c r="DK44" s="5"/>
    </row>
    <row r="45" spans="1:115" s="7" customFormat="1" ht="17.25" customHeight="1">
      <c r="A45" s="255">
        <f>A43+1</f>
        <v>33</v>
      </c>
      <c r="B45" s="253" t="s">
        <v>62</v>
      </c>
      <c r="C45" s="63" t="s">
        <v>1</v>
      </c>
      <c r="D45" s="14">
        <f t="shared" si="31"/>
        <v>0</v>
      </c>
      <c r="E45" s="63" t="s">
        <v>2</v>
      </c>
      <c r="F45" s="64" t="s">
        <v>1</v>
      </c>
      <c r="G45" s="65"/>
      <c r="H45" s="65" t="s">
        <v>2</v>
      </c>
      <c r="I45" s="64" t="s">
        <v>1</v>
      </c>
      <c r="J45" s="65"/>
      <c r="K45" s="65" t="s">
        <v>2</v>
      </c>
      <c r="L45" s="64" t="s">
        <v>1</v>
      </c>
      <c r="M45" s="14">
        <f t="shared" si="14"/>
        <v>0</v>
      </c>
      <c r="N45" s="65" t="s">
        <v>2</v>
      </c>
      <c r="O45" s="66" t="s">
        <v>1</v>
      </c>
      <c r="P45" s="63"/>
      <c r="Q45" s="63" t="s">
        <v>2</v>
      </c>
      <c r="R45" s="67" t="s">
        <v>1</v>
      </c>
      <c r="S45" s="14">
        <f t="shared" si="32"/>
        <v>0</v>
      </c>
      <c r="T45" s="63" t="s">
        <v>2</v>
      </c>
      <c r="U45" s="66" t="s">
        <v>1</v>
      </c>
      <c r="V45" s="63"/>
      <c r="W45" s="63" t="s">
        <v>2</v>
      </c>
      <c r="X45" s="66" t="s">
        <v>1</v>
      </c>
      <c r="Y45" s="63"/>
      <c r="Z45" s="63" t="s">
        <v>2</v>
      </c>
      <c r="AA45" s="66" t="s">
        <v>1</v>
      </c>
      <c r="AB45" s="14">
        <f t="shared" si="15"/>
        <v>0</v>
      </c>
      <c r="AC45" s="63" t="s">
        <v>2</v>
      </c>
      <c r="AD45" s="66" t="s">
        <v>1</v>
      </c>
      <c r="AE45" s="63"/>
      <c r="AF45" s="68" t="s">
        <v>2</v>
      </c>
      <c r="AG45" s="14"/>
      <c r="AH45" s="14"/>
      <c r="AI45" s="67" t="s">
        <v>1</v>
      </c>
      <c r="AJ45" s="14">
        <f t="shared" si="44"/>
        <v>0</v>
      </c>
      <c r="AK45" s="63" t="s">
        <v>2</v>
      </c>
      <c r="AL45" s="66" t="s">
        <v>1</v>
      </c>
      <c r="AM45" s="63"/>
      <c r="AN45" s="63" t="s">
        <v>2</v>
      </c>
      <c r="AO45" s="66" t="s">
        <v>1</v>
      </c>
      <c r="AP45" s="63"/>
      <c r="AQ45" s="63" t="s">
        <v>2</v>
      </c>
      <c r="AR45" s="66" t="s">
        <v>1</v>
      </c>
      <c r="AS45" s="14">
        <f t="shared" si="43"/>
        <v>0</v>
      </c>
      <c r="AT45" s="63" t="s">
        <v>2</v>
      </c>
      <c r="AU45" s="66" t="s">
        <v>1</v>
      </c>
      <c r="AV45" s="63"/>
      <c r="AW45" s="68" t="s">
        <v>2</v>
      </c>
      <c r="AX45" s="67" t="s">
        <v>1</v>
      </c>
      <c r="AY45" s="14">
        <f t="shared" si="34"/>
        <v>0</v>
      </c>
      <c r="AZ45" s="63" t="s">
        <v>2</v>
      </c>
      <c r="BA45" s="66" t="s">
        <v>1</v>
      </c>
      <c r="BB45" s="63"/>
      <c r="BC45" s="63" t="s">
        <v>2</v>
      </c>
      <c r="BD45" s="66" t="s">
        <v>1</v>
      </c>
      <c r="BE45" s="63"/>
      <c r="BF45" s="63" t="s">
        <v>2</v>
      </c>
      <c r="BG45" s="66" t="s">
        <v>1</v>
      </c>
      <c r="BH45" s="14">
        <f t="shared" si="35"/>
        <v>0</v>
      </c>
      <c r="BI45" s="63" t="s">
        <v>2</v>
      </c>
      <c r="BJ45" s="66" t="s">
        <v>1</v>
      </c>
      <c r="BK45" s="63"/>
      <c r="BL45" s="63" t="s">
        <v>2</v>
      </c>
      <c r="BM45" s="337">
        <v>33</v>
      </c>
      <c r="BN45" s="255">
        <v>33</v>
      </c>
      <c r="BO45" s="253" t="s">
        <v>62</v>
      </c>
      <c r="BP45" s="63" t="s">
        <v>1</v>
      </c>
      <c r="BQ45" s="14">
        <f t="shared" si="36"/>
        <v>0</v>
      </c>
      <c r="BR45" s="63" t="s">
        <v>2</v>
      </c>
      <c r="BS45" s="66" t="s">
        <v>1</v>
      </c>
      <c r="BT45" s="63"/>
      <c r="BU45" s="63" t="s">
        <v>2</v>
      </c>
      <c r="BV45" s="66" t="s">
        <v>1</v>
      </c>
      <c r="BW45" s="63"/>
      <c r="BX45" s="63" t="s">
        <v>2</v>
      </c>
      <c r="BY45" s="66" t="s">
        <v>1</v>
      </c>
      <c r="BZ45" s="14">
        <f t="shared" si="16"/>
        <v>0</v>
      </c>
      <c r="CA45" s="63" t="s">
        <v>2</v>
      </c>
      <c r="CB45" s="66" t="s">
        <v>1</v>
      </c>
      <c r="CC45" s="63"/>
      <c r="CD45" s="63" t="s">
        <v>2</v>
      </c>
      <c r="CE45" s="67" t="s">
        <v>1</v>
      </c>
      <c r="CF45" s="14">
        <f aca="true" t="shared" si="45" ref="CF45:CF50">CO45+CR45</f>
        <v>0</v>
      </c>
      <c r="CG45" s="63" t="s">
        <v>2</v>
      </c>
      <c r="CH45" s="66" t="s">
        <v>1</v>
      </c>
      <c r="CI45" s="63"/>
      <c r="CJ45" s="63" t="s">
        <v>2</v>
      </c>
      <c r="CK45" s="66" t="s">
        <v>1</v>
      </c>
      <c r="CL45" s="63"/>
      <c r="CM45" s="63" t="s">
        <v>2</v>
      </c>
      <c r="CN45" s="66" t="s">
        <v>1</v>
      </c>
      <c r="CO45" s="14">
        <f t="shared" si="40"/>
        <v>0</v>
      </c>
      <c r="CP45" s="63" t="s">
        <v>2</v>
      </c>
      <c r="CQ45" s="66" t="s">
        <v>1</v>
      </c>
      <c r="CR45" s="63"/>
      <c r="CS45" s="68" t="s">
        <v>2</v>
      </c>
      <c r="CT45" s="14"/>
      <c r="CU45" s="67" t="s">
        <v>1</v>
      </c>
      <c r="CV45" s="14">
        <f t="shared" si="41"/>
        <v>0</v>
      </c>
      <c r="CW45" s="63" t="s">
        <v>2</v>
      </c>
      <c r="CX45" s="66" t="s">
        <v>1</v>
      </c>
      <c r="CY45" s="63"/>
      <c r="CZ45" s="63" t="s">
        <v>2</v>
      </c>
      <c r="DA45" s="66" t="s">
        <v>1</v>
      </c>
      <c r="DB45" s="63"/>
      <c r="DC45" s="63" t="s">
        <v>2</v>
      </c>
      <c r="DD45" s="66" t="s">
        <v>1</v>
      </c>
      <c r="DE45" s="14">
        <f t="shared" si="42"/>
        <v>0</v>
      </c>
      <c r="DF45" s="63" t="s">
        <v>2</v>
      </c>
      <c r="DG45" s="66" t="s">
        <v>1</v>
      </c>
      <c r="DH45" s="63"/>
      <c r="DI45" s="68" t="s">
        <v>2</v>
      </c>
      <c r="DJ45" s="345">
        <v>33</v>
      </c>
      <c r="DK45" s="5"/>
    </row>
    <row r="46" spans="1:115" s="7" customFormat="1" ht="17.25" customHeight="1">
      <c r="A46" s="256"/>
      <c r="B46" s="254"/>
      <c r="C46" s="61"/>
      <c r="D46" s="61">
        <f t="shared" si="31"/>
        <v>0</v>
      </c>
      <c r="E46" s="61"/>
      <c r="F46" s="69"/>
      <c r="G46" s="70"/>
      <c r="H46" s="70"/>
      <c r="I46" s="69"/>
      <c r="J46" s="70"/>
      <c r="K46" s="70"/>
      <c r="L46" s="69"/>
      <c r="M46" s="61">
        <f t="shared" si="14"/>
        <v>0</v>
      </c>
      <c r="N46" s="70"/>
      <c r="O46" s="71"/>
      <c r="P46" s="61"/>
      <c r="Q46" s="61"/>
      <c r="R46" s="72"/>
      <c r="S46" s="61">
        <f t="shared" si="32"/>
        <v>0</v>
      </c>
      <c r="T46" s="61"/>
      <c r="U46" s="71"/>
      <c r="V46" s="61"/>
      <c r="W46" s="61"/>
      <c r="X46" s="71"/>
      <c r="Y46" s="61"/>
      <c r="Z46" s="61"/>
      <c r="AA46" s="71"/>
      <c r="AB46" s="61">
        <f t="shared" si="15"/>
        <v>0</v>
      </c>
      <c r="AC46" s="61"/>
      <c r="AD46" s="71"/>
      <c r="AE46" s="61"/>
      <c r="AF46" s="73"/>
      <c r="AG46" s="14"/>
      <c r="AH46" s="14"/>
      <c r="AI46" s="72"/>
      <c r="AJ46" s="61">
        <f t="shared" si="44"/>
        <v>0</v>
      </c>
      <c r="AK46" s="61"/>
      <c r="AL46" s="71"/>
      <c r="AM46" s="61"/>
      <c r="AN46" s="61"/>
      <c r="AO46" s="71"/>
      <c r="AP46" s="61"/>
      <c r="AQ46" s="61"/>
      <c r="AR46" s="71"/>
      <c r="AS46" s="61">
        <f t="shared" si="43"/>
        <v>0</v>
      </c>
      <c r="AT46" s="61"/>
      <c r="AU46" s="71"/>
      <c r="AV46" s="61"/>
      <c r="AW46" s="73"/>
      <c r="AX46" s="72"/>
      <c r="AY46" s="61">
        <f t="shared" si="34"/>
        <v>0</v>
      </c>
      <c r="AZ46" s="61"/>
      <c r="BA46" s="71"/>
      <c r="BB46" s="61"/>
      <c r="BC46" s="61"/>
      <c r="BD46" s="71"/>
      <c r="BE46" s="61"/>
      <c r="BF46" s="61"/>
      <c r="BG46" s="71"/>
      <c r="BH46" s="61">
        <f t="shared" si="35"/>
        <v>0</v>
      </c>
      <c r="BI46" s="61"/>
      <c r="BJ46" s="71"/>
      <c r="BK46" s="61"/>
      <c r="BL46" s="61"/>
      <c r="BM46" s="356"/>
      <c r="BN46" s="256"/>
      <c r="BO46" s="254"/>
      <c r="BP46" s="61"/>
      <c r="BQ46" s="61">
        <f t="shared" si="36"/>
        <v>0</v>
      </c>
      <c r="BR46" s="61"/>
      <c r="BS46" s="71"/>
      <c r="BT46" s="61"/>
      <c r="BU46" s="61"/>
      <c r="BV46" s="71"/>
      <c r="BW46" s="61"/>
      <c r="BX46" s="61"/>
      <c r="BY46" s="71"/>
      <c r="BZ46" s="61">
        <f t="shared" si="16"/>
        <v>0</v>
      </c>
      <c r="CA46" s="61"/>
      <c r="CB46" s="71"/>
      <c r="CC46" s="61"/>
      <c r="CD46" s="61"/>
      <c r="CE46" s="72"/>
      <c r="CF46" s="61">
        <f t="shared" si="45"/>
        <v>0</v>
      </c>
      <c r="CG46" s="61"/>
      <c r="CH46" s="71"/>
      <c r="CI46" s="61"/>
      <c r="CJ46" s="61"/>
      <c r="CK46" s="71"/>
      <c r="CL46" s="61"/>
      <c r="CM46" s="61"/>
      <c r="CN46" s="71"/>
      <c r="CO46" s="61">
        <f t="shared" si="40"/>
        <v>0</v>
      </c>
      <c r="CP46" s="61"/>
      <c r="CQ46" s="71"/>
      <c r="CR46" s="61"/>
      <c r="CS46" s="73"/>
      <c r="CT46" s="14"/>
      <c r="CU46" s="72"/>
      <c r="CV46" s="61">
        <f t="shared" si="41"/>
        <v>0</v>
      </c>
      <c r="CW46" s="61"/>
      <c r="CX46" s="71"/>
      <c r="CY46" s="61"/>
      <c r="CZ46" s="61"/>
      <c r="DA46" s="71"/>
      <c r="DB46" s="61"/>
      <c r="DC46" s="61"/>
      <c r="DD46" s="71"/>
      <c r="DE46" s="61">
        <f t="shared" si="42"/>
        <v>0</v>
      </c>
      <c r="DF46" s="61"/>
      <c r="DG46" s="71"/>
      <c r="DH46" s="61"/>
      <c r="DI46" s="73"/>
      <c r="DJ46" s="348"/>
      <c r="DK46" s="5"/>
    </row>
    <row r="47" spans="1:115" s="7" customFormat="1" ht="17.25" customHeight="1">
      <c r="A47" s="255">
        <f>A45+1</f>
        <v>34</v>
      </c>
      <c r="B47" s="253" t="s">
        <v>63</v>
      </c>
      <c r="C47" s="14" t="s">
        <v>1</v>
      </c>
      <c r="D47" s="14">
        <f t="shared" si="31"/>
        <v>0</v>
      </c>
      <c r="E47" s="14" t="s">
        <v>2</v>
      </c>
      <c r="F47" s="59" t="s">
        <v>1</v>
      </c>
      <c r="G47" s="60"/>
      <c r="H47" s="60" t="s">
        <v>2</v>
      </c>
      <c r="I47" s="59" t="s">
        <v>1</v>
      </c>
      <c r="J47" s="60"/>
      <c r="K47" s="60" t="s">
        <v>2</v>
      </c>
      <c r="L47" s="59" t="s">
        <v>1</v>
      </c>
      <c r="M47" s="14">
        <f t="shared" si="14"/>
        <v>0</v>
      </c>
      <c r="N47" s="60" t="s">
        <v>2</v>
      </c>
      <c r="O47" s="18" t="s">
        <v>1</v>
      </c>
      <c r="P47" s="14"/>
      <c r="Q47" s="14" t="s">
        <v>2</v>
      </c>
      <c r="R47" s="17" t="s">
        <v>1</v>
      </c>
      <c r="S47" s="14">
        <f t="shared" si="32"/>
        <v>0</v>
      </c>
      <c r="T47" s="14" t="s">
        <v>2</v>
      </c>
      <c r="U47" s="18" t="s">
        <v>1</v>
      </c>
      <c r="V47" s="14"/>
      <c r="W47" s="14" t="s">
        <v>2</v>
      </c>
      <c r="X47" s="18" t="s">
        <v>1</v>
      </c>
      <c r="Y47" s="14"/>
      <c r="Z47" s="14" t="s">
        <v>2</v>
      </c>
      <c r="AA47" s="18" t="s">
        <v>1</v>
      </c>
      <c r="AB47" s="14">
        <f t="shared" si="15"/>
        <v>0</v>
      </c>
      <c r="AC47" s="14" t="s">
        <v>2</v>
      </c>
      <c r="AD47" s="18" t="s">
        <v>1</v>
      </c>
      <c r="AE47" s="14"/>
      <c r="AF47" s="16" t="s">
        <v>2</v>
      </c>
      <c r="AG47" s="14"/>
      <c r="AH47" s="14"/>
      <c r="AI47" s="17" t="s">
        <v>1</v>
      </c>
      <c r="AJ47" s="14">
        <f t="shared" si="44"/>
        <v>0</v>
      </c>
      <c r="AK47" s="14" t="s">
        <v>2</v>
      </c>
      <c r="AL47" s="18" t="s">
        <v>1</v>
      </c>
      <c r="AM47" s="14"/>
      <c r="AN47" s="14" t="s">
        <v>2</v>
      </c>
      <c r="AO47" s="18" t="s">
        <v>1</v>
      </c>
      <c r="AP47" s="14"/>
      <c r="AQ47" s="14" t="s">
        <v>2</v>
      </c>
      <c r="AR47" s="18" t="s">
        <v>1</v>
      </c>
      <c r="AS47" s="14">
        <f t="shared" si="43"/>
        <v>0</v>
      </c>
      <c r="AT47" s="14" t="s">
        <v>2</v>
      </c>
      <c r="AU47" s="18" t="s">
        <v>1</v>
      </c>
      <c r="AV47" s="14"/>
      <c r="AW47" s="16" t="s">
        <v>2</v>
      </c>
      <c r="AX47" s="17" t="s">
        <v>1</v>
      </c>
      <c r="AY47" s="14">
        <f t="shared" si="34"/>
        <v>0</v>
      </c>
      <c r="AZ47" s="14" t="s">
        <v>2</v>
      </c>
      <c r="BA47" s="18" t="s">
        <v>1</v>
      </c>
      <c r="BB47" s="14"/>
      <c r="BC47" s="14" t="s">
        <v>2</v>
      </c>
      <c r="BD47" s="18" t="s">
        <v>1</v>
      </c>
      <c r="BE47" s="14"/>
      <c r="BF47" s="14" t="s">
        <v>2</v>
      </c>
      <c r="BG47" s="18" t="s">
        <v>1</v>
      </c>
      <c r="BH47" s="14">
        <f t="shared" si="35"/>
        <v>0</v>
      </c>
      <c r="BI47" s="14" t="s">
        <v>2</v>
      </c>
      <c r="BJ47" s="18" t="s">
        <v>1</v>
      </c>
      <c r="BK47" s="14"/>
      <c r="BL47" s="14" t="s">
        <v>2</v>
      </c>
      <c r="BM47" s="354">
        <v>34</v>
      </c>
      <c r="BN47" s="255">
        <v>34</v>
      </c>
      <c r="BO47" s="253" t="s">
        <v>63</v>
      </c>
      <c r="BP47" s="14" t="s">
        <v>1</v>
      </c>
      <c r="BQ47" s="14">
        <f t="shared" si="36"/>
        <v>0</v>
      </c>
      <c r="BR47" s="14" t="s">
        <v>2</v>
      </c>
      <c r="BS47" s="18" t="s">
        <v>1</v>
      </c>
      <c r="BT47" s="14"/>
      <c r="BU47" s="14" t="s">
        <v>2</v>
      </c>
      <c r="BV47" s="18" t="s">
        <v>1</v>
      </c>
      <c r="BW47" s="14"/>
      <c r="BX47" s="14" t="s">
        <v>2</v>
      </c>
      <c r="BY47" s="18" t="s">
        <v>1</v>
      </c>
      <c r="BZ47" s="14">
        <f t="shared" si="16"/>
        <v>0</v>
      </c>
      <c r="CA47" s="14" t="s">
        <v>2</v>
      </c>
      <c r="CB47" s="18" t="s">
        <v>1</v>
      </c>
      <c r="CC47" s="14"/>
      <c r="CD47" s="14" t="s">
        <v>2</v>
      </c>
      <c r="CE47" s="17" t="s">
        <v>1</v>
      </c>
      <c r="CF47" s="14">
        <f t="shared" si="45"/>
        <v>5.9582</v>
      </c>
      <c r="CG47" s="14" t="s">
        <v>2</v>
      </c>
      <c r="CH47" s="18" t="s">
        <v>1</v>
      </c>
      <c r="CI47" s="14"/>
      <c r="CJ47" s="14" t="s">
        <v>2</v>
      </c>
      <c r="CK47" s="18" t="s">
        <v>1</v>
      </c>
      <c r="CL47" s="14"/>
      <c r="CM47" s="14" t="s">
        <v>2</v>
      </c>
      <c r="CN47" s="18" t="s">
        <v>1</v>
      </c>
      <c r="CO47" s="14">
        <f t="shared" si="40"/>
        <v>0</v>
      </c>
      <c r="CP47" s="14" t="s">
        <v>2</v>
      </c>
      <c r="CQ47" s="18" t="s">
        <v>1</v>
      </c>
      <c r="CR47" s="14">
        <v>5.9582</v>
      </c>
      <c r="CS47" s="68" t="s">
        <v>2</v>
      </c>
      <c r="CT47" s="14"/>
      <c r="CU47" s="17" t="s">
        <v>1</v>
      </c>
      <c r="CV47" s="14">
        <f t="shared" si="41"/>
        <v>0</v>
      </c>
      <c r="CW47" s="14" t="s">
        <v>2</v>
      </c>
      <c r="CX47" s="18" t="s">
        <v>1</v>
      </c>
      <c r="CY47" s="14"/>
      <c r="CZ47" s="14" t="s">
        <v>2</v>
      </c>
      <c r="DA47" s="18" t="s">
        <v>1</v>
      </c>
      <c r="DB47" s="14"/>
      <c r="DC47" s="14" t="s">
        <v>2</v>
      </c>
      <c r="DD47" s="18" t="s">
        <v>1</v>
      </c>
      <c r="DE47" s="14">
        <f t="shared" si="42"/>
        <v>0</v>
      </c>
      <c r="DF47" s="14" t="s">
        <v>2</v>
      </c>
      <c r="DG47" s="18" t="s">
        <v>1</v>
      </c>
      <c r="DH47" s="14"/>
      <c r="DI47" s="16" t="s">
        <v>2</v>
      </c>
      <c r="DJ47" s="347">
        <v>34</v>
      </c>
      <c r="DK47" s="5"/>
    </row>
    <row r="48" spans="1:115" s="7" customFormat="1" ht="17.25" customHeight="1">
      <c r="A48" s="256"/>
      <c r="B48" s="260"/>
      <c r="C48" s="14"/>
      <c r="D48" s="61">
        <f t="shared" si="31"/>
        <v>0</v>
      </c>
      <c r="E48" s="14"/>
      <c r="F48" s="59"/>
      <c r="G48" s="60"/>
      <c r="H48" s="60"/>
      <c r="I48" s="59"/>
      <c r="J48" s="60"/>
      <c r="K48" s="60"/>
      <c r="L48" s="59"/>
      <c r="M48" s="61">
        <f t="shared" si="14"/>
        <v>0</v>
      </c>
      <c r="N48" s="60"/>
      <c r="O48" s="18"/>
      <c r="P48" s="14"/>
      <c r="Q48" s="14"/>
      <c r="R48" s="17"/>
      <c r="S48" s="61">
        <f t="shared" si="32"/>
        <v>0</v>
      </c>
      <c r="T48" s="14"/>
      <c r="U48" s="18"/>
      <c r="V48" s="14"/>
      <c r="W48" s="14"/>
      <c r="X48" s="18"/>
      <c r="Y48" s="14"/>
      <c r="Z48" s="14"/>
      <c r="AA48" s="18"/>
      <c r="AB48" s="61">
        <f t="shared" si="15"/>
        <v>0</v>
      </c>
      <c r="AC48" s="14"/>
      <c r="AD48" s="18"/>
      <c r="AE48" s="14"/>
      <c r="AF48" s="16"/>
      <c r="AG48" s="14"/>
      <c r="AH48" s="14"/>
      <c r="AI48" s="17"/>
      <c r="AJ48" s="61">
        <f t="shared" si="44"/>
        <v>0</v>
      </c>
      <c r="AK48" s="14"/>
      <c r="AL48" s="18"/>
      <c r="AM48" s="14"/>
      <c r="AN48" s="14"/>
      <c r="AO48" s="18"/>
      <c r="AP48" s="14"/>
      <c r="AQ48" s="14"/>
      <c r="AR48" s="18"/>
      <c r="AS48" s="61">
        <f t="shared" si="43"/>
        <v>0</v>
      </c>
      <c r="AT48" s="14"/>
      <c r="AU48" s="18"/>
      <c r="AV48" s="14"/>
      <c r="AW48" s="16"/>
      <c r="AX48" s="17"/>
      <c r="AY48" s="61">
        <f t="shared" si="34"/>
        <v>0</v>
      </c>
      <c r="AZ48" s="14"/>
      <c r="BA48" s="18"/>
      <c r="BB48" s="14"/>
      <c r="BC48" s="14"/>
      <c r="BD48" s="18"/>
      <c r="BE48" s="14"/>
      <c r="BF48" s="14"/>
      <c r="BG48" s="18"/>
      <c r="BH48" s="61">
        <f t="shared" si="35"/>
        <v>0</v>
      </c>
      <c r="BI48" s="14"/>
      <c r="BJ48" s="18"/>
      <c r="BK48" s="14"/>
      <c r="BL48" s="14"/>
      <c r="BM48" s="354"/>
      <c r="BN48" s="259"/>
      <c r="BO48" s="260"/>
      <c r="BP48" s="14"/>
      <c r="BQ48" s="61">
        <f t="shared" si="36"/>
        <v>0</v>
      </c>
      <c r="BR48" s="14"/>
      <c r="BS48" s="18"/>
      <c r="BT48" s="14"/>
      <c r="BU48" s="14"/>
      <c r="BV48" s="18"/>
      <c r="BW48" s="14"/>
      <c r="BX48" s="14"/>
      <c r="BY48" s="18"/>
      <c r="BZ48" s="61">
        <f t="shared" si="16"/>
        <v>0</v>
      </c>
      <c r="CA48" s="14"/>
      <c r="CB48" s="18"/>
      <c r="CC48" s="14"/>
      <c r="CD48" s="14"/>
      <c r="CE48" s="17"/>
      <c r="CF48" s="61">
        <f t="shared" si="45"/>
        <v>0</v>
      </c>
      <c r="CG48" s="14"/>
      <c r="CH48" s="18"/>
      <c r="CI48" s="14"/>
      <c r="CJ48" s="14"/>
      <c r="CK48" s="18"/>
      <c r="CL48" s="14"/>
      <c r="CM48" s="14"/>
      <c r="CN48" s="18"/>
      <c r="CO48" s="61">
        <f t="shared" si="40"/>
        <v>0</v>
      </c>
      <c r="CP48" s="14"/>
      <c r="CQ48" s="18"/>
      <c r="CR48" s="14"/>
      <c r="CS48" s="16"/>
      <c r="CT48" s="14"/>
      <c r="CU48" s="17"/>
      <c r="CV48" s="61">
        <f t="shared" si="41"/>
        <v>0</v>
      </c>
      <c r="CW48" s="14"/>
      <c r="CX48" s="18"/>
      <c r="CY48" s="14"/>
      <c r="CZ48" s="14"/>
      <c r="DA48" s="18"/>
      <c r="DB48" s="14"/>
      <c r="DC48" s="14"/>
      <c r="DD48" s="18"/>
      <c r="DE48" s="61">
        <f t="shared" si="42"/>
        <v>0</v>
      </c>
      <c r="DF48" s="14"/>
      <c r="DG48" s="18"/>
      <c r="DH48" s="14"/>
      <c r="DI48" s="16"/>
      <c r="DJ48" s="347"/>
      <c r="DK48" s="5"/>
    </row>
    <row r="49" spans="1:115" s="7" customFormat="1" ht="17.25" customHeight="1">
      <c r="A49" s="255">
        <f>A47+1</f>
        <v>35</v>
      </c>
      <c r="B49" s="253" t="s">
        <v>64</v>
      </c>
      <c r="C49" s="67" t="s">
        <v>1</v>
      </c>
      <c r="D49" s="14">
        <f t="shared" si="31"/>
        <v>0</v>
      </c>
      <c r="E49" s="63" t="s">
        <v>2</v>
      </c>
      <c r="F49" s="64" t="s">
        <v>1</v>
      </c>
      <c r="G49" s="65"/>
      <c r="H49" s="65" t="s">
        <v>2</v>
      </c>
      <c r="I49" s="64" t="s">
        <v>1</v>
      </c>
      <c r="J49" s="65"/>
      <c r="K49" s="65" t="s">
        <v>2</v>
      </c>
      <c r="L49" s="64" t="s">
        <v>1</v>
      </c>
      <c r="M49" s="14">
        <f t="shared" si="14"/>
        <v>0</v>
      </c>
      <c r="N49" s="65" t="s">
        <v>2</v>
      </c>
      <c r="O49" s="66" t="s">
        <v>1</v>
      </c>
      <c r="P49" s="63"/>
      <c r="Q49" s="63" t="s">
        <v>2</v>
      </c>
      <c r="R49" s="67" t="s">
        <v>1</v>
      </c>
      <c r="S49" s="14">
        <f t="shared" si="32"/>
        <v>0</v>
      </c>
      <c r="T49" s="63" t="s">
        <v>2</v>
      </c>
      <c r="U49" s="66" t="s">
        <v>1</v>
      </c>
      <c r="V49" s="63"/>
      <c r="W49" s="63" t="s">
        <v>2</v>
      </c>
      <c r="X49" s="66" t="s">
        <v>1</v>
      </c>
      <c r="Y49" s="63"/>
      <c r="Z49" s="63" t="s">
        <v>2</v>
      </c>
      <c r="AA49" s="66" t="s">
        <v>1</v>
      </c>
      <c r="AB49" s="14">
        <f t="shared" si="15"/>
        <v>0</v>
      </c>
      <c r="AC49" s="63" t="s">
        <v>2</v>
      </c>
      <c r="AD49" s="66" t="s">
        <v>1</v>
      </c>
      <c r="AE49" s="63"/>
      <c r="AF49" s="68" t="s">
        <v>2</v>
      </c>
      <c r="AG49" s="14"/>
      <c r="AH49" s="14"/>
      <c r="AI49" s="67" t="s">
        <v>1</v>
      </c>
      <c r="AJ49" s="14">
        <f t="shared" si="44"/>
        <v>0</v>
      </c>
      <c r="AK49" s="63" t="s">
        <v>2</v>
      </c>
      <c r="AL49" s="66" t="s">
        <v>1</v>
      </c>
      <c r="AM49" s="63"/>
      <c r="AN49" s="63" t="s">
        <v>2</v>
      </c>
      <c r="AO49" s="66" t="s">
        <v>1</v>
      </c>
      <c r="AP49" s="63"/>
      <c r="AQ49" s="63" t="s">
        <v>2</v>
      </c>
      <c r="AR49" s="66" t="s">
        <v>1</v>
      </c>
      <c r="AS49" s="14">
        <f t="shared" si="43"/>
        <v>0</v>
      </c>
      <c r="AT49" s="63" t="s">
        <v>2</v>
      </c>
      <c r="AU49" s="66" t="s">
        <v>1</v>
      </c>
      <c r="AV49" s="63"/>
      <c r="AW49" s="68" t="s">
        <v>2</v>
      </c>
      <c r="AX49" s="67" t="s">
        <v>1</v>
      </c>
      <c r="AY49" s="14">
        <f t="shared" si="34"/>
        <v>0</v>
      </c>
      <c r="AZ49" s="63" t="s">
        <v>2</v>
      </c>
      <c r="BA49" s="66" t="s">
        <v>1</v>
      </c>
      <c r="BB49" s="63"/>
      <c r="BC49" s="63" t="s">
        <v>2</v>
      </c>
      <c r="BD49" s="66" t="s">
        <v>1</v>
      </c>
      <c r="BE49" s="63"/>
      <c r="BF49" s="63" t="s">
        <v>2</v>
      </c>
      <c r="BG49" s="66" t="s">
        <v>1</v>
      </c>
      <c r="BH49" s="14">
        <f t="shared" si="35"/>
        <v>0</v>
      </c>
      <c r="BI49" s="63" t="s">
        <v>2</v>
      </c>
      <c r="BJ49" s="66" t="s">
        <v>1</v>
      </c>
      <c r="BK49" s="63"/>
      <c r="BL49" s="68" t="s">
        <v>2</v>
      </c>
      <c r="BM49" s="337">
        <v>35</v>
      </c>
      <c r="BN49" s="255">
        <v>35</v>
      </c>
      <c r="BO49" s="253" t="s">
        <v>76</v>
      </c>
      <c r="BP49" s="63" t="s">
        <v>1</v>
      </c>
      <c r="BQ49" s="14">
        <f t="shared" si="36"/>
        <v>0</v>
      </c>
      <c r="BR49" s="63" t="s">
        <v>2</v>
      </c>
      <c r="BS49" s="66" t="s">
        <v>1</v>
      </c>
      <c r="BT49" s="63"/>
      <c r="BU49" s="63" t="s">
        <v>2</v>
      </c>
      <c r="BV49" s="66" t="s">
        <v>1</v>
      </c>
      <c r="BW49" s="63"/>
      <c r="BX49" s="63" t="s">
        <v>2</v>
      </c>
      <c r="BY49" s="66" t="s">
        <v>1</v>
      </c>
      <c r="BZ49" s="14">
        <f t="shared" si="16"/>
        <v>0</v>
      </c>
      <c r="CA49" s="63" t="s">
        <v>2</v>
      </c>
      <c r="CB49" s="66" t="s">
        <v>1</v>
      </c>
      <c r="CC49" s="63"/>
      <c r="CD49" s="63" t="s">
        <v>2</v>
      </c>
      <c r="CE49" s="67" t="s">
        <v>1</v>
      </c>
      <c r="CF49" s="14">
        <f t="shared" si="45"/>
        <v>117.2391</v>
      </c>
      <c r="CG49" s="63" t="s">
        <v>2</v>
      </c>
      <c r="CH49" s="66" t="s">
        <v>1</v>
      </c>
      <c r="CI49" s="63"/>
      <c r="CJ49" s="63" t="s">
        <v>2</v>
      </c>
      <c r="CK49" s="66" t="s">
        <v>1</v>
      </c>
      <c r="CL49" s="63"/>
      <c r="CM49" s="63" t="s">
        <v>2</v>
      </c>
      <c r="CN49" s="66" t="s">
        <v>1</v>
      </c>
      <c r="CO49" s="14">
        <f t="shared" si="40"/>
        <v>0</v>
      </c>
      <c r="CP49" s="63" t="s">
        <v>2</v>
      </c>
      <c r="CQ49" s="66" t="s">
        <v>1</v>
      </c>
      <c r="CR49" s="63">
        <v>117.2391</v>
      </c>
      <c r="CS49" s="68" t="s">
        <v>2</v>
      </c>
      <c r="CT49" s="14"/>
      <c r="CU49" s="67" t="s">
        <v>1</v>
      </c>
      <c r="CV49" s="14">
        <f t="shared" si="41"/>
        <v>0</v>
      </c>
      <c r="CW49" s="63" t="s">
        <v>2</v>
      </c>
      <c r="CX49" s="66" t="s">
        <v>1</v>
      </c>
      <c r="CY49" s="63"/>
      <c r="CZ49" s="63" t="s">
        <v>2</v>
      </c>
      <c r="DA49" s="66" t="s">
        <v>1</v>
      </c>
      <c r="DB49" s="63"/>
      <c r="DC49" s="63" t="s">
        <v>2</v>
      </c>
      <c r="DD49" s="66" t="s">
        <v>1</v>
      </c>
      <c r="DE49" s="14">
        <f t="shared" si="42"/>
        <v>0</v>
      </c>
      <c r="DF49" s="63" t="s">
        <v>2</v>
      </c>
      <c r="DG49" s="66" t="s">
        <v>1</v>
      </c>
      <c r="DH49" s="63"/>
      <c r="DI49" s="68" t="s">
        <v>2</v>
      </c>
      <c r="DJ49" s="345">
        <v>35</v>
      </c>
      <c r="DK49" s="5"/>
    </row>
    <row r="50" spans="1:115" s="7" customFormat="1" ht="17.25" customHeight="1" thickBot="1">
      <c r="A50" s="279"/>
      <c r="B50" s="280"/>
      <c r="C50" s="25"/>
      <c r="D50" s="22">
        <f t="shared" si="31"/>
        <v>0</v>
      </c>
      <c r="E50" s="22"/>
      <c r="F50" s="74"/>
      <c r="G50" s="75"/>
      <c r="H50" s="75"/>
      <c r="I50" s="74"/>
      <c r="J50" s="75"/>
      <c r="K50" s="75"/>
      <c r="L50" s="74"/>
      <c r="M50" s="22">
        <f t="shared" si="14"/>
        <v>0</v>
      </c>
      <c r="N50" s="75"/>
      <c r="O50" s="23"/>
      <c r="P50" s="22"/>
      <c r="Q50" s="22"/>
      <c r="R50" s="25"/>
      <c r="S50" s="22">
        <f t="shared" si="32"/>
        <v>0</v>
      </c>
      <c r="T50" s="22"/>
      <c r="U50" s="23"/>
      <c r="V50" s="22"/>
      <c r="W50" s="22"/>
      <c r="X50" s="23"/>
      <c r="Y50" s="22"/>
      <c r="Z50" s="22"/>
      <c r="AA50" s="23"/>
      <c r="AB50" s="22">
        <f t="shared" si="15"/>
        <v>0</v>
      </c>
      <c r="AC50" s="22"/>
      <c r="AD50" s="23"/>
      <c r="AE50" s="22"/>
      <c r="AF50" s="24"/>
      <c r="AG50" s="14"/>
      <c r="AH50" s="14"/>
      <c r="AI50" s="25"/>
      <c r="AJ50" s="22">
        <f t="shared" si="44"/>
        <v>0</v>
      </c>
      <c r="AK50" s="22"/>
      <c r="AL50" s="23"/>
      <c r="AM50" s="22"/>
      <c r="AN50" s="22"/>
      <c r="AO50" s="23"/>
      <c r="AP50" s="22"/>
      <c r="AQ50" s="22"/>
      <c r="AR50" s="23"/>
      <c r="AS50" s="22">
        <f t="shared" si="43"/>
        <v>0</v>
      </c>
      <c r="AT50" s="22"/>
      <c r="AU50" s="23"/>
      <c r="AV50" s="22"/>
      <c r="AW50" s="24"/>
      <c r="AX50" s="25"/>
      <c r="AY50" s="22">
        <f t="shared" si="34"/>
        <v>0</v>
      </c>
      <c r="AZ50" s="22"/>
      <c r="BA50" s="23"/>
      <c r="BB50" s="22"/>
      <c r="BC50" s="22"/>
      <c r="BD50" s="23"/>
      <c r="BE50" s="22"/>
      <c r="BF50" s="22"/>
      <c r="BG50" s="23"/>
      <c r="BH50" s="22">
        <f t="shared" si="35"/>
        <v>0</v>
      </c>
      <c r="BI50" s="22"/>
      <c r="BJ50" s="23"/>
      <c r="BK50" s="22"/>
      <c r="BL50" s="24"/>
      <c r="BM50" s="360"/>
      <c r="BN50" s="279"/>
      <c r="BO50" s="280"/>
      <c r="BP50" s="22"/>
      <c r="BQ50" s="14">
        <f t="shared" si="36"/>
        <v>1.03</v>
      </c>
      <c r="BR50" s="22"/>
      <c r="BS50" s="23"/>
      <c r="BT50" s="22">
        <v>1.03</v>
      </c>
      <c r="BU50" s="22"/>
      <c r="BV50" s="23"/>
      <c r="BW50" s="22"/>
      <c r="BX50" s="22"/>
      <c r="BY50" s="23"/>
      <c r="BZ50" s="22">
        <f t="shared" si="16"/>
        <v>1.03</v>
      </c>
      <c r="CA50" s="22"/>
      <c r="CB50" s="23"/>
      <c r="CC50" s="22"/>
      <c r="CD50" s="22"/>
      <c r="CE50" s="25"/>
      <c r="CF50" s="14">
        <f t="shared" si="45"/>
        <v>0</v>
      </c>
      <c r="CG50" s="22"/>
      <c r="CH50" s="23"/>
      <c r="CI50" s="22"/>
      <c r="CJ50" s="22"/>
      <c r="CK50" s="23"/>
      <c r="CL50" s="22"/>
      <c r="CM50" s="22"/>
      <c r="CN50" s="23"/>
      <c r="CO50" s="14">
        <f t="shared" si="40"/>
        <v>0</v>
      </c>
      <c r="CP50" s="22"/>
      <c r="CQ50" s="23"/>
      <c r="CR50" s="22"/>
      <c r="CS50" s="24"/>
      <c r="CT50" s="14"/>
      <c r="CU50" s="25"/>
      <c r="CV50" s="22">
        <f t="shared" si="41"/>
        <v>0</v>
      </c>
      <c r="CW50" s="22"/>
      <c r="CX50" s="23"/>
      <c r="CY50" s="22"/>
      <c r="CZ50" s="22"/>
      <c r="DA50" s="23"/>
      <c r="DB50" s="22"/>
      <c r="DC50" s="22"/>
      <c r="DD50" s="23"/>
      <c r="DE50" s="22">
        <f t="shared" si="42"/>
        <v>0</v>
      </c>
      <c r="DF50" s="22"/>
      <c r="DG50" s="23"/>
      <c r="DH50" s="22"/>
      <c r="DI50" s="24"/>
      <c r="DJ50" s="358"/>
      <c r="DK50" s="5"/>
    </row>
    <row r="51" spans="1:115" s="32" customFormat="1" ht="17.25" customHeight="1">
      <c r="A51" s="248"/>
      <c r="B51" s="359" t="s">
        <v>87</v>
      </c>
      <c r="C51" s="77" t="s">
        <v>1</v>
      </c>
      <c r="D51" s="26">
        <f t="shared" si="31"/>
        <v>0</v>
      </c>
      <c r="E51" s="26" t="s">
        <v>2</v>
      </c>
      <c r="F51" s="27" t="s">
        <v>1</v>
      </c>
      <c r="G51" s="26">
        <f>G53+G55+G57+G59</f>
        <v>0</v>
      </c>
      <c r="H51" s="44" t="s">
        <v>2</v>
      </c>
      <c r="I51" s="26" t="s">
        <v>1</v>
      </c>
      <c r="J51" s="26">
        <f>J53+J55+J57+J59</f>
        <v>0</v>
      </c>
      <c r="K51" s="26" t="s">
        <v>2</v>
      </c>
      <c r="L51" s="27" t="s">
        <v>1</v>
      </c>
      <c r="M51" s="26">
        <f t="shared" si="14"/>
        <v>0</v>
      </c>
      <c r="N51" s="26" t="s">
        <v>2</v>
      </c>
      <c r="O51" s="45" t="s">
        <v>1</v>
      </c>
      <c r="P51" s="26">
        <f>P53+P55+P57+P59</f>
        <v>0</v>
      </c>
      <c r="Q51" s="40" t="s">
        <v>2</v>
      </c>
      <c r="R51" s="78" t="s">
        <v>1</v>
      </c>
      <c r="S51" s="26">
        <f t="shared" si="32"/>
        <v>0</v>
      </c>
      <c r="T51" s="26" t="s">
        <v>2</v>
      </c>
      <c r="U51" s="27" t="s">
        <v>1</v>
      </c>
      <c r="V51" s="26">
        <f>V53+V55+V57+V59</f>
        <v>0</v>
      </c>
      <c r="W51" s="44" t="s">
        <v>2</v>
      </c>
      <c r="X51" s="26" t="s">
        <v>1</v>
      </c>
      <c r="Y51" s="26">
        <f>Y53+Y55+Y57+Y59</f>
        <v>0</v>
      </c>
      <c r="Z51" s="26" t="s">
        <v>2</v>
      </c>
      <c r="AA51" s="27" t="s">
        <v>1</v>
      </c>
      <c r="AB51" s="26">
        <f t="shared" si="15"/>
        <v>0</v>
      </c>
      <c r="AC51" s="26" t="s">
        <v>2</v>
      </c>
      <c r="AD51" s="45" t="s">
        <v>1</v>
      </c>
      <c r="AE51" s="26">
        <f>AE53+AE55+AE57+AE59</f>
        <v>0</v>
      </c>
      <c r="AF51" s="46" t="s">
        <v>2</v>
      </c>
      <c r="AG51" s="40"/>
      <c r="AH51" s="40"/>
      <c r="AI51" s="78" t="s">
        <v>1</v>
      </c>
      <c r="AJ51" s="26">
        <f>AJ53+AJ55+AJ57+AJ59</f>
        <v>0</v>
      </c>
      <c r="AK51" s="26" t="s">
        <v>2</v>
      </c>
      <c r="AL51" s="27" t="s">
        <v>1</v>
      </c>
      <c r="AM51" s="26">
        <f>AM53+AM55+AM57+AM59</f>
        <v>0</v>
      </c>
      <c r="AN51" s="44" t="s">
        <v>2</v>
      </c>
      <c r="AO51" s="26" t="s">
        <v>1</v>
      </c>
      <c r="AP51" s="26">
        <f>AP53+AP55+AP57+AP59</f>
        <v>0</v>
      </c>
      <c r="AQ51" s="26" t="s">
        <v>2</v>
      </c>
      <c r="AR51" s="27" t="s">
        <v>1</v>
      </c>
      <c r="AS51" s="26">
        <f>AS53+AS55+AS57+AS59</f>
        <v>0</v>
      </c>
      <c r="AT51" s="26" t="s">
        <v>2</v>
      </c>
      <c r="AU51" s="45" t="s">
        <v>1</v>
      </c>
      <c r="AV51" s="26">
        <f>AV53+AV55+AV57+AV59</f>
        <v>0</v>
      </c>
      <c r="AW51" s="46" t="s">
        <v>2</v>
      </c>
      <c r="AX51" s="78" t="s">
        <v>1</v>
      </c>
      <c r="AY51" s="26">
        <f t="shared" si="34"/>
        <v>0</v>
      </c>
      <c r="AZ51" s="26" t="s">
        <v>2</v>
      </c>
      <c r="BA51" s="27" t="s">
        <v>1</v>
      </c>
      <c r="BB51" s="26">
        <f>BB53+BB55+BB57+BB59</f>
        <v>0</v>
      </c>
      <c r="BC51" s="44" t="s">
        <v>2</v>
      </c>
      <c r="BD51" s="26" t="s">
        <v>1</v>
      </c>
      <c r="BE51" s="26">
        <f>BE53+BE55+BE57+BE59</f>
        <v>0</v>
      </c>
      <c r="BF51" s="26" t="s">
        <v>2</v>
      </c>
      <c r="BG51" s="27" t="s">
        <v>1</v>
      </c>
      <c r="BH51" s="26">
        <f t="shared" si="35"/>
        <v>0</v>
      </c>
      <c r="BI51" s="26" t="s">
        <v>2</v>
      </c>
      <c r="BJ51" s="45" t="s">
        <v>1</v>
      </c>
      <c r="BK51" s="26">
        <f>BK53+BK55+BK57+BK59</f>
        <v>0</v>
      </c>
      <c r="BL51" s="40" t="s">
        <v>2</v>
      </c>
      <c r="BM51" s="234"/>
      <c r="BN51" s="248"/>
      <c r="BO51" s="359" t="s">
        <v>87</v>
      </c>
      <c r="BP51" s="77" t="s">
        <v>1</v>
      </c>
      <c r="BQ51" s="34">
        <f t="shared" si="36"/>
        <v>0</v>
      </c>
      <c r="BR51" s="26" t="s">
        <v>2</v>
      </c>
      <c r="BS51" s="27" t="s">
        <v>1</v>
      </c>
      <c r="BT51" s="26">
        <f>BT53+BT55+BT57+BT59</f>
        <v>0</v>
      </c>
      <c r="BU51" s="44" t="s">
        <v>2</v>
      </c>
      <c r="BV51" s="26" t="s">
        <v>1</v>
      </c>
      <c r="BW51" s="26">
        <f>BW53+BW55+BW57+BW59</f>
        <v>0</v>
      </c>
      <c r="BX51" s="26" t="s">
        <v>2</v>
      </c>
      <c r="BY51" s="27" t="s">
        <v>1</v>
      </c>
      <c r="BZ51" s="26">
        <f t="shared" si="16"/>
        <v>0</v>
      </c>
      <c r="CA51" s="26" t="s">
        <v>2</v>
      </c>
      <c r="CB51" s="45" t="s">
        <v>1</v>
      </c>
      <c r="CC51" s="26">
        <f>CC53+CC55+CC57+CC59</f>
        <v>0</v>
      </c>
      <c r="CD51" s="40" t="s">
        <v>2</v>
      </c>
      <c r="CE51" s="78" t="s">
        <v>1</v>
      </c>
      <c r="CF51" s="34">
        <f>CO51+CR51</f>
        <v>406.58669999999995</v>
      </c>
      <c r="CG51" s="26" t="s">
        <v>2</v>
      </c>
      <c r="CH51" s="27" t="s">
        <v>1</v>
      </c>
      <c r="CI51" s="26">
        <f>CI53+CI55+CI57+CI59</f>
        <v>269.0541</v>
      </c>
      <c r="CJ51" s="44" t="s">
        <v>2</v>
      </c>
      <c r="CK51" s="26" t="s">
        <v>1</v>
      </c>
      <c r="CL51" s="26">
        <f>CL53+CL55+CL57+CL59</f>
        <v>0</v>
      </c>
      <c r="CM51" s="26" t="s">
        <v>2</v>
      </c>
      <c r="CN51" s="27" t="s">
        <v>1</v>
      </c>
      <c r="CO51" s="34">
        <f>CI51+CL51</f>
        <v>269.0541</v>
      </c>
      <c r="CP51" s="26" t="s">
        <v>2</v>
      </c>
      <c r="CQ51" s="45" t="s">
        <v>1</v>
      </c>
      <c r="CR51" s="26">
        <f>CR53+CR55+CR57+CR59</f>
        <v>137.53259999999997</v>
      </c>
      <c r="CS51" s="46" t="s">
        <v>2</v>
      </c>
      <c r="CT51" s="40"/>
      <c r="CU51" s="78" t="s">
        <v>1</v>
      </c>
      <c r="CV51" s="26">
        <f t="shared" si="41"/>
        <v>0</v>
      </c>
      <c r="CW51" s="26" t="s">
        <v>2</v>
      </c>
      <c r="CX51" s="27" t="s">
        <v>1</v>
      </c>
      <c r="CY51" s="26">
        <f>CY53+CY55+CY57+CY59</f>
        <v>0</v>
      </c>
      <c r="CZ51" s="44" t="s">
        <v>2</v>
      </c>
      <c r="DA51" s="26" t="s">
        <v>1</v>
      </c>
      <c r="DB51" s="26">
        <f>DB53+DB55+DB57+DB59</f>
        <v>0</v>
      </c>
      <c r="DC51" s="26" t="s">
        <v>2</v>
      </c>
      <c r="DD51" s="27" t="s">
        <v>1</v>
      </c>
      <c r="DE51" s="26">
        <f t="shared" si="42"/>
        <v>0</v>
      </c>
      <c r="DF51" s="26" t="s">
        <v>2</v>
      </c>
      <c r="DG51" s="45" t="s">
        <v>1</v>
      </c>
      <c r="DH51" s="26">
        <f>DH53+DH55+DH57+DH59</f>
        <v>0</v>
      </c>
      <c r="DI51" s="40" t="s">
        <v>2</v>
      </c>
      <c r="DJ51" s="42"/>
      <c r="DK51" s="31"/>
    </row>
    <row r="52" spans="1:115" s="32" customFormat="1" ht="17.25" customHeight="1" thickBot="1">
      <c r="A52" s="341"/>
      <c r="B52" s="342"/>
      <c r="C52" s="56"/>
      <c r="D52" s="43">
        <f t="shared" si="31"/>
        <v>0</v>
      </c>
      <c r="E52" s="43"/>
      <c r="F52" s="52"/>
      <c r="G52" s="43">
        <f>G54+G56+G58+G60</f>
        <v>0</v>
      </c>
      <c r="H52" s="53"/>
      <c r="I52" s="43"/>
      <c r="J52" s="43">
        <f>J54+J56+J58+J60</f>
        <v>0</v>
      </c>
      <c r="K52" s="43"/>
      <c r="L52" s="52"/>
      <c r="M52" s="43">
        <f t="shared" si="14"/>
        <v>0</v>
      </c>
      <c r="N52" s="43"/>
      <c r="O52" s="54"/>
      <c r="P52" s="43">
        <f>P54+P56+P58+P60</f>
        <v>0</v>
      </c>
      <c r="Q52" s="55"/>
      <c r="R52" s="56"/>
      <c r="S52" s="43">
        <f t="shared" si="32"/>
        <v>0</v>
      </c>
      <c r="T52" s="43"/>
      <c r="U52" s="52"/>
      <c r="V52" s="43">
        <f>V54+V56+V58+V60</f>
        <v>0</v>
      </c>
      <c r="W52" s="53"/>
      <c r="X52" s="43"/>
      <c r="Y52" s="43">
        <f>Y54+Y56+Y58+Y60</f>
        <v>0</v>
      </c>
      <c r="Z52" s="43"/>
      <c r="AA52" s="52"/>
      <c r="AB52" s="43">
        <f t="shared" si="15"/>
        <v>0</v>
      </c>
      <c r="AC52" s="43"/>
      <c r="AD52" s="54"/>
      <c r="AE52" s="43">
        <f>AE54+AE56+AE58+AE60</f>
        <v>0</v>
      </c>
      <c r="AF52" s="57"/>
      <c r="AG52" s="40"/>
      <c r="AH52" s="40"/>
      <c r="AI52" s="56"/>
      <c r="AJ52" s="43">
        <f>AJ54+AJ56+AJ58+AJ60</f>
        <v>105.9149</v>
      </c>
      <c r="AK52" s="43"/>
      <c r="AL52" s="52"/>
      <c r="AM52" s="43">
        <f>AM54+AM56+AM58+AM60</f>
        <v>0</v>
      </c>
      <c r="AN52" s="53"/>
      <c r="AO52" s="43"/>
      <c r="AP52" s="43">
        <f>AP54+AP56+AP58+AP60</f>
        <v>0</v>
      </c>
      <c r="AQ52" s="43"/>
      <c r="AR52" s="52"/>
      <c r="AS52" s="43">
        <f>AS54+AS56+AS58+AS60</f>
        <v>0</v>
      </c>
      <c r="AT52" s="43"/>
      <c r="AU52" s="54"/>
      <c r="AV52" s="43">
        <f>AV54+AV56+AV58+AV60</f>
        <v>105.9149</v>
      </c>
      <c r="AW52" s="57"/>
      <c r="AX52" s="56"/>
      <c r="AY52" s="43">
        <f t="shared" si="34"/>
        <v>0</v>
      </c>
      <c r="AZ52" s="43"/>
      <c r="BA52" s="52"/>
      <c r="BB52" s="43">
        <f>BB54+BB56+BB58+BB60</f>
        <v>0</v>
      </c>
      <c r="BC52" s="53"/>
      <c r="BD52" s="43"/>
      <c r="BE52" s="43">
        <f>BE54+BE56+BE58+BE60</f>
        <v>0</v>
      </c>
      <c r="BF52" s="43"/>
      <c r="BG52" s="52"/>
      <c r="BH52" s="43">
        <f t="shared" si="35"/>
        <v>0</v>
      </c>
      <c r="BI52" s="43"/>
      <c r="BJ52" s="54"/>
      <c r="BK52" s="43">
        <f>BK54+BK56+BK58+BK60</f>
        <v>0</v>
      </c>
      <c r="BL52" s="55"/>
      <c r="BM52" s="235"/>
      <c r="BN52" s="341"/>
      <c r="BO52" s="342"/>
      <c r="BP52" s="51"/>
      <c r="BQ52" s="123">
        <f t="shared" si="36"/>
        <v>0</v>
      </c>
      <c r="BR52" s="43"/>
      <c r="BS52" s="52"/>
      <c r="BT52" s="123">
        <f>BT54+BT56+BT58+BT60</f>
        <v>0</v>
      </c>
      <c r="BU52" s="53"/>
      <c r="BV52" s="43"/>
      <c r="BW52" s="123">
        <f>BW54+BW56+BW58+BW60</f>
        <v>0</v>
      </c>
      <c r="BX52" s="43"/>
      <c r="BY52" s="52"/>
      <c r="BZ52" s="43">
        <f t="shared" si="16"/>
        <v>0</v>
      </c>
      <c r="CA52" s="43"/>
      <c r="CB52" s="54"/>
      <c r="CC52" s="123">
        <f>CC54+CC56+CC58+CC60</f>
        <v>0</v>
      </c>
      <c r="CD52" s="55"/>
      <c r="CE52" s="56"/>
      <c r="CF52" s="43">
        <f>CO52+CR52</f>
        <v>23.9476</v>
      </c>
      <c r="CG52" s="43"/>
      <c r="CH52" s="52"/>
      <c r="CI52" s="43">
        <f>CI54+CI56+CI58+CI60</f>
        <v>0</v>
      </c>
      <c r="CJ52" s="53"/>
      <c r="CK52" s="43"/>
      <c r="CL52" s="43">
        <f>CL54+CL56+CL58+CL60</f>
        <v>0</v>
      </c>
      <c r="CM52" s="43"/>
      <c r="CN52" s="52"/>
      <c r="CO52" s="43">
        <f>CI52+CL52</f>
        <v>0</v>
      </c>
      <c r="CP52" s="43"/>
      <c r="CQ52" s="54"/>
      <c r="CR52" s="43">
        <f>CR54+CR56+CR58+CR60</f>
        <v>23.9476</v>
      </c>
      <c r="CS52" s="57"/>
      <c r="CT52" s="40"/>
      <c r="CU52" s="56"/>
      <c r="CV52" s="43">
        <f t="shared" si="41"/>
        <v>3.9534</v>
      </c>
      <c r="CW52" s="43"/>
      <c r="CX52" s="52"/>
      <c r="CY52" s="43">
        <f>CY54+CY56+CY58+CY60</f>
        <v>0</v>
      </c>
      <c r="CZ52" s="53"/>
      <c r="DA52" s="43"/>
      <c r="DB52" s="43">
        <f>DB54+DB56+DB58+DB60</f>
        <v>0</v>
      </c>
      <c r="DC52" s="43"/>
      <c r="DD52" s="52"/>
      <c r="DE52" s="43">
        <f t="shared" si="42"/>
        <v>0</v>
      </c>
      <c r="DF52" s="43"/>
      <c r="DG52" s="54"/>
      <c r="DH52" s="43">
        <f>DH54+DH56+DH58+DH60</f>
        <v>3.9534</v>
      </c>
      <c r="DI52" s="55"/>
      <c r="DJ52" s="58"/>
      <c r="DK52" s="31"/>
    </row>
    <row r="53" spans="1:115" s="7" customFormat="1" ht="17.25" customHeight="1">
      <c r="A53" s="281">
        <f>A49+1</f>
        <v>36</v>
      </c>
      <c r="B53" s="313" t="s">
        <v>65</v>
      </c>
      <c r="C53" s="17" t="s">
        <v>1</v>
      </c>
      <c r="D53" s="14">
        <f t="shared" si="31"/>
        <v>0</v>
      </c>
      <c r="E53" s="14" t="s">
        <v>2</v>
      </c>
      <c r="F53" s="59" t="s">
        <v>1</v>
      </c>
      <c r="G53" s="60"/>
      <c r="H53" s="60" t="s">
        <v>2</v>
      </c>
      <c r="I53" s="59" t="s">
        <v>1</v>
      </c>
      <c r="J53" s="60"/>
      <c r="K53" s="60" t="s">
        <v>2</v>
      </c>
      <c r="L53" s="59" t="s">
        <v>1</v>
      </c>
      <c r="M53" s="14">
        <f t="shared" si="14"/>
        <v>0</v>
      </c>
      <c r="N53" s="60" t="s">
        <v>2</v>
      </c>
      <c r="O53" s="18" t="s">
        <v>1</v>
      </c>
      <c r="P53" s="14"/>
      <c r="Q53" s="14" t="s">
        <v>2</v>
      </c>
      <c r="R53" s="17" t="s">
        <v>1</v>
      </c>
      <c r="S53" s="14">
        <f t="shared" si="32"/>
        <v>0</v>
      </c>
      <c r="T53" s="14" t="s">
        <v>2</v>
      </c>
      <c r="U53" s="18" t="s">
        <v>1</v>
      </c>
      <c r="V53" s="14"/>
      <c r="W53" s="14" t="s">
        <v>2</v>
      </c>
      <c r="X53" s="18" t="s">
        <v>1</v>
      </c>
      <c r="Y53" s="14"/>
      <c r="Z53" s="14" t="s">
        <v>2</v>
      </c>
      <c r="AA53" s="18" t="s">
        <v>1</v>
      </c>
      <c r="AB53" s="14">
        <f t="shared" si="15"/>
        <v>0</v>
      </c>
      <c r="AC53" s="14" t="s">
        <v>2</v>
      </c>
      <c r="AD53" s="18" t="s">
        <v>1</v>
      </c>
      <c r="AE53" s="14"/>
      <c r="AF53" s="16" t="s">
        <v>2</v>
      </c>
      <c r="AG53" s="14"/>
      <c r="AH53" s="14"/>
      <c r="AI53" s="21" t="s">
        <v>1</v>
      </c>
      <c r="AJ53" s="19"/>
      <c r="AK53" s="19" t="s">
        <v>2</v>
      </c>
      <c r="AL53" s="15" t="s">
        <v>1</v>
      </c>
      <c r="AM53" s="19"/>
      <c r="AN53" s="19" t="s">
        <v>2</v>
      </c>
      <c r="AO53" s="15" t="s">
        <v>1</v>
      </c>
      <c r="AP53" s="19"/>
      <c r="AQ53" s="19" t="s">
        <v>2</v>
      </c>
      <c r="AR53" s="15" t="s">
        <v>1</v>
      </c>
      <c r="AS53" s="19"/>
      <c r="AT53" s="19" t="s">
        <v>2</v>
      </c>
      <c r="AU53" s="15" t="s">
        <v>1</v>
      </c>
      <c r="AV53" s="19"/>
      <c r="AW53" s="20" t="s">
        <v>2</v>
      </c>
      <c r="AX53" s="21" t="s">
        <v>1</v>
      </c>
      <c r="AY53" s="19">
        <f t="shared" si="34"/>
        <v>0</v>
      </c>
      <c r="AZ53" s="19" t="s">
        <v>2</v>
      </c>
      <c r="BA53" s="15" t="s">
        <v>1</v>
      </c>
      <c r="BB53" s="19"/>
      <c r="BC53" s="19" t="s">
        <v>2</v>
      </c>
      <c r="BD53" s="15" t="s">
        <v>1</v>
      </c>
      <c r="BE53" s="19"/>
      <c r="BF53" s="19" t="s">
        <v>2</v>
      </c>
      <c r="BG53" s="15" t="s">
        <v>1</v>
      </c>
      <c r="BH53" s="19">
        <f t="shared" si="35"/>
        <v>0</v>
      </c>
      <c r="BI53" s="19" t="s">
        <v>2</v>
      </c>
      <c r="BJ53" s="15" t="s">
        <v>1</v>
      </c>
      <c r="BK53" s="19"/>
      <c r="BL53" s="19" t="s">
        <v>2</v>
      </c>
      <c r="BM53" s="355">
        <v>36</v>
      </c>
      <c r="BN53" s="281">
        <v>36</v>
      </c>
      <c r="BO53" s="313" t="s">
        <v>65</v>
      </c>
      <c r="BP53" s="14" t="s">
        <v>1</v>
      </c>
      <c r="BQ53" s="14">
        <f t="shared" si="36"/>
        <v>0</v>
      </c>
      <c r="BR53" s="14" t="s">
        <v>2</v>
      </c>
      <c r="BS53" s="18" t="s">
        <v>1</v>
      </c>
      <c r="BT53" s="14"/>
      <c r="BU53" s="14" t="s">
        <v>2</v>
      </c>
      <c r="BV53" s="18" t="s">
        <v>1</v>
      </c>
      <c r="BW53" s="14"/>
      <c r="BX53" s="14" t="s">
        <v>2</v>
      </c>
      <c r="BY53" s="18" t="s">
        <v>1</v>
      </c>
      <c r="BZ53" s="14">
        <f t="shared" si="16"/>
        <v>0</v>
      </c>
      <c r="CA53" s="14" t="s">
        <v>2</v>
      </c>
      <c r="CB53" s="18" t="s">
        <v>1</v>
      </c>
      <c r="CC53" s="14"/>
      <c r="CD53" s="14" t="s">
        <v>2</v>
      </c>
      <c r="CE53" s="17" t="s">
        <v>1</v>
      </c>
      <c r="CF53" s="14">
        <f>CO53+CR53</f>
        <v>88.7494</v>
      </c>
      <c r="CG53" s="14" t="s">
        <v>2</v>
      </c>
      <c r="CH53" s="18" t="s">
        <v>1</v>
      </c>
      <c r="CI53" s="14"/>
      <c r="CJ53" s="14" t="s">
        <v>2</v>
      </c>
      <c r="CK53" s="18" t="s">
        <v>1</v>
      </c>
      <c r="CL53" s="14"/>
      <c r="CM53" s="14" t="s">
        <v>2</v>
      </c>
      <c r="CN53" s="18" t="s">
        <v>1</v>
      </c>
      <c r="CO53" s="14">
        <f>CI53+CL53</f>
        <v>0</v>
      </c>
      <c r="CP53" s="14" t="s">
        <v>2</v>
      </c>
      <c r="CQ53" s="18" t="s">
        <v>1</v>
      </c>
      <c r="CR53" s="14">
        <v>88.7494</v>
      </c>
      <c r="CS53" s="16" t="s">
        <v>2</v>
      </c>
      <c r="CT53" s="14"/>
      <c r="CU53" s="21" t="s">
        <v>1</v>
      </c>
      <c r="CV53" s="19">
        <f t="shared" si="41"/>
        <v>0</v>
      </c>
      <c r="CW53" s="19" t="s">
        <v>2</v>
      </c>
      <c r="CX53" s="15" t="s">
        <v>1</v>
      </c>
      <c r="CY53" s="19"/>
      <c r="CZ53" s="19" t="s">
        <v>2</v>
      </c>
      <c r="DA53" s="15" t="s">
        <v>1</v>
      </c>
      <c r="DB53" s="19"/>
      <c r="DC53" s="19" t="s">
        <v>2</v>
      </c>
      <c r="DD53" s="15" t="s">
        <v>1</v>
      </c>
      <c r="DE53" s="19"/>
      <c r="DF53" s="19" t="s">
        <v>2</v>
      </c>
      <c r="DG53" s="15" t="s">
        <v>1</v>
      </c>
      <c r="DH53" s="19"/>
      <c r="DI53" s="20" t="s">
        <v>2</v>
      </c>
      <c r="DJ53" s="349">
        <v>36</v>
      </c>
      <c r="DK53" s="5"/>
    </row>
    <row r="54" spans="1:115" s="7" customFormat="1" ht="17.25" customHeight="1">
      <c r="A54" s="256"/>
      <c r="B54" s="254"/>
      <c r="C54" s="72"/>
      <c r="D54" s="61">
        <f t="shared" si="31"/>
        <v>0</v>
      </c>
      <c r="E54" s="61"/>
      <c r="F54" s="69"/>
      <c r="G54" s="70"/>
      <c r="H54" s="70"/>
      <c r="I54" s="69"/>
      <c r="J54" s="70"/>
      <c r="K54" s="70"/>
      <c r="L54" s="69"/>
      <c r="M54" s="61">
        <f t="shared" si="14"/>
        <v>0</v>
      </c>
      <c r="N54" s="70"/>
      <c r="O54" s="71"/>
      <c r="P54" s="61"/>
      <c r="Q54" s="61"/>
      <c r="R54" s="72"/>
      <c r="S54" s="61">
        <f t="shared" si="32"/>
        <v>0</v>
      </c>
      <c r="T54" s="61"/>
      <c r="U54" s="71"/>
      <c r="V54" s="61"/>
      <c r="W54" s="61"/>
      <c r="X54" s="71"/>
      <c r="Y54" s="61"/>
      <c r="Z54" s="61"/>
      <c r="AA54" s="71"/>
      <c r="AB54" s="61">
        <f t="shared" si="15"/>
        <v>0</v>
      </c>
      <c r="AC54" s="61"/>
      <c r="AD54" s="71"/>
      <c r="AE54" s="61"/>
      <c r="AF54" s="73"/>
      <c r="AG54" s="14"/>
      <c r="AH54" s="14"/>
      <c r="AI54" s="72"/>
      <c r="AJ54" s="61">
        <f>AS54+AV54</f>
        <v>21.051</v>
      </c>
      <c r="AK54" s="61"/>
      <c r="AL54" s="71"/>
      <c r="AM54" s="61"/>
      <c r="AN54" s="61"/>
      <c r="AO54" s="71"/>
      <c r="AP54" s="61"/>
      <c r="AQ54" s="61"/>
      <c r="AR54" s="71"/>
      <c r="AS54" s="61">
        <f>AM54+AP54</f>
        <v>0</v>
      </c>
      <c r="AT54" s="61"/>
      <c r="AU54" s="71"/>
      <c r="AV54" s="61">
        <v>21.051</v>
      </c>
      <c r="AW54" s="73"/>
      <c r="AX54" s="72"/>
      <c r="AY54" s="61">
        <f t="shared" si="34"/>
        <v>0</v>
      </c>
      <c r="AZ54" s="61"/>
      <c r="BA54" s="71"/>
      <c r="BB54" s="61"/>
      <c r="BC54" s="61"/>
      <c r="BD54" s="71"/>
      <c r="BE54" s="61"/>
      <c r="BF54" s="61"/>
      <c r="BG54" s="71"/>
      <c r="BH54" s="61">
        <f t="shared" si="35"/>
        <v>0</v>
      </c>
      <c r="BI54" s="61"/>
      <c r="BJ54" s="71"/>
      <c r="BK54" s="61"/>
      <c r="BL54" s="61"/>
      <c r="BM54" s="356"/>
      <c r="BN54" s="256"/>
      <c r="BO54" s="254"/>
      <c r="BP54" s="72"/>
      <c r="BQ54" s="61">
        <f t="shared" si="36"/>
        <v>0</v>
      </c>
      <c r="BR54" s="61"/>
      <c r="BS54" s="71"/>
      <c r="BT54" s="61"/>
      <c r="BU54" s="61"/>
      <c r="BV54" s="71"/>
      <c r="BW54" s="61"/>
      <c r="BX54" s="61"/>
      <c r="BY54" s="71"/>
      <c r="BZ54" s="61">
        <f t="shared" si="16"/>
        <v>0</v>
      </c>
      <c r="CA54" s="61"/>
      <c r="CB54" s="71"/>
      <c r="CC54" s="61"/>
      <c r="CD54" s="61"/>
      <c r="CE54" s="72"/>
      <c r="CF54" s="61">
        <f>CO54+CR54</f>
        <v>10.83</v>
      </c>
      <c r="CG54" s="61"/>
      <c r="CH54" s="71"/>
      <c r="CI54" s="61"/>
      <c r="CJ54" s="61"/>
      <c r="CK54" s="71"/>
      <c r="CL54" s="61"/>
      <c r="CM54" s="61"/>
      <c r="CN54" s="71"/>
      <c r="CO54" s="61">
        <f>CI54+CL54</f>
        <v>0</v>
      </c>
      <c r="CP54" s="61"/>
      <c r="CQ54" s="71"/>
      <c r="CR54" s="61">
        <v>10.83</v>
      </c>
      <c r="CS54" s="73"/>
      <c r="CT54" s="14"/>
      <c r="CU54" s="72"/>
      <c r="CV54" s="61">
        <f t="shared" si="41"/>
        <v>0</v>
      </c>
      <c r="CW54" s="61"/>
      <c r="CX54" s="71"/>
      <c r="CY54" s="61"/>
      <c r="CZ54" s="61"/>
      <c r="DA54" s="71"/>
      <c r="DB54" s="61"/>
      <c r="DC54" s="61"/>
      <c r="DD54" s="71"/>
      <c r="DE54" s="61"/>
      <c r="DF54" s="61"/>
      <c r="DG54" s="71"/>
      <c r="DH54" s="61"/>
      <c r="DI54" s="73"/>
      <c r="DJ54" s="348"/>
      <c r="DK54" s="5"/>
    </row>
    <row r="55" spans="1:115" s="7" customFormat="1" ht="17.25" customHeight="1">
      <c r="A55" s="255">
        <f>A53+1</f>
        <v>37</v>
      </c>
      <c r="B55" s="253" t="s">
        <v>66</v>
      </c>
      <c r="C55" s="14" t="s">
        <v>1</v>
      </c>
      <c r="D55" s="14">
        <f t="shared" si="31"/>
        <v>0</v>
      </c>
      <c r="E55" s="14" t="s">
        <v>2</v>
      </c>
      <c r="F55" s="59" t="s">
        <v>1</v>
      </c>
      <c r="G55" s="60"/>
      <c r="H55" s="60" t="s">
        <v>2</v>
      </c>
      <c r="I55" s="59" t="s">
        <v>1</v>
      </c>
      <c r="J55" s="60"/>
      <c r="K55" s="60" t="s">
        <v>2</v>
      </c>
      <c r="L55" s="59" t="s">
        <v>1</v>
      </c>
      <c r="M55" s="14">
        <f t="shared" si="14"/>
        <v>0</v>
      </c>
      <c r="N55" s="60" t="s">
        <v>2</v>
      </c>
      <c r="O55" s="18" t="s">
        <v>1</v>
      </c>
      <c r="P55" s="14"/>
      <c r="Q55" s="14" t="s">
        <v>2</v>
      </c>
      <c r="R55" s="17" t="s">
        <v>1</v>
      </c>
      <c r="S55" s="14">
        <f t="shared" si="32"/>
        <v>0</v>
      </c>
      <c r="T55" s="14" t="s">
        <v>2</v>
      </c>
      <c r="U55" s="18" t="s">
        <v>1</v>
      </c>
      <c r="V55" s="14"/>
      <c r="W55" s="14" t="s">
        <v>2</v>
      </c>
      <c r="X55" s="18" t="s">
        <v>1</v>
      </c>
      <c r="Y55" s="14"/>
      <c r="Z55" s="14" t="s">
        <v>2</v>
      </c>
      <c r="AA55" s="18" t="s">
        <v>1</v>
      </c>
      <c r="AB55" s="14">
        <f t="shared" si="15"/>
        <v>0</v>
      </c>
      <c r="AC55" s="14" t="s">
        <v>2</v>
      </c>
      <c r="AD55" s="18" t="s">
        <v>1</v>
      </c>
      <c r="AE55" s="14"/>
      <c r="AF55" s="16" t="s">
        <v>2</v>
      </c>
      <c r="AG55" s="14"/>
      <c r="AH55" s="14"/>
      <c r="AI55" s="17" t="s">
        <v>1</v>
      </c>
      <c r="AJ55" s="14"/>
      <c r="AK55" s="14" t="s">
        <v>2</v>
      </c>
      <c r="AL55" s="18" t="s">
        <v>1</v>
      </c>
      <c r="AM55" s="14"/>
      <c r="AN55" s="14" t="s">
        <v>2</v>
      </c>
      <c r="AO55" s="18" t="s">
        <v>1</v>
      </c>
      <c r="AP55" s="14"/>
      <c r="AQ55" s="14" t="s">
        <v>2</v>
      </c>
      <c r="AR55" s="18" t="s">
        <v>1</v>
      </c>
      <c r="AS55" s="14"/>
      <c r="AT55" s="14" t="s">
        <v>2</v>
      </c>
      <c r="AU55" s="18" t="s">
        <v>1</v>
      </c>
      <c r="AV55" s="14"/>
      <c r="AW55" s="16" t="s">
        <v>2</v>
      </c>
      <c r="AX55" s="17" t="s">
        <v>1</v>
      </c>
      <c r="AY55" s="14">
        <f t="shared" si="34"/>
        <v>0</v>
      </c>
      <c r="AZ55" s="14" t="s">
        <v>2</v>
      </c>
      <c r="BA55" s="18" t="s">
        <v>1</v>
      </c>
      <c r="BB55" s="14"/>
      <c r="BC55" s="14" t="s">
        <v>2</v>
      </c>
      <c r="BD55" s="18" t="s">
        <v>1</v>
      </c>
      <c r="BE55" s="14"/>
      <c r="BF55" s="14" t="s">
        <v>2</v>
      </c>
      <c r="BG55" s="18" t="s">
        <v>1</v>
      </c>
      <c r="BH55" s="14">
        <f t="shared" si="35"/>
        <v>0</v>
      </c>
      <c r="BI55" s="14" t="s">
        <v>2</v>
      </c>
      <c r="BJ55" s="18" t="s">
        <v>1</v>
      </c>
      <c r="BK55" s="14"/>
      <c r="BL55" s="14" t="s">
        <v>2</v>
      </c>
      <c r="BM55" s="354">
        <v>37</v>
      </c>
      <c r="BN55" s="255">
        <v>37</v>
      </c>
      <c r="BO55" s="253" t="s">
        <v>66</v>
      </c>
      <c r="BP55" s="14" t="s">
        <v>1</v>
      </c>
      <c r="BQ55" s="14">
        <f t="shared" si="36"/>
        <v>0</v>
      </c>
      <c r="BR55" s="14" t="s">
        <v>2</v>
      </c>
      <c r="BS55" s="18" t="s">
        <v>1</v>
      </c>
      <c r="BT55" s="14"/>
      <c r="BU55" s="14" t="s">
        <v>2</v>
      </c>
      <c r="BV55" s="18" t="s">
        <v>1</v>
      </c>
      <c r="BW55" s="14"/>
      <c r="BX55" s="14" t="s">
        <v>2</v>
      </c>
      <c r="BY55" s="18" t="s">
        <v>1</v>
      </c>
      <c r="BZ55" s="14">
        <f t="shared" si="16"/>
        <v>0</v>
      </c>
      <c r="CA55" s="14" t="s">
        <v>2</v>
      </c>
      <c r="CB55" s="18" t="s">
        <v>1</v>
      </c>
      <c r="CC55" s="14"/>
      <c r="CD55" s="14" t="s">
        <v>2</v>
      </c>
      <c r="CE55" s="17" t="s">
        <v>1</v>
      </c>
      <c r="CF55" s="14">
        <f aca="true" t="shared" si="46" ref="CF55:CF60">CO55+CR55</f>
        <v>277.6666</v>
      </c>
      <c r="CG55" s="14" t="s">
        <v>2</v>
      </c>
      <c r="CH55" s="18" t="s">
        <v>1</v>
      </c>
      <c r="CI55" s="14">
        <v>269.0541</v>
      </c>
      <c r="CJ55" s="14" t="s">
        <v>2</v>
      </c>
      <c r="CK55" s="18" t="s">
        <v>1</v>
      </c>
      <c r="CL55" s="14"/>
      <c r="CM55" s="14" t="s">
        <v>2</v>
      </c>
      <c r="CN55" s="18" t="s">
        <v>1</v>
      </c>
      <c r="CO55" s="14">
        <f aca="true" t="shared" si="47" ref="CO55:CO60">CI55+CL55</f>
        <v>269.0541</v>
      </c>
      <c r="CP55" s="14" t="s">
        <v>2</v>
      </c>
      <c r="CQ55" s="18" t="s">
        <v>1</v>
      </c>
      <c r="CR55" s="14">
        <v>8.6125</v>
      </c>
      <c r="CS55" s="16" t="s">
        <v>2</v>
      </c>
      <c r="CT55" s="14"/>
      <c r="CU55" s="17" t="s">
        <v>1</v>
      </c>
      <c r="CV55" s="14">
        <f aca="true" t="shared" si="48" ref="CV55:CV60">DE55+DH55</f>
        <v>0</v>
      </c>
      <c r="CW55" s="14" t="s">
        <v>2</v>
      </c>
      <c r="CX55" s="18" t="s">
        <v>1</v>
      </c>
      <c r="CY55" s="14"/>
      <c r="CZ55" s="14" t="s">
        <v>2</v>
      </c>
      <c r="DA55" s="18" t="s">
        <v>1</v>
      </c>
      <c r="DB55" s="14"/>
      <c r="DC55" s="14" t="s">
        <v>2</v>
      </c>
      <c r="DD55" s="18" t="s">
        <v>1</v>
      </c>
      <c r="DE55" s="14"/>
      <c r="DF55" s="14" t="s">
        <v>2</v>
      </c>
      <c r="DG55" s="18" t="s">
        <v>1</v>
      </c>
      <c r="DH55" s="14"/>
      <c r="DI55" s="16" t="s">
        <v>2</v>
      </c>
      <c r="DJ55" s="347">
        <v>37</v>
      </c>
      <c r="DK55" s="5"/>
    </row>
    <row r="56" spans="1:115" s="7" customFormat="1" ht="17.25" customHeight="1">
      <c r="A56" s="256"/>
      <c r="B56" s="254"/>
      <c r="C56" s="14"/>
      <c r="D56" s="61">
        <f t="shared" si="31"/>
        <v>0</v>
      </c>
      <c r="E56" s="14"/>
      <c r="F56" s="59"/>
      <c r="G56" s="60"/>
      <c r="H56" s="60"/>
      <c r="I56" s="59"/>
      <c r="J56" s="60"/>
      <c r="K56" s="60"/>
      <c r="L56" s="59"/>
      <c r="M56" s="61">
        <f t="shared" si="14"/>
        <v>0</v>
      </c>
      <c r="N56" s="60"/>
      <c r="O56" s="18"/>
      <c r="P56" s="14"/>
      <c r="Q56" s="14"/>
      <c r="R56" s="17"/>
      <c r="S56" s="61">
        <f t="shared" si="32"/>
        <v>0</v>
      </c>
      <c r="T56" s="14"/>
      <c r="U56" s="18"/>
      <c r="V56" s="14"/>
      <c r="W56" s="14"/>
      <c r="X56" s="18"/>
      <c r="Y56" s="14"/>
      <c r="Z56" s="14"/>
      <c r="AA56" s="18"/>
      <c r="AB56" s="61">
        <f t="shared" si="15"/>
        <v>0</v>
      </c>
      <c r="AC56" s="14"/>
      <c r="AD56" s="18"/>
      <c r="AE56" s="14"/>
      <c r="AF56" s="16"/>
      <c r="AG56" s="14"/>
      <c r="AH56" s="14"/>
      <c r="AI56" s="17"/>
      <c r="AJ56" s="61">
        <f>AS56+AV56</f>
        <v>84.8639</v>
      </c>
      <c r="AK56" s="14"/>
      <c r="AL56" s="18"/>
      <c r="AM56" s="14"/>
      <c r="AN56" s="14"/>
      <c r="AO56" s="18"/>
      <c r="AP56" s="14"/>
      <c r="AQ56" s="14"/>
      <c r="AR56" s="18"/>
      <c r="AS56" s="61">
        <f>AM56+AP56</f>
        <v>0</v>
      </c>
      <c r="AT56" s="14"/>
      <c r="AU56" s="18"/>
      <c r="AV56" s="14">
        <v>84.8639</v>
      </c>
      <c r="AW56" s="16"/>
      <c r="AX56" s="17"/>
      <c r="AY56" s="61">
        <f t="shared" si="34"/>
        <v>0</v>
      </c>
      <c r="AZ56" s="14"/>
      <c r="BA56" s="18"/>
      <c r="BB56" s="14"/>
      <c r="BC56" s="14"/>
      <c r="BD56" s="18"/>
      <c r="BE56" s="14"/>
      <c r="BF56" s="14"/>
      <c r="BG56" s="18"/>
      <c r="BH56" s="61">
        <f t="shared" si="35"/>
        <v>0</v>
      </c>
      <c r="BI56" s="14"/>
      <c r="BJ56" s="18"/>
      <c r="BK56" s="14"/>
      <c r="BL56" s="14"/>
      <c r="BM56" s="354"/>
      <c r="BN56" s="256"/>
      <c r="BO56" s="254"/>
      <c r="BP56" s="14"/>
      <c r="BQ56" s="61">
        <f t="shared" si="36"/>
        <v>0</v>
      </c>
      <c r="BR56" s="14"/>
      <c r="BS56" s="18"/>
      <c r="BT56" s="14"/>
      <c r="BU56" s="14"/>
      <c r="BV56" s="18"/>
      <c r="BW56" s="14"/>
      <c r="BX56" s="14"/>
      <c r="BY56" s="18"/>
      <c r="BZ56" s="61">
        <f t="shared" si="16"/>
        <v>0</v>
      </c>
      <c r="CA56" s="14"/>
      <c r="CB56" s="18"/>
      <c r="CC56" s="14"/>
      <c r="CD56" s="14"/>
      <c r="CE56" s="17"/>
      <c r="CF56" s="61">
        <f t="shared" si="46"/>
        <v>0</v>
      </c>
      <c r="CG56" s="14"/>
      <c r="CH56" s="18"/>
      <c r="CI56" s="14"/>
      <c r="CJ56" s="14"/>
      <c r="CK56" s="18"/>
      <c r="CL56" s="14"/>
      <c r="CM56" s="14"/>
      <c r="CN56" s="18"/>
      <c r="CO56" s="61">
        <f t="shared" si="47"/>
        <v>0</v>
      </c>
      <c r="CP56" s="14"/>
      <c r="CQ56" s="18"/>
      <c r="CR56" s="14"/>
      <c r="CS56" s="16"/>
      <c r="CT56" s="14"/>
      <c r="CU56" s="17"/>
      <c r="CV56" s="61">
        <f t="shared" si="48"/>
        <v>3.9534</v>
      </c>
      <c r="CW56" s="14"/>
      <c r="CX56" s="18"/>
      <c r="CY56" s="14"/>
      <c r="CZ56" s="14"/>
      <c r="DA56" s="18"/>
      <c r="DB56" s="14"/>
      <c r="DC56" s="14"/>
      <c r="DD56" s="18"/>
      <c r="DE56" s="61"/>
      <c r="DF56" s="14"/>
      <c r="DG56" s="18"/>
      <c r="DH56" s="14">
        <v>3.9534</v>
      </c>
      <c r="DI56" s="16"/>
      <c r="DJ56" s="347"/>
      <c r="DK56" s="5"/>
    </row>
    <row r="57" spans="1:115" s="7" customFormat="1" ht="17.25" customHeight="1">
      <c r="A57" s="255">
        <f>A55+1</f>
        <v>38</v>
      </c>
      <c r="B57" s="253" t="s">
        <v>67</v>
      </c>
      <c r="C57" s="63" t="s">
        <v>1</v>
      </c>
      <c r="D57" s="14">
        <f t="shared" si="31"/>
        <v>0</v>
      </c>
      <c r="E57" s="63" t="s">
        <v>2</v>
      </c>
      <c r="F57" s="64" t="s">
        <v>1</v>
      </c>
      <c r="G57" s="65"/>
      <c r="H57" s="65" t="s">
        <v>2</v>
      </c>
      <c r="I57" s="64" t="s">
        <v>1</v>
      </c>
      <c r="J57" s="65"/>
      <c r="K57" s="65" t="s">
        <v>2</v>
      </c>
      <c r="L57" s="64" t="s">
        <v>1</v>
      </c>
      <c r="M57" s="14">
        <f t="shared" si="14"/>
        <v>0</v>
      </c>
      <c r="N57" s="65" t="s">
        <v>2</v>
      </c>
      <c r="O57" s="66" t="s">
        <v>1</v>
      </c>
      <c r="P57" s="63"/>
      <c r="Q57" s="63" t="s">
        <v>2</v>
      </c>
      <c r="R57" s="67" t="s">
        <v>1</v>
      </c>
      <c r="S57" s="14">
        <f t="shared" si="32"/>
        <v>0</v>
      </c>
      <c r="T57" s="63" t="s">
        <v>2</v>
      </c>
      <c r="U57" s="66" t="s">
        <v>1</v>
      </c>
      <c r="V57" s="63"/>
      <c r="W57" s="63" t="s">
        <v>2</v>
      </c>
      <c r="X57" s="66" t="s">
        <v>1</v>
      </c>
      <c r="Y57" s="63"/>
      <c r="Z57" s="63" t="s">
        <v>2</v>
      </c>
      <c r="AA57" s="66" t="s">
        <v>1</v>
      </c>
      <c r="AB57" s="14">
        <f t="shared" si="15"/>
        <v>0</v>
      </c>
      <c r="AC57" s="63" t="s">
        <v>2</v>
      </c>
      <c r="AD57" s="66" t="s">
        <v>1</v>
      </c>
      <c r="AE57" s="63"/>
      <c r="AF57" s="68" t="s">
        <v>2</v>
      </c>
      <c r="AG57" s="14"/>
      <c r="AH57" s="14"/>
      <c r="AI57" s="67" t="s">
        <v>1</v>
      </c>
      <c r="AJ57" s="14"/>
      <c r="AK57" s="63" t="s">
        <v>2</v>
      </c>
      <c r="AL57" s="66" t="s">
        <v>1</v>
      </c>
      <c r="AM57" s="63"/>
      <c r="AN57" s="63" t="s">
        <v>2</v>
      </c>
      <c r="AO57" s="66" t="s">
        <v>1</v>
      </c>
      <c r="AP57" s="63"/>
      <c r="AQ57" s="63" t="s">
        <v>2</v>
      </c>
      <c r="AR57" s="66" t="s">
        <v>1</v>
      </c>
      <c r="AS57" s="14"/>
      <c r="AT57" s="63" t="s">
        <v>2</v>
      </c>
      <c r="AU57" s="66" t="s">
        <v>1</v>
      </c>
      <c r="AV57" s="63"/>
      <c r="AW57" s="68" t="s">
        <v>2</v>
      </c>
      <c r="AX57" s="67" t="s">
        <v>1</v>
      </c>
      <c r="AY57" s="14">
        <f t="shared" si="34"/>
        <v>0</v>
      </c>
      <c r="AZ57" s="63" t="s">
        <v>2</v>
      </c>
      <c r="BA57" s="66" t="s">
        <v>1</v>
      </c>
      <c r="BB57" s="63"/>
      <c r="BC57" s="63" t="s">
        <v>2</v>
      </c>
      <c r="BD57" s="66" t="s">
        <v>1</v>
      </c>
      <c r="BE57" s="63"/>
      <c r="BF57" s="63" t="s">
        <v>2</v>
      </c>
      <c r="BG57" s="66" t="s">
        <v>1</v>
      </c>
      <c r="BH57" s="14">
        <f t="shared" si="35"/>
        <v>0</v>
      </c>
      <c r="BI57" s="63" t="s">
        <v>2</v>
      </c>
      <c r="BJ57" s="66" t="s">
        <v>1</v>
      </c>
      <c r="BK57" s="63"/>
      <c r="BL57" s="63" t="s">
        <v>2</v>
      </c>
      <c r="BM57" s="337">
        <v>38</v>
      </c>
      <c r="BN57" s="255">
        <v>38</v>
      </c>
      <c r="BO57" s="253" t="s">
        <v>67</v>
      </c>
      <c r="BP57" s="63" t="s">
        <v>1</v>
      </c>
      <c r="BQ57" s="14">
        <f t="shared" si="36"/>
        <v>0</v>
      </c>
      <c r="BR57" s="63" t="s">
        <v>2</v>
      </c>
      <c r="BS57" s="66" t="s">
        <v>1</v>
      </c>
      <c r="BT57" s="63"/>
      <c r="BU57" s="63" t="s">
        <v>2</v>
      </c>
      <c r="BV57" s="66" t="s">
        <v>1</v>
      </c>
      <c r="BW57" s="63"/>
      <c r="BX57" s="63" t="s">
        <v>2</v>
      </c>
      <c r="BY57" s="66" t="s">
        <v>1</v>
      </c>
      <c r="BZ57" s="14">
        <f t="shared" si="16"/>
        <v>0</v>
      </c>
      <c r="CA57" s="63" t="s">
        <v>2</v>
      </c>
      <c r="CB57" s="66" t="s">
        <v>1</v>
      </c>
      <c r="CC57" s="63"/>
      <c r="CD57" s="63" t="s">
        <v>2</v>
      </c>
      <c r="CE57" s="67" t="s">
        <v>1</v>
      </c>
      <c r="CF57" s="14">
        <f t="shared" si="46"/>
        <v>30.7444</v>
      </c>
      <c r="CG57" s="63" t="s">
        <v>2</v>
      </c>
      <c r="CH57" s="66" t="s">
        <v>1</v>
      </c>
      <c r="CI57" s="63"/>
      <c r="CJ57" s="63" t="s">
        <v>2</v>
      </c>
      <c r="CK57" s="66" t="s">
        <v>1</v>
      </c>
      <c r="CL57" s="63"/>
      <c r="CM57" s="63" t="s">
        <v>2</v>
      </c>
      <c r="CN57" s="66" t="s">
        <v>1</v>
      </c>
      <c r="CO57" s="14">
        <f t="shared" si="47"/>
        <v>0</v>
      </c>
      <c r="CP57" s="63" t="s">
        <v>2</v>
      </c>
      <c r="CQ57" s="66" t="s">
        <v>1</v>
      </c>
      <c r="CR57" s="63">
        <v>30.7444</v>
      </c>
      <c r="CS57" s="68" t="s">
        <v>2</v>
      </c>
      <c r="CT57" s="14"/>
      <c r="CU57" s="67" t="s">
        <v>1</v>
      </c>
      <c r="CV57" s="14">
        <f t="shared" si="48"/>
        <v>0</v>
      </c>
      <c r="CW57" s="63" t="s">
        <v>2</v>
      </c>
      <c r="CX57" s="66" t="s">
        <v>1</v>
      </c>
      <c r="CY57" s="63"/>
      <c r="CZ57" s="63" t="s">
        <v>2</v>
      </c>
      <c r="DA57" s="66" t="s">
        <v>1</v>
      </c>
      <c r="DB57" s="63"/>
      <c r="DC57" s="63" t="s">
        <v>2</v>
      </c>
      <c r="DD57" s="66" t="s">
        <v>1</v>
      </c>
      <c r="DE57" s="14"/>
      <c r="DF57" s="63" t="s">
        <v>2</v>
      </c>
      <c r="DG57" s="66" t="s">
        <v>1</v>
      </c>
      <c r="DH57" s="63"/>
      <c r="DI57" s="68" t="s">
        <v>2</v>
      </c>
      <c r="DJ57" s="345">
        <v>38</v>
      </c>
      <c r="DK57" s="5"/>
    </row>
    <row r="58" spans="1:115" s="7" customFormat="1" ht="17.25" customHeight="1">
      <c r="A58" s="256"/>
      <c r="B58" s="254"/>
      <c r="C58" s="61"/>
      <c r="D58" s="61">
        <f t="shared" si="31"/>
        <v>0</v>
      </c>
      <c r="E58" s="61"/>
      <c r="F58" s="69"/>
      <c r="G58" s="70"/>
      <c r="H58" s="70"/>
      <c r="I58" s="69"/>
      <c r="J58" s="70"/>
      <c r="K58" s="70"/>
      <c r="L58" s="69"/>
      <c r="M58" s="61">
        <f t="shared" si="14"/>
        <v>0</v>
      </c>
      <c r="N58" s="70"/>
      <c r="O58" s="71"/>
      <c r="P58" s="61"/>
      <c r="Q58" s="61"/>
      <c r="R58" s="72"/>
      <c r="S58" s="61">
        <f t="shared" si="32"/>
        <v>0</v>
      </c>
      <c r="T58" s="61"/>
      <c r="U58" s="71"/>
      <c r="V58" s="61"/>
      <c r="W58" s="61"/>
      <c r="X58" s="71"/>
      <c r="Y58" s="61"/>
      <c r="Z58" s="61"/>
      <c r="AA58" s="71"/>
      <c r="AB58" s="61">
        <f t="shared" si="15"/>
        <v>0</v>
      </c>
      <c r="AC58" s="61"/>
      <c r="AD58" s="71"/>
      <c r="AE58" s="61"/>
      <c r="AF58" s="73"/>
      <c r="AG58" s="14"/>
      <c r="AH58" s="14"/>
      <c r="AI58" s="72"/>
      <c r="AJ58" s="61">
        <f>AS58+AV58</f>
        <v>0</v>
      </c>
      <c r="AK58" s="61"/>
      <c r="AL58" s="71"/>
      <c r="AM58" s="61"/>
      <c r="AN58" s="61"/>
      <c r="AO58" s="71"/>
      <c r="AP58" s="61"/>
      <c r="AQ58" s="61"/>
      <c r="AR58" s="71"/>
      <c r="AS58" s="61">
        <f>AM58+AP58</f>
        <v>0</v>
      </c>
      <c r="AT58" s="61"/>
      <c r="AU58" s="71"/>
      <c r="AV58" s="61"/>
      <c r="AW58" s="73"/>
      <c r="AX58" s="72"/>
      <c r="AY58" s="61">
        <f t="shared" si="34"/>
        <v>0</v>
      </c>
      <c r="AZ58" s="61"/>
      <c r="BA58" s="71"/>
      <c r="BB58" s="61"/>
      <c r="BC58" s="61"/>
      <c r="BD58" s="71"/>
      <c r="BE58" s="61"/>
      <c r="BF58" s="61"/>
      <c r="BG58" s="71"/>
      <c r="BH58" s="61">
        <f t="shared" si="35"/>
        <v>0</v>
      </c>
      <c r="BI58" s="61"/>
      <c r="BJ58" s="71"/>
      <c r="BK58" s="61"/>
      <c r="BL58" s="61"/>
      <c r="BM58" s="356"/>
      <c r="BN58" s="256"/>
      <c r="BO58" s="254"/>
      <c r="BP58" s="61"/>
      <c r="BQ58" s="120">
        <f t="shared" si="36"/>
        <v>0</v>
      </c>
      <c r="BR58" s="61"/>
      <c r="BS58" s="71"/>
      <c r="BT58" s="61"/>
      <c r="BU58" s="61"/>
      <c r="BV58" s="71"/>
      <c r="BW58" s="61"/>
      <c r="BX58" s="61"/>
      <c r="BY58" s="71"/>
      <c r="BZ58" s="61">
        <f t="shared" si="16"/>
        <v>0</v>
      </c>
      <c r="CA58" s="61"/>
      <c r="CB58" s="71"/>
      <c r="CC58" s="120"/>
      <c r="CD58" s="61"/>
      <c r="CE58" s="72"/>
      <c r="CF58" s="61">
        <f t="shared" si="46"/>
        <v>13.1176</v>
      </c>
      <c r="CG58" s="61"/>
      <c r="CH58" s="71"/>
      <c r="CI58" s="61"/>
      <c r="CJ58" s="61"/>
      <c r="CK58" s="71"/>
      <c r="CL58" s="61"/>
      <c r="CM58" s="61"/>
      <c r="CN58" s="71"/>
      <c r="CO58" s="61">
        <f t="shared" si="47"/>
        <v>0</v>
      </c>
      <c r="CP58" s="61"/>
      <c r="CQ58" s="71"/>
      <c r="CR58" s="61">
        <v>13.1176</v>
      </c>
      <c r="CS58" s="73"/>
      <c r="CT58" s="14"/>
      <c r="CU58" s="72"/>
      <c r="CV58" s="61">
        <f t="shared" si="48"/>
        <v>0</v>
      </c>
      <c r="CW58" s="61"/>
      <c r="CX58" s="71"/>
      <c r="CY58" s="61"/>
      <c r="CZ58" s="61"/>
      <c r="DA58" s="71"/>
      <c r="DB58" s="61"/>
      <c r="DC58" s="61"/>
      <c r="DD58" s="71"/>
      <c r="DE58" s="61"/>
      <c r="DF58" s="61"/>
      <c r="DG58" s="71"/>
      <c r="DH58" s="61"/>
      <c r="DI58" s="73"/>
      <c r="DJ58" s="348"/>
      <c r="DK58" s="5"/>
    </row>
    <row r="59" spans="1:115" s="7" customFormat="1" ht="17.25" customHeight="1">
      <c r="A59" s="255">
        <f>A57+1</f>
        <v>39</v>
      </c>
      <c r="B59" s="253" t="s">
        <v>68</v>
      </c>
      <c r="C59" s="63" t="s">
        <v>1</v>
      </c>
      <c r="D59" s="14">
        <f t="shared" si="31"/>
        <v>0</v>
      </c>
      <c r="E59" s="63" t="s">
        <v>2</v>
      </c>
      <c r="F59" s="64" t="s">
        <v>1</v>
      </c>
      <c r="G59" s="65"/>
      <c r="H59" s="65" t="s">
        <v>2</v>
      </c>
      <c r="I59" s="64" t="s">
        <v>1</v>
      </c>
      <c r="J59" s="65"/>
      <c r="K59" s="65" t="s">
        <v>2</v>
      </c>
      <c r="L59" s="64" t="s">
        <v>1</v>
      </c>
      <c r="M59" s="63">
        <f t="shared" si="14"/>
        <v>0</v>
      </c>
      <c r="N59" s="65" t="s">
        <v>2</v>
      </c>
      <c r="O59" s="66" t="s">
        <v>1</v>
      </c>
      <c r="P59" s="63"/>
      <c r="Q59" s="63" t="s">
        <v>2</v>
      </c>
      <c r="R59" s="67" t="s">
        <v>1</v>
      </c>
      <c r="S59" s="14">
        <f t="shared" si="32"/>
        <v>0</v>
      </c>
      <c r="T59" s="63" t="s">
        <v>2</v>
      </c>
      <c r="U59" s="66" t="s">
        <v>1</v>
      </c>
      <c r="V59" s="63"/>
      <c r="W59" s="63" t="s">
        <v>2</v>
      </c>
      <c r="X59" s="66" t="s">
        <v>1</v>
      </c>
      <c r="Y59" s="63"/>
      <c r="Z59" s="63" t="s">
        <v>2</v>
      </c>
      <c r="AA59" s="66" t="s">
        <v>1</v>
      </c>
      <c r="AB59" s="14">
        <f t="shared" si="15"/>
        <v>0</v>
      </c>
      <c r="AC59" s="63" t="s">
        <v>2</v>
      </c>
      <c r="AD59" s="66" t="s">
        <v>1</v>
      </c>
      <c r="AE59" s="63"/>
      <c r="AF59" s="68" t="s">
        <v>2</v>
      </c>
      <c r="AG59" s="14"/>
      <c r="AH59" s="14"/>
      <c r="AI59" s="67" t="s">
        <v>1</v>
      </c>
      <c r="AJ59" s="14"/>
      <c r="AK59" s="63" t="s">
        <v>2</v>
      </c>
      <c r="AL59" s="66" t="s">
        <v>1</v>
      </c>
      <c r="AM59" s="63"/>
      <c r="AN59" s="63" t="s">
        <v>2</v>
      </c>
      <c r="AO59" s="66" t="s">
        <v>1</v>
      </c>
      <c r="AP59" s="63"/>
      <c r="AQ59" s="63" t="s">
        <v>2</v>
      </c>
      <c r="AR59" s="66" t="s">
        <v>1</v>
      </c>
      <c r="AS59" s="63"/>
      <c r="AT59" s="63" t="s">
        <v>2</v>
      </c>
      <c r="AU59" s="66" t="s">
        <v>1</v>
      </c>
      <c r="AV59" s="63"/>
      <c r="AW59" s="68" t="s">
        <v>2</v>
      </c>
      <c r="AX59" s="67" t="s">
        <v>1</v>
      </c>
      <c r="AY59" s="14">
        <f t="shared" si="34"/>
        <v>0</v>
      </c>
      <c r="AZ59" s="63" t="s">
        <v>2</v>
      </c>
      <c r="BA59" s="66" t="s">
        <v>1</v>
      </c>
      <c r="BB59" s="63"/>
      <c r="BC59" s="63" t="s">
        <v>2</v>
      </c>
      <c r="BD59" s="66" t="s">
        <v>1</v>
      </c>
      <c r="BE59" s="63"/>
      <c r="BF59" s="63" t="s">
        <v>2</v>
      </c>
      <c r="BG59" s="66" t="s">
        <v>1</v>
      </c>
      <c r="BH59" s="14">
        <f t="shared" si="35"/>
        <v>0</v>
      </c>
      <c r="BI59" s="63" t="s">
        <v>2</v>
      </c>
      <c r="BJ59" s="66" t="s">
        <v>1</v>
      </c>
      <c r="BK59" s="63"/>
      <c r="BL59" s="63" t="s">
        <v>2</v>
      </c>
      <c r="BM59" s="337">
        <v>39</v>
      </c>
      <c r="BN59" s="255">
        <v>39</v>
      </c>
      <c r="BO59" s="253" t="s">
        <v>68</v>
      </c>
      <c r="BP59" s="63" t="s">
        <v>1</v>
      </c>
      <c r="BQ59" s="14">
        <f t="shared" si="36"/>
        <v>0</v>
      </c>
      <c r="BR59" s="63" t="s">
        <v>2</v>
      </c>
      <c r="BS59" s="66" t="s">
        <v>1</v>
      </c>
      <c r="BT59" s="63"/>
      <c r="BU59" s="63" t="s">
        <v>2</v>
      </c>
      <c r="BV59" s="66" t="s">
        <v>1</v>
      </c>
      <c r="BW59" s="63"/>
      <c r="BX59" s="63" t="s">
        <v>2</v>
      </c>
      <c r="BY59" s="66" t="s">
        <v>1</v>
      </c>
      <c r="BZ59" s="14">
        <f t="shared" si="16"/>
        <v>0</v>
      </c>
      <c r="CA59" s="63" t="s">
        <v>2</v>
      </c>
      <c r="CB59" s="66" t="s">
        <v>1</v>
      </c>
      <c r="CC59" s="63"/>
      <c r="CD59" s="63" t="s">
        <v>2</v>
      </c>
      <c r="CE59" s="67" t="s">
        <v>1</v>
      </c>
      <c r="CF59" s="63">
        <f t="shared" si="46"/>
        <v>9.4263</v>
      </c>
      <c r="CG59" s="63" t="s">
        <v>2</v>
      </c>
      <c r="CH59" s="66" t="s">
        <v>1</v>
      </c>
      <c r="CI59" s="63"/>
      <c r="CJ59" s="63" t="s">
        <v>2</v>
      </c>
      <c r="CK59" s="66" t="s">
        <v>1</v>
      </c>
      <c r="CL59" s="63"/>
      <c r="CM59" s="63" t="s">
        <v>2</v>
      </c>
      <c r="CN59" s="66" t="s">
        <v>1</v>
      </c>
      <c r="CO59" s="63">
        <f t="shared" si="47"/>
        <v>0</v>
      </c>
      <c r="CP59" s="63" t="s">
        <v>2</v>
      </c>
      <c r="CQ59" s="66" t="s">
        <v>1</v>
      </c>
      <c r="CR59" s="63">
        <v>9.4263</v>
      </c>
      <c r="CS59" s="68" t="s">
        <v>2</v>
      </c>
      <c r="CT59" s="14"/>
      <c r="CU59" s="67" t="s">
        <v>1</v>
      </c>
      <c r="CV59" s="63">
        <f t="shared" si="48"/>
        <v>0</v>
      </c>
      <c r="CW59" s="63" t="s">
        <v>2</v>
      </c>
      <c r="CX59" s="66" t="s">
        <v>1</v>
      </c>
      <c r="CY59" s="63"/>
      <c r="CZ59" s="63" t="s">
        <v>2</v>
      </c>
      <c r="DA59" s="66" t="s">
        <v>1</v>
      </c>
      <c r="DB59" s="63"/>
      <c r="DC59" s="63" t="s">
        <v>2</v>
      </c>
      <c r="DD59" s="66" t="s">
        <v>1</v>
      </c>
      <c r="DE59" s="63"/>
      <c r="DF59" s="63" t="s">
        <v>2</v>
      </c>
      <c r="DG59" s="66" t="s">
        <v>1</v>
      </c>
      <c r="DH59" s="63"/>
      <c r="DI59" s="68" t="s">
        <v>2</v>
      </c>
      <c r="DJ59" s="345">
        <v>39</v>
      </c>
      <c r="DK59" s="5"/>
    </row>
    <row r="60" spans="1:115" s="7" customFormat="1" ht="17.25" customHeight="1" thickBot="1">
      <c r="A60" s="279"/>
      <c r="B60" s="280"/>
      <c r="C60" s="22"/>
      <c r="D60" s="22">
        <f t="shared" si="31"/>
        <v>0</v>
      </c>
      <c r="E60" s="22"/>
      <c r="F60" s="74"/>
      <c r="G60" s="75"/>
      <c r="H60" s="75"/>
      <c r="I60" s="74"/>
      <c r="J60" s="75"/>
      <c r="K60" s="75"/>
      <c r="L60" s="74"/>
      <c r="M60" s="22">
        <f t="shared" si="14"/>
        <v>0</v>
      </c>
      <c r="N60" s="75"/>
      <c r="O60" s="23"/>
      <c r="P60" s="22"/>
      <c r="Q60" s="22"/>
      <c r="R60" s="25"/>
      <c r="S60" s="22">
        <f t="shared" si="32"/>
        <v>0</v>
      </c>
      <c r="T60" s="22"/>
      <c r="U60" s="23"/>
      <c r="V60" s="22"/>
      <c r="W60" s="22"/>
      <c r="X60" s="23"/>
      <c r="Y60" s="22"/>
      <c r="Z60" s="22"/>
      <c r="AA60" s="23"/>
      <c r="AB60" s="22">
        <f t="shared" si="15"/>
        <v>0</v>
      </c>
      <c r="AC60" s="22"/>
      <c r="AD60" s="23"/>
      <c r="AE60" s="22"/>
      <c r="AF60" s="24"/>
      <c r="AG60" s="14"/>
      <c r="AH60" s="14"/>
      <c r="AI60" s="25"/>
      <c r="AJ60" s="22">
        <f>AS60+AV60</f>
        <v>0</v>
      </c>
      <c r="AK60" s="22"/>
      <c r="AL60" s="23"/>
      <c r="AM60" s="22"/>
      <c r="AN60" s="22"/>
      <c r="AO60" s="23"/>
      <c r="AP60" s="22"/>
      <c r="AQ60" s="22"/>
      <c r="AR60" s="23"/>
      <c r="AS60" s="22">
        <f>AM60+AP60</f>
        <v>0</v>
      </c>
      <c r="AT60" s="22"/>
      <c r="AU60" s="23"/>
      <c r="AV60" s="22"/>
      <c r="AW60" s="24"/>
      <c r="AX60" s="25"/>
      <c r="AY60" s="22">
        <f t="shared" si="34"/>
        <v>0</v>
      </c>
      <c r="AZ60" s="22"/>
      <c r="BA60" s="23"/>
      <c r="BB60" s="22"/>
      <c r="BC60" s="22"/>
      <c r="BD60" s="23"/>
      <c r="BE60" s="22"/>
      <c r="BF60" s="22"/>
      <c r="BG60" s="23"/>
      <c r="BH60" s="22">
        <f t="shared" si="35"/>
        <v>0</v>
      </c>
      <c r="BI60" s="22"/>
      <c r="BJ60" s="23"/>
      <c r="BK60" s="22"/>
      <c r="BL60" s="22"/>
      <c r="BM60" s="353"/>
      <c r="BN60" s="279"/>
      <c r="BO60" s="280"/>
      <c r="BP60" s="22"/>
      <c r="BQ60" s="22">
        <f t="shared" si="36"/>
        <v>0</v>
      </c>
      <c r="BR60" s="22"/>
      <c r="BS60" s="23"/>
      <c r="BT60" s="22"/>
      <c r="BU60" s="22"/>
      <c r="BV60" s="23"/>
      <c r="BW60" s="22"/>
      <c r="BX60" s="22"/>
      <c r="BY60" s="23"/>
      <c r="BZ60" s="22">
        <f t="shared" si="16"/>
        <v>0</v>
      </c>
      <c r="CA60" s="22"/>
      <c r="CB60" s="23"/>
      <c r="CC60" s="22"/>
      <c r="CD60" s="22"/>
      <c r="CE60" s="25"/>
      <c r="CF60" s="22">
        <f t="shared" si="46"/>
        <v>0</v>
      </c>
      <c r="CG60" s="22"/>
      <c r="CH60" s="23"/>
      <c r="CI60" s="22"/>
      <c r="CJ60" s="22"/>
      <c r="CK60" s="23"/>
      <c r="CL60" s="22"/>
      <c r="CM60" s="22"/>
      <c r="CN60" s="23"/>
      <c r="CO60" s="22">
        <f t="shared" si="47"/>
        <v>0</v>
      </c>
      <c r="CP60" s="22"/>
      <c r="CQ60" s="23"/>
      <c r="CR60" s="22"/>
      <c r="CS60" s="24"/>
      <c r="CT60" s="14"/>
      <c r="CU60" s="25"/>
      <c r="CV60" s="22">
        <f t="shared" si="48"/>
        <v>0</v>
      </c>
      <c r="CW60" s="22"/>
      <c r="CX60" s="23"/>
      <c r="CY60" s="22"/>
      <c r="CZ60" s="22"/>
      <c r="DA60" s="23"/>
      <c r="DB60" s="22"/>
      <c r="DC60" s="22"/>
      <c r="DD60" s="23"/>
      <c r="DE60" s="22"/>
      <c r="DF60" s="22"/>
      <c r="DG60" s="23"/>
      <c r="DH60" s="22"/>
      <c r="DI60" s="24"/>
      <c r="DJ60" s="346"/>
      <c r="DK60" s="5"/>
    </row>
    <row r="61" spans="1:115" ht="13.5" customHeight="1">
      <c r="A61" s="5"/>
      <c r="B61" s="6"/>
      <c r="C61" s="140"/>
      <c r="D61" s="141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239"/>
      <c r="BN61" s="5"/>
      <c r="BO61" s="6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1"/>
      <c r="CP61" s="140"/>
      <c r="CQ61" s="140"/>
      <c r="CR61" s="140"/>
      <c r="CS61" s="140"/>
      <c r="CU61" s="140"/>
      <c r="CV61" s="141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</row>
    <row r="62" spans="1:115" ht="13.5" customHeight="1">
      <c r="A62" s="5"/>
      <c r="B62" s="6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239"/>
      <c r="BN62" s="5"/>
      <c r="BO62" s="6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</row>
  </sheetData>
  <mergeCells count="195">
    <mergeCell ref="BH1:BM1"/>
    <mergeCell ref="DN1:DS1"/>
    <mergeCell ref="A41:A42"/>
    <mergeCell ref="B41:B42"/>
    <mergeCell ref="A35:A36"/>
    <mergeCell ref="B35:B36"/>
    <mergeCell ref="A37:A38"/>
    <mergeCell ref="B37:B38"/>
    <mergeCell ref="A39:A40"/>
    <mergeCell ref="B39:B40"/>
    <mergeCell ref="A47:A48"/>
    <mergeCell ref="B47:B48"/>
    <mergeCell ref="A45:A46"/>
    <mergeCell ref="B45:B46"/>
    <mergeCell ref="CU6:DI6"/>
    <mergeCell ref="CX7:DF7"/>
    <mergeCell ref="CX8:CZ8"/>
    <mergeCell ref="DA8:DC8"/>
    <mergeCell ref="DD8:DF8"/>
    <mergeCell ref="CU7:CW8"/>
    <mergeCell ref="DG7:DI8"/>
    <mergeCell ref="CE6:CS6"/>
    <mergeCell ref="CH7:CP7"/>
    <mergeCell ref="CE7:CG8"/>
    <mergeCell ref="CH8:CJ8"/>
    <mergeCell ref="CK8:CM8"/>
    <mergeCell ref="CN8:CP8"/>
    <mergeCell ref="CQ7:CS8"/>
    <mergeCell ref="BP6:CD6"/>
    <mergeCell ref="BS7:CA7"/>
    <mergeCell ref="BP7:BR8"/>
    <mergeCell ref="BY8:CA8"/>
    <mergeCell ref="CB7:CD8"/>
    <mergeCell ref="BV8:BX8"/>
    <mergeCell ref="BS8:BU8"/>
    <mergeCell ref="R6:AF6"/>
    <mergeCell ref="U7:AC7"/>
    <mergeCell ref="AI6:AW6"/>
    <mergeCell ref="R7:T8"/>
    <mergeCell ref="AI7:AK8"/>
    <mergeCell ref="AU7:AW8"/>
    <mergeCell ref="U8:W8"/>
    <mergeCell ref="X8:Z8"/>
    <mergeCell ref="AO8:AQ8"/>
    <mergeCell ref="AD7:AF8"/>
    <mergeCell ref="BO51:BO52"/>
    <mergeCell ref="BO49:BO50"/>
    <mergeCell ref="BN59:BN60"/>
    <mergeCell ref="BN57:BN58"/>
    <mergeCell ref="BO59:BO60"/>
    <mergeCell ref="BO57:BO58"/>
    <mergeCell ref="BO53:BO54"/>
    <mergeCell ref="BO55:BO56"/>
    <mergeCell ref="BN55:BN56"/>
    <mergeCell ref="BN53:BN54"/>
    <mergeCell ref="BO45:BO46"/>
    <mergeCell ref="BM47:BM48"/>
    <mergeCell ref="BN47:BN48"/>
    <mergeCell ref="BN43:BN44"/>
    <mergeCell ref="BN45:BN46"/>
    <mergeCell ref="A49:A50"/>
    <mergeCell ref="A53:A54"/>
    <mergeCell ref="B53:B54"/>
    <mergeCell ref="BM53:BM54"/>
    <mergeCell ref="A51:A52"/>
    <mergeCell ref="B51:B52"/>
    <mergeCell ref="B49:B50"/>
    <mergeCell ref="BM49:BM50"/>
    <mergeCell ref="A59:A60"/>
    <mergeCell ref="B59:B60"/>
    <mergeCell ref="A55:A56"/>
    <mergeCell ref="B55:B56"/>
    <mergeCell ref="A57:A58"/>
    <mergeCell ref="B57:B58"/>
    <mergeCell ref="A15:A16"/>
    <mergeCell ref="B17:B18"/>
    <mergeCell ref="B11:B12"/>
    <mergeCell ref="A13:A14"/>
    <mergeCell ref="B23:B24"/>
    <mergeCell ref="A19:A20"/>
    <mergeCell ref="B19:B20"/>
    <mergeCell ref="A21:A22"/>
    <mergeCell ref="B21:B22"/>
    <mergeCell ref="BO39:BO40"/>
    <mergeCell ref="BO37:BO38"/>
    <mergeCell ref="A29:A30"/>
    <mergeCell ref="B29:B30"/>
    <mergeCell ref="BN35:BN36"/>
    <mergeCell ref="BN33:BN34"/>
    <mergeCell ref="A33:A34"/>
    <mergeCell ref="B33:B34"/>
    <mergeCell ref="A31:B32"/>
    <mergeCell ref="BO19:BO20"/>
    <mergeCell ref="BO15:BO16"/>
    <mergeCell ref="BO33:BO34"/>
    <mergeCell ref="BO35:BO36"/>
    <mergeCell ref="DJ17:DJ18"/>
    <mergeCell ref="DJ21:DJ22"/>
    <mergeCell ref="BM29:BM30"/>
    <mergeCell ref="BN29:BN30"/>
    <mergeCell ref="BM21:BM22"/>
    <mergeCell ref="BN21:BN22"/>
    <mergeCell ref="BO21:BO22"/>
    <mergeCell ref="BM27:BM28"/>
    <mergeCell ref="BN27:BN28"/>
    <mergeCell ref="BO17:BO18"/>
    <mergeCell ref="BM15:BM16"/>
    <mergeCell ref="BN15:BN16"/>
    <mergeCell ref="BN17:BN18"/>
    <mergeCell ref="BO9:BO10"/>
    <mergeCell ref="BO13:BO14"/>
    <mergeCell ref="BN9:BN10"/>
    <mergeCell ref="DJ11:DJ12"/>
    <mergeCell ref="BO29:BO30"/>
    <mergeCell ref="DJ49:DJ50"/>
    <mergeCell ref="DJ27:DJ28"/>
    <mergeCell ref="DJ35:DJ36"/>
    <mergeCell ref="DJ29:DJ30"/>
    <mergeCell ref="DJ19:DJ20"/>
    <mergeCell ref="DJ23:DJ24"/>
    <mergeCell ref="DJ37:DJ38"/>
    <mergeCell ref="DJ39:DJ40"/>
    <mergeCell ref="DJ15:DJ16"/>
    <mergeCell ref="DJ13:DJ14"/>
    <mergeCell ref="A43:A44"/>
    <mergeCell ref="B43:B44"/>
    <mergeCell ref="BM23:BM24"/>
    <mergeCell ref="BN23:BN24"/>
    <mergeCell ref="BN31:BO32"/>
    <mergeCell ref="BO23:BO24"/>
    <mergeCell ref="BM19:BM20"/>
    <mergeCell ref="BN19:BN20"/>
    <mergeCell ref="DJ59:DJ60"/>
    <mergeCell ref="DJ43:DJ44"/>
    <mergeCell ref="DJ45:DJ46"/>
    <mergeCell ref="DJ47:DJ48"/>
    <mergeCell ref="DJ53:DJ54"/>
    <mergeCell ref="DJ55:DJ56"/>
    <mergeCell ref="DJ57:DJ58"/>
    <mergeCell ref="BM59:BM60"/>
    <mergeCell ref="BM57:BM58"/>
    <mergeCell ref="BM43:BM44"/>
    <mergeCell ref="BM35:BM36"/>
    <mergeCell ref="BM55:BM56"/>
    <mergeCell ref="BM45:BM46"/>
    <mergeCell ref="BN51:BN52"/>
    <mergeCell ref="BO41:BO42"/>
    <mergeCell ref="BN41:BN42"/>
    <mergeCell ref="BM37:BM38"/>
    <mergeCell ref="BN37:BN38"/>
    <mergeCell ref="BM39:BM40"/>
    <mergeCell ref="BN39:BN40"/>
    <mergeCell ref="BO43:BO44"/>
    <mergeCell ref="BN49:BN50"/>
    <mergeCell ref="BO47:BO48"/>
    <mergeCell ref="BN6:BO8"/>
    <mergeCell ref="BO27:BO28"/>
    <mergeCell ref="BM17:BM18"/>
    <mergeCell ref="BM11:BM12"/>
    <mergeCell ref="BN11:BN12"/>
    <mergeCell ref="BM13:BM14"/>
    <mergeCell ref="BN13:BN14"/>
    <mergeCell ref="BN25:BN26"/>
    <mergeCell ref="BO11:BO12"/>
    <mergeCell ref="BO25:BO26"/>
    <mergeCell ref="AL8:AN8"/>
    <mergeCell ref="AA8:AC8"/>
    <mergeCell ref="AR8:AT8"/>
    <mergeCell ref="AX6:BL6"/>
    <mergeCell ref="BA7:BI7"/>
    <mergeCell ref="AX7:AZ8"/>
    <mergeCell ref="BJ7:BL8"/>
    <mergeCell ref="BA8:BC8"/>
    <mergeCell ref="BD8:BF8"/>
    <mergeCell ref="BG8:BI8"/>
    <mergeCell ref="A25:A26"/>
    <mergeCell ref="C6:Q6"/>
    <mergeCell ref="F7:N7"/>
    <mergeCell ref="C7:E8"/>
    <mergeCell ref="L8:N8"/>
    <mergeCell ref="F8:H8"/>
    <mergeCell ref="I8:K8"/>
    <mergeCell ref="O7:Q8"/>
    <mergeCell ref="A17:A18"/>
    <mergeCell ref="A6:B8"/>
    <mergeCell ref="AL7:AT7"/>
    <mergeCell ref="A27:A28"/>
    <mergeCell ref="B27:B28"/>
    <mergeCell ref="B25:B26"/>
    <mergeCell ref="A9:A10"/>
    <mergeCell ref="B9:B10"/>
    <mergeCell ref="B13:B14"/>
    <mergeCell ref="A11:A12"/>
    <mergeCell ref="A23:A24"/>
    <mergeCell ref="B15:B16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geOrder="overThenDown" paperSize="9" scale="70" r:id="rId1"/>
  <colBreaks count="3" manualBreakCount="3">
    <brk id="34" max="83" man="1"/>
    <brk id="65" max="83" man="1"/>
    <brk id="98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A4" sqref="A4"/>
    </sheetView>
  </sheetViews>
  <sheetFormatPr defaultColWidth="9.00390625" defaultRowHeight="13.5"/>
  <cols>
    <col min="1" max="1" width="13.625" style="228" customWidth="1"/>
    <col min="2" max="3" width="7.625" style="201" customWidth="1"/>
    <col min="4" max="4" width="7.50390625" style="201" customWidth="1"/>
    <col min="5" max="15" width="7.625" style="201" customWidth="1"/>
    <col min="16" max="16384" width="9.00390625" style="201" customWidth="1"/>
  </cols>
  <sheetData>
    <row r="1" ht="13.5">
      <c r="A1" s="200"/>
    </row>
    <row r="4" spans="1:11" s="204" customFormat="1" ht="17.25">
      <c r="A4" s="202" t="s">
        <v>121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5" s="204" customFormat="1" ht="14.25" thickBo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1"/>
      <c r="O5" s="205" t="s">
        <v>122</v>
      </c>
    </row>
    <row r="6" spans="1:15" s="206" customFormat="1" ht="19.5" customHeight="1">
      <c r="A6" s="378" t="s">
        <v>123</v>
      </c>
      <c r="B6" s="379"/>
      <c r="C6" s="371" t="s">
        <v>118</v>
      </c>
      <c r="D6" s="372"/>
      <c r="E6" s="372"/>
      <c r="F6" s="384"/>
      <c r="G6" s="371" t="s">
        <v>119</v>
      </c>
      <c r="H6" s="372"/>
      <c r="I6" s="372"/>
      <c r="J6" s="373"/>
      <c r="K6" s="391" t="s">
        <v>120</v>
      </c>
      <c r="L6" s="392"/>
      <c r="M6" s="392"/>
      <c r="N6" s="393"/>
      <c r="O6" s="361" t="s">
        <v>124</v>
      </c>
    </row>
    <row r="7" spans="1:15" s="206" customFormat="1" ht="19.5" customHeight="1">
      <c r="A7" s="380"/>
      <c r="B7" s="368"/>
      <c r="C7" s="207" t="s">
        <v>125</v>
      </c>
      <c r="D7" s="208" t="s">
        <v>126</v>
      </c>
      <c r="E7" s="381" t="s">
        <v>127</v>
      </c>
      <c r="F7" s="366"/>
      <c r="G7" s="209" t="s">
        <v>125</v>
      </c>
      <c r="H7" s="210" t="s">
        <v>126</v>
      </c>
      <c r="I7" s="367" t="s">
        <v>127</v>
      </c>
      <c r="J7" s="368"/>
      <c r="K7" s="211" t="s">
        <v>125</v>
      </c>
      <c r="L7" s="212" t="s">
        <v>126</v>
      </c>
      <c r="M7" s="369" t="s">
        <v>127</v>
      </c>
      <c r="N7" s="370"/>
      <c r="O7" s="362"/>
    </row>
    <row r="8" spans="1:15" s="206" customFormat="1" ht="19.5" customHeight="1">
      <c r="A8" s="363" t="s">
        <v>128</v>
      </c>
      <c r="B8" s="364"/>
      <c r="C8" s="213">
        <v>16</v>
      </c>
      <c r="D8" s="214">
        <v>20.8256</v>
      </c>
      <c r="E8" s="374">
        <v>5298155</v>
      </c>
      <c r="F8" s="375"/>
      <c r="G8" s="213">
        <v>16</v>
      </c>
      <c r="H8" s="214">
        <v>18.0361</v>
      </c>
      <c r="I8" s="374">
        <v>3834067</v>
      </c>
      <c r="J8" s="375"/>
      <c r="K8" s="215">
        <v>16</v>
      </c>
      <c r="L8" s="216">
        <v>16.0044</v>
      </c>
      <c r="M8" s="385">
        <v>1875605</v>
      </c>
      <c r="N8" s="386"/>
      <c r="O8" s="217"/>
    </row>
    <row r="9" spans="1:15" s="206" customFormat="1" ht="19.5" customHeight="1">
      <c r="A9" s="363" t="s">
        <v>129</v>
      </c>
      <c r="B9" s="364"/>
      <c r="C9" s="213">
        <v>47</v>
      </c>
      <c r="D9" s="214">
        <v>17.4907</v>
      </c>
      <c r="E9" s="374">
        <v>2118615</v>
      </c>
      <c r="F9" s="375"/>
      <c r="G9" s="213">
        <v>45</v>
      </c>
      <c r="H9" s="214">
        <v>14.5245</v>
      </c>
      <c r="I9" s="374">
        <v>2148909</v>
      </c>
      <c r="J9" s="375"/>
      <c r="K9" s="215">
        <v>35</v>
      </c>
      <c r="L9" s="216">
        <v>14.294</v>
      </c>
      <c r="M9" s="385">
        <v>893378</v>
      </c>
      <c r="N9" s="396"/>
      <c r="O9" s="217"/>
    </row>
    <row r="10" spans="1:15" s="206" customFormat="1" ht="19.5" customHeight="1">
      <c r="A10" s="365" t="s">
        <v>130</v>
      </c>
      <c r="B10" s="366"/>
      <c r="C10" s="213">
        <f>SUM(C8:C9)</f>
        <v>63</v>
      </c>
      <c r="D10" s="214">
        <f>SUM(D8:D9)</f>
        <v>38.3163</v>
      </c>
      <c r="E10" s="374">
        <f>SUM(E8:E9)</f>
        <v>7416770</v>
      </c>
      <c r="F10" s="375"/>
      <c r="G10" s="213">
        <f>SUM(G8:G9)</f>
        <v>61</v>
      </c>
      <c r="H10" s="214">
        <f>SUM(H8:H9)</f>
        <v>32.5606</v>
      </c>
      <c r="I10" s="374">
        <f>SUM(I8:I9)</f>
        <v>5982976</v>
      </c>
      <c r="J10" s="375"/>
      <c r="K10" s="215">
        <f>SUM(K8:K9)</f>
        <v>51</v>
      </c>
      <c r="L10" s="216">
        <f>SUM(L8:L9)</f>
        <v>30.2984</v>
      </c>
      <c r="M10" s="385">
        <f>SUM(M8:N9)</f>
        <v>2768983</v>
      </c>
      <c r="N10" s="386"/>
      <c r="O10" s="217"/>
    </row>
    <row r="11" spans="1:15" s="206" customFormat="1" ht="19.5" customHeight="1">
      <c r="A11" s="363" t="s">
        <v>131</v>
      </c>
      <c r="B11" s="364"/>
      <c r="C11" s="213">
        <v>19</v>
      </c>
      <c r="D11" s="214">
        <v>6.17</v>
      </c>
      <c r="E11" s="374">
        <v>411559</v>
      </c>
      <c r="F11" s="375"/>
      <c r="G11" s="213">
        <v>19</v>
      </c>
      <c r="H11" s="214">
        <v>6.1745</v>
      </c>
      <c r="I11" s="374">
        <v>391591</v>
      </c>
      <c r="J11" s="375"/>
      <c r="K11" s="215">
        <v>10</v>
      </c>
      <c r="L11" s="216">
        <v>4.8188</v>
      </c>
      <c r="M11" s="385">
        <v>157267</v>
      </c>
      <c r="N11" s="386"/>
      <c r="O11" s="217"/>
    </row>
    <row r="12" spans="1:15" s="206" customFormat="1" ht="19.5" customHeight="1">
      <c r="A12" s="363" t="s">
        <v>132</v>
      </c>
      <c r="B12" s="364"/>
      <c r="C12" s="213">
        <v>2</v>
      </c>
      <c r="D12" s="214">
        <v>1.9264</v>
      </c>
      <c r="E12" s="374">
        <v>65201</v>
      </c>
      <c r="F12" s="375"/>
      <c r="G12" s="213">
        <v>2</v>
      </c>
      <c r="H12" s="214">
        <v>1.4907</v>
      </c>
      <c r="I12" s="374">
        <v>60896</v>
      </c>
      <c r="J12" s="375"/>
      <c r="K12" s="215">
        <v>2</v>
      </c>
      <c r="L12" s="216">
        <v>1.4274</v>
      </c>
      <c r="M12" s="385">
        <v>13062</v>
      </c>
      <c r="N12" s="386"/>
      <c r="O12" s="217"/>
    </row>
    <row r="13" spans="1:15" s="206" customFormat="1" ht="19.5" customHeight="1">
      <c r="A13" s="363" t="s">
        <v>133</v>
      </c>
      <c r="B13" s="364"/>
      <c r="C13" s="213">
        <v>4</v>
      </c>
      <c r="D13" s="214">
        <v>38.4412</v>
      </c>
      <c r="E13" s="374">
        <v>2215640</v>
      </c>
      <c r="F13" s="375"/>
      <c r="G13" s="213">
        <v>5</v>
      </c>
      <c r="H13" s="214">
        <v>40.7717</v>
      </c>
      <c r="I13" s="374">
        <v>3578793</v>
      </c>
      <c r="J13" s="375"/>
      <c r="K13" s="215">
        <v>2</v>
      </c>
      <c r="L13" s="216">
        <v>11.0719</v>
      </c>
      <c r="M13" s="385">
        <v>397409</v>
      </c>
      <c r="N13" s="386"/>
      <c r="O13" s="217"/>
    </row>
    <row r="14" spans="1:15" s="206" customFormat="1" ht="19.5" customHeight="1">
      <c r="A14" s="363" t="s">
        <v>134</v>
      </c>
      <c r="B14" s="364"/>
      <c r="C14" s="213">
        <v>2</v>
      </c>
      <c r="D14" s="214">
        <v>0.3196</v>
      </c>
      <c r="E14" s="374">
        <v>33989</v>
      </c>
      <c r="F14" s="375"/>
      <c r="G14" s="218">
        <v>0</v>
      </c>
      <c r="H14" s="218">
        <v>0</v>
      </c>
      <c r="I14" s="394">
        <v>0</v>
      </c>
      <c r="J14" s="395"/>
      <c r="K14" s="219">
        <v>0</v>
      </c>
      <c r="L14" s="219">
        <v>0</v>
      </c>
      <c r="M14" s="387">
        <v>0</v>
      </c>
      <c r="N14" s="388"/>
      <c r="O14" s="217"/>
    </row>
    <row r="15" spans="1:15" s="206" customFormat="1" ht="19.5" customHeight="1">
      <c r="A15" s="365" t="s">
        <v>135</v>
      </c>
      <c r="B15" s="366"/>
      <c r="C15" s="213">
        <f>SUM(C11:C14)</f>
        <v>27</v>
      </c>
      <c r="D15" s="214">
        <f>SUM(D11:D14)</f>
        <v>46.8572</v>
      </c>
      <c r="E15" s="374">
        <f>SUM(E11:E14)</f>
        <v>2726389</v>
      </c>
      <c r="F15" s="375"/>
      <c r="G15" s="213">
        <f>SUM(G11:G14)</f>
        <v>26</v>
      </c>
      <c r="H15" s="214">
        <f>SUM(H11:H14)</f>
        <v>48.4369</v>
      </c>
      <c r="I15" s="374">
        <f>SUM(I11:I14)</f>
        <v>4031280</v>
      </c>
      <c r="J15" s="375"/>
      <c r="K15" s="215">
        <f>SUM(K11:K14)</f>
        <v>14</v>
      </c>
      <c r="L15" s="216">
        <f>SUM(L11:L14)</f>
        <v>17.3181</v>
      </c>
      <c r="M15" s="385">
        <f>SUM(M11:M14)</f>
        <v>567738</v>
      </c>
      <c r="N15" s="386"/>
      <c r="O15" s="217"/>
    </row>
    <row r="16" spans="1:15" s="206" customFormat="1" ht="19.5" customHeight="1" thickBot="1">
      <c r="A16" s="376" t="s">
        <v>136</v>
      </c>
      <c r="B16" s="377"/>
      <c r="C16" s="220">
        <f>C15+C10</f>
        <v>90</v>
      </c>
      <c r="D16" s="221">
        <f>D15+D10</f>
        <v>85.17349999999999</v>
      </c>
      <c r="E16" s="382">
        <f>E15+E10</f>
        <v>10143159</v>
      </c>
      <c r="F16" s="383"/>
      <c r="G16" s="220">
        <f>G15+G10</f>
        <v>87</v>
      </c>
      <c r="H16" s="221">
        <f>H15+H10</f>
        <v>80.9975</v>
      </c>
      <c r="I16" s="382">
        <f>I15+I10</f>
        <v>10014256</v>
      </c>
      <c r="J16" s="383"/>
      <c r="K16" s="222">
        <f>K15+K10</f>
        <v>65</v>
      </c>
      <c r="L16" s="223">
        <f>L15+L10</f>
        <v>47.6165</v>
      </c>
      <c r="M16" s="389">
        <f>M15+M10</f>
        <v>3336721</v>
      </c>
      <c r="N16" s="390"/>
      <c r="O16" s="224"/>
    </row>
    <row r="18" spans="1:5" ht="13.5">
      <c r="A18" s="198" t="s">
        <v>137</v>
      </c>
      <c r="B18" s="197"/>
      <c r="C18" s="225"/>
      <c r="D18" s="226"/>
      <c r="E18" s="197"/>
    </row>
    <row r="19" spans="1:5" ht="13.5">
      <c r="A19" s="198"/>
      <c r="B19" s="197"/>
      <c r="C19" s="197"/>
      <c r="D19" s="197"/>
      <c r="E19" s="197"/>
    </row>
    <row r="20" spans="1:5" ht="13.5">
      <c r="A20" s="198"/>
      <c r="B20" s="197"/>
      <c r="C20" s="197"/>
      <c r="D20" s="197"/>
      <c r="E20" s="197"/>
    </row>
    <row r="25" spans="1:15" ht="13.5">
      <c r="A25" s="227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</row>
    <row r="26" spans="1:15" ht="13.5">
      <c r="A26" s="227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  <row r="27" spans="1:15" ht="13.5">
      <c r="A27" s="227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5" ht="13.5">
      <c r="A28" s="227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</row>
    <row r="29" spans="1:15" ht="13.5">
      <c r="A29" s="227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</row>
    <row r="30" spans="1:15" ht="13.5">
      <c r="A30" s="227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</row>
    <row r="31" spans="1:15" ht="13.5">
      <c r="A31" s="227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</row>
    <row r="32" spans="1:15" ht="13.5">
      <c r="A32" s="227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</row>
    <row r="33" spans="1:15" ht="13.5">
      <c r="A33" s="227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</row>
    <row r="34" spans="1:15" ht="13.5">
      <c r="A34" s="227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</row>
    <row r="35" spans="1:15" ht="13.5">
      <c r="A35" s="227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</row>
    <row r="36" spans="1:15" ht="13.5">
      <c r="A36" s="227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</row>
    <row r="37" spans="1:15" ht="13.5">
      <c r="A37" s="227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</row>
    <row r="38" spans="1:15" ht="13.5">
      <c r="A38" s="227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</row>
    <row r="39" spans="1:15" ht="13.5">
      <c r="A39" s="227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</row>
    <row r="40" spans="1:15" ht="13.5">
      <c r="A40" s="227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</row>
    <row r="41" spans="1:15" ht="13.5">
      <c r="A41" s="227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</row>
    <row r="42" spans="1:15" ht="13.5">
      <c r="A42" s="227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</row>
    <row r="43" spans="1:15" ht="13.5">
      <c r="A43" s="227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</row>
    <row r="44" spans="1:15" ht="13.5">
      <c r="A44" s="227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</row>
    <row r="45" spans="1:15" ht="13.5">
      <c r="A45" s="227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</row>
    <row r="46" spans="1:15" ht="13.5">
      <c r="A46" s="227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</row>
    <row r="47" spans="1:15" ht="13.5">
      <c r="A47" s="227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</row>
    <row r="48" spans="1:15" ht="13.5">
      <c r="A48" s="227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</row>
    <row r="49" spans="1:15" ht="13.5">
      <c r="A49" s="227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</row>
  </sheetData>
  <mergeCells count="44">
    <mergeCell ref="M15:N15"/>
    <mergeCell ref="M16:N16"/>
    <mergeCell ref="K6:N6"/>
    <mergeCell ref="I14:J14"/>
    <mergeCell ref="I15:J15"/>
    <mergeCell ref="I16:J16"/>
    <mergeCell ref="M8:N8"/>
    <mergeCell ref="M9:N9"/>
    <mergeCell ref="M10:N10"/>
    <mergeCell ref="M11:N11"/>
    <mergeCell ref="M12:N12"/>
    <mergeCell ref="M13:N13"/>
    <mergeCell ref="M14:N14"/>
    <mergeCell ref="I10:J10"/>
    <mergeCell ref="I11:J11"/>
    <mergeCell ref="I12:J12"/>
    <mergeCell ref="I13:J13"/>
    <mergeCell ref="E14:F14"/>
    <mergeCell ref="E15:F15"/>
    <mergeCell ref="E16:F16"/>
    <mergeCell ref="C6:F6"/>
    <mergeCell ref="A15:B15"/>
    <mergeCell ref="A16:B16"/>
    <mergeCell ref="A6:B7"/>
    <mergeCell ref="E7:F7"/>
    <mergeCell ref="E8:F8"/>
    <mergeCell ref="E9:F9"/>
    <mergeCell ref="E10:F10"/>
    <mergeCell ref="E11:F11"/>
    <mergeCell ref="E12:F12"/>
    <mergeCell ref="E13:F13"/>
    <mergeCell ref="A11:B11"/>
    <mergeCell ref="A12:B12"/>
    <mergeCell ref="A13:B13"/>
    <mergeCell ref="A14:B14"/>
    <mergeCell ref="O6:O7"/>
    <mergeCell ref="A8:B8"/>
    <mergeCell ref="A9:B9"/>
    <mergeCell ref="A10:B10"/>
    <mergeCell ref="I7:J7"/>
    <mergeCell ref="M7:N7"/>
    <mergeCell ref="G6:J6"/>
    <mergeCell ref="I8:J8"/>
    <mergeCell ref="I9:J9"/>
  </mergeCells>
  <printOptions horizontalCentered="1"/>
  <pageMargins left="0.5905511811023623" right="0.3937007874015748" top="0.5905511811023623" bottom="0.5905511811023623" header="0" footer="0"/>
  <pageSetup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2006-12-13T06:50:20Z</cp:lastPrinted>
  <dcterms:created xsi:type="dcterms:W3CDTF">2000-03-21T10:31:48Z</dcterms:created>
  <dcterms:modified xsi:type="dcterms:W3CDTF">2007-01-16T04:54:30Z</dcterms:modified>
  <cp:category/>
  <cp:version/>
  <cp:contentType/>
  <cp:contentStatus/>
</cp:coreProperties>
</file>