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65" activeTab="0"/>
  </bookViews>
  <sheets>
    <sheet name="5-2公共" sheetId="1" r:id="rId1"/>
  </sheets>
  <definedNames/>
  <calcPr fullCalcOnLoad="1"/>
</workbook>
</file>

<file path=xl/sharedStrings.xml><?xml version="1.0" encoding="utf-8"?>
<sst xmlns="http://schemas.openxmlformats.org/spreadsheetml/2006/main" count="206" uniqueCount="103">
  <si>
    <t>（単位：千円）</t>
  </si>
  <si>
    <t>H12</t>
  </si>
  <si>
    <t>H1７</t>
  </si>
  <si>
    <t>平成１７年度</t>
  </si>
  <si>
    <t>H17</t>
  </si>
  <si>
    <t>第２表　　公共治山事業（市町村別・事業費）</t>
  </si>
  <si>
    <t>[資料]森林保全課　　　</t>
  </si>
  <si>
    <t>　　　2.端数処理のため、合計が一致しない場合がある。</t>
  </si>
  <si>
    <t>市町村名</t>
  </si>
  <si>
    <t>総　　　　　数</t>
  </si>
  <si>
    <t>山　　　地　　　治　　　山</t>
  </si>
  <si>
    <t>保安林管理道整備</t>
  </si>
  <si>
    <t>水土保全治山</t>
  </si>
  <si>
    <t>水土保全治山</t>
  </si>
  <si>
    <t>水　　源　　地　　域　　整　　備</t>
  </si>
  <si>
    <t>防災林造成</t>
  </si>
  <si>
    <t>特定流域総合治山</t>
  </si>
  <si>
    <t>地すべり防止</t>
  </si>
  <si>
    <t>災害関連緊急治山</t>
  </si>
  <si>
    <t>林地荒廃防止
施設災害復旧</t>
  </si>
  <si>
    <t>共　生　保　安　林　整　備</t>
  </si>
  <si>
    <t>共　生　保　安　林　整　備</t>
  </si>
  <si>
    <t>保　　安　　林　　整　　備</t>
  </si>
  <si>
    <t>復　旧　治　山</t>
  </si>
  <si>
    <t>予　防　治　山</t>
  </si>
  <si>
    <t>（治山施設修繕）</t>
  </si>
  <si>
    <t>地域防災対策　　　　　　　総合治山</t>
  </si>
  <si>
    <t>火山地域防災機能強化総合治山</t>
  </si>
  <si>
    <t>森林土木効率化等　　　　技術開発モデル</t>
  </si>
  <si>
    <t>（地域生活基盤整備    　総合治山）</t>
  </si>
  <si>
    <t>林地荒廃防止</t>
  </si>
  <si>
    <t>水源流域広域保全</t>
  </si>
  <si>
    <t>水源流域地域保全</t>
  </si>
  <si>
    <t>奥地保安林
保全対策モデル</t>
  </si>
  <si>
    <t>なだれ・土砂流出
防止林造成</t>
  </si>
  <si>
    <t>生活環境保全林整備</t>
  </si>
  <si>
    <t>環境防災林整備</t>
  </si>
  <si>
    <t>保  安  林  改  良</t>
  </si>
  <si>
    <t>複層林型保安林整備推進</t>
  </si>
  <si>
    <t>保　　　　　　　　　育</t>
  </si>
  <si>
    <t>（特定保安林整備緊急治山）</t>
  </si>
  <si>
    <t>箇 所</t>
  </si>
  <si>
    <t>経     費</t>
  </si>
  <si>
    <t>箇所</t>
  </si>
  <si>
    <t>面　　積</t>
  </si>
  <si>
    <t>経    費</t>
  </si>
  <si>
    <t>面　積</t>
  </si>
  <si>
    <t>平成１２年度</t>
  </si>
  <si>
    <t>平成１７年度</t>
  </si>
  <si>
    <t>利根上流森林計画区</t>
  </si>
  <si>
    <t>　利根環境森林事務所</t>
  </si>
  <si>
    <t>沼田市</t>
  </si>
  <si>
    <t>片品村</t>
  </si>
  <si>
    <t>川場村</t>
  </si>
  <si>
    <t>みなかみ町</t>
  </si>
  <si>
    <t>昭和村</t>
  </si>
  <si>
    <t>吾妻森林計画区</t>
  </si>
  <si>
    <t>　吾妻環境森林事務所</t>
  </si>
  <si>
    <t>中之条町</t>
  </si>
  <si>
    <t>東吾妻町</t>
  </si>
  <si>
    <t>長野原町</t>
  </si>
  <si>
    <t>嬬恋村</t>
  </si>
  <si>
    <t>草津町</t>
  </si>
  <si>
    <t>六合村</t>
  </si>
  <si>
    <t>高山村</t>
  </si>
  <si>
    <t>利根下流森林計画区</t>
  </si>
  <si>
    <t>　渋川環境森林事務所</t>
  </si>
  <si>
    <t>前橋市</t>
  </si>
  <si>
    <t>渋川市</t>
  </si>
  <si>
    <t>富士見村</t>
  </si>
  <si>
    <t>榛東村</t>
  </si>
  <si>
    <t>吉岡町</t>
  </si>
  <si>
    <t>　桐生環境森林事務所</t>
  </si>
  <si>
    <t>桐生市</t>
  </si>
  <si>
    <t>伊勢崎市</t>
  </si>
  <si>
    <t>太田市</t>
  </si>
  <si>
    <t>館林市</t>
  </si>
  <si>
    <t>みどり市</t>
  </si>
  <si>
    <t>玉村町</t>
  </si>
  <si>
    <t>板倉町</t>
  </si>
  <si>
    <t>明和町</t>
  </si>
  <si>
    <t>千代田町</t>
  </si>
  <si>
    <t>大泉町</t>
  </si>
  <si>
    <t>邑楽町</t>
  </si>
  <si>
    <t>西毛森林計画区</t>
  </si>
  <si>
    <t>　高崎環境森林事務所</t>
  </si>
  <si>
    <t>高崎市</t>
  </si>
  <si>
    <t>安中市</t>
  </si>
  <si>
    <t>　藤岡環境森林事務所</t>
  </si>
  <si>
    <t>藤岡市</t>
  </si>
  <si>
    <t>吉井町</t>
  </si>
  <si>
    <t>上野村</t>
  </si>
  <si>
    <t>神流町</t>
  </si>
  <si>
    <t>　富岡環境森林事務所</t>
  </si>
  <si>
    <t>富岡市</t>
  </si>
  <si>
    <t>下仁田町</t>
  </si>
  <si>
    <t>南牧村</t>
  </si>
  <si>
    <t>甘楽町</t>
  </si>
  <si>
    <t>＊本表は平成１８年度　国庫債務負担行為（ゼロ国債）に係る平成１９年度歳出化分を含む。</t>
  </si>
  <si>
    <t>（注）1.平成１７、１２年度の総数については、現在実施していない事業の実績が含まれるため本表の事業別合計とは一致しない。</t>
  </si>
  <si>
    <t>平成１９年度</t>
  </si>
  <si>
    <t>H19</t>
  </si>
  <si>
    <t>H19</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</si>
</sst>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Red]\-#,##0.0\ "/>
    <numFmt numFmtId="178" formatCode="#,##0_);[Red]\(#,##0\)"/>
    <numFmt numFmtId="179" formatCode="#,##0.0_);[Red]\(#,##0.0\)"/>
    <numFmt numFmtId="180" formatCode="#,##0;#,##0;&quot;-&quot;"/>
    <numFmt numFmtId="181" formatCode="#,##0.0;#,##0.0;&quot;-&quot;"/>
    <numFmt numFmtId="182" formatCode="#,##0_ "/>
    <numFmt numFmtId="183" formatCode="#,##0\ ;\-#,##0\ ;"/>
    <numFmt numFmtId="184" formatCode="&quot;(&quot;General&quot;)&quot;;&quot;(&quot;\-General&quot;)&quot;;"/>
    <numFmt numFmtId="185" formatCode="#,###"/>
    <numFmt numFmtId="186" formatCode="&quot;（&quot;##0\)"/>
    <numFmt numFmtId="187" formatCode="#,##0;#,##0;&quot;0&quot;"/>
    <numFmt numFmtId="188" formatCode="#,##0.0000;[Red]\-#,##0.0000"/>
    <numFmt numFmtId="189" formatCode="#,##0;[Red]#,##0"/>
    <numFmt numFmtId="190" formatCode="0;[Red]0"/>
    <numFmt numFmtId="191" formatCode="#,##0;[Red]\-#,##0;&quot;－&quot;"/>
    <numFmt numFmtId="192" formatCode="#,##0;[Red]\-#,##0;"/>
    <numFmt numFmtId="193" formatCode="#,##0;;"/>
    <numFmt numFmtId="194" formatCode="#,##0.0;[Red]\-#,##0.0"/>
    <numFmt numFmtId="195" formatCode="#,##0.000;[Red]\-#,##0.000"/>
    <numFmt numFmtId="196" formatCode="#,##0.00000;[Red]\-#,##0.00000"/>
    <numFmt numFmtId="197" formatCode="#,##0.0;#,##0.0"/>
    <numFmt numFmtId="198" formatCode="#,##0;;&quot;-&quot;"/>
    <numFmt numFmtId="199" formatCode="0.0_);[Red]\(0.0\)"/>
    <numFmt numFmtId="200" formatCode="0_ "/>
    <numFmt numFmtId="201" formatCode="0_);[Red]\(0\)"/>
    <numFmt numFmtId="202" formatCode="#,##0.0;\-#,##0.0;&quot;-&quot;"/>
    <numFmt numFmtId="203" formatCode="0;&quot;△ &quot;0"/>
    <numFmt numFmtId="204" formatCode="#,###.0"/>
    <numFmt numFmtId="205" formatCode="#,###.00"/>
    <numFmt numFmtId="206" formatCode="#,##0;&quot;△ &quot;#,##0"/>
    <numFmt numFmtId="207" formatCode="#,##0.0_ "/>
    <numFmt numFmtId="208" formatCode="#,##0.00_ "/>
    <numFmt numFmtId="209" formatCode="#,##0.000_ "/>
    <numFmt numFmtId="210" formatCode="#,###.000"/>
    <numFmt numFmtId="211" formatCode="0.000_ "/>
    <numFmt numFmtId="212" formatCode="0.00_ "/>
    <numFmt numFmtId="213" formatCode="0.0000_ "/>
    <numFmt numFmtId="214" formatCode="0.0_ "/>
    <numFmt numFmtId="215" formatCode="#,##0.0000_ "/>
    <numFmt numFmtId="216" formatCode="#,##0.0000_);[Red]\(#,##0.0000\)"/>
  </numFmts>
  <fonts count="16">
    <font>
      <sz val="11"/>
      <name val="ＭＳ Ｐゴシック"/>
      <family val="3"/>
    </font>
    <font>
      <sz val="12"/>
      <name val="ＭＳ Ｐ明朝"/>
      <family val="1"/>
    </font>
    <font>
      <b/>
      <sz val="12"/>
      <name val="ＭＳ Ｐ明朝"/>
      <family val="1"/>
    </font>
    <font>
      <b/>
      <sz val="10"/>
      <name val="ＭＳ Ｐ明朝"/>
      <family val="1"/>
    </font>
    <font>
      <sz val="10"/>
      <name val="ＭＳ Ｐ明朝"/>
      <family val="1"/>
    </font>
    <font>
      <sz val="11"/>
      <name val="ＭＳ Ｐ明朝"/>
      <family val="1"/>
    </font>
    <font>
      <b/>
      <sz val="9"/>
      <name val="ＭＳ ＰＲゴシック"/>
      <family val="3"/>
    </font>
    <font>
      <sz val="6"/>
      <name val="ＭＳ Ｐゴシック"/>
      <family val="3"/>
    </font>
    <font>
      <sz val="10"/>
      <name val="ＭＳ ＰＲゴシック"/>
      <family val="3"/>
    </font>
    <font>
      <u val="single"/>
      <sz val="11"/>
      <color indexed="12"/>
      <name val="ＭＳ Ｐゴシック"/>
      <family val="3"/>
    </font>
    <font>
      <u val="single"/>
      <sz val="11"/>
      <color indexed="36"/>
      <name val="ＭＳ Ｐゴシック"/>
      <family val="3"/>
    </font>
    <font>
      <b/>
      <sz val="20"/>
      <name val="ＭＳ Ｐ明朝"/>
      <family val="1"/>
    </font>
    <font>
      <b/>
      <sz val="18"/>
      <name val="ＭＳ Ｐ明朝"/>
      <family val="1"/>
    </font>
    <font>
      <sz val="8"/>
      <name val="ＭＳ Ｐ明朝"/>
      <family val="1"/>
    </font>
    <font>
      <b/>
      <sz val="10"/>
      <name val="ＭＳ ＰＲゴシック"/>
      <family val="3"/>
    </font>
    <font>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9">
    <border>
      <left/>
      <right/>
      <top/>
      <bottom/>
      <diagonal/>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style="medium"/>
    </border>
    <border>
      <left>
        <color indexed="63"/>
      </left>
      <right style="thin"/>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thin"/>
      <bottom>
        <color indexed="63"/>
      </bottom>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30">
    <xf numFmtId="0" fontId="0" fillId="0" borderId="0" xfId="0" applyAlignment="1">
      <alignment/>
    </xf>
    <xf numFmtId="0" fontId="1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Alignment="1">
      <alignment vertical="center"/>
    </xf>
    <xf numFmtId="180" fontId="2" fillId="0" borderId="0" xfId="0" applyNumberFormat="1" applyFont="1" applyBorder="1" applyAlignment="1">
      <alignment horizontal="center" vertical="center"/>
    </xf>
    <xf numFmtId="180" fontId="1" fillId="0" borderId="0" xfId="0" applyNumberFormat="1" applyFont="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2" fillId="0" borderId="0" xfId="0" applyFont="1" applyBorder="1" applyAlignment="1">
      <alignment horizontal="left" vertical="center"/>
    </xf>
    <xf numFmtId="181" fontId="1" fillId="0" borderId="0" xfId="0" applyNumberFormat="1" applyFont="1" applyAlignment="1">
      <alignment vertical="center"/>
    </xf>
    <xf numFmtId="177" fontId="1" fillId="0" borderId="0" xfId="0" applyNumberFormat="1" applyFont="1" applyAlignment="1">
      <alignment vertical="center"/>
    </xf>
    <xf numFmtId="0" fontId="4" fillId="0" borderId="0" xfId="0" applyFont="1" applyBorder="1" applyAlignment="1">
      <alignment horizontal="center" vertical="center" wrapText="1"/>
    </xf>
    <xf numFmtId="180" fontId="4" fillId="0" borderId="0" xfId="0" applyNumberFormat="1" applyFont="1" applyBorder="1" applyAlignment="1">
      <alignment horizontal="center" vertical="center" wrapText="1"/>
    </xf>
    <xf numFmtId="0" fontId="4" fillId="0" borderId="0" xfId="0" applyFont="1" applyBorder="1" applyAlignment="1">
      <alignment vertical="center"/>
    </xf>
    <xf numFmtId="180" fontId="4" fillId="0" borderId="0" xfId="0" applyNumberFormat="1" applyFont="1" applyBorder="1" applyAlignment="1">
      <alignment vertical="center"/>
    </xf>
    <xf numFmtId="181" fontId="4" fillId="0" borderId="0" xfId="0" applyNumberFormat="1" applyFont="1" applyBorder="1" applyAlignment="1">
      <alignment vertical="center"/>
    </xf>
    <xf numFmtId="177" fontId="4" fillId="0" borderId="0" xfId="0" applyNumberFormat="1" applyFont="1" applyBorder="1" applyAlignment="1">
      <alignment vertical="center"/>
    </xf>
    <xf numFmtId="0" fontId="5" fillId="0" borderId="0" xfId="0" applyFont="1" applyFill="1" applyBorder="1" applyAlignment="1">
      <alignment vertical="center"/>
    </xf>
    <xf numFmtId="0" fontId="4" fillId="0" borderId="0" xfId="0" applyFont="1" applyFill="1" applyBorder="1" applyAlignment="1" quotePrefix="1">
      <alignment horizontal="left" vertical="center"/>
    </xf>
    <xf numFmtId="0" fontId="4" fillId="0" borderId="0" xfId="0" applyFont="1" applyFill="1" applyBorder="1" applyAlignment="1">
      <alignment vertical="center"/>
    </xf>
    <xf numFmtId="180"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180" fontId="4" fillId="0" borderId="0" xfId="0" applyNumberFormat="1" applyFont="1" applyFill="1" applyAlignment="1">
      <alignment vertical="center"/>
    </xf>
    <xf numFmtId="0" fontId="13" fillId="0" borderId="0" xfId="0" applyFont="1" applyFill="1" applyBorder="1" applyAlignment="1">
      <alignment vertical="center"/>
    </xf>
    <xf numFmtId="181"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0" xfId="0" applyFont="1" applyFill="1" applyAlignment="1">
      <alignment vertical="center"/>
    </xf>
    <xf numFmtId="0" fontId="5" fillId="0" borderId="0" xfId="0" applyFont="1" applyBorder="1" applyAlignment="1" quotePrefix="1">
      <alignment horizontal="left" vertical="center"/>
    </xf>
    <xf numFmtId="0" fontId="4" fillId="0" borderId="0" xfId="0" applyFont="1" applyBorder="1" applyAlignment="1">
      <alignment horizontal="left" vertical="center"/>
    </xf>
    <xf numFmtId="180" fontId="4" fillId="0" borderId="0" xfId="0" applyNumberFormat="1" applyFont="1" applyAlignment="1">
      <alignment vertical="center"/>
    </xf>
    <xf numFmtId="0" fontId="5" fillId="0" borderId="0" xfId="0" applyFont="1" applyBorder="1" applyAlignment="1">
      <alignment vertical="center"/>
    </xf>
    <xf numFmtId="0" fontId="13" fillId="0" borderId="0" xfId="0" applyFont="1" applyFill="1" applyBorder="1" applyAlignment="1" quotePrefix="1">
      <alignment horizontal="left" vertical="center"/>
    </xf>
    <xf numFmtId="0" fontId="13" fillId="0" borderId="0" xfId="0" applyFont="1" applyBorder="1" applyAlignment="1" quotePrefix="1">
      <alignment horizontal="left" vertical="center"/>
    </xf>
    <xf numFmtId="180" fontId="4" fillId="0" borderId="0" xfId="0" applyNumberFormat="1" applyFont="1" applyBorder="1" applyAlignment="1">
      <alignment horizontal="right" vertical="center"/>
    </xf>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distributed" vertical="center"/>
    </xf>
    <xf numFmtId="0" fontId="4" fillId="0" borderId="0" xfId="0" applyFont="1" applyAlignment="1">
      <alignment horizontal="distributed" vertical="center"/>
    </xf>
    <xf numFmtId="0" fontId="4" fillId="0" borderId="0" xfId="0" applyFont="1" applyFill="1" applyBorder="1" applyAlignment="1">
      <alignment horizontal="distributed" vertical="center"/>
    </xf>
    <xf numFmtId="0" fontId="4" fillId="0" borderId="0" xfId="0" applyFont="1" applyBorder="1" applyAlignment="1">
      <alignment horizontal="distributed" vertical="center"/>
    </xf>
    <xf numFmtId="180" fontId="4" fillId="0" borderId="1" xfId="0" applyNumberFormat="1" applyFont="1" applyFill="1" applyBorder="1" applyAlignment="1">
      <alignment vertical="center"/>
    </xf>
    <xf numFmtId="180" fontId="4" fillId="0" borderId="2" xfId="0" applyNumberFormat="1" applyFont="1" applyFill="1" applyBorder="1" applyAlignment="1">
      <alignment vertical="center"/>
    </xf>
    <xf numFmtId="181" fontId="4" fillId="0" borderId="1" xfId="0" applyNumberFormat="1" applyFont="1" applyFill="1" applyBorder="1" applyAlignment="1">
      <alignment vertical="center"/>
    </xf>
    <xf numFmtId="180"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198" fontId="6" fillId="0" borderId="1" xfId="0" applyNumberFormat="1" applyFont="1" applyFill="1" applyBorder="1" applyAlignment="1">
      <alignment vertical="center"/>
    </xf>
    <xf numFmtId="180" fontId="3" fillId="0" borderId="3" xfId="0" applyNumberFormat="1" applyFont="1" applyFill="1" applyBorder="1" applyAlignment="1">
      <alignment vertical="center"/>
    </xf>
    <xf numFmtId="181" fontId="6" fillId="0" borderId="1" xfId="0" applyNumberFormat="1" applyFont="1" applyFill="1" applyBorder="1" applyAlignment="1">
      <alignment horizontal="right" vertical="center"/>
    </xf>
    <xf numFmtId="0" fontId="6" fillId="0" borderId="0" xfId="0" applyFont="1" applyFill="1" applyAlignment="1">
      <alignment vertical="center"/>
    </xf>
    <xf numFmtId="0" fontId="6" fillId="0" borderId="0" xfId="0" applyFont="1" applyAlignment="1">
      <alignment vertical="center"/>
    </xf>
    <xf numFmtId="198" fontId="6" fillId="0" borderId="4" xfId="0" applyNumberFormat="1" applyFont="1" applyFill="1" applyBorder="1" applyAlignment="1">
      <alignment vertical="center"/>
    </xf>
    <xf numFmtId="180" fontId="3" fillId="0" borderId="1" xfId="0" applyNumberFormat="1" applyFont="1" applyFill="1" applyBorder="1" applyAlignment="1">
      <alignment vertical="center"/>
    </xf>
    <xf numFmtId="180" fontId="6" fillId="0" borderId="4" xfId="0" applyNumberFormat="1" applyFont="1" applyFill="1" applyBorder="1" applyAlignment="1">
      <alignment vertical="center"/>
    </xf>
    <xf numFmtId="181" fontId="6" fillId="0" borderId="4" xfId="0" applyNumberFormat="1" applyFont="1" applyFill="1" applyBorder="1" applyAlignment="1">
      <alignment vertical="center"/>
    </xf>
    <xf numFmtId="180" fontId="6" fillId="0" borderId="5" xfId="0" applyNumberFormat="1" applyFont="1" applyFill="1" applyBorder="1" applyAlignment="1">
      <alignment vertical="center"/>
    </xf>
    <xf numFmtId="181" fontId="6" fillId="0" borderId="4" xfId="0" applyNumberFormat="1" applyFont="1" applyFill="1" applyBorder="1" applyAlignment="1">
      <alignment horizontal="right" vertical="center"/>
    </xf>
    <xf numFmtId="180" fontId="6" fillId="0" borderId="2" xfId="0" applyNumberFormat="1" applyFont="1" applyFill="1" applyBorder="1" applyAlignment="1">
      <alignment vertical="center"/>
    </xf>
    <xf numFmtId="198" fontId="4" fillId="0" borderId="1" xfId="0" applyNumberFormat="1" applyFont="1" applyFill="1" applyBorder="1" applyAlignment="1">
      <alignment vertical="center"/>
    </xf>
    <xf numFmtId="180" fontId="8" fillId="0" borderId="1"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180" fontId="6" fillId="0" borderId="1" xfId="0" applyNumberFormat="1" applyFont="1" applyFill="1" applyBorder="1" applyAlignment="1">
      <alignment horizontal="right" vertical="center"/>
    </xf>
    <xf numFmtId="180" fontId="4" fillId="0" borderId="6" xfId="0" applyNumberFormat="1" applyFont="1" applyFill="1" applyBorder="1" applyAlignment="1">
      <alignment vertical="center"/>
    </xf>
    <xf numFmtId="181" fontId="4" fillId="0" borderId="6"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81" fontId="4" fillId="0" borderId="0" xfId="0" applyNumberFormat="1" applyFont="1" applyAlignment="1">
      <alignment vertical="center"/>
    </xf>
    <xf numFmtId="177" fontId="4" fillId="0" borderId="0" xfId="0" applyNumberFormat="1" applyFont="1" applyAlignment="1">
      <alignment vertical="center"/>
    </xf>
    <xf numFmtId="0" fontId="0" fillId="2" borderId="7" xfId="0" applyFill="1" applyBorder="1" applyAlignment="1">
      <alignment horizontal="center" vertical="center" wrapText="1"/>
    </xf>
    <xf numFmtId="0" fontId="4" fillId="2" borderId="8" xfId="0" applyFont="1" applyFill="1" applyBorder="1" applyAlignment="1">
      <alignment horizontal="distributed" vertical="center"/>
    </xf>
    <xf numFmtId="0" fontId="4" fillId="2" borderId="9" xfId="0" applyFont="1" applyFill="1" applyBorder="1" applyAlignment="1" quotePrefix="1">
      <alignment horizontal="distributed" vertical="center" wrapText="1"/>
    </xf>
    <xf numFmtId="0" fontId="5" fillId="2" borderId="8" xfId="0" applyFont="1" applyFill="1" applyBorder="1" applyAlignment="1">
      <alignment horizontal="center" vertical="center" wrapText="1"/>
    </xf>
    <xf numFmtId="0" fontId="4" fillId="3" borderId="10" xfId="0" applyFont="1" applyFill="1" applyBorder="1" applyAlignment="1">
      <alignment vertical="center"/>
    </xf>
    <xf numFmtId="0" fontId="4" fillId="3" borderId="0" xfId="0" applyFont="1" applyFill="1" applyBorder="1" applyAlignment="1">
      <alignment horizontal="distributed" vertical="center"/>
    </xf>
    <xf numFmtId="0" fontId="4" fillId="3" borderId="11" xfId="0" applyFont="1" applyFill="1" applyBorder="1" applyAlignment="1">
      <alignment vertical="center"/>
    </xf>
    <xf numFmtId="0" fontId="6" fillId="3" borderId="10" xfId="0" applyFont="1" applyFill="1" applyBorder="1" applyAlignment="1">
      <alignment horizontal="left" vertical="center"/>
    </xf>
    <xf numFmtId="0" fontId="6" fillId="3" borderId="12"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vertical="center"/>
    </xf>
    <xf numFmtId="0" fontId="4" fillId="2" borderId="16" xfId="0" applyFont="1" applyFill="1" applyBorder="1" applyAlignment="1">
      <alignment horizontal="distributed" vertical="center"/>
    </xf>
    <xf numFmtId="180" fontId="4" fillId="2" borderId="16" xfId="0" applyNumberFormat="1" applyFont="1" applyFill="1" applyBorder="1" applyAlignment="1">
      <alignment horizontal="distributed"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distributed" vertical="center" wrapText="1"/>
    </xf>
    <xf numFmtId="0" fontId="4" fillId="3" borderId="18" xfId="0" applyFont="1" applyFill="1" applyBorder="1" applyAlignment="1">
      <alignment horizontal="center" vertical="center"/>
    </xf>
    <xf numFmtId="0" fontId="14" fillId="3" borderId="18" xfId="0" applyFont="1" applyFill="1" applyBorder="1" applyAlignment="1">
      <alignment horizontal="center" vertical="center"/>
    </xf>
    <xf numFmtId="0" fontId="6" fillId="3" borderId="20" xfId="0" applyFont="1" applyFill="1" applyBorder="1" applyAlignment="1">
      <alignment horizontal="left" vertical="center"/>
    </xf>
    <xf numFmtId="0" fontId="6" fillId="3" borderId="18" xfId="0" applyFont="1" applyFill="1" applyBorder="1" applyAlignment="1">
      <alignment horizontal="left" vertical="center"/>
    </xf>
    <xf numFmtId="0" fontId="4" fillId="3" borderId="18" xfId="0" applyFont="1" applyFill="1" applyBorder="1" applyAlignment="1">
      <alignment vertical="center"/>
    </xf>
    <xf numFmtId="0" fontId="6" fillId="3" borderId="18" xfId="0" applyFont="1" applyFill="1" applyBorder="1" applyAlignment="1">
      <alignment vertical="center"/>
    </xf>
    <xf numFmtId="0" fontId="4" fillId="3" borderId="19" xfId="0" applyFont="1" applyFill="1" applyBorder="1" applyAlignment="1">
      <alignment horizontal="left" vertical="center"/>
    </xf>
    <xf numFmtId="181" fontId="4" fillId="2" borderId="16" xfId="0" applyNumberFormat="1" applyFont="1" applyFill="1" applyBorder="1" applyAlignment="1">
      <alignment horizontal="distributed" vertical="center"/>
    </xf>
    <xf numFmtId="177" fontId="4" fillId="2" borderId="16" xfId="0" applyNumberFormat="1" applyFont="1" applyFill="1" applyBorder="1" applyAlignment="1">
      <alignment horizontal="distributed" vertical="center"/>
    </xf>
    <xf numFmtId="0" fontId="4" fillId="2" borderId="9" xfId="0" applyFont="1" applyFill="1" applyBorder="1" applyAlignment="1">
      <alignment horizontal="distributed" vertical="center" wrapText="1"/>
    </xf>
    <xf numFmtId="0" fontId="5" fillId="2" borderId="21" xfId="0" applyFont="1" applyFill="1" applyBorder="1" applyAlignment="1">
      <alignment horizontal="distributed" vertical="center" wrapText="1"/>
    </xf>
    <xf numFmtId="0" fontId="4" fillId="3" borderId="10" xfId="0" applyFont="1" applyFill="1" applyBorder="1" applyAlignment="1">
      <alignment horizontal="distributed" vertical="center"/>
    </xf>
    <xf numFmtId="0" fontId="0" fillId="3" borderId="12" xfId="0" applyFill="1" applyBorder="1" applyAlignment="1">
      <alignment horizontal="distributed" vertical="center"/>
    </xf>
    <xf numFmtId="0" fontId="4"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4" fillId="2" borderId="2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0" fillId="2" borderId="27" xfId="0" applyFill="1" applyBorder="1" applyAlignment="1">
      <alignment horizontal="center" vertical="center"/>
    </xf>
    <xf numFmtId="0" fontId="0" fillId="2" borderId="26" xfId="0" applyFill="1" applyBorder="1" applyAlignment="1">
      <alignment horizontal="center" vertical="center"/>
    </xf>
    <xf numFmtId="0" fontId="5" fillId="2" borderId="7" xfId="0" applyFont="1" applyFill="1" applyBorder="1" applyAlignment="1">
      <alignment horizontal="distributed" vertical="center"/>
    </xf>
    <xf numFmtId="0" fontId="0" fillId="2" borderId="28" xfId="0" applyFill="1" applyBorder="1" applyAlignment="1">
      <alignment/>
    </xf>
    <xf numFmtId="0" fontId="0" fillId="2" borderId="21" xfId="0" applyFill="1" applyBorder="1" applyAlignment="1">
      <alignment/>
    </xf>
    <xf numFmtId="0" fontId="4" fillId="2" borderId="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8" xfId="0" applyFont="1" applyFill="1" applyBorder="1" applyAlignment="1">
      <alignment horizontal="distributed" vertical="center" wrapText="1"/>
    </xf>
    <xf numFmtId="0" fontId="4" fillId="2" borderId="2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0" fillId="2" borderId="27" xfId="0" applyFill="1" applyBorder="1" applyAlignment="1">
      <alignment/>
    </xf>
    <xf numFmtId="0" fontId="0" fillId="2" borderId="26" xfId="0" applyFill="1" applyBorder="1" applyAlignment="1">
      <alignment/>
    </xf>
    <xf numFmtId="0" fontId="4" fillId="2" borderId="27" xfId="0" applyFont="1" applyFill="1" applyBorder="1" applyAlignment="1">
      <alignment horizontal="center" vertical="center"/>
    </xf>
    <xf numFmtId="0" fontId="5" fillId="3" borderId="12" xfId="0" applyFont="1" applyFill="1" applyBorder="1" applyAlignment="1">
      <alignment horizontal="distributed" vertical="center"/>
    </xf>
    <xf numFmtId="0" fontId="6" fillId="3" borderId="10" xfId="0" applyFont="1" applyFill="1" applyBorder="1" applyAlignment="1">
      <alignment horizontal="distributed" vertical="center"/>
    </xf>
    <xf numFmtId="0" fontId="6" fillId="3" borderId="12" xfId="0"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R74"/>
  <sheetViews>
    <sheetView tabSelected="1" zoomScaleSheetLayoutView="100" workbookViewId="0" topLeftCell="A1">
      <selection activeCell="B1" sqref="B1"/>
    </sheetView>
  </sheetViews>
  <sheetFormatPr defaultColWidth="9.00390625" defaultRowHeight="13.5"/>
  <cols>
    <col min="1" max="1" width="2.625" style="34" customWidth="1"/>
    <col min="2" max="2" width="5.625" style="34" customWidth="1"/>
    <col min="3" max="3" width="12.625" style="34" customWidth="1"/>
    <col min="4" max="4" width="5.75390625" style="34" customWidth="1"/>
    <col min="5" max="5" width="12.625" style="34" customWidth="1"/>
    <col min="6" max="6" width="5.375" style="34" customWidth="1"/>
    <col min="7" max="7" width="13.00390625" style="29" customWidth="1"/>
    <col min="8" max="8" width="5.375" style="34" customWidth="1"/>
    <col min="9" max="9" width="12.625" style="29" customWidth="1"/>
    <col min="10" max="10" width="5.25390625" style="34" bestFit="1" customWidth="1"/>
    <col min="11" max="11" width="12.625" style="29" customWidth="1"/>
    <col min="12" max="12" width="5.25390625" style="34" bestFit="1" customWidth="1"/>
    <col min="13" max="13" width="12.625" style="29" customWidth="1"/>
    <col min="14" max="14" width="5.25390625" style="34" customWidth="1"/>
    <col min="15" max="15" width="12.625" style="29" customWidth="1"/>
    <col min="16" max="16" width="5.375" style="34" customWidth="1"/>
    <col min="17" max="17" width="12.625" style="34" customWidth="1"/>
    <col min="18" max="18" width="5.125" style="34" customWidth="1"/>
    <col min="19" max="19" width="12.625" style="29" customWidth="1"/>
    <col min="20" max="20" width="5.125" style="34" customWidth="1"/>
    <col min="21" max="21" width="12.625" style="29" customWidth="1"/>
    <col min="22" max="22" width="5.125" style="34" customWidth="1"/>
    <col min="23" max="23" width="12.625" style="29" customWidth="1"/>
    <col min="24" max="24" width="5.125" style="34" customWidth="1"/>
    <col min="25" max="25" width="12.625" style="29" customWidth="1"/>
    <col min="26" max="26" width="5.125" style="34" customWidth="1"/>
    <col min="27" max="27" width="12.625" style="29" customWidth="1"/>
    <col min="28" max="28" width="5.125" style="34" customWidth="1"/>
    <col min="29" max="29" width="12.625" style="29" customWidth="1"/>
    <col min="30" max="30" width="5.125" style="34" customWidth="1"/>
    <col min="31" max="31" width="12.625" style="29" customWidth="1"/>
    <col min="32" max="32" width="5.125" style="34" customWidth="1"/>
    <col min="33" max="33" width="9.125" style="29" customWidth="1"/>
    <col min="34" max="34" width="4.375" style="34" customWidth="1"/>
    <col min="35" max="35" width="5.625" style="34" customWidth="1"/>
    <col min="36" max="36" width="12.625" style="34" customWidth="1"/>
    <col min="37" max="37" width="6.875" style="34" customWidth="1"/>
    <col min="38" max="38" width="16.625" style="29" customWidth="1"/>
    <col min="39" max="39" width="6.875" style="34" customWidth="1"/>
    <col min="40" max="40" width="16.625" style="29" customWidth="1"/>
    <col min="41" max="41" width="6.875" style="34" customWidth="1"/>
    <col min="42" max="42" width="16.625" style="29" customWidth="1"/>
    <col min="43" max="43" width="6.875" style="34" customWidth="1"/>
    <col min="44" max="44" width="16.625" style="29" customWidth="1"/>
    <col min="45" max="45" width="6.875" style="34" customWidth="1"/>
    <col min="46" max="46" width="9.50390625" style="67" customWidth="1"/>
    <col min="47" max="47" width="16.625" style="29" customWidth="1"/>
    <col min="48" max="48" width="5.875" style="34" customWidth="1"/>
    <col min="49" max="49" width="9.75390625" style="67" customWidth="1"/>
    <col min="50" max="50" width="12.125" style="29" customWidth="1"/>
    <col min="51" max="51" width="5.875" style="34" customWidth="1"/>
    <col min="52" max="52" width="9.50390625" style="68" customWidth="1"/>
    <col min="53" max="53" width="12.125" style="29" customWidth="1"/>
    <col min="54" max="54" width="5.875" style="34" customWidth="1"/>
    <col min="55" max="55" width="9.50390625" style="68" customWidth="1"/>
    <col min="56" max="56" width="12.125" style="29" customWidth="1"/>
    <col min="57" max="57" width="5.875" style="34" customWidth="1"/>
    <col min="58" max="58" width="9.50390625" style="68" customWidth="1"/>
    <col min="59" max="59" width="12.125" style="29" customWidth="1"/>
    <col min="60" max="60" width="5.875" style="34" customWidth="1"/>
    <col min="61" max="61" width="9.50390625" style="68" customWidth="1"/>
    <col min="62" max="62" width="12.125" style="29" customWidth="1"/>
    <col min="63" max="63" width="4.375" style="34" bestFit="1" customWidth="1"/>
    <col min="64" max="16384" width="9.00390625" style="34" customWidth="1"/>
  </cols>
  <sheetData>
    <row r="1" spans="2:63" s="3" customFormat="1" ht="24">
      <c r="B1" s="1" t="s">
        <v>5</v>
      </c>
      <c r="C1" s="2"/>
      <c r="E1" s="2"/>
      <c r="F1" s="2"/>
      <c r="G1" s="4"/>
      <c r="H1" s="2"/>
      <c r="I1" s="4"/>
      <c r="K1" s="5"/>
      <c r="M1" s="5"/>
      <c r="O1" s="5"/>
      <c r="R1" s="6"/>
      <c r="S1" s="5"/>
      <c r="U1" s="5"/>
      <c r="V1" s="6"/>
      <c r="W1" s="5"/>
      <c r="Y1" s="5"/>
      <c r="AA1" s="5"/>
      <c r="AC1" s="5"/>
      <c r="AE1" s="5"/>
      <c r="AG1" s="5"/>
      <c r="AH1" s="7"/>
      <c r="AI1" s="8"/>
      <c r="AJ1" s="2"/>
      <c r="AL1" s="5"/>
      <c r="AN1" s="5"/>
      <c r="AP1" s="5"/>
      <c r="AR1" s="5"/>
      <c r="AT1" s="9"/>
      <c r="AU1" s="5"/>
      <c r="AW1" s="9"/>
      <c r="AX1" s="5"/>
      <c r="AZ1" s="10"/>
      <c r="BA1" s="5"/>
      <c r="BC1" s="10"/>
      <c r="BD1" s="5"/>
      <c r="BF1" s="10"/>
      <c r="BG1" s="5"/>
      <c r="BI1" s="10"/>
      <c r="BJ1" s="5"/>
      <c r="BK1" s="7"/>
    </row>
    <row r="2" spans="2:62" s="13" customFormat="1" ht="12">
      <c r="B2" s="11"/>
      <c r="C2" s="11"/>
      <c r="D2" s="11"/>
      <c r="E2" s="11"/>
      <c r="F2" s="11"/>
      <c r="G2" s="12"/>
      <c r="H2" s="11"/>
      <c r="I2" s="12"/>
      <c r="K2" s="14"/>
      <c r="M2" s="14"/>
      <c r="O2" s="14"/>
      <c r="R2" s="11"/>
      <c r="S2" s="14"/>
      <c r="U2" s="14"/>
      <c r="V2" s="11"/>
      <c r="W2" s="14"/>
      <c r="Y2" s="14"/>
      <c r="AA2" s="14"/>
      <c r="AC2" s="14"/>
      <c r="AE2" s="14"/>
      <c r="AG2" s="14"/>
      <c r="AI2" s="11"/>
      <c r="AJ2" s="11"/>
      <c r="AL2" s="14"/>
      <c r="AN2" s="14"/>
      <c r="AP2" s="14"/>
      <c r="AR2" s="14"/>
      <c r="AT2" s="15"/>
      <c r="AU2" s="14"/>
      <c r="AW2" s="15"/>
      <c r="AX2" s="14"/>
      <c r="AZ2" s="16"/>
      <c r="BA2" s="14"/>
      <c r="BC2" s="16"/>
      <c r="BD2" s="14"/>
      <c r="BF2" s="16"/>
      <c r="BG2" s="14"/>
      <c r="BI2" s="16"/>
      <c r="BJ2" s="14"/>
    </row>
    <row r="3" spans="2:63" s="26" customFormat="1" ht="13.5">
      <c r="B3" s="17" t="s">
        <v>98</v>
      </c>
      <c r="C3" s="18"/>
      <c r="D3" s="19"/>
      <c r="E3" s="19"/>
      <c r="F3" s="19"/>
      <c r="G3" s="20"/>
      <c r="H3" s="19"/>
      <c r="I3" s="20"/>
      <c r="J3" s="19"/>
      <c r="K3" s="20"/>
      <c r="L3" s="19"/>
      <c r="M3" s="20"/>
      <c r="N3" s="21"/>
      <c r="O3" s="20"/>
      <c r="P3" s="19"/>
      <c r="Q3" s="19"/>
      <c r="R3" s="19"/>
      <c r="S3" s="22"/>
      <c r="T3" s="17" t="s">
        <v>99</v>
      </c>
      <c r="U3" s="20"/>
      <c r="V3" s="19"/>
      <c r="W3" s="22"/>
      <c r="X3" s="19"/>
      <c r="Y3" s="20"/>
      <c r="Z3" s="19"/>
      <c r="AA3" s="20"/>
      <c r="AB3" s="19"/>
      <c r="AC3" s="20"/>
      <c r="AD3" s="19"/>
      <c r="AE3" s="20"/>
      <c r="AF3" s="19"/>
      <c r="AG3" s="20"/>
      <c r="AH3" s="23"/>
      <c r="AI3" s="23"/>
      <c r="AJ3" s="18"/>
      <c r="AK3" s="19"/>
      <c r="AL3" s="20"/>
      <c r="AM3" s="19"/>
      <c r="AN3" s="20"/>
      <c r="AO3" s="19"/>
      <c r="AP3" s="20"/>
      <c r="AQ3" s="19"/>
      <c r="AR3" s="20"/>
      <c r="AS3" s="19"/>
      <c r="AT3" s="24"/>
      <c r="AU3" s="20"/>
      <c r="AV3" s="19"/>
      <c r="AW3" s="24"/>
      <c r="AX3" s="20"/>
      <c r="AY3" s="19"/>
      <c r="AZ3" s="25"/>
      <c r="BA3" s="20"/>
      <c r="BB3" s="19"/>
      <c r="BC3" s="25"/>
      <c r="BD3" s="20"/>
      <c r="BE3" s="19"/>
      <c r="BF3" s="25"/>
      <c r="BG3" s="20"/>
      <c r="BH3" s="19"/>
      <c r="BI3" s="25"/>
      <c r="BJ3" s="20"/>
      <c r="BK3" s="23"/>
    </row>
    <row r="4" spans="2:63" ht="14.25" thickBot="1">
      <c r="B4" s="27" t="s">
        <v>6</v>
      </c>
      <c r="C4" s="13"/>
      <c r="D4" s="13"/>
      <c r="E4" s="13"/>
      <c r="F4" s="13"/>
      <c r="G4" s="14"/>
      <c r="H4" s="13"/>
      <c r="I4" s="14"/>
      <c r="J4" s="13"/>
      <c r="K4" s="14"/>
      <c r="L4" s="13"/>
      <c r="M4" s="14"/>
      <c r="N4" s="28"/>
      <c r="O4" s="14"/>
      <c r="P4" s="13"/>
      <c r="Q4" s="13"/>
      <c r="R4" s="13"/>
      <c r="T4" s="30" t="s">
        <v>7</v>
      </c>
      <c r="U4" s="14"/>
      <c r="V4" s="13"/>
      <c r="X4" s="13"/>
      <c r="Y4" s="14"/>
      <c r="Z4" s="13"/>
      <c r="AA4" s="14"/>
      <c r="AB4" s="13"/>
      <c r="AC4" s="14"/>
      <c r="AD4" s="13"/>
      <c r="AE4" s="14"/>
      <c r="AF4" s="13"/>
      <c r="AG4" s="14"/>
      <c r="AH4" s="31"/>
      <c r="AI4" s="32"/>
      <c r="AJ4" s="13"/>
      <c r="AK4" s="13"/>
      <c r="AL4" s="14"/>
      <c r="AM4" s="13"/>
      <c r="AN4" s="14"/>
      <c r="AO4" s="13"/>
      <c r="AP4" s="14"/>
      <c r="AQ4" s="13"/>
      <c r="AR4" s="33"/>
      <c r="AS4" s="13"/>
      <c r="AT4" s="15"/>
      <c r="AU4" s="14"/>
      <c r="AV4" s="13"/>
      <c r="AW4" s="15"/>
      <c r="AX4" s="33"/>
      <c r="AY4" s="13"/>
      <c r="AZ4" s="16"/>
      <c r="BA4" s="14"/>
      <c r="BB4" s="13"/>
      <c r="BC4" s="16"/>
      <c r="BD4" s="14"/>
      <c r="BE4" s="13"/>
      <c r="BF4" s="16"/>
      <c r="BG4" s="14"/>
      <c r="BH4" s="13"/>
      <c r="BI4" s="16"/>
      <c r="BJ4" s="33" t="s">
        <v>0</v>
      </c>
      <c r="BK4" s="31"/>
    </row>
    <row r="5" spans="2:64" s="36" customFormat="1" ht="12" customHeight="1">
      <c r="B5" s="100" t="s">
        <v>8</v>
      </c>
      <c r="C5" s="101"/>
      <c r="D5" s="106" t="s">
        <v>9</v>
      </c>
      <c r="E5" s="107"/>
      <c r="F5" s="110" t="s">
        <v>10</v>
      </c>
      <c r="G5" s="112"/>
      <c r="H5" s="112"/>
      <c r="I5" s="112"/>
      <c r="J5" s="112"/>
      <c r="K5" s="113"/>
      <c r="L5" s="121" t="s">
        <v>11</v>
      </c>
      <c r="M5" s="122"/>
      <c r="N5" s="110" t="s">
        <v>12</v>
      </c>
      <c r="O5" s="112"/>
      <c r="P5" s="112"/>
      <c r="Q5" s="112"/>
      <c r="R5" s="126" t="s">
        <v>13</v>
      </c>
      <c r="S5" s="126"/>
      <c r="T5" s="126"/>
      <c r="U5" s="126"/>
      <c r="V5" s="126"/>
      <c r="W5" s="111"/>
      <c r="X5" s="110" t="s">
        <v>14</v>
      </c>
      <c r="Y5" s="126"/>
      <c r="Z5" s="126"/>
      <c r="AA5" s="126"/>
      <c r="AB5" s="126"/>
      <c r="AC5" s="126"/>
      <c r="AD5" s="126"/>
      <c r="AE5" s="111"/>
      <c r="AF5" s="110" t="s">
        <v>15</v>
      </c>
      <c r="AG5" s="111"/>
      <c r="AH5" s="84"/>
      <c r="AI5" s="100" t="s">
        <v>8</v>
      </c>
      <c r="AJ5" s="101"/>
      <c r="AK5" s="121" t="s">
        <v>16</v>
      </c>
      <c r="AL5" s="122"/>
      <c r="AM5" s="121" t="s">
        <v>17</v>
      </c>
      <c r="AN5" s="122"/>
      <c r="AO5" s="121" t="s">
        <v>18</v>
      </c>
      <c r="AP5" s="122"/>
      <c r="AQ5" s="121" t="s">
        <v>19</v>
      </c>
      <c r="AR5" s="122"/>
      <c r="AS5" s="110" t="s">
        <v>20</v>
      </c>
      <c r="AT5" s="112"/>
      <c r="AU5" s="112"/>
      <c r="AV5" s="126" t="s">
        <v>21</v>
      </c>
      <c r="AW5" s="112"/>
      <c r="AX5" s="113"/>
      <c r="AY5" s="110" t="s">
        <v>22</v>
      </c>
      <c r="AZ5" s="124"/>
      <c r="BA5" s="124"/>
      <c r="BB5" s="124"/>
      <c r="BC5" s="124"/>
      <c r="BD5" s="124"/>
      <c r="BE5" s="124"/>
      <c r="BF5" s="124"/>
      <c r="BG5" s="124"/>
      <c r="BH5" s="124"/>
      <c r="BI5" s="124"/>
      <c r="BJ5" s="125"/>
      <c r="BK5" s="84"/>
      <c r="BL5" s="35"/>
    </row>
    <row r="6" spans="2:64" s="38" customFormat="1" ht="27" customHeight="1">
      <c r="B6" s="102"/>
      <c r="C6" s="103"/>
      <c r="D6" s="108"/>
      <c r="E6" s="109"/>
      <c r="F6" s="70" t="s">
        <v>23</v>
      </c>
      <c r="G6" s="114"/>
      <c r="H6" s="70" t="s">
        <v>24</v>
      </c>
      <c r="I6" s="114"/>
      <c r="J6" s="72" t="s">
        <v>25</v>
      </c>
      <c r="K6" s="69"/>
      <c r="L6" s="72"/>
      <c r="M6" s="123"/>
      <c r="N6" s="96" t="s">
        <v>26</v>
      </c>
      <c r="O6" s="97"/>
      <c r="P6" s="96" t="s">
        <v>27</v>
      </c>
      <c r="Q6" s="97"/>
      <c r="R6" s="96" t="s">
        <v>28</v>
      </c>
      <c r="S6" s="97"/>
      <c r="T6" s="96" t="s">
        <v>29</v>
      </c>
      <c r="U6" s="97"/>
      <c r="V6" s="96" t="s">
        <v>30</v>
      </c>
      <c r="W6" s="97"/>
      <c r="X6" s="96" t="s">
        <v>31</v>
      </c>
      <c r="Y6" s="97"/>
      <c r="Z6" s="96" t="s">
        <v>32</v>
      </c>
      <c r="AA6" s="97"/>
      <c r="AB6" s="71"/>
      <c r="AC6" s="97"/>
      <c r="AD6" s="96" t="s">
        <v>33</v>
      </c>
      <c r="AE6" s="97"/>
      <c r="AF6" s="96" t="s">
        <v>34</v>
      </c>
      <c r="AG6" s="97"/>
      <c r="AH6" s="85"/>
      <c r="AI6" s="102"/>
      <c r="AJ6" s="103"/>
      <c r="AK6" s="72"/>
      <c r="AL6" s="123"/>
      <c r="AM6" s="72"/>
      <c r="AN6" s="123"/>
      <c r="AO6" s="72"/>
      <c r="AP6" s="123"/>
      <c r="AQ6" s="72"/>
      <c r="AR6" s="123"/>
      <c r="AS6" s="96" t="s">
        <v>35</v>
      </c>
      <c r="AT6" s="120"/>
      <c r="AU6" s="97"/>
      <c r="AV6" s="96" t="s">
        <v>36</v>
      </c>
      <c r="AW6" s="120"/>
      <c r="AX6" s="97"/>
      <c r="AY6" s="96" t="s">
        <v>37</v>
      </c>
      <c r="AZ6" s="120"/>
      <c r="BA6" s="97"/>
      <c r="BB6" s="96" t="s">
        <v>38</v>
      </c>
      <c r="BC6" s="115"/>
      <c r="BD6" s="116"/>
      <c r="BE6" s="117" t="s">
        <v>39</v>
      </c>
      <c r="BF6" s="118"/>
      <c r="BG6" s="119"/>
      <c r="BH6" s="96" t="s">
        <v>40</v>
      </c>
      <c r="BI6" s="115"/>
      <c r="BJ6" s="116"/>
      <c r="BK6" s="85"/>
      <c r="BL6" s="37"/>
    </row>
    <row r="7" spans="2:70" s="38" customFormat="1" ht="12.75" thickBot="1">
      <c r="B7" s="104"/>
      <c r="C7" s="105"/>
      <c r="D7" s="82" t="s">
        <v>41</v>
      </c>
      <c r="E7" s="82" t="s">
        <v>42</v>
      </c>
      <c r="F7" s="82" t="s">
        <v>41</v>
      </c>
      <c r="G7" s="83" t="s">
        <v>42</v>
      </c>
      <c r="H7" s="82" t="s">
        <v>41</v>
      </c>
      <c r="I7" s="83" t="s">
        <v>42</v>
      </c>
      <c r="J7" s="82" t="s">
        <v>41</v>
      </c>
      <c r="K7" s="83" t="s">
        <v>42</v>
      </c>
      <c r="L7" s="82" t="s">
        <v>41</v>
      </c>
      <c r="M7" s="83" t="s">
        <v>42</v>
      </c>
      <c r="N7" s="82" t="s">
        <v>41</v>
      </c>
      <c r="O7" s="83" t="s">
        <v>42</v>
      </c>
      <c r="P7" s="82" t="s">
        <v>41</v>
      </c>
      <c r="Q7" s="82" t="s">
        <v>42</v>
      </c>
      <c r="R7" s="82" t="s">
        <v>41</v>
      </c>
      <c r="S7" s="83" t="s">
        <v>42</v>
      </c>
      <c r="T7" s="82" t="s">
        <v>41</v>
      </c>
      <c r="U7" s="83" t="s">
        <v>42</v>
      </c>
      <c r="V7" s="82" t="s">
        <v>41</v>
      </c>
      <c r="W7" s="83" t="s">
        <v>42</v>
      </c>
      <c r="X7" s="82" t="s">
        <v>41</v>
      </c>
      <c r="Y7" s="83" t="s">
        <v>42</v>
      </c>
      <c r="Z7" s="82" t="s">
        <v>41</v>
      </c>
      <c r="AA7" s="83" t="s">
        <v>42</v>
      </c>
      <c r="AB7" s="82" t="s">
        <v>41</v>
      </c>
      <c r="AC7" s="83" t="s">
        <v>42</v>
      </c>
      <c r="AD7" s="82" t="s">
        <v>41</v>
      </c>
      <c r="AE7" s="83" t="s">
        <v>42</v>
      </c>
      <c r="AF7" s="82" t="s">
        <v>41</v>
      </c>
      <c r="AG7" s="83" t="s">
        <v>42</v>
      </c>
      <c r="AH7" s="86"/>
      <c r="AI7" s="104"/>
      <c r="AJ7" s="105"/>
      <c r="AK7" s="82" t="s">
        <v>41</v>
      </c>
      <c r="AL7" s="83" t="s">
        <v>42</v>
      </c>
      <c r="AM7" s="82" t="s">
        <v>41</v>
      </c>
      <c r="AN7" s="83" t="s">
        <v>42</v>
      </c>
      <c r="AO7" s="82" t="s">
        <v>41</v>
      </c>
      <c r="AP7" s="83" t="s">
        <v>42</v>
      </c>
      <c r="AQ7" s="82" t="s">
        <v>41</v>
      </c>
      <c r="AR7" s="83" t="s">
        <v>42</v>
      </c>
      <c r="AS7" s="82" t="s">
        <v>43</v>
      </c>
      <c r="AT7" s="94" t="s">
        <v>44</v>
      </c>
      <c r="AU7" s="83" t="s">
        <v>45</v>
      </c>
      <c r="AV7" s="82" t="s">
        <v>43</v>
      </c>
      <c r="AW7" s="94" t="s">
        <v>46</v>
      </c>
      <c r="AX7" s="83" t="s">
        <v>45</v>
      </c>
      <c r="AY7" s="82" t="s">
        <v>43</v>
      </c>
      <c r="AZ7" s="95" t="s">
        <v>44</v>
      </c>
      <c r="BA7" s="83" t="s">
        <v>45</v>
      </c>
      <c r="BB7" s="82" t="s">
        <v>43</v>
      </c>
      <c r="BC7" s="95" t="s">
        <v>44</v>
      </c>
      <c r="BD7" s="83" t="s">
        <v>45</v>
      </c>
      <c r="BE7" s="82" t="s">
        <v>43</v>
      </c>
      <c r="BF7" s="95" t="s">
        <v>44</v>
      </c>
      <c r="BG7" s="83" t="s">
        <v>45</v>
      </c>
      <c r="BH7" s="82" t="s">
        <v>43</v>
      </c>
      <c r="BI7" s="95" t="s">
        <v>44</v>
      </c>
      <c r="BJ7" s="83" t="s">
        <v>45</v>
      </c>
      <c r="BK7" s="86"/>
      <c r="BL7" s="39"/>
      <c r="BM7" s="40"/>
      <c r="BN7" s="40"/>
      <c r="BO7" s="40"/>
      <c r="BP7" s="40"/>
      <c r="BQ7" s="40"/>
      <c r="BR7" s="40"/>
    </row>
    <row r="8" spans="2:64" ht="18" customHeight="1">
      <c r="B8" s="98" t="s">
        <v>47</v>
      </c>
      <c r="C8" s="127"/>
      <c r="D8" s="41">
        <v>265</v>
      </c>
      <c r="E8" s="41">
        <v>9730597</v>
      </c>
      <c r="F8" s="41">
        <v>122</v>
      </c>
      <c r="G8" s="41">
        <v>4262877</v>
      </c>
      <c r="H8" s="41">
        <v>23</v>
      </c>
      <c r="I8" s="41">
        <v>850072</v>
      </c>
      <c r="J8" s="41">
        <v>0</v>
      </c>
      <c r="K8" s="41">
        <v>0</v>
      </c>
      <c r="L8" s="41">
        <v>3</v>
      </c>
      <c r="M8" s="41">
        <v>191530</v>
      </c>
      <c r="N8" s="41">
        <v>7</v>
      </c>
      <c r="O8" s="41">
        <v>697105</v>
      </c>
      <c r="P8" s="41">
        <v>0</v>
      </c>
      <c r="Q8" s="41">
        <v>0</v>
      </c>
      <c r="R8" s="41">
        <v>0</v>
      </c>
      <c r="S8" s="41">
        <v>0</v>
      </c>
      <c r="T8" s="41">
        <v>0</v>
      </c>
      <c r="U8" s="41">
        <v>0</v>
      </c>
      <c r="V8" s="41">
        <v>0</v>
      </c>
      <c r="W8" s="41">
        <v>0</v>
      </c>
      <c r="X8" s="41">
        <v>7</v>
      </c>
      <c r="Y8" s="41">
        <v>1169717</v>
      </c>
      <c r="Z8" s="41">
        <v>2</v>
      </c>
      <c r="AA8" s="41">
        <v>312284</v>
      </c>
      <c r="AB8" s="41"/>
      <c r="AC8" s="41"/>
      <c r="AD8" s="41"/>
      <c r="AE8" s="41"/>
      <c r="AF8" s="41">
        <v>1</v>
      </c>
      <c r="AG8" s="41">
        <v>29104</v>
      </c>
      <c r="AH8" s="87" t="s">
        <v>1</v>
      </c>
      <c r="AI8" s="98" t="s">
        <v>47</v>
      </c>
      <c r="AJ8" s="127"/>
      <c r="AK8" s="41">
        <v>0</v>
      </c>
      <c r="AL8" s="41">
        <v>0</v>
      </c>
      <c r="AM8" s="41">
        <v>8</v>
      </c>
      <c r="AN8" s="42">
        <v>598784</v>
      </c>
      <c r="AO8" s="41">
        <v>8</v>
      </c>
      <c r="AP8" s="41">
        <v>174945</v>
      </c>
      <c r="AQ8" s="41">
        <v>0</v>
      </c>
      <c r="AR8" s="41">
        <v>0</v>
      </c>
      <c r="AS8" s="41">
        <v>1</v>
      </c>
      <c r="AT8" s="43">
        <v>2</v>
      </c>
      <c r="AU8" s="41">
        <v>33390</v>
      </c>
      <c r="AV8" s="41">
        <v>3</v>
      </c>
      <c r="AW8" s="43">
        <v>7.7</v>
      </c>
      <c r="AX8" s="42">
        <v>223945</v>
      </c>
      <c r="AY8" s="41">
        <v>35</v>
      </c>
      <c r="AZ8" s="43">
        <v>139</v>
      </c>
      <c r="BA8" s="41">
        <v>204905</v>
      </c>
      <c r="BB8" s="44">
        <v>0</v>
      </c>
      <c r="BC8" s="45">
        <v>0</v>
      </c>
      <c r="BD8" s="44">
        <v>0</v>
      </c>
      <c r="BE8" s="41">
        <v>41</v>
      </c>
      <c r="BF8" s="43">
        <v>2360.1</v>
      </c>
      <c r="BG8" s="41">
        <v>896660</v>
      </c>
      <c r="BH8" s="41">
        <v>1</v>
      </c>
      <c r="BI8" s="43">
        <v>5.8</v>
      </c>
      <c r="BJ8" s="41">
        <v>10379</v>
      </c>
      <c r="BK8" s="87" t="s">
        <v>1</v>
      </c>
      <c r="BL8" s="26"/>
    </row>
    <row r="9" spans="2:64" ht="18" customHeight="1">
      <c r="B9" s="98" t="s">
        <v>48</v>
      </c>
      <c r="C9" s="127"/>
      <c r="D9" s="41">
        <v>163</v>
      </c>
      <c r="E9" s="41">
        <v>5365077</v>
      </c>
      <c r="F9" s="41">
        <v>53</v>
      </c>
      <c r="G9" s="41">
        <v>2165516</v>
      </c>
      <c r="H9" s="41">
        <v>25</v>
      </c>
      <c r="I9" s="41">
        <v>937086</v>
      </c>
      <c r="J9" s="41">
        <v>0</v>
      </c>
      <c r="K9" s="41">
        <v>0</v>
      </c>
      <c r="L9" s="41">
        <v>2</v>
      </c>
      <c r="M9" s="41">
        <v>215070</v>
      </c>
      <c r="N9" s="41">
        <v>6</v>
      </c>
      <c r="O9" s="41">
        <v>567635</v>
      </c>
      <c r="P9" s="41">
        <v>0</v>
      </c>
      <c r="Q9" s="41">
        <v>0</v>
      </c>
      <c r="R9" s="41">
        <v>0</v>
      </c>
      <c r="S9" s="41">
        <v>0</v>
      </c>
      <c r="T9" s="41">
        <v>0</v>
      </c>
      <c r="U9" s="41">
        <v>0</v>
      </c>
      <c r="V9" s="41">
        <v>3</v>
      </c>
      <c r="W9" s="41">
        <v>58636</v>
      </c>
      <c r="X9" s="41">
        <v>1</v>
      </c>
      <c r="Y9" s="41">
        <v>55640</v>
      </c>
      <c r="Z9" s="41">
        <v>2</v>
      </c>
      <c r="AA9" s="41">
        <v>144557</v>
      </c>
      <c r="AB9" s="41">
        <v>0</v>
      </c>
      <c r="AC9" s="41">
        <v>0</v>
      </c>
      <c r="AD9" s="41">
        <v>0</v>
      </c>
      <c r="AE9" s="41">
        <v>0</v>
      </c>
      <c r="AF9" s="41">
        <v>0</v>
      </c>
      <c r="AG9" s="41">
        <v>0</v>
      </c>
      <c r="AH9" s="87" t="s">
        <v>2</v>
      </c>
      <c r="AI9" s="98" t="s">
        <v>3</v>
      </c>
      <c r="AJ9" s="99"/>
      <c r="AK9" s="41">
        <v>0</v>
      </c>
      <c r="AL9" s="41">
        <v>0</v>
      </c>
      <c r="AM9" s="41">
        <v>7</v>
      </c>
      <c r="AN9" s="42">
        <v>639644</v>
      </c>
      <c r="AO9" s="41">
        <v>0</v>
      </c>
      <c r="AP9" s="41">
        <v>0</v>
      </c>
      <c r="AQ9" s="41">
        <v>0</v>
      </c>
      <c r="AR9" s="41">
        <v>0</v>
      </c>
      <c r="AS9" s="41">
        <v>1</v>
      </c>
      <c r="AT9" s="43">
        <v>71</v>
      </c>
      <c r="AU9" s="41">
        <v>74900</v>
      </c>
      <c r="AV9" s="41">
        <v>1</v>
      </c>
      <c r="AW9" s="43">
        <v>0.7</v>
      </c>
      <c r="AX9" s="42">
        <v>58850</v>
      </c>
      <c r="AY9" s="41">
        <v>25</v>
      </c>
      <c r="AZ9" s="43">
        <v>92.7</v>
      </c>
      <c r="BA9" s="41">
        <v>119053</v>
      </c>
      <c r="BB9" s="44">
        <v>0</v>
      </c>
      <c r="BC9" s="45">
        <v>0</v>
      </c>
      <c r="BD9" s="44">
        <v>0</v>
      </c>
      <c r="BE9" s="41">
        <v>37</v>
      </c>
      <c r="BF9" s="43">
        <v>790.6</v>
      </c>
      <c r="BG9" s="41">
        <v>328490</v>
      </c>
      <c r="BH9" s="41">
        <v>0</v>
      </c>
      <c r="BI9" s="43">
        <v>0</v>
      </c>
      <c r="BJ9" s="41">
        <v>0</v>
      </c>
      <c r="BK9" s="87" t="s">
        <v>4</v>
      </c>
      <c r="BL9" s="26"/>
    </row>
    <row r="10" spans="2:64" s="50" customFormat="1" ht="18" customHeight="1">
      <c r="B10" s="128" t="s">
        <v>100</v>
      </c>
      <c r="C10" s="129"/>
      <c r="D10" s="46">
        <f aca="true" t="shared" si="0" ref="D10:AG10">D11+D19+D29+D50</f>
        <v>182</v>
      </c>
      <c r="E10" s="46">
        <f t="shared" si="0"/>
        <v>6295577</v>
      </c>
      <c r="F10" s="47">
        <f t="shared" si="0"/>
        <v>41</v>
      </c>
      <c r="G10" s="47">
        <f t="shared" si="0"/>
        <v>1733222</v>
      </c>
      <c r="H10" s="44">
        <f t="shared" si="0"/>
        <v>22</v>
      </c>
      <c r="I10" s="44">
        <f t="shared" si="0"/>
        <v>984400</v>
      </c>
      <c r="J10" s="44">
        <f t="shared" si="0"/>
        <v>0</v>
      </c>
      <c r="K10" s="44">
        <f t="shared" si="0"/>
        <v>0</v>
      </c>
      <c r="L10" s="44">
        <f t="shared" si="0"/>
        <v>0</v>
      </c>
      <c r="M10" s="44">
        <f t="shared" si="0"/>
        <v>0</v>
      </c>
      <c r="N10" s="44">
        <f t="shared" si="0"/>
        <v>5</v>
      </c>
      <c r="O10" s="44">
        <f t="shared" si="0"/>
        <v>326136</v>
      </c>
      <c r="P10" s="44">
        <f t="shared" si="0"/>
        <v>0</v>
      </c>
      <c r="Q10" s="44">
        <f t="shared" si="0"/>
        <v>0</v>
      </c>
      <c r="R10" s="44">
        <f t="shared" si="0"/>
        <v>0</v>
      </c>
      <c r="S10" s="44">
        <f t="shared" si="0"/>
        <v>0</v>
      </c>
      <c r="T10" s="44">
        <f t="shared" si="0"/>
        <v>0</v>
      </c>
      <c r="U10" s="44">
        <f t="shared" si="0"/>
        <v>0</v>
      </c>
      <c r="V10" s="44">
        <f t="shared" si="0"/>
        <v>0</v>
      </c>
      <c r="W10" s="44">
        <f t="shared" si="0"/>
        <v>0</v>
      </c>
      <c r="X10" s="44">
        <f t="shared" si="0"/>
        <v>0</v>
      </c>
      <c r="Y10" s="44">
        <f t="shared" si="0"/>
        <v>0</v>
      </c>
      <c r="Z10" s="44">
        <f t="shared" si="0"/>
        <v>5</v>
      </c>
      <c r="AA10" s="44">
        <f t="shared" si="0"/>
        <v>258726</v>
      </c>
      <c r="AB10" s="44">
        <f t="shared" si="0"/>
        <v>0</v>
      </c>
      <c r="AC10" s="44">
        <f t="shared" si="0"/>
        <v>0</v>
      </c>
      <c r="AD10" s="44">
        <f t="shared" si="0"/>
        <v>22</v>
      </c>
      <c r="AE10" s="44">
        <f t="shared" si="0"/>
        <v>1210519</v>
      </c>
      <c r="AF10" s="44">
        <f t="shared" si="0"/>
        <v>0</v>
      </c>
      <c r="AG10" s="44">
        <f t="shared" si="0"/>
        <v>0</v>
      </c>
      <c r="AH10" s="88" t="s">
        <v>102</v>
      </c>
      <c r="AI10" s="128" t="s">
        <v>100</v>
      </c>
      <c r="AJ10" s="129"/>
      <c r="AK10" s="44">
        <f aca="true" t="shared" si="1" ref="AK10:BJ10">AK11+AK19+AK29+AK50</f>
        <v>1</v>
      </c>
      <c r="AL10" s="44">
        <f t="shared" si="1"/>
        <v>65133</v>
      </c>
      <c r="AM10" s="44">
        <f t="shared" si="1"/>
        <v>6</v>
      </c>
      <c r="AN10" s="44">
        <f t="shared" si="1"/>
        <v>687401</v>
      </c>
      <c r="AO10" s="44">
        <f t="shared" si="1"/>
        <v>13</v>
      </c>
      <c r="AP10" s="44">
        <f t="shared" si="1"/>
        <v>464920</v>
      </c>
      <c r="AQ10" s="44">
        <f t="shared" si="1"/>
        <v>3</v>
      </c>
      <c r="AR10" s="44">
        <f t="shared" si="1"/>
        <v>13878</v>
      </c>
      <c r="AS10" s="44">
        <f t="shared" si="1"/>
        <v>0</v>
      </c>
      <c r="AT10" s="45">
        <f t="shared" si="1"/>
        <v>0</v>
      </c>
      <c r="AU10" s="44">
        <f t="shared" si="1"/>
        <v>0</v>
      </c>
      <c r="AV10" s="44">
        <f t="shared" si="1"/>
        <v>0</v>
      </c>
      <c r="AW10" s="45">
        <f t="shared" si="1"/>
        <v>0</v>
      </c>
      <c r="AX10" s="44">
        <f t="shared" si="1"/>
        <v>0</v>
      </c>
      <c r="AY10" s="44">
        <f t="shared" si="1"/>
        <v>38</v>
      </c>
      <c r="AZ10" s="45">
        <f t="shared" si="1"/>
        <v>0</v>
      </c>
      <c r="BA10" s="44">
        <f t="shared" si="1"/>
        <v>201779</v>
      </c>
      <c r="BB10" s="44">
        <f t="shared" si="1"/>
        <v>0</v>
      </c>
      <c r="BC10" s="45">
        <f t="shared" si="1"/>
        <v>0</v>
      </c>
      <c r="BD10" s="44">
        <f t="shared" si="1"/>
        <v>0</v>
      </c>
      <c r="BE10" s="44">
        <f t="shared" si="1"/>
        <v>26</v>
      </c>
      <c r="BF10" s="45">
        <f t="shared" si="1"/>
        <v>0</v>
      </c>
      <c r="BG10" s="44">
        <f t="shared" si="1"/>
        <v>349463</v>
      </c>
      <c r="BH10" s="44">
        <f t="shared" si="1"/>
        <v>0</v>
      </c>
      <c r="BI10" s="48">
        <f t="shared" si="1"/>
        <v>0</v>
      </c>
      <c r="BJ10" s="44">
        <f t="shared" si="1"/>
        <v>0</v>
      </c>
      <c r="BK10" s="88" t="s">
        <v>101</v>
      </c>
      <c r="BL10" s="49"/>
    </row>
    <row r="11" spans="2:64" s="50" customFormat="1" ht="18" customHeight="1">
      <c r="B11" s="80" t="s">
        <v>49</v>
      </c>
      <c r="C11" s="81"/>
      <c r="D11" s="51">
        <f aca="true" t="shared" si="2" ref="D11:AG11">D12</f>
        <v>26</v>
      </c>
      <c r="E11" s="51">
        <f t="shared" si="2"/>
        <v>856289</v>
      </c>
      <c r="F11" s="52">
        <f t="shared" si="2"/>
        <v>9</v>
      </c>
      <c r="G11" s="52">
        <f t="shared" si="2"/>
        <v>269079</v>
      </c>
      <c r="H11" s="53">
        <f t="shared" si="2"/>
        <v>3</v>
      </c>
      <c r="I11" s="53">
        <f t="shared" si="2"/>
        <v>118016</v>
      </c>
      <c r="J11" s="53">
        <f t="shared" si="2"/>
        <v>0</v>
      </c>
      <c r="K11" s="53">
        <f t="shared" si="2"/>
        <v>0</v>
      </c>
      <c r="L11" s="53">
        <f t="shared" si="2"/>
        <v>0</v>
      </c>
      <c r="M11" s="53">
        <f t="shared" si="2"/>
        <v>0</v>
      </c>
      <c r="N11" s="53">
        <f t="shared" si="2"/>
        <v>3</v>
      </c>
      <c r="O11" s="53">
        <f t="shared" si="2"/>
        <v>273720</v>
      </c>
      <c r="P11" s="53">
        <f t="shared" si="2"/>
        <v>0</v>
      </c>
      <c r="Q11" s="53">
        <f t="shared" si="2"/>
        <v>0</v>
      </c>
      <c r="R11" s="53">
        <f t="shared" si="2"/>
        <v>0</v>
      </c>
      <c r="S11" s="53">
        <f t="shared" si="2"/>
        <v>0</v>
      </c>
      <c r="T11" s="53">
        <f t="shared" si="2"/>
        <v>0</v>
      </c>
      <c r="U11" s="53">
        <f t="shared" si="2"/>
        <v>0</v>
      </c>
      <c r="V11" s="53">
        <f t="shared" si="2"/>
        <v>0</v>
      </c>
      <c r="W11" s="53">
        <f t="shared" si="2"/>
        <v>0</v>
      </c>
      <c r="X11" s="53">
        <f t="shared" si="2"/>
        <v>0</v>
      </c>
      <c r="Y11" s="53">
        <f t="shared" si="2"/>
        <v>0</v>
      </c>
      <c r="Z11" s="53">
        <f t="shared" si="2"/>
        <v>0</v>
      </c>
      <c r="AA11" s="53">
        <f t="shared" si="2"/>
        <v>0</v>
      </c>
      <c r="AB11" s="53">
        <f t="shared" si="2"/>
        <v>0</v>
      </c>
      <c r="AC11" s="53">
        <f t="shared" si="2"/>
        <v>0</v>
      </c>
      <c r="AD11" s="53">
        <f t="shared" si="2"/>
        <v>2</v>
      </c>
      <c r="AE11" s="53">
        <f t="shared" si="2"/>
        <v>90944</v>
      </c>
      <c r="AF11" s="53">
        <f t="shared" si="2"/>
        <v>0</v>
      </c>
      <c r="AG11" s="53">
        <f t="shared" si="2"/>
        <v>0</v>
      </c>
      <c r="AH11" s="89"/>
      <c r="AI11" s="80" t="s">
        <v>49</v>
      </c>
      <c r="AJ11" s="81"/>
      <c r="AK11" s="53">
        <f aca="true" t="shared" si="3" ref="AK11:BJ11">AK12</f>
        <v>0</v>
      </c>
      <c r="AL11" s="53">
        <f t="shared" si="3"/>
        <v>0</v>
      </c>
      <c r="AM11" s="53">
        <f t="shared" si="3"/>
        <v>1</v>
      </c>
      <c r="AN11" s="53">
        <f t="shared" si="3"/>
        <v>47186</v>
      </c>
      <c r="AO11" s="53">
        <f t="shared" si="3"/>
        <v>0</v>
      </c>
      <c r="AP11" s="53">
        <f t="shared" si="3"/>
        <v>0</v>
      </c>
      <c r="AQ11" s="53">
        <f t="shared" si="3"/>
        <v>0</v>
      </c>
      <c r="AR11" s="53">
        <f t="shared" si="3"/>
        <v>0</v>
      </c>
      <c r="AS11" s="53">
        <f t="shared" si="3"/>
        <v>0</v>
      </c>
      <c r="AT11" s="54">
        <f t="shared" si="3"/>
        <v>0</v>
      </c>
      <c r="AU11" s="53">
        <f t="shared" si="3"/>
        <v>0</v>
      </c>
      <c r="AV11" s="53">
        <f t="shared" si="3"/>
        <v>0</v>
      </c>
      <c r="AW11" s="54">
        <f t="shared" si="3"/>
        <v>0</v>
      </c>
      <c r="AX11" s="55">
        <f t="shared" si="3"/>
        <v>0</v>
      </c>
      <c r="AY11" s="53">
        <f t="shared" si="3"/>
        <v>3</v>
      </c>
      <c r="AZ11" s="54">
        <f t="shared" si="3"/>
        <v>0</v>
      </c>
      <c r="BA11" s="53">
        <f t="shared" si="3"/>
        <v>21485</v>
      </c>
      <c r="BB11" s="53">
        <f t="shared" si="3"/>
        <v>0</v>
      </c>
      <c r="BC11" s="54">
        <f t="shared" si="3"/>
        <v>0</v>
      </c>
      <c r="BD11" s="53">
        <f t="shared" si="3"/>
        <v>0</v>
      </c>
      <c r="BE11" s="53">
        <f t="shared" si="3"/>
        <v>5</v>
      </c>
      <c r="BF11" s="54">
        <f t="shared" si="3"/>
        <v>0</v>
      </c>
      <c r="BG11" s="53">
        <f t="shared" si="3"/>
        <v>35859</v>
      </c>
      <c r="BH11" s="53">
        <f t="shared" si="3"/>
        <v>0</v>
      </c>
      <c r="BI11" s="56">
        <f t="shared" si="3"/>
        <v>0</v>
      </c>
      <c r="BJ11" s="53">
        <f t="shared" si="3"/>
        <v>0</v>
      </c>
      <c r="BK11" s="89"/>
      <c r="BL11" s="49"/>
    </row>
    <row r="12" spans="2:64" s="50" customFormat="1" ht="18" customHeight="1">
      <c r="B12" s="128" t="s">
        <v>50</v>
      </c>
      <c r="C12" s="99"/>
      <c r="D12" s="46">
        <f aca="true" t="shared" si="4" ref="D12:AG12">SUM(D13:D17)</f>
        <v>26</v>
      </c>
      <c r="E12" s="46">
        <f t="shared" si="4"/>
        <v>856289</v>
      </c>
      <c r="F12" s="52">
        <f t="shared" si="4"/>
        <v>9</v>
      </c>
      <c r="G12" s="52">
        <f t="shared" si="4"/>
        <v>269079</v>
      </c>
      <c r="H12" s="44">
        <f t="shared" si="4"/>
        <v>3</v>
      </c>
      <c r="I12" s="44">
        <f t="shared" si="4"/>
        <v>118016</v>
      </c>
      <c r="J12" s="44">
        <f t="shared" si="4"/>
        <v>0</v>
      </c>
      <c r="K12" s="44">
        <f t="shared" si="4"/>
        <v>0</v>
      </c>
      <c r="L12" s="44">
        <f t="shared" si="4"/>
        <v>0</v>
      </c>
      <c r="M12" s="44">
        <f t="shared" si="4"/>
        <v>0</v>
      </c>
      <c r="N12" s="44">
        <f t="shared" si="4"/>
        <v>3</v>
      </c>
      <c r="O12" s="44">
        <f t="shared" si="4"/>
        <v>273720</v>
      </c>
      <c r="P12" s="44">
        <f t="shared" si="4"/>
        <v>0</v>
      </c>
      <c r="Q12" s="44">
        <f t="shared" si="4"/>
        <v>0</v>
      </c>
      <c r="R12" s="44">
        <f t="shared" si="4"/>
        <v>0</v>
      </c>
      <c r="S12" s="44">
        <f t="shared" si="4"/>
        <v>0</v>
      </c>
      <c r="T12" s="44">
        <f t="shared" si="4"/>
        <v>0</v>
      </c>
      <c r="U12" s="44">
        <f t="shared" si="4"/>
        <v>0</v>
      </c>
      <c r="V12" s="44">
        <f t="shared" si="4"/>
        <v>0</v>
      </c>
      <c r="W12" s="44">
        <f t="shared" si="4"/>
        <v>0</v>
      </c>
      <c r="X12" s="44">
        <f t="shared" si="4"/>
        <v>0</v>
      </c>
      <c r="Y12" s="44">
        <f t="shared" si="4"/>
        <v>0</v>
      </c>
      <c r="Z12" s="44">
        <f t="shared" si="4"/>
        <v>0</v>
      </c>
      <c r="AA12" s="44">
        <f t="shared" si="4"/>
        <v>0</v>
      </c>
      <c r="AB12" s="44">
        <f t="shared" si="4"/>
        <v>0</v>
      </c>
      <c r="AC12" s="44">
        <f t="shared" si="4"/>
        <v>0</v>
      </c>
      <c r="AD12" s="44">
        <f t="shared" si="4"/>
        <v>2</v>
      </c>
      <c r="AE12" s="44">
        <f t="shared" si="4"/>
        <v>90944</v>
      </c>
      <c r="AF12" s="44">
        <f t="shared" si="4"/>
        <v>0</v>
      </c>
      <c r="AG12" s="44">
        <f t="shared" si="4"/>
        <v>0</v>
      </c>
      <c r="AH12" s="90"/>
      <c r="AI12" s="128" t="s">
        <v>50</v>
      </c>
      <c r="AJ12" s="99"/>
      <c r="AK12" s="44">
        <f aca="true" t="shared" si="5" ref="AK12:BJ12">SUM(AK13:AK17)</f>
        <v>0</v>
      </c>
      <c r="AL12" s="44">
        <f t="shared" si="5"/>
        <v>0</v>
      </c>
      <c r="AM12" s="44">
        <f t="shared" si="5"/>
        <v>1</v>
      </c>
      <c r="AN12" s="44">
        <f t="shared" si="5"/>
        <v>47186</v>
      </c>
      <c r="AO12" s="44">
        <f t="shared" si="5"/>
        <v>0</v>
      </c>
      <c r="AP12" s="44">
        <f t="shared" si="5"/>
        <v>0</v>
      </c>
      <c r="AQ12" s="44">
        <f t="shared" si="5"/>
        <v>0</v>
      </c>
      <c r="AR12" s="44">
        <f t="shared" si="5"/>
        <v>0</v>
      </c>
      <c r="AS12" s="44">
        <f t="shared" si="5"/>
        <v>0</v>
      </c>
      <c r="AT12" s="45">
        <f t="shared" si="5"/>
        <v>0</v>
      </c>
      <c r="AU12" s="44">
        <f t="shared" si="5"/>
        <v>0</v>
      </c>
      <c r="AV12" s="44">
        <f t="shared" si="5"/>
        <v>0</v>
      </c>
      <c r="AW12" s="45">
        <f t="shared" si="5"/>
        <v>0</v>
      </c>
      <c r="AX12" s="57">
        <f t="shared" si="5"/>
        <v>0</v>
      </c>
      <c r="AY12" s="44">
        <f t="shared" si="5"/>
        <v>3</v>
      </c>
      <c r="AZ12" s="45">
        <f t="shared" si="5"/>
        <v>0</v>
      </c>
      <c r="BA12" s="44">
        <f t="shared" si="5"/>
        <v>21485</v>
      </c>
      <c r="BB12" s="44">
        <f t="shared" si="5"/>
        <v>0</v>
      </c>
      <c r="BC12" s="45">
        <f t="shared" si="5"/>
        <v>0</v>
      </c>
      <c r="BD12" s="44">
        <f t="shared" si="5"/>
        <v>0</v>
      </c>
      <c r="BE12" s="44">
        <f t="shared" si="5"/>
        <v>5</v>
      </c>
      <c r="BF12" s="45">
        <f t="shared" si="5"/>
        <v>0</v>
      </c>
      <c r="BG12" s="44">
        <f t="shared" si="5"/>
        <v>35859</v>
      </c>
      <c r="BH12" s="44">
        <f t="shared" si="5"/>
        <v>0</v>
      </c>
      <c r="BI12" s="48">
        <f t="shared" si="5"/>
        <v>0</v>
      </c>
      <c r="BJ12" s="44">
        <f t="shared" si="5"/>
        <v>0</v>
      </c>
      <c r="BK12" s="90"/>
      <c r="BL12" s="49"/>
    </row>
    <row r="13" spans="2:64" s="13" customFormat="1" ht="18" customHeight="1">
      <c r="B13" s="73">
        <v>1</v>
      </c>
      <c r="C13" s="74" t="s">
        <v>51</v>
      </c>
      <c r="D13" s="58">
        <f>F13+H13+J13+L13+N13+P13+R13+T13+V13+X13+Z13+AB13+AD13+AF13+AK13+AM13+AO13+AQ13+AS13+AV13+AY13+BB13+BE13+BH13</f>
        <v>6</v>
      </c>
      <c r="E13" s="58">
        <f>G13+I13+K13+M13+O13+Q13+S13+U13+W13+Y13+AA13+AC13+AE13+AG13+AL13+AN13+AP13+AR13+AU13+AX13+BA13+BD13+BG13+BJ13</f>
        <v>128827</v>
      </c>
      <c r="F13" s="41">
        <v>2</v>
      </c>
      <c r="G13" s="41">
        <v>43742</v>
      </c>
      <c r="H13" s="41">
        <v>1</v>
      </c>
      <c r="I13" s="41">
        <v>16460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1</v>
      </c>
      <c r="AE13" s="59">
        <v>45855</v>
      </c>
      <c r="AF13" s="59">
        <v>0</v>
      </c>
      <c r="AG13" s="59">
        <v>0</v>
      </c>
      <c r="AH13" s="91">
        <v>1</v>
      </c>
      <c r="AI13" s="73">
        <v>1</v>
      </c>
      <c r="AJ13" s="74" t="s">
        <v>51</v>
      </c>
      <c r="AK13" s="41">
        <v>0</v>
      </c>
      <c r="AL13" s="41">
        <v>0</v>
      </c>
      <c r="AM13" s="41">
        <v>0</v>
      </c>
      <c r="AN13" s="41">
        <v>0</v>
      </c>
      <c r="AO13" s="41">
        <v>0</v>
      </c>
      <c r="AP13" s="41">
        <v>0</v>
      </c>
      <c r="AQ13" s="41">
        <v>0</v>
      </c>
      <c r="AR13" s="41">
        <v>0</v>
      </c>
      <c r="AS13" s="41">
        <v>0</v>
      </c>
      <c r="AT13" s="43">
        <v>0</v>
      </c>
      <c r="AU13" s="41">
        <v>0</v>
      </c>
      <c r="AV13" s="41">
        <v>0</v>
      </c>
      <c r="AW13" s="43">
        <v>0</v>
      </c>
      <c r="AX13" s="41">
        <v>0</v>
      </c>
      <c r="AY13" s="41">
        <v>1</v>
      </c>
      <c r="AZ13" s="43"/>
      <c r="BA13" s="41">
        <v>7879</v>
      </c>
      <c r="BB13" s="41">
        <v>0</v>
      </c>
      <c r="BC13" s="41">
        <v>0</v>
      </c>
      <c r="BD13" s="41">
        <v>0</v>
      </c>
      <c r="BE13" s="41">
        <v>1</v>
      </c>
      <c r="BF13" s="43"/>
      <c r="BG13" s="41">
        <v>14891</v>
      </c>
      <c r="BH13" s="41">
        <v>0</v>
      </c>
      <c r="BI13" s="41">
        <v>0</v>
      </c>
      <c r="BJ13" s="41">
        <v>0</v>
      </c>
      <c r="BK13" s="91">
        <v>1</v>
      </c>
      <c r="BL13" s="19"/>
    </row>
    <row r="14" spans="2:64" s="13" customFormat="1" ht="18" customHeight="1">
      <c r="B14" s="73">
        <v>2</v>
      </c>
      <c r="C14" s="74" t="s">
        <v>52</v>
      </c>
      <c r="D14" s="58">
        <f>F14+H14+J14+L14+N14+P14+R14+T14+V14+X14+Z14+AB14+AD14+AF14+AK14+AM14+AO14+AQ14+AS14+AV14+AY14+BB14+BE14+BH14</f>
        <v>5</v>
      </c>
      <c r="E14" s="58">
        <f>G14+I14+K14+M14+O14+Q14+S14+U14+W14+Y14+AA14+AC14+AE14+AG14+AL14+AN14+AP14+AR14+AU14+AX14+BA14+BD14+BG14+BJ14</f>
        <v>116111</v>
      </c>
      <c r="F14" s="41">
        <v>2</v>
      </c>
      <c r="G14" s="41">
        <v>55000</v>
      </c>
      <c r="H14" s="41">
        <v>1</v>
      </c>
      <c r="I14" s="41">
        <v>41496</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91">
        <v>2</v>
      </c>
      <c r="AI14" s="73">
        <v>2</v>
      </c>
      <c r="AJ14" s="74" t="s">
        <v>52</v>
      </c>
      <c r="AK14" s="41">
        <v>0</v>
      </c>
      <c r="AL14" s="41">
        <v>0</v>
      </c>
      <c r="AM14" s="41">
        <v>0</v>
      </c>
      <c r="AN14" s="41">
        <v>0</v>
      </c>
      <c r="AO14" s="41">
        <v>0</v>
      </c>
      <c r="AP14" s="41">
        <v>0</v>
      </c>
      <c r="AQ14" s="41">
        <v>0</v>
      </c>
      <c r="AR14" s="41">
        <v>0</v>
      </c>
      <c r="AS14" s="41">
        <v>0</v>
      </c>
      <c r="AT14" s="43">
        <v>0</v>
      </c>
      <c r="AU14" s="41">
        <v>0</v>
      </c>
      <c r="AV14" s="41">
        <v>0</v>
      </c>
      <c r="AW14" s="43">
        <v>0</v>
      </c>
      <c r="AX14" s="41">
        <v>0</v>
      </c>
      <c r="AY14" s="41">
        <v>1</v>
      </c>
      <c r="AZ14" s="43"/>
      <c r="BA14" s="41">
        <v>6819</v>
      </c>
      <c r="BB14" s="41">
        <v>0</v>
      </c>
      <c r="BC14" s="41">
        <v>0</v>
      </c>
      <c r="BD14" s="41">
        <v>0</v>
      </c>
      <c r="BE14" s="41">
        <v>1</v>
      </c>
      <c r="BF14" s="43"/>
      <c r="BG14" s="41">
        <v>12796</v>
      </c>
      <c r="BH14" s="41">
        <v>0</v>
      </c>
      <c r="BI14" s="41">
        <v>0</v>
      </c>
      <c r="BJ14" s="41">
        <v>0</v>
      </c>
      <c r="BK14" s="91">
        <v>2</v>
      </c>
      <c r="BL14" s="19"/>
    </row>
    <row r="15" spans="2:64" s="13" customFormat="1" ht="18" customHeight="1">
      <c r="B15" s="73">
        <v>3</v>
      </c>
      <c r="C15" s="74" t="s">
        <v>53</v>
      </c>
      <c r="D15" s="58">
        <f>F15+H15+J15+L15+N15+P15+R15+T15+V15+X15+Z15+AB15+AD15+AF15+AK15+AM15+AO15+AQ15+AS15+AV15+AY15+BB15+BE15+BH15</f>
        <v>2</v>
      </c>
      <c r="E15" s="58">
        <f>G15+I15+K15+M15+O15+Q15+S15+U15+W15+Y15+AA15+AC15+AE15+AG15+AL15+AN15+AP15+AR15+AU15+AX15+BA15+BD15+BG15+BJ15</f>
        <v>27611</v>
      </c>
      <c r="F15" s="41">
        <v>1</v>
      </c>
      <c r="G15" s="41">
        <v>23697</v>
      </c>
      <c r="H15" s="41">
        <v>0</v>
      </c>
      <c r="I15" s="41">
        <v>0</v>
      </c>
      <c r="J15" s="59">
        <v>0</v>
      </c>
      <c r="K15" s="59">
        <v>0</v>
      </c>
      <c r="L15" s="59">
        <v>0</v>
      </c>
      <c r="M15" s="59">
        <v>0</v>
      </c>
      <c r="N15" s="59">
        <v>0</v>
      </c>
      <c r="O15" s="59">
        <v>0</v>
      </c>
      <c r="P15" s="59">
        <v>0</v>
      </c>
      <c r="Q15" s="59">
        <v>0</v>
      </c>
      <c r="R15" s="59">
        <v>0</v>
      </c>
      <c r="S15" s="59">
        <v>0</v>
      </c>
      <c r="T15" s="59">
        <v>0</v>
      </c>
      <c r="U15" s="59">
        <v>0</v>
      </c>
      <c r="V15" s="59">
        <v>0</v>
      </c>
      <c r="W15" s="59">
        <v>0</v>
      </c>
      <c r="X15" s="59">
        <v>0</v>
      </c>
      <c r="Y15" s="59">
        <v>0</v>
      </c>
      <c r="Z15" s="59">
        <v>0</v>
      </c>
      <c r="AA15" s="59">
        <v>0</v>
      </c>
      <c r="AB15" s="59">
        <v>0</v>
      </c>
      <c r="AC15" s="59">
        <v>0</v>
      </c>
      <c r="AD15" s="59">
        <v>0</v>
      </c>
      <c r="AE15" s="59">
        <v>0</v>
      </c>
      <c r="AF15" s="59">
        <v>0</v>
      </c>
      <c r="AG15" s="59">
        <v>0</v>
      </c>
      <c r="AH15" s="91">
        <v>3</v>
      </c>
      <c r="AI15" s="73">
        <v>3</v>
      </c>
      <c r="AJ15" s="74" t="s">
        <v>53</v>
      </c>
      <c r="AK15" s="41">
        <v>0</v>
      </c>
      <c r="AL15" s="41">
        <v>0</v>
      </c>
      <c r="AM15" s="41">
        <v>0</v>
      </c>
      <c r="AN15" s="41">
        <v>0</v>
      </c>
      <c r="AO15" s="41">
        <v>0</v>
      </c>
      <c r="AP15" s="41">
        <v>0</v>
      </c>
      <c r="AQ15" s="41">
        <v>0</v>
      </c>
      <c r="AR15" s="41">
        <v>0</v>
      </c>
      <c r="AS15" s="41">
        <v>0</v>
      </c>
      <c r="AT15" s="43">
        <v>0</v>
      </c>
      <c r="AU15" s="41">
        <v>0</v>
      </c>
      <c r="AV15" s="41">
        <v>0</v>
      </c>
      <c r="AW15" s="43">
        <v>0</v>
      </c>
      <c r="AX15" s="41">
        <v>0</v>
      </c>
      <c r="AY15" s="41">
        <v>0</v>
      </c>
      <c r="AZ15" s="43">
        <v>0</v>
      </c>
      <c r="BA15" s="41">
        <v>0</v>
      </c>
      <c r="BB15" s="41">
        <v>0</v>
      </c>
      <c r="BC15" s="41">
        <v>0</v>
      </c>
      <c r="BD15" s="41">
        <v>0</v>
      </c>
      <c r="BE15" s="41">
        <v>1</v>
      </c>
      <c r="BF15" s="43"/>
      <c r="BG15" s="41">
        <v>3914</v>
      </c>
      <c r="BH15" s="41">
        <v>0</v>
      </c>
      <c r="BI15" s="41">
        <v>0</v>
      </c>
      <c r="BJ15" s="41">
        <v>0</v>
      </c>
      <c r="BK15" s="91">
        <v>3</v>
      </c>
      <c r="BL15" s="19"/>
    </row>
    <row r="16" spans="2:64" s="13" customFormat="1" ht="18" customHeight="1">
      <c r="B16" s="73">
        <v>4</v>
      </c>
      <c r="C16" s="74" t="s">
        <v>54</v>
      </c>
      <c r="D16" s="58">
        <f>F16+H16+J16+L16+N16+P16+R16+T16+V16+X16+Z16+AB16+AD16+AF16+AK16+AM16+AO16+AQ16+AS16+AV16+AY16+BB16+BE16+BH16</f>
        <v>8</v>
      </c>
      <c r="E16" s="58">
        <f>G16+I16+K16+M16+O16+Q16+S16+U16+W16+Y16+AA16+AC16+AE16+AG16+AL16+AN16+AP16+AR16+AU16+AX16+BA16+BD16+BG16+BJ16</f>
        <v>351661</v>
      </c>
      <c r="F16" s="41">
        <v>3</v>
      </c>
      <c r="G16" s="41">
        <v>108726</v>
      </c>
      <c r="H16" s="41">
        <v>1</v>
      </c>
      <c r="I16" s="41">
        <v>60060</v>
      </c>
      <c r="J16" s="59">
        <v>0</v>
      </c>
      <c r="K16" s="59">
        <v>0</v>
      </c>
      <c r="L16" s="59">
        <v>0</v>
      </c>
      <c r="M16" s="59">
        <v>0</v>
      </c>
      <c r="N16" s="59">
        <v>1</v>
      </c>
      <c r="O16" s="59">
        <v>89787</v>
      </c>
      <c r="P16" s="59">
        <v>0</v>
      </c>
      <c r="Q16" s="59">
        <v>0</v>
      </c>
      <c r="R16" s="59">
        <v>0</v>
      </c>
      <c r="S16" s="59">
        <v>0</v>
      </c>
      <c r="T16" s="59">
        <v>0</v>
      </c>
      <c r="U16" s="59">
        <v>0</v>
      </c>
      <c r="V16" s="59">
        <v>0</v>
      </c>
      <c r="W16" s="59">
        <v>0</v>
      </c>
      <c r="X16" s="59">
        <v>0</v>
      </c>
      <c r="Y16" s="59">
        <v>0</v>
      </c>
      <c r="Z16" s="59">
        <v>0</v>
      </c>
      <c r="AA16" s="59">
        <v>0</v>
      </c>
      <c r="AB16" s="59">
        <v>0</v>
      </c>
      <c r="AC16" s="59">
        <v>0</v>
      </c>
      <c r="AD16" s="59">
        <v>1</v>
      </c>
      <c r="AE16" s="59">
        <v>45089</v>
      </c>
      <c r="AF16" s="59">
        <v>0</v>
      </c>
      <c r="AG16" s="59">
        <v>0</v>
      </c>
      <c r="AH16" s="91">
        <v>4</v>
      </c>
      <c r="AI16" s="73">
        <v>4</v>
      </c>
      <c r="AJ16" s="74" t="s">
        <v>54</v>
      </c>
      <c r="AK16" s="41">
        <v>0</v>
      </c>
      <c r="AL16" s="41">
        <v>0</v>
      </c>
      <c r="AM16" s="41">
        <v>1</v>
      </c>
      <c r="AN16" s="41">
        <v>47186</v>
      </c>
      <c r="AO16" s="41">
        <v>0</v>
      </c>
      <c r="AP16" s="41">
        <v>0</v>
      </c>
      <c r="AQ16" s="41">
        <v>0</v>
      </c>
      <c r="AR16" s="41">
        <v>0</v>
      </c>
      <c r="AS16" s="41">
        <v>0</v>
      </c>
      <c r="AT16" s="43">
        <v>0</v>
      </c>
      <c r="AU16" s="41">
        <v>0</v>
      </c>
      <c r="AV16" s="41">
        <v>0</v>
      </c>
      <c r="AW16" s="43">
        <v>0</v>
      </c>
      <c r="AX16" s="41">
        <v>0</v>
      </c>
      <c r="AY16" s="41">
        <v>0</v>
      </c>
      <c r="AZ16" s="43">
        <v>0</v>
      </c>
      <c r="BA16" s="41">
        <v>0</v>
      </c>
      <c r="BB16" s="41">
        <v>0</v>
      </c>
      <c r="BC16" s="41">
        <v>0</v>
      </c>
      <c r="BD16" s="41">
        <v>0</v>
      </c>
      <c r="BE16" s="41">
        <v>1</v>
      </c>
      <c r="BF16" s="43"/>
      <c r="BG16" s="41">
        <v>813</v>
      </c>
      <c r="BH16" s="41">
        <v>0</v>
      </c>
      <c r="BI16" s="41">
        <v>0</v>
      </c>
      <c r="BJ16" s="41">
        <v>0</v>
      </c>
      <c r="BK16" s="91">
        <v>4</v>
      </c>
      <c r="BL16" s="19"/>
    </row>
    <row r="17" spans="2:64" s="13" customFormat="1" ht="18" customHeight="1">
      <c r="B17" s="73">
        <v>5</v>
      </c>
      <c r="C17" s="74" t="s">
        <v>55</v>
      </c>
      <c r="D17" s="58">
        <f>F17+H17+J17+L17+N17+P17+R17+T17+V17+X17+Z17+AB17+AD17+AF17+AK17+AM17+AO17+AQ17+AS17+AV17+AY17+BB17+BE17+BH17</f>
        <v>5</v>
      </c>
      <c r="E17" s="58">
        <f>G17+I17+K17+M17+O17+Q17+S17+U17+W17+Y17+AA17+AC17+AE17+AG17+AL17+AN17+AP17+AR17+AU17+AX17+BA17+BD17+BG17+BJ17</f>
        <v>232079</v>
      </c>
      <c r="F17" s="41">
        <v>1</v>
      </c>
      <c r="G17" s="41">
        <v>37914</v>
      </c>
      <c r="H17" s="41">
        <v>0</v>
      </c>
      <c r="I17" s="41">
        <v>0</v>
      </c>
      <c r="J17" s="59">
        <v>0</v>
      </c>
      <c r="K17" s="59">
        <v>0</v>
      </c>
      <c r="L17" s="59">
        <v>0</v>
      </c>
      <c r="M17" s="59">
        <v>0</v>
      </c>
      <c r="N17" s="59">
        <v>2</v>
      </c>
      <c r="O17" s="59">
        <v>183933</v>
      </c>
      <c r="P17" s="59">
        <v>0</v>
      </c>
      <c r="Q17" s="59">
        <v>0</v>
      </c>
      <c r="R17" s="59">
        <v>0</v>
      </c>
      <c r="S17" s="59">
        <v>0</v>
      </c>
      <c r="T17" s="59">
        <v>0</v>
      </c>
      <c r="U17" s="59">
        <v>0</v>
      </c>
      <c r="V17" s="59">
        <v>0</v>
      </c>
      <c r="W17" s="59">
        <v>0</v>
      </c>
      <c r="X17" s="59">
        <v>0</v>
      </c>
      <c r="Y17" s="59">
        <v>0</v>
      </c>
      <c r="Z17" s="59">
        <v>0</v>
      </c>
      <c r="AA17" s="59">
        <v>0</v>
      </c>
      <c r="AB17" s="59">
        <v>0</v>
      </c>
      <c r="AC17" s="59">
        <v>0</v>
      </c>
      <c r="AD17" s="59">
        <v>0</v>
      </c>
      <c r="AE17" s="59">
        <v>0</v>
      </c>
      <c r="AF17" s="59">
        <v>0</v>
      </c>
      <c r="AG17" s="59">
        <v>0</v>
      </c>
      <c r="AH17" s="91">
        <v>5</v>
      </c>
      <c r="AI17" s="73">
        <v>5</v>
      </c>
      <c r="AJ17" s="74" t="s">
        <v>55</v>
      </c>
      <c r="AK17" s="41">
        <v>0</v>
      </c>
      <c r="AL17" s="41">
        <v>0</v>
      </c>
      <c r="AM17" s="41">
        <v>0</v>
      </c>
      <c r="AN17" s="41">
        <v>0</v>
      </c>
      <c r="AO17" s="41">
        <v>0</v>
      </c>
      <c r="AP17" s="41">
        <v>0</v>
      </c>
      <c r="AQ17" s="41">
        <v>0</v>
      </c>
      <c r="AR17" s="41">
        <v>0</v>
      </c>
      <c r="AS17" s="41">
        <v>0</v>
      </c>
      <c r="AT17" s="43">
        <v>0</v>
      </c>
      <c r="AU17" s="41">
        <v>0</v>
      </c>
      <c r="AV17" s="41">
        <v>0</v>
      </c>
      <c r="AW17" s="43">
        <v>0</v>
      </c>
      <c r="AX17" s="41">
        <v>0</v>
      </c>
      <c r="AY17" s="41">
        <v>1</v>
      </c>
      <c r="AZ17" s="43"/>
      <c r="BA17" s="41">
        <v>6787</v>
      </c>
      <c r="BB17" s="41">
        <v>0</v>
      </c>
      <c r="BC17" s="41">
        <v>0</v>
      </c>
      <c r="BD17" s="41">
        <v>0</v>
      </c>
      <c r="BE17" s="41">
        <v>1</v>
      </c>
      <c r="BF17" s="43"/>
      <c r="BG17" s="41">
        <v>3445</v>
      </c>
      <c r="BH17" s="41">
        <v>0</v>
      </c>
      <c r="BI17" s="41">
        <v>0</v>
      </c>
      <c r="BJ17" s="41">
        <v>0</v>
      </c>
      <c r="BK17" s="91">
        <v>5</v>
      </c>
      <c r="BL17" s="19"/>
    </row>
    <row r="18" spans="2:64" s="13" customFormat="1" ht="18" customHeight="1">
      <c r="B18" s="73"/>
      <c r="C18" s="78"/>
      <c r="D18" s="58"/>
      <c r="E18" s="58"/>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91"/>
      <c r="AI18" s="73"/>
      <c r="AJ18" s="78"/>
      <c r="AK18" s="41"/>
      <c r="AL18" s="41"/>
      <c r="AM18" s="41"/>
      <c r="AN18" s="41"/>
      <c r="AO18" s="41"/>
      <c r="AP18" s="41"/>
      <c r="AQ18" s="41"/>
      <c r="AR18" s="41"/>
      <c r="AS18" s="41"/>
      <c r="AT18" s="43"/>
      <c r="AU18" s="41"/>
      <c r="AV18" s="41"/>
      <c r="AW18" s="43"/>
      <c r="AX18" s="41"/>
      <c r="AY18" s="41"/>
      <c r="AZ18" s="43"/>
      <c r="BA18" s="41"/>
      <c r="BB18" s="41"/>
      <c r="BC18" s="43"/>
      <c r="BD18" s="41"/>
      <c r="BE18" s="41"/>
      <c r="BF18" s="43"/>
      <c r="BG18" s="41"/>
      <c r="BH18" s="41"/>
      <c r="BI18" s="43"/>
      <c r="BJ18" s="41"/>
      <c r="BK18" s="91"/>
      <c r="BL18" s="19"/>
    </row>
    <row r="19" spans="2:64" s="61" customFormat="1" ht="18" customHeight="1">
      <c r="B19" s="76" t="s">
        <v>56</v>
      </c>
      <c r="C19" s="77"/>
      <c r="D19" s="46">
        <f aca="true" t="shared" si="6" ref="D19:AG19">D20</f>
        <v>20</v>
      </c>
      <c r="E19" s="46">
        <f t="shared" si="6"/>
        <v>856236</v>
      </c>
      <c r="F19" s="52">
        <f t="shared" si="6"/>
        <v>3</v>
      </c>
      <c r="G19" s="52">
        <f t="shared" si="6"/>
        <v>200380</v>
      </c>
      <c r="H19" s="44">
        <f t="shared" si="6"/>
        <v>5</v>
      </c>
      <c r="I19" s="44">
        <f t="shared" si="6"/>
        <v>260512</v>
      </c>
      <c r="J19" s="44">
        <f t="shared" si="6"/>
        <v>0</v>
      </c>
      <c r="K19" s="44">
        <f t="shared" si="6"/>
        <v>0</v>
      </c>
      <c r="L19" s="44">
        <f t="shared" si="6"/>
        <v>0</v>
      </c>
      <c r="M19" s="44">
        <f t="shared" si="6"/>
        <v>0</v>
      </c>
      <c r="N19" s="44">
        <f t="shared" si="6"/>
        <v>0</v>
      </c>
      <c r="O19" s="44">
        <f t="shared" si="6"/>
        <v>0</v>
      </c>
      <c r="P19" s="44">
        <f t="shared" si="6"/>
        <v>0</v>
      </c>
      <c r="Q19" s="44">
        <f t="shared" si="6"/>
        <v>0</v>
      </c>
      <c r="R19" s="44">
        <f t="shared" si="6"/>
        <v>0</v>
      </c>
      <c r="S19" s="44">
        <f t="shared" si="6"/>
        <v>0</v>
      </c>
      <c r="T19" s="44">
        <f t="shared" si="6"/>
        <v>0</v>
      </c>
      <c r="U19" s="44">
        <f t="shared" si="6"/>
        <v>0</v>
      </c>
      <c r="V19" s="44">
        <f t="shared" si="6"/>
        <v>0</v>
      </c>
      <c r="W19" s="44">
        <f t="shared" si="6"/>
        <v>0</v>
      </c>
      <c r="X19" s="44">
        <f t="shared" si="6"/>
        <v>0</v>
      </c>
      <c r="Y19" s="44">
        <f t="shared" si="6"/>
        <v>0</v>
      </c>
      <c r="Z19" s="44">
        <f t="shared" si="6"/>
        <v>0</v>
      </c>
      <c r="AA19" s="44">
        <f t="shared" si="6"/>
        <v>0</v>
      </c>
      <c r="AB19" s="44">
        <f t="shared" si="6"/>
        <v>0</v>
      </c>
      <c r="AC19" s="44">
        <f t="shared" si="6"/>
        <v>0</v>
      </c>
      <c r="AD19" s="44">
        <f t="shared" si="6"/>
        <v>4</v>
      </c>
      <c r="AE19" s="44">
        <f t="shared" si="6"/>
        <v>340347</v>
      </c>
      <c r="AF19" s="44">
        <f t="shared" si="6"/>
        <v>0</v>
      </c>
      <c r="AG19" s="44">
        <f t="shared" si="6"/>
        <v>0</v>
      </c>
      <c r="AH19" s="90"/>
      <c r="AI19" s="76" t="s">
        <v>56</v>
      </c>
      <c r="AJ19" s="77"/>
      <c r="AK19" s="44">
        <f aca="true" t="shared" si="7" ref="AK19:BJ19">AK20</f>
        <v>0</v>
      </c>
      <c r="AL19" s="44">
        <f t="shared" si="7"/>
        <v>0</v>
      </c>
      <c r="AM19" s="44">
        <f t="shared" si="7"/>
        <v>0</v>
      </c>
      <c r="AN19" s="44">
        <f t="shared" si="7"/>
        <v>0</v>
      </c>
      <c r="AO19" s="44">
        <f t="shared" si="7"/>
        <v>0</v>
      </c>
      <c r="AP19" s="44">
        <f t="shared" si="7"/>
        <v>0</v>
      </c>
      <c r="AQ19" s="44">
        <f t="shared" si="7"/>
        <v>0</v>
      </c>
      <c r="AR19" s="44">
        <f t="shared" si="7"/>
        <v>0</v>
      </c>
      <c r="AS19" s="44">
        <f t="shared" si="7"/>
        <v>0</v>
      </c>
      <c r="AT19" s="45">
        <f t="shared" si="7"/>
        <v>0</v>
      </c>
      <c r="AU19" s="44">
        <f t="shared" si="7"/>
        <v>0</v>
      </c>
      <c r="AV19" s="44">
        <f t="shared" si="7"/>
        <v>0</v>
      </c>
      <c r="AW19" s="45">
        <f t="shared" si="7"/>
        <v>0</v>
      </c>
      <c r="AX19" s="57">
        <f t="shared" si="7"/>
        <v>0</v>
      </c>
      <c r="AY19" s="44">
        <f t="shared" si="7"/>
        <v>3</v>
      </c>
      <c r="AZ19" s="45">
        <f t="shared" si="7"/>
        <v>0</v>
      </c>
      <c r="BA19" s="44">
        <f t="shared" si="7"/>
        <v>13127</v>
      </c>
      <c r="BB19" s="44">
        <f t="shared" si="7"/>
        <v>0</v>
      </c>
      <c r="BC19" s="45">
        <f t="shared" si="7"/>
        <v>0</v>
      </c>
      <c r="BD19" s="44">
        <f t="shared" si="7"/>
        <v>0</v>
      </c>
      <c r="BE19" s="44">
        <f t="shared" si="7"/>
        <v>5</v>
      </c>
      <c r="BF19" s="45">
        <f t="shared" si="7"/>
        <v>0</v>
      </c>
      <c r="BG19" s="44">
        <f t="shared" si="7"/>
        <v>41870</v>
      </c>
      <c r="BH19" s="44">
        <f t="shared" si="7"/>
        <v>0</v>
      </c>
      <c r="BI19" s="48">
        <f t="shared" si="7"/>
        <v>0</v>
      </c>
      <c r="BJ19" s="44">
        <f t="shared" si="7"/>
        <v>0</v>
      </c>
      <c r="BK19" s="90"/>
      <c r="BL19" s="60"/>
    </row>
    <row r="20" spans="2:64" s="61" customFormat="1" ht="18" customHeight="1">
      <c r="B20" s="128" t="s">
        <v>57</v>
      </c>
      <c r="C20" s="99"/>
      <c r="D20" s="46">
        <f aca="true" t="shared" si="8" ref="D20:AG20">SUM(D21:D27)</f>
        <v>20</v>
      </c>
      <c r="E20" s="46">
        <f t="shared" si="8"/>
        <v>856236</v>
      </c>
      <c r="F20" s="52">
        <f t="shared" si="8"/>
        <v>3</v>
      </c>
      <c r="G20" s="52">
        <f t="shared" si="8"/>
        <v>200380</v>
      </c>
      <c r="H20" s="44">
        <f t="shared" si="8"/>
        <v>5</v>
      </c>
      <c r="I20" s="44">
        <f t="shared" si="8"/>
        <v>260512</v>
      </c>
      <c r="J20" s="44">
        <f t="shared" si="8"/>
        <v>0</v>
      </c>
      <c r="K20" s="44">
        <f t="shared" si="8"/>
        <v>0</v>
      </c>
      <c r="L20" s="44">
        <f t="shared" si="8"/>
        <v>0</v>
      </c>
      <c r="M20" s="44">
        <f t="shared" si="8"/>
        <v>0</v>
      </c>
      <c r="N20" s="44">
        <f t="shared" si="8"/>
        <v>0</v>
      </c>
      <c r="O20" s="44">
        <f t="shared" si="8"/>
        <v>0</v>
      </c>
      <c r="P20" s="44">
        <f t="shared" si="8"/>
        <v>0</v>
      </c>
      <c r="Q20" s="44">
        <f t="shared" si="8"/>
        <v>0</v>
      </c>
      <c r="R20" s="44">
        <f t="shared" si="8"/>
        <v>0</v>
      </c>
      <c r="S20" s="44">
        <f t="shared" si="8"/>
        <v>0</v>
      </c>
      <c r="T20" s="44">
        <f t="shared" si="8"/>
        <v>0</v>
      </c>
      <c r="U20" s="44">
        <f t="shared" si="8"/>
        <v>0</v>
      </c>
      <c r="V20" s="44">
        <f t="shared" si="8"/>
        <v>0</v>
      </c>
      <c r="W20" s="44">
        <f t="shared" si="8"/>
        <v>0</v>
      </c>
      <c r="X20" s="44">
        <f t="shared" si="8"/>
        <v>0</v>
      </c>
      <c r="Y20" s="44">
        <f t="shared" si="8"/>
        <v>0</v>
      </c>
      <c r="Z20" s="44">
        <f t="shared" si="8"/>
        <v>0</v>
      </c>
      <c r="AA20" s="44">
        <f t="shared" si="8"/>
        <v>0</v>
      </c>
      <c r="AB20" s="44">
        <f t="shared" si="8"/>
        <v>0</v>
      </c>
      <c r="AC20" s="44">
        <f t="shared" si="8"/>
        <v>0</v>
      </c>
      <c r="AD20" s="44">
        <f t="shared" si="8"/>
        <v>4</v>
      </c>
      <c r="AE20" s="44">
        <f t="shared" si="8"/>
        <v>340347</v>
      </c>
      <c r="AF20" s="44">
        <f t="shared" si="8"/>
        <v>0</v>
      </c>
      <c r="AG20" s="44">
        <f t="shared" si="8"/>
        <v>0</v>
      </c>
      <c r="AH20" s="90"/>
      <c r="AI20" s="128" t="s">
        <v>57</v>
      </c>
      <c r="AJ20" s="99"/>
      <c r="AK20" s="44">
        <f aca="true" t="shared" si="9" ref="AK20:BJ20">SUM(AK21:AK27)</f>
        <v>0</v>
      </c>
      <c r="AL20" s="44">
        <f t="shared" si="9"/>
        <v>0</v>
      </c>
      <c r="AM20" s="44">
        <f t="shared" si="9"/>
        <v>0</v>
      </c>
      <c r="AN20" s="44">
        <f t="shared" si="9"/>
        <v>0</v>
      </c>
      <c r="AO20" s="44">
        <f t="shared" si="9"/>
        <v>0</v>
      </c>
      <c r="AP20" s="44">
        <f t="shared" si="9"/>
        <v>0</v>
      </c>
      <c r="AQ20" s="44">
        <f t="shared" si="9"/>
        <v>0</v>
      </c>
      <c r="AR20" s="44">
        <f t="shared" si="9"/>
        <v>0</v>
      </c>
      <c r="AS20" s="44">
        <f t="shared" si="9"/>
        <v>0</v>
      </c>
      <c r="AT20" s="45">
        <f t="shared" si="9"/>
        <v>0</v>
      </c>
      <c r="AU20" s="44">
        <f t="shared" si="9"/>
        <v>0</v>
      </c>
      <c r="AV20" s="44">
        <f t="shared" si="9"/>
        <v>0</v>
      </c>
      <c r="AW20" s="45">
        <f t="shared" si="9"/>
        <v>0</v>
      </c>
      <c r="AX20" s="57">
        <f t="shared" si="9"/>
        <v>0</v>
      </c>
      <c r="AY20" s="44">
        <f t="shared" si="9"/>
        <v>3</v>
      </c>
      <c r="AZ20" s="45">
        <f t="shared" si="9"/>
        <v>0</v>
      </c>
      <c r="BA20" s="44">
        <f t="shared" si="9"/>
        <v>13127</v>
      </c>
      <c r="BB20" s="44">
        <f t="shared" si="9"/>
        <v>0</v>
      </c>
      <c r="BC20" s="45">
        <f t="shared" si="9"/>
        <v>0</v>
      </c>
      <c r="BD20" s="44">
        <f t="shared" si="9"/>
        <v>0</v>
      </c>
      <c r="BE20" s="44">
        <f t="shared" si="9"/>
        <v>5</v>
      </c>
      <c r="BF20" s="45">
        <f t="shared" si="9"/>
        <v>0</v>
      </c>
      <c r="BG20" s="44">
        <f t="shared" si="9"/>
        <v>41870</v>
      </c>
      <c r="BH20" s="44">
        <f t="shared" si="9"/>
        <v>0</v>
      </c>
      <c r="BI20" s="48">
        <f t="shared" si="9"/>
        <v>0</v>
      </c>
      <c r="BJ20" s="44">
        <f t="shared" si="9"/>
        <v>0</v>
      </c>
      <c r="BK20" s="90"/>
      <c r="BL20" s="60"/>
    </row>
    <row r="21" spans="2:64" s="13" customFormat="1" ht="18" customHeight="1">
      <c r="B21" s="73">
        <v>6</v>
      </c>
      <c r="C21" s="74" t="s">
        <v>58</v>
      </c>
      <c r="D21" s="58">
        <f aca="true" t="shared" si="10" ref="D21:D27">F21+H21+J21+L21+N21+P21+R21+T21+V21+X21+Z21+AB21+AD21+AF21+AK21+AM21+AO21+AQ21+AS21+AV21+AY21+BB21+BE21+BH21</f>
        <v>3</v>
      </c>
      <c r="E21" s="58">
        <f aca="true" t="shared" si="11" ref="E21:E27">G21+I21+K21+M21+O21+Q21+S21+U21+W21+Y21+AA21+AC21+AE21+AG21+AL21+AN21+AP21+AR21+AU21+AX21+BA21+BD21+BG21+BJ21</f>
        <v>255317</v>
      </c>
      <c r="F21" s="41">
        <v>0</v>
      </c>
      <c r="G21" s="41">
        <v>0</v>
      </c>
      <c r="H21" s="41">
        <v>0</v>
      </c>
      <c r="I21" s="41">
        <v>0</v>
      </c>
      <c r="J21" s="41">
        <v>0</v>
      </c>
      <c r="K21" s="41">
        <v>0</v>
      </c>
      <c r="L21" s="41">
        <v>0</v>
      </c>
      <c r="M21" s="41">
        <v>0</v>
      </c>
      <c r="N21" s="41">
        <v>0</v>
      </c>
      <c r="O21" s="41">
        <v>0</v>
      </c>
      <c r="P21" s="41">
        <v>0</v>
      </c>
      <c r="Q21" s="41">
        <v>0</v>
      </c>
      <c r="R21" s="59">
        <v>0</v>
      </c>
      <c r="S21" s="59">
        <v>0</v>
      </c>
      <c r="T21" s="59">
        <v>0</v>
      </c>
      <c r="U21" s="59">
        <v>0</v>
      </c>
      <c r="V21" s="59">
        <v>0</v>
      </c>
      <c r="W21" s="59">
        <v>0</v>
      </c>
      <c r="X21" s="59">
        <v>0</v>
      </c>
      <c r="Y21" s="59">
        <v>0</v>
      </c>
      <c r="Z21" s="59">
        <v>0</v>
      </c>
      <c r="AA21" s="59">
        <v>0</v>
      </c>
      <c r="AB21" s="59">
        <v>0</v>
      </c>
      <c r="AC21" s="59">
        <v>0</v>
      </c>
      <c r="AD21" s="59">
        <v>2</v>
      </c>
      <c r="AE21" s="59">
        <v>252993</v>
      </c>
      <c r="AF21" s="59">
        <v>0</v>
      </c>
      <c r="AG21" s="59">
        <v>0</v>
      </c>
      <c r="AH21" s="91">
        <v>6</v>
      </c>
      <c r="AI21" s="73">
        <v>6</v>
      </c>
      <c r="AJ21" s="74" t="s">
        <v>58</v>
      </c>
      <c r="AK21" s="41">
        <v>0</v>
      </c>
      <c r="AL21" s="41">
        <v>0</v>
      </c>
      <c r="AM21" s="41">
        <v>0</v>
      </c>
      <c r="AN21" s="41">
        <v>0</v>
      </c>
      <c r="AO21" s="41">
        <v>0</v>
      </c>
      <c r="AP21" s="41">
        <v>0</v>
      </c>
      <c r="AQ21" s="41">
        <v>0</v>
      </c>
      <c r="AR21" s="41">
        <v>0</v>
      </c>
      <c r="AS21" s="41">
        <v>0</v>
      </c>
      <c r="AT21" s="43">
        <v>0</v>
      </c>
      <c r="AU21" s="41">
        <v>0</v>
      </c>
      <c r="AV21" s="41">
        <v>0</v>
      </c>
      <c r="AW21" s="43">
        <v>0</v>
      </c>
      <c r="AX21" s="41">
        <v>0</v>
      </c>
      <c r="AY21" s="41">
        <v>0</v>
      </c>
      <c r="AZ21" s="43">
        <v>0</v>
      </c>
      <c r="BA21" s="41">
        <v>0</v>
      </c>
      <c r="BB21" s="41">
        <v>0</v>
      </c>
      <c r="BC21" s="41">
        <v>0</v>
      </c>
      <c r="BD21" s="41">
        <v>0</v>
      </c>
      <c r="BE21" s="41">
        <v>1</v>
      </c>
      <c r="BF21" s="43"/>
      <c r="BG21" s="41">
        <v>2324</v>
      </c>
      <c r="BH21" s="41">
        <v>0</v>
      </c>
      <c r="BI21" s="41">
        <v>0</v>
      </c>
      <c r="BJ21" s="41">
        <v>0</v>
      </c>
      <c r="BK21" s="91">
        <v>6</v>
      </c>
      <c r="BL21" s="19"/>
    </row>
    <row r="22" spans="2:64" s="13" customFormat="1" ht="18" customHeight="1">
      <c r="B22" s="73">
        <v>7</v>
      </c>
      <c r="C22" s="74" t="s">
        <v>59</v>
      </c>
      <c r="D22" s="58">
        <f t="shared" si="10"/>
        <v>7</v>
      </c>
      <c r="E22" s="58">
        <f t="shared" si="11"/>
        <v>270133</v>
      </c>
      <c r="F22" s="41">
        <v>2</v>
      </c>
      <c r="G22" s="41">
        <v>120561</v>
      </c>
      <c r="H22" s="41">
        <v>2</v>
      </c>
      <c r="I22" s="41">
        <v>58624</v>
      </c>
      <c r="J22" s="41">
        <v>0</v>
      </c>
      <c r="K22" s="41">
        <v>0</v>
      </c>
      <c r="L22" s="41">
        <v>0</v>
      </c>
      <c r="M22" s="41">
        <v>0</v>
      </c>
      <c r="N22" s="41">
        <v>0</v>
      </c>
      <c r="O22" s="41">
        <v>0</v>
      </c>
      <c r="P22" s="41">
        <v>0</v>
      </c>
      <c r="Q22" s="41">
        <v>0</v>
      </c>
      <c r="R22" s="59">
        <v>0</v>
      </c>
      <c r="S22" s="59">
        <v>0</v>
      </c>
      <c r="T22" s="59">
        <v>0</v>
      </c>
      <c r="U22" s="59">
        <v>0</v>
      </c>
      <c r="V22" s="59">
        <v>0</v>
      </c>
      <c r="W22" s="59">
        <v>0</v>
      </c>
      <c r="X22" s="59">
        <v>0</v>
      </c>
      <c r="Y22" s="59">
        <v>0</v>
      </c>
      <c r="Z22" s="59">
        <v>0</v>
      </c>
      <c r="AA22" s="59">
        <v>0</v>
      </c>
      <c r="AB22" s="59">
        <v>0</v>
      </c>
      <c r="AC22" s="59">
        <v>0</v>
      </c>
      <c r="AD22" s="59">
        <v>2</v>
      </c>
      <c r="AE22" s="59">
        <v>87354</v>
      </c>
      <c r="AF22" s="59">
        <v>0</v>
      </c>
      <c r="AG22" s="59">
        <v>0</v>
      </c>
      <c r="AH22" s="91">
        <v>7</v>
      </c>
      <c r="AI22" s="73">
        <v>7</v>
      </c>
      <c r="AJ22" s="74" t="s">
        <v>59</v>
      </c>
      <c r="AK22" s="41">
        <v>0</v>
      </c>
      <c r="AL22" s="41">
        <v>0</v>
      </c>
      <c r="AM22" s="41">
        <v>0</v>
      </c>
      <c r="AN22" s="41">
        <v>0</v>
      </c>
      <c r="AO22" s="41">
        <v>0</v>
      </c>
      <c r="AP22" s="41">
        <v>0</v>
      </c>
      <c r="AQ22" s="41">
        <v>0</v>
      </c>
      <c r="AR22" s="41">
        <v>0</v>
      </c>
      <c r="AS22" s="41">
        <v>0</v>
      </c>
      <c r="AT22" s="43">
        <v>0</v>
      </c>
      <c r="AU22" s="41">
        <v>0</v>
      </c>
      <c r="AV22" s="41">
        <v>0</v>
      </c>
      <c r="AW22" s="43">
        <v>0</v>
      </c>
      <c r="AX22" s="41">
        <v>0</v>
      </c>
      <c r="AY22" s="41">
        <v>0</v>
      </c>
      <c r="AZ22" s="43">
        <v>0</v>
      </c>
      <c r="BA22" s="41">
        <v>0</v>
      </c>
      <c r="BB22" s="41">
        <v>0</v>
      </c>
      <c r="BC22" s="41">
        <v>0</v>
      </c>
      <c r="BD22" s="41">
        <v>0</v>
      </c>
      <c r="BE22" s="41">
        <v>1</v>
      </c>
      <c r="BF22" s="43"/>
      <c r="BG22" s="41">
        <v>3594</v>
      </c>
      <c r="BH22" s="41">
        <v>0</v>
      </c>
      <c r="BI22" s="41">
        <v>0</v>
      </c>
      <c r="BJ22" s="41">
        <v>0</v>
      </c>
      <c r="BK22" s="91">
        <v>7</v>
      </c>
      <c r="BL22" s="19"/>
    </row>
    <row r="23" spans="2:64" s="13" customFormat="1" ht="18" customHeight="1">
      <c r="B23" s="73">
        <v>8</v>
      </c>
      <c r="C23" s="74" t="s">
        <v>60</v>
      </c>
      <c r="D23" s="58">
        <f t="shared" si="10"/>
        <v>4</v>
      </c>
      <c r="E23" s="58">
        <f t="shared" si="11"/>
        <v>139933</v>
      </c>
      <c r="F23" s="41">
        <v>0</v>
      </c>
      <c r="G23" s="41">
        <v>0</v>
      </c>
      <c r="H23" s="41">
        <v>2</v>
      </c>
      <c r="I23" s="41">
        <v>120889</v>
      </c>
      <c r="J23" s="41">
        <v>0</v>
      </c>
      <c r="K23" s="41">
        <v>0</v>
      </c>
      <c r="L23" s="41">
        <v>0</v>
      </c>
      <c r="M23" s="41">
        <v>0</v>
      </c>
      <c r="N23" s="41">
        <v>0</v>
      </c>
      <c r="O23" s="41">
        <v>0</v>
      </c>
      <c r="P23" s="41">
        <v>0</v>
      </c>
      <c r="Q23" s="41">
        <v>0</v>
      </c>
      <c r="R23" s="59">
        <v>0</v>
      </c>
      <c r="S23" s="59">
        <v>0</v>
      </c>
      <c r="T23" s="59">
        <v>0</v>
      </c>
      <c r="U23" s="59">
        <v>0</v>
      </c>
      <c r="V23" s="59">
        <v>0</v>
      </c>
      <c r="W23" s="59">
        <v>0</v>
      </c>
      <c r="X23" s="59">
        <v>0</v>
      </c>
      <c r="Y23" s="59">
        <v>0</v>
      </c>
      <c r="Z23" s="59">
        <v>0</v>
      </c>
      <c r="AA23" s="59">
        <v>0</v>
      </c>
      <c r="AB23" s="59">
        <v>0</v>
      </c>
      <c r="AC23" s="59">
        <v>0</v>
      </c>
      <c r="AD23" s="59">
        <v>0</v>
      </c>
      <c r="AE23" s="59">
        <v>0</v>
      </c>
      <c r="AF23" s="59">
        <v>0</v>
      </c>
      <c r="AG23" s="59">
        <v>0</v>
      </c>
      <c r="AH23" s="91">
        <v>8</v>
      </c>
      <c r="AI23" s="73">
        <v>8</v>
      </c>
      <c r="AJ23" s="74" t="s">
        <v>60</v>
      </c>
      <c r="AK23" s="41">
        <v>0</v>
      </c>
      <c r="AL23" s="41">
        <v>0</v>
      </c>
      <c r="AM23" s="41">
        <v>0</v>
      </c>
      <c r="AN23" s="41">
        <v>0</v>
      </c>
      <c r="AO23" s="41">
        <v>0</v>
      </c>
      <c r="AP23" s="41">
        <v>0</v>
      </c>
      <c r="AQ23" s="41">
        <v>0</v>
      </c>
      <c r="AR23" s="41">
        <v>0</v>
      </c>
      <c r="AS23" s="41">
        <v>0</v>
      </c>
      <c r="AT23" s="43">
        <v>0</v>
      </c>
      <c r="AU23" s="41">
        <v>0</v>
      </c>
      <c r="AV23" s="41">
        <v>0</v>
      </c>
      <c r="AW23" s="43">
        <v>0</v>
      </c>
      <c r="AX23" s="41">
        <v>0</v>
      </c>
      <c r="AY23" s="41">
        <v>1</v>
      </c>
      <c r="AZ23" s="43">
        <v>0</v>
      </c>
      <c r="BA23" s="41">
        <v>5308</v>
      </c>
      <c r="BB23" s="41">
        <v>0</v>
      </c>
      <c r="BC23" s="41">
        <v>0</v>
      </c>
      <c r="BD23" s="41">
        <v>0</v>
      </c>
      <c r="BE23" s="41">
        <v>1</v>
      </c>
      <c r="BF23" s="43"/>
      <c r="BG23" s="41">
        <v>13736</v>
      </c>
      <c r="BH23" s="41">
        <v>0</v>
      </c>
      <c r="BI23" s="41">
        <v>0</v>
      </c>
      <c r="BJ23" s="41">
        <v>0</v>
      </c>
      <c r="BK23" s="91">
        <v>8</v>
      </c>
      <c r="BL23" s="19"/>
    </row>
    <row r="24" spans="2:64" s="13" customFormat="1" ht="18" customHeight="1">
      <c r="B24" s="73">
        <v>9</v>
      </c>
      <c r="C24" s="74" t="s">
        <v>61</v>
      </c>
      <c r="D24" s="58">
        <f t="shared" si="10"/>
        <v>3</v>
      </c>
      <c r="E24" s="58">
        <f t="shared" si="11"/>
        <v>165728</v>
      </c>
      <c r="F24" s="41">
        <v>1</v>
      </c>
      <c r="G24" s="41">
        <v>79819</v>
      </c>
      <c r="H24" s="41">
        <v>1</v>
      </c>
      <c r="I24" s="41">
        <v>80999</v>
      </c>
      <c r="J24" s="41">
        <v>0</v>
      </c>
      <c r="K24" s="41">
        <v>0</v>
      </c>
      <c r="L24" s="41">
        <v>0</v>
      </c>
      <c r="M24" s="41">
        <v>0</v>
      </c>
      <c r="N24" s="41">
        <v>0</v>
      </c>
      <c r="O24" s="41">
        <v>0</v>
      </c>
      <c r="P24" s="41">
        <v>0</v>
      </c>
      <c r="Q24" s="41">
        <v>0</v>
      </c>
      <c r="R24" s="59">
        <v>0</v>
      </c>
      <c r="S24" s="59">
        <v>0</v>
      </c>
      <c r="T24" s="59">
        <v>0</v>
      </c>
      <c r="U24" s="59">
        <v>0</v>
      </c>
      <c r="V24" s="59">
        <v>0</v>
      </c>
      <c r="W24" s="59">
        <v>0</v>
      </c>
      <c r="X24" s="59">
        <v>0</v>
      </c>
      <c r="Y24" s="59">
        <v>0</v>
      </c>
      <c r="Z24" s="59">
        <v>0</v>
      </c>
      <c r="AA24" s="59">
        <v>0</v>
      </c>
      <c r="AB24" s="59">
        <v>0</v>
      </c>
      <c r="AC24" s="59">
        <v>0</v>
      </c>
      <c r="AD24" s="59">
        <v>0</v>
      </c>
      <c r="AE24" s="59">
        <v>0</v>
      </c>
      <c r="AF24" s="59">
        <v>0</v>
      </c>
      <c r="AG24" s="59">
        <v>0</v>
      </c>
      <c r="AH24" s="91">
        <v>9</v>
      </c>
      <c r="AI24" s="73">
        <v>9</v>
      </c>
      <c r="AJ24" s="74" t="s">
        <v>61</v>
      </c>
      <c r="AK24" s="41">
        <v>0</v>
      </c>
      <c r="AL24" s="41">
        <v>0</v>
      </c>
      <c r="AM24" s="41">
        <v>0</v>
      </c>
      <c r="AN24" s="41">
        <v>0</v>
      </c>
      <c r="AO24" s="41">
        <v>0</v>
      </c>
      <c r="AP24" s="41">
        <v>0</v>
      </c>
      <c r="AQ24" s="41">
        <v>0</v>
      </c>
      <c r="AR24" s="41">
        <v>0</v>
      </c>
      <c r="AS24" s="41">
        <v>0</v>
      </c>
      <c r="AT24" s="43">
        <v>0</v>
      </c>
      <c r="AU24" s="41">
        <v>0</v>
      </c>
      <c r="AV24" s="41">
        <v>0</v>
      </c>
      <c r="AW24" s="43">
        <v>0</v>
      </c>
      <c r="AX24" s="41">
        <v>0</v>
      </c>
      <c r="AY24" s="41">
        <v>0</v>
      </c>
      <c r="AZ24" s="43">
        <v>0</v>
      </c>
      <c r="BA24" s="41">
        <v>0</v>
      </c>
      <c r="BB24" s="41">
        <v>0</v>
      </c>
      <c r="BC24" s="41">
        <v>0</v>
      </c>
      <c r="BD24" s="41">
        <v>0</v>
      </c>
      <c r="BE24" s="41">
        <v>1</v>
      </c>
      <c r="BF24" s="43"/>
      <c r="BG24" s="41">
        <v>4910</v>
      </c>
      <c r="BH24" s="41">
        <v>0</v>
      </c>
      <c r="BI24" s="41">
        <v>0</v>
      </c>
      <c r="BJ24" s="41">
        <v>0</v>
      </c>
      <c r="BK24" s="91">
        <v>9</v>
      </c>
      <c r="BL24" s="19"/>
    </row>
    <row r="25" spans="2:64" s="13" customFormat="1" ht="18" customHeight="1">
      <c r="B25" s="73">
        <v>10</v>
      </c>
      <c r="C25" s="74" t="s">
        <v>62</v>
      </c>
      <c r="D25" s="58">
        <f t="shared" si="10"/>
        <v>0</v>
      </c>
      <c r="E25" s="58">
        <f t="shared" si="11"/>
        <v>0</v>
      </c>
      <c r="F25" s="41">
        <v>0</v>
      </c>
      <c r="G25" s="41">
        <v>0</v>
      </c>
      <c r="H25" s="41">
        <v>0</v>
      </c>
      <c r="I25" s="41">
        <v>0</v>
      </c>
      <c r="J25" s="41">
        <v>0</v>
      </c>
      <c r="K25" s="41">
        <v>0</v>
      </c>
      <c r="L25" s="41">
        <v>0</v>
      </c>
      <c r="M25" s="41">
        <v>0</v>
      </c>
      <c r="N25" s="41">
        <v>0</v>
      </c>
      <c r="O25" s="41">
        <v>0</v>
      </c>
      <c r="P25" s="41">
        <v>0</v>
      </c>
      <c r="Q25" s="41">
        <v>0</v>
      </c>
      <c r="R25" s="59">
        <v>0</v>
      </c>
      <c r="S25" s="59">
        <v>0</v>
      </c>
      <c r="T25" s="59">
        <v>0</v>
      </c>
      <c r="U25" s="59">
        <v>0</v>
      </c>
      <c r="V25" s="59">
        <v>0</v>
      </c>
      <c r="W25" s="59">
        <v>0</v>
      </c>
      <c r="X25" s="59">
        <v>0</v>
      </c>
      <c r="Y25" s="59">
        <v>0</v>
      </c>
      <c r="Z25" s="59">
        <v>0</v>
      </c>
      <c r="AA25" s="59">
        <v>0</v>
      </c>
      <c r="AB25" s="59">
        <v>0</v>
      </c>
      <c r="AC25" s="59">
        <v>0</v>
      </c>
      <c r="AD25" s="59">
        <v>0</v>
      </c>
      <c r="AE25" s="59">
        <v>0</v>
      </c>
      <c r="AF25" s="59">
        <v>0</v>
      </c>
      <c r="AG25" s="59">
        <v>0</v>
      </c>
      <c r="AH25" s="91">
        <v>10</v>
      </c>
      <c r="AI25" s="73">
        <v>10</v>
      </c>
      <c r="AJ25" s="74" t="s">
        <v>62</v>
      </c>
      <c r="AK25" s="41">
        <v>0</v>
      </c>
      <c r="AL25" s="41">
        <v>0</v>
      </c>
      <c r="AM25" s="41">
        <v>0</v>
      </c>
      <c r="AN25" s="41">
        <v>0</v>
      </c>
      <c r="AO25" s="41">
        <v>0</v>
      </c>
      <c r="AP25" s="41">
        <v>0</v>
      </c>
      <c r="AQ25" s="41">
        <v>0</v>
      </c>
      <c r="AR25" s="41">
        <v>0</v>
      </c>
      <c r="AS25" s="41">
        <v>0</v>
      </c>
      <c r="AT25" s="43">
        <v>0</v>
      </c>
      <c r="AU25" s="41">
        <v>0</v>
      </c>
      <c r="AV25" s="41">
        <v>0</v>
      </c>
      <c r="AW25" s="43">
        <v>0</v>
      </c>
      <c r="AX25" s="41">
        <v>0</v>
      </c>
      <c r="AY25" s="41">
        <v>0</v>
      </c>
      <c r="AZ25" s="43">
        <v>0</v>
      </c>
      <c r="BA25" s="41">
        <v>0</v>
      </c>
      <c r="BB25" s="41">
        <v>0</v>
      </c>
      <c r="BC25" s="41">
        <v>0</v>
      </c>
      <c r="BD25" s="41">
        <v>0</v>
      </c>
      <c r="BE25" s="41">
        <v>0</v>
      </c>
      <c r="BF25" s="43">
        <v>0</v>
      </c>
      <c r="BG25" s="41">
        <v>0</v>
      </c>
      <c r="BH25" s="41">
        <v>0</v>
      </c>
      <c r="BI25" s="41">
        <v>0</v>
      </c>
      <c r="BJ25" s="41">
        <v>0</v>
      </c>
      <c r="BK25" s="91">
        <v>10</v>
      </c>
      <c r="BL25" s="19"/>
    </row>
    <row r="26" spans="2:64" s="13" customFormat="1" ht="18" customHeight="1">
      <c r="B26" s="73">
        <v>11</v>
      </c>
      <c r="C26" s="74" t="s">
        <v>63</v>
      </c>
      <c r="D26" s="58">
        <f t="shared" si="10"/>
        <v>0</v>
      </c>
      <c r="E26" s="58">
        <f t="shared" si="11"/>
        <v>0</v>
      </c>
      <c r="F26" s="41">
        <v>0</v>
      </c>
      <c r="G26" s="41">
        <v>0</v>
      </c>
      <c r="H26" s="41">
        <v>0</v>
      </c>
      <c r="I26" s="41">
        <v>0</v>
      </c>
      <c r="J26" s="41">
        <v>0</v>
      </c>
      <c r="K26" s="41">
        <v>0</v>
      </c>
      <c r="L26" s="41">
        <v>0</v>
      </c>
      <c r="M26" s="41">
        <v>0</v>
      </c>
      <c r="N26" s="41">
        <v>0</v>
      </c>
      <c r="O26" s="41">
        <v>0</v>
      </c>
      <c r="P26" s="41">
        <v>0</v>
      </c>
      <c r="Q26" s="41">
        <v>0</v>
      </c>
      <c r="R26" s="59">
        <v>0</v>
      </c>
      <c r="S26" s="59">
        <v>0</v>
      </c>
      <c r="T26" s="59">
        <v>0</v>
      </c>
      <c r="U26" s="59">
        <v>0</v>
      </c>
      <c r="V26" s="59">
        <v>0</v>
      </c>
      <c r="W26" s="59">
        <v>0</v>
      </c>
      <c r="X26" s="59">
        <v>0</v>
      </c>
      <c r="Y26" s="59">
        <v>0</v>
      </c>
      <c r="Z26" s="59">
        <v>0</v>
      </c>
      <c r="AA26" s="59">
        <v>0</v>
      </c>
      <c r="AB26" s="59">
        <v>0</v>
      </c>
      <c r="AC26" s="59">
        <v>0</v>
      </c>
      <c r="AD26" s="59">
        <v>0</v>
      </c>
      <c r="AE26" s="59">
        <v>0</v>
      </c>
      <c r="AF26" s="59">
        <v>0</v>
      </c>
      <c r="AG26" s="59">
        <v>0</v>
      </c>
      <c r="AH26" s="91">
        <v>11</v>
      </c>
      <c r="AI26" s="73">
        <v>11</v>
      </c>
      <c r="AJ26" s="74" t="s">
        <v>63</v>
      </c>
      <c r="AK26" s="41">
        <v>0</v>
      </c>
      <c r="AL26" s="41">
        <v>0</v>
      </c>
      <c r="AM26" s="41">
        <v>0</v>
      </c>
      <c r="AN26" s="41">
        <v>0</v>
      </c>
      <c r="AO26" s="41">
        <v>0</v>
      </c>
      <c r="AP26" s="41">
        <v>0</v>
      </c>
      <c r="AQ26" s="41">
        <v>0</v>
      </c>
      <c r="AR26" s="41">
        <v>0</v>
      </c>
      <c r="AS26" s="41">
        <v>0</v>
      </c>
      <c r="AT26" s="43">
        <v>0</v>
      </c>
      <c r="AU26" s="41">
        <v>0</v>
      </c>
      <c r="AV26" s="41">
        <v>0</v>
      </c>
      <c r="AW26" s="43">
        <v>0</v>
      </c>
      <c r="AX26" s="41">
        <v>0</v>
      </c>
      <c r="AY26" s="41">
        <v>0</v>
      </c>
      <c r="AZ26" s="43">
        <v>0</v>
      </c>
      <c r="BA26" s="41">
        <v>0</v>
      </c>
      <c r="BB26" s="41">
        <v>0</v>
      </c>
      <c r="BC26" s="41">
        <v>0</v>
      </c>
      <c r="BD26" s="41">
        <v>0</v>
      </c>
      <c r="BE26" s="41">
        <v>0</v>
      </c>
      <c r="BF26" s="43">
        <v>0</v>
      </c>
      <c r="BG26" s="41">
        <v>0</v>
      </c>
      <c r="BH26" s="41">
        <v>0</v>
      </c>
      <c r="BI26" s="41">
        <v>0</v>
      </c>
      <c r="BJ26" s="41">
        <v>0</v>
      </c>
      <c r="BK26" s="91">
        <v>11</v>
      </c>
      <c r="BL26" s="19"/>
    </row>
    <row r="27" spans="2:64" s="13" customFormat="1" ht="18" customHeight="1">
      <c r="B27" s="73">
        <v>12</v>
      </c>
      <c r="C27" s="74" t="s">
        <v>64</v>
      </c>
      <c r="D27" s="58">
        <f t="shared" si="10"/>
        <v>3</v>
      </c>
      <c r="E27" s="58">
        <f t="shared" si="11"/>
        <v>25125</v>
      </c>
      <c r="F27" s="41">
        <v>0</v>
      </c>
      <c r="G27" s="41">
        <v>0</v>
      </c>
      <c r="H27" s="41">
        <v>0</v>
      </c>
      <c r="I27" s="41">
        <v>0</v>
      </c>
      <c r="J27" s="41">
        <v>0</v>
      </c>
      <c r="K27" s="41">
        <v>0</v>
      </c>
      <c r="L27" s="41">
        <v>0</v>
      </c>
      <c r="M27" s="41">
        <v>0</v>
      </c>
      <c r="N27" s="41">
        <v>0</v>
      </c>
      <c r="O27" s="41">
        <v>0</v>
      </c>
      <c r="P27" s="41">
        <v>0</v>
      </c>
      <c r="Q27" s="41">
        <v>0</v>
      </c>
      <c r="R27" s="59">
        <v>0</v>
      </c>
      <c r="S27" s="59">
        <v>0</v>
      </c>
      <c r="T27" s="59">
        <v>0</v>
      </c>
      <c r="U27" s="59">
        <v>0</v>
      </c>
      <c r="V27" s="59">
        <v>0</v>
      </c>
      <c r="W27" s="59">
        <v>0</v>
      </c>
      <c r="X27" s="59">
        <v>0</v>
      </c>
      <c r="Y27" s="59">
        <v>0</v>
      </c>
      <c r="Z27" s="59">
        <v>0</v>
      </c>
      <c r="AA27" s="59">
        <v>0</v>
      </c>
      <c r="AB27" s="59">
        <v>0</v>
      </c>
      <c r="AC27" s="59">
        <v>0</v>
      </c>
      <c r="AD27" s="59">
        <v>0</v>
      </c>
      <c r="AE27" s="59">
        <v>0</v>
      </c>
      <c r="AF27" s="59">
        <v>0</v>
      </c>
      <c r="AG27" s="59">
        <v>0</v>
      </c>
      <c r="AH27" s="91">
        <v>12</v>
      </c>
      <c r="AI27" s="73">
        <v>12</v>
      </c>
      <c r="AJ27" s="74" t="s">
        <v>64</v>
      </c>
      <c r="AK27" s="41">
        <v>0</v>
      </c>
      <c r="AL27" s="41">
        <v>0</v>
      </c>
      <c r="AM27" s="41">
        <v>0</v>
      </c>
      <c r="AN27" s="41">
        <v>0</v>
      </c>
      <c r="AO27" s="41">
        <v>0</v>
      </c>
      <c r="AP27" s="41">
        <v>0</v>
      </c>
      <c r="AQ27" s="41">
        <v>0</v>
      </c>
      <c r="AR27" s="41">
        <v>0</v>
      </c>
      <c r="AS27" s="41">
        <v>0</v>
      </c>
      <c r="AT27" s="43">
        <v>0</v>
      </c>
      <c r="AU27" s="41">
        <v>0</v>
      </c>
      <c r="AV27" s="41">
        <v>0</v>
      </c>
      <c r="AW27" s="43">
        <v>0</v>
      </c>
      <c r="AX27" s="41">
        <v>0</v>
      </c>
      <c r="AY27" s="41">
        <v>2</v>
      </c>
      <c r="AZ27" s="43"/>
      <c r="BA27" s="41">
        <v>7819</v>
      </c>
      <c r="BB27" s="41">
        <v>0</v>
      </c>
      <c r="BC27" s="41">
        <v>0</v>
      </c>
      <c r="BD27" s="41">
        <v>0</v>
      </c>
      <c r="BE27" s="41">
        <v>1</v>
      </c>
      <c r="BF27" s="43"/>
      <c r="BG27" s="41">
        <v>17306</v>
      </c>
      <c r="BH27" s="41">
        <v>0</v>
      </c>
      <c r="BI27" s="41">
        <v>0</v>
      </c>
      <c r="BJ27" s="41">
        <v>0</v>
      </c>
      <c r="BK27" s="91">
        <v>12</v>
      </c>
      <c r="BL27" s="19"/>
    </row>
    <row r="28" spans="2:64" s="13" customFormat="1" ht="18" customHeight="1">
      <c r="B28" s="73"/>
      <c r="C28" s="78"/>
      <c r="D28" s="58"/>
      <c r="E28" s="58"/>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91"/>
      <c r="AI28" s="73"/>
      <c r="AJ28" s="78"/>
      <c r="AK28" s="41"/>
      <c r="AL28" s="41"/>
      <c r="AM28" s="41"/>
      <c r="AN28" s="41"/>
      <c r="AO28" s="41"/>
      <c r="AP28" s="41"/>
      <c r="AQ28" s="41"/>
      <c r="AR28" s="41"/>
      <c r="AS28" s="41"/>
      <c r="AT28" s="43"/>
      <c r="AU28" s="41"/>
      <c r="AV28" s="41"/>
      <c r="AW28" s="43"/>
      <c r="AX28" s="41"/>
      <c r="AY28" s="41"/>
      <c r="AZ28" s="43"/>
      <c r="BA28" s="41"/>
      <c r="BB28" s="41"/>
      <c r="BC28" s="43"/>
      <c r="BD28" s="41"/>
      <c r="BE28" s="41"/>
      <c r="BF28" s="43"/>
      <c r="BG28" s="41"/>
      <c r="BH28" s="41"/>
      <c r="BI28" s="43"/>
      <c r="BJ28" s="41"/>
      <c r="BK28" s="91"/>
      <c r="BL28" s="19"/>
    </row>
    <row r="29" spans="2:64" s="61" customFormat="1" ht="18" customHeight="1">
      <c r="B29" s="76" t="s">
        <v>65</v>
      </c>
      <c r="C29" s="77"/>
      <c r="D29" s="46">
        <f aca="true" t="shared" si="12" ref="D29:AG29">D30+D37</f>
        <v>43</v>
      </c>
      <c r="E29" s="46">
        <f t="shared" si="12"/>
        <v>1535429</v>
      </c>
      <c r="F29" s="52">
        <f t="shared" si="12"/>
        <v>10</v>
      </c>
      <c r="G29" s="52">
        <f t="shared" si="12"/>
        <v>573432</v>
      </c>
      <c r="H29" s="44">
        <f t="shared" si="12"/>
        <v>5</v>
      </c>
      <c r="I29" s="44">
        <f t="shared" si="12"/>
        <v>225537</v>
      </c>
      <c r="J29" s="44">
        <f t="shared" si="12"/>
        <v>0</v>
      </c>
      <c r="K29" s="44">
        <f t="shared" si="12"/>
        <v>0</v>
      </c>
      <c r="L29" s="44">
        <f t="shared" si="12"/>
        <v>0</v>
      </c>
      <c r="M29" s="44">
        <f t="shared" si="12"/>
        <v>0</v>
      </c>
      <c r="N29" s="44">
        <f t="shared" si="12"/>
        <v>0</v>
      </c>
      <c r="O29" s="44">
        <f t="shared" si="12"/>
        <v>0</v>
      </c>
      <c r="P29" s="44">
        <f t="shared" si="12"/>
        <v>0</v>
      </c>
      <c r="Q29" s="44">
        <f t="shared" si="12"/>
        <v>0</v>
      </c>
      <c r="R29" s="44">
        <f t="shared" si="12"/>
        <v>0</v>
      </c>
      <c r="S29" s="44">
        <f t="shared" si="12"/>
        <v>0</v>
      </c>
      <c r="T29" s="44">
        <f t="shared" si="12"/>
        <v>0</v>
      </c>
      <c r="U29" s="44">
        <f t="shared" si="12"/>
        <v>0</v>
      </c>
      <c r="V29" s="44">
        <f t="shared" si="12"/>
        <v>0</v>
      </c>
      <c r="W29" s="44">
        <f t="shared" si="12"/>
        <v>0</v>
      </c>
      <c r="X29" s="44">
        <f t="shared" si="12"/>
        <v>0</v>
      </c>
      <c r="Y29" s="44">
        <f t="shared" si="12"/>
        <v>0</v>
      </c>
      <c r="Z29" s="44">
        <f t="shared" si="12"/>
        <v>2</v>
      </c>
      <c r="AA29" s="44">
        <f t="shared" si="12"/>
        <v>121030</v>
      </c>
      <c r="AB29" s="44">
        <f t="shared" si="12"/>
        <v>0</v>
      </c>
      <c r="AC29" s="44">
        <f t="shared" si="12"/>
        <v>0</v>
      </c>
      <c r="AD29" s="44">
        <f t="shared" si="12"/>
        <v>8</v>
      </c>
      <c r="AE29" s="44">
        <f t="shared" si="12"/>
        <v>399781</v>
      </c>
      <c r="AF29" s="44">
        <f t="shared" si="12"/>
        <v>0</v>
      </c>
      <c r="AG29" s="44">
        <f t="shared" si="12"/>
        <v>0</v>
      </c>
      <c r="AH29" s="90"/>
      <c r="AI29" s="76" t="s">
        <v>65</v>
      </c>
      <c r="AJ29" s="77"/>
      <c r="AK29" s="44">
        <f aca="true" t="shared" si="13" ref="AK29:BJ29">AK30+AK37</f>
        <v>1</v>
      </c>
      <c r="AL29" s="44">
        <f t="shared" si="13"/>
        <v>65133</v>
      </c>
      <c r="AM29" s="44">
        <f t="shared" si="13"/>
        <v>0</v>
      </c>
      <c r="AN29" s="44">
        <f t="shared" si="13"/>
        <v>0</v>
      </c>
      <c r="AO29" s="44">
        <f t="shared" si="13"/>
        <v>0</v>
      </c>
      <c r="AP29" s="44">
        <f t="shared" si="13"/>
        <v>0</v>
      </c>
      <c r="AQ29" s="44">
        <f t="shared" si="13"/>
        <v>0</v>
      </c>
      <c r="AR29" s="44">
        <f t="shared" si="13"/>
        <v>0</v>
      </c>
      <c r="AS29" s="44">
        <f t="shared" si="13"/>
        <v>0</v>
      </c>
      <c r="AT29" s="45">
        <f t="shared" si="13"/>
        <v>0</v>
      </c>
      <c r="AU29" s="44">
        <f t="shared" si="13"/>
        <v>0</v>
      </c>
      <c r="AV29" s="44">
        <f t="shared" si="13"/>
        <v>0</v>
      </c>
      <c r="AW29" s="45">
        <f t="shared" si="13"/>
        <v>0</v>
      </c>
      <c r="AX29" s="57">
        <f t="shared" si="13"/>
        <v>0</v>
      </c>
      <c r="AY29" s="44">
        <f t="shared" si="13"/>
        <v>11</v>
      </c>
      <c r="AZ29" s="45">
        <f t="shared" si="13"/>
        <v>0</v>
      </c>
      <c r="BA29" s="44">
        <f t="shared" si="13"/>
        <v>44891</v>
      </c>
      <c r="BB29" s="44">
        <f t="shared" si="13"/>
        <v>0</v>
      </c>
      <c r="BC29" s="45">
        <f t="shared" si="13"/>
        <v>0</v>
      </c>
      <c r="BD29" s="44">
        <f t="shared" si="13"/>
        <v>0</v>
      </c>
      <c r="BE29" s="44">
        <f t="shared" si="13"/>
        <v>6</v>
      </c>
      <c r="BF29" s="45">
        <f t="shared" si="13"/>
        <v>0</v>
      </c>
      <c r="BG29" s="44">
        <f t="shared" si="13"/>
        <v>105625</v>
      </c>
      <c r="BH29" s="44">
        <f t="shared" si="13"/>
        <v>0</v>
      </c>
      <c r="BI29" s="48">
        <f t="shared" si="13"/>
        <v>0</v>
      </c>
      <c r="BJ29" s="44">
        <f t="shared" si="13"/>
        <v>0</v>
      </c>
      <c r="BK29" s="90"/>
      <c r="BL29" s="60"/>
    </row>
    <row r="30" spans="2:64" s="61" customFormat="1" ht="18" customHeight="1">
      <c r="B30" s="128" t="s">
        <v>66</v>
      </c>
      <c r="C30" s="99"/>
      <c r="D30" s="46">
        <f aca="true" t="shared" si="14" ref="D30:AG30">SUM(D31:D35)</f>
        <v>24</v>
      </c>
      <c r="E30" s="46">
        <f t="shared" si="14"/>
        <v>678023</v>
      </c>
      <c r="F30" s="52">
        <f t="shared" si="14"/>
        <v>8</v>
      </c>
      <c r="G30" s="52">
        <f t="shared" si="14"/>
        <v>312346</v>
      </c>
      <c r="H30" s="44">
        <f t="shared" si="14"/>
        <v>1</v>
      </c>
      <c r="I30" s="44">
        <f t="shared" si="14"/>
        <v>48938</v>
      </c>
      <c r="J30" s="44">
        <f t="shared" si="14"/>
        <v>0</v>
      </c>
      <c r="K30" s="44">
        <f t="shared" si="14"/>
        <v>0</v>
      </c>
      <c r="L30" s="44">
        <f t="shared" si="14"/>
        <v>0</v>
      </c>
      <c r="M30" s="44">
        <f t="shared" si="14"/>
        <v>0</v>
      </c>
      <c r="N30" s="44">
        <f t="shared" si="14"/>
        <v>0</v>
      </c>
      <c r="O30" s="44">
        <f t="shared" si="14"/>
        <v>0</v>
      </c>
      <c r="P30" s="44">
        <f t="shared" si="14"/>
        <v>0</v>
      </c>
      <c r="Q30" s="44">
        <f t="shared" si="14"/>
        <v>0</v>
      </c>
      <c r="R30" s="44">
        <f t="shared" si="14"/>
        <v>0</v>
      </c>
      <c r="S30" s="44">
        <f t="shared" si="14"/>
        <v>0</v>
      </c>
      <c r="T30" s="44">
        <f t="shared" si="14"/>
        <v>0</v>
      </c>
      <c r="U30" s="44">
        <f t="shared" si="14"/>
        <v>0</v>
      </c>
      <c r="V30" s="44">
        <f t="shared" si="14"/>
        <v>0</v>
      </c>
      <c r="W30" s="44">
        <f t="shared" si="14"/>
        <v>0</v>
      </c>
      <c r="X30" s="44">
        <f t="shared" si="14"/>
        <v>0</v>
      </c>
      <c r="Y30" s="44">
        <f t="shared" si="14"/>
        <v>0</v>
      </c>
      <c r="Z30" s="44">
        <f t="shared" si="14"/>
        <v>2</v>
      </c>
      <c r="AA30" s="44">
        <f t="shared" si="14"/>
        <v>121030</v>
      </c>
      <c r="AB30" s="44">
        <f t="shared" si="14"/>
        <v>0</v>
      </c>
      <c r="AC30" s="44">
        <f t="shared" si="14"/>
        <v>0</v>
      </c>
      <c r="AD30" s="44">
        <f t="shared" si="14"/>
        <v>3</v>
      </c>
      <c r="AE30" s="62">
        <f t="shared" si="14"/>
        <v>129749</v>
      </c>
      <c r="AF30" s="44">
        <f t="shared" si="14"/>
        <v>0</v>
      </c>
      <c r="AG30" s="44">
        <f t="shared" si="14"/>
        <v>0</v>
      </c>
      <c r="AH30" s="92"/>
      <c r="AI30" s="128" t="s">
        <v>66</v>
      </c>
      <c r="AJ30" s="99"/>
      <c r="AK30" s="44">
        <f aca="true" t="shared" si="15" ref="AK30:BJ30">SUM(AK31:AK35)</f>
        <v>0</v>
      </c>
      <c r="AL30" s="44">
        <f t="shared" si="15"/>
        <v>0</v>
      </c>
      <c r="AM30" s="44">
        <f t="shared" si="15"/>
        <v>0</v>
      </c>
      <c r="AN30" s="44">
        <f t="shared" si="15"/>
        <v>0</v>
      </c>
      <c r="AO30" s="44">
        <f t="shared" si="15"/>
        <v>0</v>
      </c>
      <c r="AP30" s="44">
        <f t="shared" si="15"/>
        <v>0</v>
      </c>
      <c r="AQ30" s="44">
        <f t="shared" si="15"/>
        <v>0</v>
      </c>
      <c r="AR30" s="44">
        <f t="shared" si="15"/>
        <v>0</v>
      </c>
      <c r="AS30" s="44">
        <f t="shared" si="15"/>
        <v>0</v>
      </c>
      <c r="AT30" s="45">
        <f t="shared" si="15"/>
        <v>0</v>
      </c>
      <c r="AU30" s="44">
        <f t="shared" si="15"/>
        <v>0</v>
      </c>
      <c r="AV30" s="44">
        <f t="shared" si="15"/>
        <v>0</v>
      </c>
      <c r="AW30" s="45">
        <f t="shared" si="15"/>
        <v>0</v>
      </c>
      <c r="AX30" s="57">
        <f t="shared" si="15"/>
        <v>0</v>
      </c>
      <c r="AY30" s="44">
        <f t="shared" si="15"/>
        <v>6</v>
      </c>
      <c r="AZ30" s="45">
        <f t="shared" si="15"/>
        <v>0</v>
      </c>
      <c r="BA30" s="44">
        <f t="shared" si="15"/>
        <v>25691</v>
      </c>
      <c r="BB30" s="44">
        <f t="shared" si="15"/>
        <v>0</v>
      </c>
      <c r="BC30" s="45">
        <f t="shared" si="15"/>
        <v>0</v>
      </c>
      <c r="BD30" s="44">
        <f t="shared" si="15"/>
        <v>0</v>
      </c>
      <c r="BE30" s="44">
        <f t="shared" si="15"/>
        <v>4</v>
      </c>
      <c r="BF30" s="45">
        <f t="shared" si="15"/>
        <v>0</v>
      </c>
      <c r="BG30" s="44">
        <f t="shared" si="15"/>
        <v>40269</v>
      </c>
      <c r="BH30" s="44">
        <f t="shared" si="15"/>
        <v>0</v>
      </c>
      <c r="BI30" s="48">
        <f t="shared" si="15"/>
        <v>0</v>
      </c>
      <c r="BJ30" s="44">
        <f t="shared" si="15"/>
        <v>0</v>
      </c>
      <c r="BK30" s="92"/>
      <c r="BL30" s="60"/>
    </row>
    <row r="31" spans="2:63" s="19" customFormat="1" ht="18" customHeight="1">
      <c r="B31" s="73">
        <v>13</v>
      </c>
      <c r="C31" s="74" t="s">
        <v>67</v>
      </c>
      <c r="D31" s="58">
        <f>F31+H31+J31+L31+N31+P31+R31+T31+V31+X31+Z31+AB31+AD31+AF31+AK31+AM31+AO31+AQ31+AS31+AV31+AY31+BB31+BE31+BH31</f>
        <v>4</v>
      </c>
      <c r="E31" s="58">
        <f>G31+I31+K31+M31+O31+Q31+S31+U31+W31+Y31+AA31+AC31+AE31+AG31+AL31+AN31+AP31+AR31+AU31+AX31+BA31+BD31+BG31+BJ31</f>
        <v>170068</v>
      </c>
      <c r="F31" s="41">
        <v>1</v>
      </c>
      <c r="G31" s="41">
        <v>40030</v>
      </c>
      <c r="H31" s="41">
        <v>0</v>
      </c>
      <c r="I31" s="41">
        <v>0</v>
      </c>
      <c r="J31" s="41">
        <v>0</v>
      </c>
      <c r="K31" s="41">
        <v>0</v>
      </c>
      <c r="L31" s="41">
        <v>0</v>
      </c>
      <c r="M31" s="41">
        <v>0</v>
      </c>
      <c r="N31" s="41">
        <v>0</v>
      </c>
      <c r="O31" s="41">
        <v>0</v>
      </c>
      <c r="P31" s="41">
        <v>0</v>
      </c>
      <c r="Q31" s="41">
        <v>0</v>
      </c>
      <c r="R31" s="59">
        <v>0</v>
      </c>
      <c r="S31" s="59">
        <v>0</v>
      </c>
      <c r="T31" s="59">
        <v>0</v>
      </c>
      <c r="U31" s="59">
        <v>0</v>
      </c>
      <c r="V31" s="59">
        <v>0</v>
      </c>
      <c r="W31" s="59">
        <v>0</v>
      </c>
      <c r="X31" s="59">
        <v>0</v>
      </c>
      <c r="Y31" s="59">
        <v>0</v>
      </c>
      <c r="Z31" s="59">
        <v>2</v>
      </c>
      <c r="AA31" s="59">
        <v>121030</v>
      </c>
      <c r="AB31" s="59">
        <v>0</v>
      </c>
      <c r="AC31" s="59">
        <v>0</v>
      </c>
      <c r="AD31" s="59">
        <v>0</v>
      </c>
      <c r="AE31" s="59">
        <v>0</v>
      </c>
      <c r="AF31" s="59">
        <v>0</v>
      </c>
      <c r="AG31" s="59">
        <v>0</v>
      </c>
      <c r="AH31" s="91">
        <v>13</v>
      </c>
      <c r="AI31" s="73">
        <v>13</v>
      </c>
      <c r="AJ31" s="74" t="s">
        <v>67</v>
      </c>
      <c r="AK31" s="41">
        <v>0</v>
      </c>
      <c r="AL31" s="41">
        <v>0</v>
      </c>
      <c r="AM31" s="41">
        <v>0</v>
      </c>
      <c r="AN31" s="41">
        <v>0</v>
      </c>
      <c r="AO31" s="41">
        <v>0</v>
      </c>
      <c r="AP31" s="41">
        <v>0</v>
      </c>
      <c r="AQ31" s="41">
        <v>0</v>
      </c>
      <c r="AR31" s="41">
        <v>0</v>
      </c>
      <c r="AS31" s="41">
        <v>0</v>
      </c>
      <c r="AT31" s="43">
        <v>0</v>
      </c>
      <c r="AU31" s="41">
        <v>0</v>
      </c>
      <c r="AV31" s="41">
        <v>0</v>
      </c>
      <c r="AW31" s="43"/>
      <c r="AX31" s="41">
        <v>0</v>
      </c>
      <c r="AY31" s="41">
        <v>0</v>
      </c>
      <c r="AZ31" s="43"/>
      <c r="BA31" s="41">
        <v>0</v>
      </c>
      <c r="BB31" s="41">
        <v>0</v>
      </c>
      <c r="BC31" s="41">
        <v>0</v>
      </c>
      <c r="BD31" s="41">
        <v>0</v>
      </c>
      <c r="BE31" s="41">
        <v>1</v>
      </c>
      <c r="BF31" s="43"/>
      <c r="BG31" s="41">
        <v>9008</v>
      </c>
      <c r="BH31" s="41">
        <v>0</v>
      </c>
      <c r="BI31" s="41">
        <v>0</v>
      </c>
      <c r="BJ31" s="41">
        <v>0</v>
      </c>
      <c r="BK31" s="91">
        <v>13</v>
      </c>
    </row>
    <row r="32" spans="2:64" s="13" customFormat="1" ht="18" customHeight="1">
      <c r="B32" s="73">
        <v>14</v>
      </c>
      <c r="C32" s="74" t="s">
        <v>68</v>
      </c>
      <c r="D32" s="58">
        <f>F32+H32+J32+L32+N32+P32+R32+T32+V32+X32+Z32+AB32+AD32+AF32+AK32+AM32+AO32+AQ32+AS32+AV32+AY32+BB32+BE32+BH32</f>
        <v>12</v>
      </c>
      <c r="E32" s="58">
        <f>G32+I32+K32+M32+O32+Q32+S32+U32+W32+Y32+AA32+AC32+AE32+AG32+AL32+AN32+AP32+AR32+AU32+AX32+BA32+BD32+BG32+BJ32</f>
        <v>377360</v>
      </c>
      <c r="F32" s="41">
        <v>5</v>
      </c>
      <c r="G32" s="41">
        <v>201012</v>
      </c>
      <c r="H32" s="41">
        <v>1</v>
      </c>
      <c r="I32" s="41">
        <v>48938</v>
      </c>
      <c r="J32" s="41">
        <v>0</v>
      </c>
      <c r="K32" s="41">
        <v>0</v>
      </c>
      <c r="L32" s="41">
        <v>0</v>
      </c>
      <c r="M32" s="41">
        <v>0</v>
      </c>
      <c r="N32" s="41">
        <v>0</v>
      </c>
      <c r="O32" s="41">
        <v>0</v>
      </c>
      <c r="P32" s="41">
        <v>0</v>
      </c>
      <c r="Q32" s="41">
        <v>0</v>
      </c>
      <c r="R32" s="59">
        <v>0</v>
      </c>
      <c r="S32" s="59">
        <v>0</v>
      </c>
      <c r="T32" s="59">
        <v>0</v>
      </c>
      <c r="U32" s="59">
        <v>0</v>
      </c>
      <c r="V32" s="59">
        <v>0</v>
      </c>
      <c r="W32" s="59">
        <v>0</v>
      </c>
      <c r="X32" s="59">
        <v>0</v>
      </c>
      <c r="Y32" s="59">
        <v>0</v>
      </c>
      <c r="Z32" s="59">
        <v>0</v>
      </c>
      <c r="AA32" s="59">
        <v>0</v>
      </c>
      <c r="AB32" s="59">
        <v>0</v>
      </c>
      <c r="AC32" s="59">
        <v>0</v>
      </c>
      <c r="AD32" s="59">
        <v>2</v>
      </c>
      <c r="AE32" s="59">
        <v>99010</v>
      </c>
      <c r="AF32" s="59">
        <v>0</v>
      </c>
      <c r="AG32" s="59">
        <v>0</v>
      </c>
      <c r="AH32" s="91">
        <v>14</v>
      </c>
      <c r="AI32" s="73">
        <v>14</v>
      </c>
      <c r="AJ32" s="74" t="s">
        <v>68</v>
      </c>
      <c r="AK32" s="41">
        <v>0</v>
      </c>
      <c r="AL32" s="41">
        <v>0</v>
      </c>
      <c r="AM32" s="41">
        <v>0</v>
      </c>
      <c r="AN32" s="41">
        <v>0</v>
      </c>
      <c r="AO32" s="41">
        <v>0</v>
      </c>
      <c r="AP32" s="41">
        <v>0</v>
      </c>
      <c r="AQ32" s="41">
        <v>0</v>
      </c>
      <c r="AR32" s="41">
        <v>0</v>
      </c>
      <c r="AS32" s="41">
        <v>0</v>
      </c>
      <c r="AT32" s="43">
        <v>0</v>
      </c>
      <c r="AU32" s="41">
        <v>0</v>
      </c>
      <c r="AV32" s="41">
        <v>0</v>
      </c>
      <c r="AW32" s="43">
        <v>0</v>
      </c>
      <c r="AX32" s="41">
        <v>0</v>
      </c>
      <c r="AY32" s="41">
        <v>3</v>
      </c>
      <c r="AZ32" s="43"/>
      <c r="BA32" s="41">
        <v>11333</v>
      </c>
      <c r="BB32" s="41">
        <v>0</v>
      </c>
      <c r="BC32" s="41">
        <v>0</v>
      </c>
      <c r="BD32" s="41">
        <v>0</v>
      </c>
      <c r="BE32" s="41">
        <v>1</v>
      </c>
      <c r="BF32" s="43"/>
      <c r="BG32" s="41">
        <v>17067</v>
      </c>
      <c r="BH32" s="41">
        <v>0</v>
      </c>
      <c r="BI32" s="41">
        <v>0</v>
      </c>
      <c r="BJ32" s="41">
        <v>0</v>
      </c>
      <c r="BK32" s="91">
        <v>14</v>
      </c>
      <c r="BL32" s="19"/>
    </row>
    <row r="33" spans="2:64" s="13" customFormat="1" ht="18" customHeight="1">
      <c r="B33" s="73">
        <v>15</v>
      </c>
      <c r="C33" s="74" t="s">
        <v>69</v>
      </c>
      <c r="D33" s="58">
        <f>F33+H33+J33+L33+N33+P33+R33+T33+V33+X33+Z33+AB33+AD33+AF33+AK33+AM33+AO33+AQ33+AS33+AV33+AY33+BB33+BE33+BH33</f>
        <v>7</v>
      </c>
      <c r="E33" s="58">
        <f>G33+I33+K33+M33+O33+Q33+S33+U33+W33+Y33+AA33+AC33+AE33+AG33+AL33+AN33+AP33+AR33+AU33+AX33+BA33+BD33+BG33+BJ33</f>
        <v>124528</v>
      </c>
      <c r="F33" s="41">
        <v>2</v>
      </c>
      <c r="G33" s="41">
        <v>71304</v>
      </c>
      <c r="H33" s="41">
        <v>0</v>
      </c>
      <c r="I33" s="41">
        <v>0</v>
      </c>
      <c r="J33" s="41">
        <v>0</v>
      </c>
      <c r="K33" s="41">
        <v>0</v>
      </c>
      <c r="L33" s="41">
        <v>0</v>
      </c>
      <c r="M33" s="41">
        <v>0</v>
      </c>
      <c r="N33" s="41">
        <v>0</v>
      </c>
      <c r="O33" s="41">
        <v>0</v>
      </c>
      <c r="P33" s="41">
        <v>0</v>
      </c>
      <c r="Q33" s="41">
        <v>0</v>
      </c>
      <c r="R33" s="59">
        <v>0</v>
      </c>
      <c r="S33" s="59">
        <v>0</v>
      </c>
      <c r="T33" s="59">
        <v>0</v>
      </c>
      <c r="U33" s="59">
        <v>0</v>
      </c>
      <c r="V33" s="59">
        <v>0</v>
      </c>
      <c r="W33" s="59">
        <v>0</v>
      </c>
      <c r="X33" s="59">
        <v>0</v>
      </c>
      <c r="Y33" s="59">
        <v>0</v>
      </c>
      <c r="Z33" s="59">
        <v>0</v>
      </c>
      <c r="AA33" s="59">
        <v>0</v>
      </c>
      <c r="AB33" s="59">
        <v>0</v>
      </c>
      <c r="AC33" s="59">
        <v>0</v>
      </c>
      <c r="AD33" s="59">
        <v>1</v>
      </c>
      <c r="AE33" s="59">
        <v>30739</v>
      </c>
      <c r="AF33" s="59">
        <v>0</v>
      </c>
      <c r="AG33" s="59">
        <v>0</v>
      </c>
      <c r="AH33" s="91">
        <v>15</v>
      </c>
      <c r="AI33" s="73">
        <v>15</v>
      </c>
      <c r="AJ33" s="74" t="s">
        <v>69</v>
      </c>
      <c r="AK33" s="41">
        <v>0</v>
      </c>
      <c r="AL33" s="41">
        <v>0</v>
      </c>
      <c r="AM33" s="41">
        <v>0</v>
      </c>
      <c r="AN33" s="41">
        <v>0</v>
      </c>
      <c r="AO33" s="41">
        <v>0</v>
      </c>
      <c r="AP33" s="41">
        <v>0</v>
      </c>
      <c r="AQ33" s="41">
        <v>0</v>
      </c>
      <c r="AR33" s="41">
        <v>0</v>
      </c>
      <c r="AS33" s="41">
        <v>0</v>
      </c>
      <c r="AT33" s="43">
        <v>0</v>
      </c>
      <c r="AU33" s="41">
        <v>0</v>
      </c>
      <c r="AV33" s="41">
        <v>0</v>
      </c>
      <c r="AW33" s="43">
        <v>0</v>
      </c>
      <c r="AX33" s="41">
        <v>0</v>
      </c>
      <c r="AY33" s="41">
        <v>3</v>
      </c>
      <c r="AZ33" s="43"/>
      <c r="BA33" s="41">
        <v>14358</v>
      </c>
      <c r="BB33" s="41">
        <v>0</v>
      </c>
      <c r="BC33" s="41">
        <v>0</v>
      </c>
      <c r="BD33" s="41">
        <v>0</v>
      </c>
      <c r="BE33" s="41">
        <v>1</v>
      </c>
      <c r="BF33" s="43"/>
      <c r="BG33" s="41">
        <v>8127</v>
      </c>
      <c r="BH33" s="41">
        <v>0</v>
      </c>
      <c r="BI33" s="41">
        <v>0</v>
      </c>
      <c r="BJ33" s="41">
        <v>0</v>
      </c>
      <c r="BK33" s="91">
        <v>15</v>
      </c>
      <c r="BL33" s="19"/>
    </row>
    <row r="34" spans="2:64" s="13" customFormat="1" ht="18" customHeight="1">
      <c r="B34" s="73">
        <v>16</v>
      </c>
      <c r="C34" s="74" t="s">
        <v>70</v>
      </c>
      <c r="D34" s="58">
        <f>F34+H34+J34+L34+N34+P34+R34+T34+V34+X34+Z34+AB34+AD34+AF34+AK34+AM34+AO34+AQ34+AS34+AV34+AY34+BB34+BE34+BH34</f>
        <v>1</v>
      </c>
      <c r="E34" s="58">
        <f>G34+I34+K34+M34+O34+Q34+S34+U34+W34+Y34+AA34+AC34+AE34+AG34+AL34+AN34+AP34+AR34+AU34+AX34+BA34+BD34+BG34+BJ34</f>
        <v>6067</v>
      </c>
      <c r="F34" s="41">
        <v>0</v>
      </c>
      <c r="G34" s="41">
        <v>0</v>
      </c>
      <c r="H34" s="41">
        <v>0</v>
      </c>
      <c r="I34" s="41">
        <v>0</v>
      </c>
      <c r="J34" s="41">
        <v>0</v>
      </c>
      <c r="K34" s="41">
        <v>0</v>
      </c>
      <c r="L34" s="41">
        <v>0</v>
      </c>
      <c r="M34" s="41">
        <v>0</v>
      </c>
      <c r="N34" s="41">
        <v>0</v>
      </c>
      <c r="O34" s="41">
        <v>0</v>
      </c>
      <c r="P34" s="41">
        <v>0</v>
      </c>
      <c r="Q34" s="41">
        <v>0</v>
      </c>
      <c r="R34" s="59">
        <v>0</v>
      </c>
      <c r="S34" s="59">
        <v>0</v>
      </c>
      <c r="T34" s="59">
        <v>0</v>
      </c>
      <c r="U34" s="59">
        <v>0</v>
      </c>
      <c r="V34" s="59">
        <v>0</v>
      </c>
      <c r="W34" s="59">
        <v>0</v>
      </c>
      <c r="X34" s="59">
        <v>0</v>
      </c>
      <c r="Y34" s="59">
        <v>0</v>
      </c>
      <c r="Z34" s="59">
        <v>0</v>
      </c>
      <c r="AA34" s="59">
        <v>0</v>
      </c>
      <c r="AB34" s="59">
        <v>0</v>
      </c>
      <c r="AC34" s="59">
        <v>0</v>
      </c>
      <c r="AD34" s="59">
        <v>0</v>
      </c>
      <c r="AE34" s="59">
        <v>0</v>
      </c>
      <c r="AF34" s="59">
        <v>0</v>
      </c>
      <c r="AG34" s="59">
        <v>0</v>
      </c>
      <c r="AH34" s="91">
        <v>16</v>
      </c>
      <c r="AI34" s="73">
        <v>16</v>
      </c>
      <c r="AJ34" s="74" t="s">
        <v>70</v>
      </c>
      <c r="AK34" s="41">
        <v>0</v>
      </c>
      <c r="AL34" s="41">
        <v>0</v>
      </c>
      <c r="AM34" s="41">
        <v>0</v>
      </c>
      <c r="AN34" s="41">
        <v>0</v>
      </c>
      <c r="AO34" s="41">
        <v>0</v>
      </c>
      <c r="AP34" s="41">
        <v>0</v>
      </c>
      <c r="AQ34" s="41">
        <v>0</v>
      </c>
      <c r="AR34" s="41">
        <v>0</v>
      </c>
      <c r="AS34" s="41">
        <v>0</v>
      </c>
      <c r="AT34" s="43">
        <v>0</v>
      </c>
      <c r="AU34" s="41">
        <v>0</v>
      </c>
      <c r="AV34" s="41">
        <v>0</v>
      </c>
      <c r="AW34" s="43">
        <v>0</v>
      </c>
      <c r="AX34" s="41">
        <v>0</v>
      </c>
      <c r="AY34" s="41">
        <v>0</v>
      </c>
      <c r="AZ34" s="43"/>
      <c r="BA34" s="41">
        <v>0</v>
      </c>
      <c r="BB34" s="41">
        <v>0</v>
      </c>
      <c r="BC34" s="41">
        <v>0</v>
      </c>
      <c r="BD34" s="41">
        <v>0</v>
      </c>
      <c r="BE34" s="41">
        <v>1</v>
      </c>
      <c r="BF34" s="43"/>
      <c r="BG34" s="41">
        <v>6067</v>
      </c>
      <c r="BH34" s="41">
        <v>0</v>
      </c>
      <c r="BI34" s="41">
        <v>0</v>
      </c>
      <c r="BJ34" s="41">
        <v>0</v>
      </c>
      <c r="BK34" s="91">
        <v>16</v>
      </c>
      <c r="BL34" s="19"/>
    </row>
    <row r="35" spans="2:64" s="13" customFormat="1" ht="18" customHeight="1">
      <c r="B35" s="73">
        <v>17</v>
      </c>
      <c r="C35" s="74" t="s">
        <v>71</v>
      </c>
      <c r="D35" s="58">
        <f>F35+H35+J35+L35+N35+P35+R35+T35+V35+X35+Z35+AB35+AD35+AF35+AK35+AM35+AO35+AQ35+AS35+AV35+AY35+BB35+BE35+BH35</f>
        <v>0</v>
      </c>
      <c r="E35" s="58">
        <f>G35+I35+K35+M35+O35+Q35+S35+U35+W35+Y35+AA35+AC35+AE35+AG35+AL35+AN35+AP35+AR35+AU35+AX35+BA35+BD35+BG35+BJ35</f>
        <v>0</v>
      </c>
      <c r="F35" s="41">
        <v>0</v>
      </c>
      <c r="G35" s="41">
        <v>0</v>
      </c>
      <c r="H35" s="41">
        <v>0</v>
      </c>
      <c r="I35" s="41">
        <v>0</v>
      </c>
      <c r="J35" s="41">
        <v>0</v>
      </c>
      <c r="K35" s="41">
        <v>0</v>
      </c>
      <c r="L35" s="41">
        <v>0</v>
      </c>
      <c r="M35" s="41">
        <v>0</v>
      </c>
      <c r="N35" s="41">
        <v>0</v>
      </c>
      <c r="O35" s="41">
        <v>0</v>
      </c>
      <c r="P35" s="41">
        <v>0</v>
      </c>
      <c r="Q35" s="41">
        <v>0</v>
      </c>
      <c r="R35" s="59">
        <v>0</v>
      </c>
      <c r="S35" s="59">
        <v>0</v>
      </c>
      <c r="T35" s="59">
        <v>0</v>
      </c>
      <c r="U35" s="59">
        <v>0</v>
      </c>
      <c r="V35" s="59">
        <v>0</v>
      </c>
      <c r="W35" s="59">
        <v>0</v>
      </c>
      <c r="X35" s="59">
        <v>0</v>
      </c>
      <c r="Y35" s="59">
        <v>0</v>
      </c>
      <c r="Z35" s="59">
        <v>0</v>
      </c>
      <c r="AA35" s="59">
        <v>0</v>
      </c>
      <c r="AB35" s="59">
        <v>0</v>
      </c>
      <c r="AC35" s="59">
        <v>0</v>
      </c>
      <c r="AD35" s="59">
        <v>0</v>
      </c>
      <c r="AE35" s="59">
        <v>0</v>
      </c>
      <c r="AF35" s="59">
        <v>0</v>
      </c>
      <c r="AG35" s="59">
        <v>0</v>
      </c>
      <c r="AH35" s="91">
        <v>17</v>
      </c>
      <c r="AI35" s="73">
        <v>17</v>
      </c>
      <c r="AJ35" s="74" t="s">
        <v>71</v>
      </c>
      <c r="AK35" s="41">
        <v>0</v>
      </c>
      <c r="AL35" s="41">
        <v>0</v>
      </c>
      <c r="AM35" s="41">
        <v>0</v>
      </c>
      <c r="AN35" s="41">
        <v>0</v>
      </c>
      <c r="AO35" s="41">
        <v>0</v>
      </c>
      <c r="AP35" s="41">
        <v>0</v>
      </c>
      <c r="AQ35" s="41">
        <v>0</v>
      </c>
      <c r="AR35" s="41">
        <v>0</v>
      </c>
      <c r="AS35" s="41">
        <v>0</v>
      </c>
      <c r="AT35" s="43">
        <v>0</v>
      </c>
      <c r="AU35" s="41">
        <v>0</v>
      </c>
      <c r="AV35" s="41">
        <v>0</v>
      </c>
      <c r="AW35" s="43">
        <v>0</v>
      </c>
      <c r="AX35" s="41">
        <v>0</v>
      </c>
      <c r="AY35" s="41">
        <v>0</v>
      </c>
      <c r="AZ35" s="43">
        <v>0</v>
      </c>
      <c r="BA35" s="41">
        <v>0</v>
      </c>
      <c r="BB35" s="41">
        <v>0</v>
      </c>
      <c r="BC35" s="41">
        <v>0</v>
      </c>
      <c r="BD35" s="41">
        <v>0</v>
      </c>
      <c r="BE35" s="41">
        <v>0</v>
      </c>
      <c r="BF35" s="43">
        <v>0</v>
      </c>
      <c r="BG35" s="41">
        <v>0</v>
      </c>
      <c r="BH35" s="41">
        <v>0</v>
      </c>
      <c r="BI35" s="41">
        <v>0</v>
      </c>
      <c r="BJ35" s="41">
        <v>0</v>
      </c>
      <c r="BK35" s="91">
        <v>17</v>
      </c>
      <c r="BL35" s="19"/>
    </row>
    <row r="36" spans="2:64" s="13" customFormat="1" ht="18" customHeight="1">
      <c r="B36" s="73"/>
      <c r="C36" s="78"/>
      <c r="D36" s="58"/>
      <c r="E36" s="58"/>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91"/>
      <c r="AI36" s="73"/>
      <c r="AJ36" s="78"/>
      <c r="AK36" s="41"/>
      <c r="AL36" s="41"/>
      <c r="AM36" s="41"/>
      <c r="AN36" s="41"/>
      <c r="AO36" s="41"/>
      <c r="AP36" s="41"/>
      <c r="AQ36" s="41"/>
      <c r="AR36" s="41"/>
      <c r="AS36" s="41"/>
      <c r="AT36" s="43"/>
      <c r="AU36" s="41"/>
      <c r="AV36" s="41"/>
      <c r="AW36" s="43"/>
      <c r="AX36" s="41"/>
      <c r="AY36" s="41"/>
      <c r="AZ36" s="43">
        <v>0</v>
      </c>
      <c r="BA36" s="41"/>
      <c r="BB36" s="41"/>
      <c r="BC36" s="43"/>
      <c r="BD36" s="41"/>
      <c r="BE36" s="41"/>
      <c r="BF36" s="43"/>
      <c r="BG36" s="41"/>
      <c r="BH36" s="41"/>
      <c r="BI36" s="43"/>
      <c r="BJ36" s="41"/>
      <c r="BK36" s="91"/>
      <c r="BL36" s="19"/>
    </row>
    <row r="37" spans="2:64" s="61" customFormat="1" ht="18" customHeight="1">
      <c r="B37" s="128" t="s">
        <v>72</v>
      </c>
      <c r="C37" s="99"/>
      <c r="D37" s="46">
        <f aca="true" t="shared" si="16" ref="D37:AG37">SUM(D38:D48)</f>
        <v>19</v>
      </c>
      <c r="E37" s="46">
        <f t="shared" si="16"/>
        <v>857406</v>
      </c>
      <c r="F37" s="52">
        <f t="shared" si="16"/>
        <v>2</v>
      </c>
      <c r="G37" s="52">
        <f t="shared" si="16"/>
        <v>261086</v>
      </c>
      <c r="H37" s="44">
        <f t="shared" si="16"/>
        <v>4</v>
      </c>
      <c r="I37" s="44">
        <f t="shared" si="16"/>
        <v>176599</v>
      </c>
      <c r="J37" s="44">
        <f t="shared" si="16"/>
        <v>0</v>
      </c>
      <c r="K37" s="44">
        <f t="shared" si="16"/>
        <v>0</v>
      </c>
      <c r="L37" s="44">
        <f t="shared" si="16"/>
        <v>0</v>
      </c>
      <c r="M37" s="44">
        <f t="shared" si="16"/>
        <v>0</v>
      </c>
      <c r="N37" s="44">
        <f t="shared" si="16"/>
        <v>0</v>
      </c>
      <c r="O37" s="44">
        <f t="shared" si="16"/>
        <v>0</v>
      </c>
      <c r="P37" s="44">
        <f t="shared" si="16"/>
        <v>0</v>
      </c>
      <c r="Q37" s="44">
        <f t="shared" si="16"/>
        <v>0</v>
      </c>
      <c r="R37" s="44">
        <f t="shared" si="16"/>
        <v>0</v>
      </c>
      <c r="S37" s="44">
        <f t="shared" si="16"/>
        <v>0</v>
      </c>
      <c r="T37" s="44">
        <f t="shared" si="16"/>
        <v>0</v>
      </c>
      <c r="U37" s="44">
        <f t="shared" si="16"/>
        <v>0</v>
      </c>
      <c r="V37" s="44">
        <f t="shared" si="16"/>
        <v>0</v>
      </c>
      <c r="W37" s="44">
        <f t="shared" si="16"/>
        <v>0</v>
      </c>
      <c r="X37" s="44">
        <f t="shared" si="16"/>
        <v>0</v>
      </c>
      <c r="Y37" s="44">
        <f t="shared" si="16"/>
        <v>0</v>
      </c>
      <c r="Z37" s="44">
        <f t="shared" si="16"/>
        <v>0</v>
      </c>
      <c r="AA37" s="44">
        <f t="shared" si="16"/>
        <v>0</v>
      </c>
      <c r="AB37" s="44">
        <f t="shared" si="16"/>
        <v>0</v>
      </c>
      <c r="AC37" s="44">
        <f t="shared" si="16"/>
        <v>0</v>
      </c>
      <c r="AD37" s="44">
        <f t="shared" si="16"/>
        <v>5</v>
      </c>
      <c r="AE37" s="44">
        <f t="shared" si="16"/>
        <v>270032</v>
      </c>
      <c r="AF37" s="44">
        <f t="shared" si="16"/>
        <v>0</v>
      </c>
      <c r="AG37" s="44">
        <f t="shared" si="16"/>
        <v>0</v>
      </c>
      <c r="AH37" s="90"/>
      <c r="AI37" s="128" t="s">
        <v>72</v>
      </c>
      <c r="AJ37" s="99"/>
      <c r="AK37" s="44">
        <f aca="true" t="shared" si="17" ref="AK37:BJ37">SUM(AK38:AK48)</f>
        <v>1</v>
      </c>
      <c r="AL37" s="44">
        <f t="shared" si="17"/>
        <v>65133</v>
      </c>
      <c r="AM37" s="44">
        <f t="shared" si="17"/>
        <v>0</v>
      </c>
      <c r="AN37" s="44">
        <f t="shared" si="17"/>
        <v>0</v>
      </c>
      <c r="AO37" s="44">
        <f t="shared" si="17"/>
        <v>0</v>
      </c>
      <c r="AP37" s="44">
        <f t="shared" si="17"/>
        <v>0</v>
      </c>
      <c r="AQ37" s="44">
        <f t="shared" si="17"/>
        <v>0</v>
      </c>
      <c r="AR37" s="44">
        <f t="shared" si="17"/>
        <v>0</v>
      </c>
      <c r="AS37" s="44">
        <f t="shared" si="17"/>
        <v>0</v>
      </c>
      <c r="AT37" s="45">
        <f t="shared" si="17"/>
        <v>0</v>
      </c>
      <c r="AU37" s="44">
        <f t="shared" si="17"/>
        <v>0</v>
      </c>
      <c r="AV37" s="44">
        <f t="shared" si="17"/>
        <v>0</v>
      </c>
      <c r="AW37" s="45">
        <f t="shared" si="17"/>
        <v>0</v>
      </c>
      <c r="AX37" s="57">
        <f t="shared" si="17"/>
        <v>0</v>
      </c>
      <c r="AY37" s="44">
        <f t="shared" si="17"/>
        <v>5</v>
      </c>
      <c r="AZ37" s="45">
        <f t="shared" si="17"/>
        <v>0</v>
      </c>
      <c r="BA37" s="44">
        <f t="shared" si="17"/>
        <v>19200</v>
      </c>
      <c r="BB37" s="44">
        <f t="shared" si="17"/>
        <v>0</v>
      </c>
      <c r="BC37" s="45">
        <f t="shared" si="17"/>
        <v>0</v>
      </c>
      <c r="BD37" s="44">
        <f t="shared" si="17"/>
        <v>0</v>
      </c>
      <c r="BE37" s="44">
        <f t="shared" si="17"/>
        <v>2</v>
      </c>
      <c r="BF37" s="45">
        <f t="shared" si="17"/>
        <v>0</v>
      </c>
      <c r="BG37" s="44">
        <f t="shared" si="17"/>
        <v>65356</v>
      </c>
      <c r="BH37" s="44">
        <f t="shared" si="17"/>
        <v>0</v>
      </c>
      <c r="BI37" s="48">
        <f t="shared" si="17"/>
        <v>0</v>
      </c>
      <c r="BJ37" s="44">
        <f t="shared" si="17"/>
        <v>0</v>
      </c>
      <c r="BK37" s="90"/>
      <c r="BL37" s="60"/>
    </row>
    <row r="38" spans="2:64" s="13" customFormat="1" ht="18" customHeight="1">
      <c r="B38" s="73">
        <v>18</v>
      </c>
      <c r="C38" s="74" t="s">
        <v>73</v>
      </c>
      <c r="D38" s="58">
        <f aca="true" t="shared" si="18" ref="D38:D48">F38+H38+J38+L38+N38+P38+R38+T38+V38+X38+Z38+AB38+AD38+AF38+AK38+AM38+AO38+AQ38+AS38+AV38+AY38+BB38+BE38+BH38</f>
        <v>7</v>
      </c>
      <c r="E38" s="58">
        <f aca="true" t="shared" si="19" ref="E38:E48">G38+I38+K38+M38+O38+Q38+S38+U38+W38+Y38+AA38+AC38+AE38+AG38+AL38+AN38+AP38+AR38+AU38+AX38+BA38+BD38+BG38+BJ38</f>
        <v>541826</v>
      </c>
      <c r="F38" s="41">
        <v>2</v>
      </c>
      <c r="G38" s="41">
        <v>261086</v>
      </c>
      <c r="H38" s="41">
        <v>1</v>
      </c>
      <c r="I38" s="41">
        <v>32340</v>
      </c>
      <c r="J38" s="41">
        <v>0</v>
      </c>
      <c r="K38" s="41">
        <v>0</v>
      </c>
      <c r="L38" s="41">
        <v>0</v>
      </c>
      <c r="M38" s="41">
        <v>0</v>
      </c>
      <c r="N38" s="41"/>
      <c r="O38" s="41"/>
      <c r="P38" s="41">
        <v>0</v>
      </c>
      <c r="Q38" s="41">
        <v>0</v>
      </c>
      <c r="R38" s="59">
        <v>0</v>
      </c>
      <c r="S38" s="59">
        <v>0</v>
      </c>
      <c r="T38" s="59">
        <v>0</v>
      </c>
      <c r="U38" s="59">
        <v>0</v>
      </c>
      <c r="V38" s="59">
        <v>0</v>
      </c>
      <c r="W38" s="59">
        <v>0</v>
      </c>
      <c r="X38" s="59">
        <v>0</v>
      </c>
      <c r="Y38" s="59">
        <v>0</v>
      </c>
      <c r="Z38" s="59">
        <v>0</v>
      </c>
      <c r="AA38" s="59">
        <v>0</v>
      </c>
      <c r="AB38" s="59">
        <v>0</v>
      </c>
      <c r="AC38" s="59">
        <v>0</v>
      </c>
      <c r="AD38" s="59">
        <v>1</v>
      </c>
      <c r="AE38" s="59">
        <v>141153</v>
      </c>
      <c r="AF38" s="59">
        <v>0</v>
      </c>
      <c r="AG38" s="59">
        <v>0</v>
      </c>
      <c r="AH38" s="91">
        <v>18</v>
      </c>
      <c r="AI38" s="73">
        <v>18</v>
      </c>
      <c r="AJ38" s="74" t="s">
        <v>73</v>
      </c>
      <c r="AK38" s="41">
        <v>1</v>
      </c>
      <c r="AL38" s="41">
        <v>65133</v>
      </c>
      <c r="AM38" s="41">
        <v>0</v>
      </c>
      <c r="AN38" s="41">
        <v>0</v>
      </c>
      <c r="AO38" s="41">
        <v>0</v>
      </c>
      <c r="AP38" s="41">
        <v>0</v>
      </c>
      <c r="AQ38" s="41">
        <v>0</v>
      </c>
      <c r="AR38" s="41">
        <v>0</v>
      </c>
      <c r="AS38" s="41"/>
      <c r="AT38" s="43"/>
      <c r="AU38" s="41"/>
      <c r="AV38" s="41">
        <v>0</v>
      </c>
      <c r="AW38" s="43">
        <v>0</v>
      </c>
      <c r="AX38" s="41">
        <v>0</v>
      </c>
      <c r="AY38" s="41">
        <v>1</v>
      </c>
      <c r="AZ38" s="43"/>
      <c r="BA38" s="41">
        <v>2855</v>
      </c>
      <c r="BB38" s="41">
        <v>0</v>
      </c>
      <c r="BC38" s="41">
        <v>0</v>
      </c>
      <c r="BD38" s="41">
        <v>0</v>
      </c>
      <c r="BE38" s="41">
        <v>1</v>
      </c>
      <c r="BF38" s="43"/>
      <c r="BG38" s="41">
        <v>39259</v>
      </c>
      <c r="BH38" s="41">
        <v>0</v>
      </c>
      <c r="BI38" s="41">
        <v>0</v>
      </c>
      <c r="BJ38" s="41">
        <v>0</v>
      </c>
      <c r="BK38" s="91">
        <v>18</v>
      </c>
      <c r="BL38" s="19"/>
    </row>
    <row r="39" spans="2:64" s="13" customFormat="1" ht="18" customHeight="1">
      <c r="B39" s="73">
        <v>19</v>
      </c>
      <c r="C39" s="74" t="s">
        <v>74</v>
      </c>
      <c r="D39" s="58">
        <f t="shared" si="18"/>
        <v>0</v>
      </c>
      <c r="E39" s="58">
        <f t="shared" si="19"/>
        <v>0</v>
      </c>
      <c r="F39" s="41">
        <v>0</v>
      </c>
      <c r="G39" s="41">
        <v>0</v>
      </c>
      <c r="H39" s="41">
        <v>0</v>
      </c>
      <c r="I39" s="41">
        <v>0</v>
      </c>
      <c r="J39" s="41">
        <v>0</v>
      </c>
      <c r="K39" s="41">
        <v>0</v>
      </c>
      <c r="L39" s="41">
        <v>0</v>
      </c>
      <c r="M39" s="41">
        <v>0</v>
      </c>
      <c r="N39" s="41">
        <v>0</v>
      </c>
      <c r="O39" s="41">
        <v>0</v>
      </c>
      <c r="P39" s="41">
        <v>0</v>
      </c>
      <c r="Q39" s="41">
        <v>0</v>
      </c>
      <c r="R39" s="59">
        <v>0</v>
      </c>
      <c r="S39" s="59">
        <v>0</v>
      </c>
      <c r="T39" s="59">
        <v>0</v>
      </c>
      <c r="U39" s="59">
        <v>0</v>
      </c>
      <c r="V39" s="59">
        <v>0</v>
      </c>
      <c r="W39" s="59">
        <v>0</v>
      </c>
      <c r="X39" s="59">
        <v>0</v>
      </c>
      <c r="Y39" s="59">
        <v>0</v>
      </c>
      <c r="Z39" s="59">
        <v>0</v>
      </c>
      <c r="AA39" s="59">
        <v>0</v>
      </c>
      <c r="AB39" s="59">
        <v>0</v>
      </c>
      <c r="AC39" s="59">
        <v>0</v>
      </c>
      <c r="AD39" s="59">
        <v>0</v>
      </c>
      <c r="AE39" s="59">
        <v>0</v>
      </c>
      <c r="AF39" s="59">
        <v>0</v>
      </c>
      <c r="AG39" s="59">
        <v>0</v>
      </c>
      <c r="AH39" s="91">
        <v>19</v>
      </c>
      <c r="AI39" s="73">
        <v>19</v>
      </c>
      <c r="AJ39" s="74" t="s">
        <v>74</v>
      </c>
      <c r="AK39" s="41">
        <v>0</v>
      </c>
      <c r="AL39" s="41">
        <v>0</v>
      </c>
      <c r="AM39" s="41">
        <v>0</v>
      </c>
      <c r="AN39" s="41">
        <v>0</v>
      </c>
      <c r="AO39" s="41">
        <v>0</v>
      </c>
      <c r="AP39" s="41">
        <v>0</v>
      </c>
      <c r="AQ39" s="41">
        <v>0</v>
      </c>
      <c r="AR39" s="41">
        <v>0</v>
      </c>
      <c r="AS39" s="41">
        <v>0</v>
      </c>
      <c r="AT39" s="43">
        <v>0</v>
      </c>
      <c r="AU39" s="41">
        <v>0</v>
      </c>
      <c r="AV39" s="41">
        <v>0</v>
      </c>
      <c r="AW39" s="43">
        <v>0</v>
      </c>
      <c r="AX39" s="41">
        <v>0</v>
      </c>
      <c r="AY39" s="41">
        <v>0</v>
      </c>
      <c r="AZ39" s="43">
        <v>0</v>
      </c>
      <c r="BA39" s="41">
        <v>0</v>
      </c>
      <c r="BB39" s="41">
        <v>0</v>
      </c>
      <c r="BC39" s="41">
        <v>0</v>
      </c>
      <c r="BD39" s="41">
        <v>0</v>
      </c>
      <c r="BE39" s="41">
        <v>0</v>
      </c>
      <c r="BF39" s="43">
        <v>0</v>
      </c>
      <c r="BG39" s="41">
        <v>0</v>
      </c>
      <c r="BH39" s="41">
        <v>0</v>
      </c>
      <c r="BI39" s="41">
        <v>0</v>
      </c>
      <c r="BJ39" s="41">
        <v>0</v>
      </c>
      <c r="BK39" s="91">
        <v>19</v>
      </c>
      <c r="BL39" s="19"/>
    </row>
    <row r="40" spans="2:64" s="13" customFormat="1" ht="18" customHeight="1">
      <c r="B40" s="73">
        <v>20</v>
      </c>
      <c r="C40" s="74" t="s">
        <v>75</v>
      </c>
      <c r="D40" s="58">
        <f t="shared" si="18"/>
        <v>0</v>
      </c>
      <c r="E40" s="58">
        <f t="shared" si="19"/>
        <v>0</v>
      </c>
      <c r="F40" s="41">
        <v>0</v>
      </c>
      <c r="G40" s="41">
        <v>0</v>
      </c>
      <c r="H40" s="41">
        <v>0</v>
      </c>
      <c r="I40" s="41">
        <v>0</v>
      </c>
      <c r="J40" s="41">
        <v>0</v>
      </c>
      <c r="K40" s="41">
        <v>0</v>
      </c>
      <c r="L40" s="41">
        <v>0</v>
      </c>
      <c r="M40" s="41">
        <v>0</v>
      </c>
      <c r="N40" s="41">
        <v>0</v>
      </c>
      <c r="O40" s="41">
        <v>0</v>
      </c>
      <c r="P40" s="41">
        <v>0</v>
      </c>
      <c r="Q40" s="41">
        <v>0</v>
      </c>
      <c r="R40" s="59">
        <v>0</v>
      </c>
      <c r="S40" s="59">
        <v>0</v>
      </c>
      <c r="T40" s="59">
        <v>0</v>
      </c>
      <c r="U40" s="59">
        <v>0</v>
      </c>
      <c r="V40" s="59">
        <v>0</v>
      </c>
      <c r="W40" s="59">
        <v>0</v>
      </c>
      <c r="X40" s="59">
        <v>0</v>
      </c>
      <c r="Y40" s="59">
        <v>0</v>
      </c>
      <c r="Z40" s="59">
        <v>0</v>
      </c>
      <c r="AA40" s="59">
        <v>0</v>
      </c>
      <c r="AB40" s="59">
        <v>0</v>
      </c>
      <c r="AC40" s="59">
        <v>0</v>
      </c>
      <c r="AD40" s="59">
        <v>0</v>
      </c>
      <c r="AE40" s="59">
        <v>0</v>
      </c>
      <c r="AF40" s="59">
        <v>0</v>
      </c>
      <c r="AG40" s="59">
        <v>0</v>
      </c>
      <c r="AH40" s="91">
        <v>20</v>
      </c>
      <c r="AI40" s="73">
        <v>20</v>
      </c>
      <c r="AJ40" s="74" t="s">
        <v>75</v>
      </c>
      <c r="AK40" s="41">
        <v>0</v>
      </c>
      <c r="AL40" s="41">
        <v>0</v>
      </c>
      <c r="AM40" s="41">
        <v>0</v>
      </c>
      <c r="AN40" s="41">
        <v>0</v>
      </c>
      <c r="AO40" s="41">
        <v>0</v>
      </c>
      <c r="AP40" s="41">
        <v>0</v>
      </c>
      <c r="AQ40" s="41">
        <v>0</v>
      </c>
      <c r="AR40" s="41">
        <v>0</v>
      </c>
      <c r="AS40" s="41">
        <v>0</v>
      </c>
      <c r="AT40" s="43">
        <v>0</v>
      </c>
      <c r="AU40" s="41">
        <v>0</v>
      </c>
      <c r="AV40" s="41">
        <v>0</v>
      </c>
      <c r="AW40" s="43">
        <v>0</v>
      </c>
      <c r="AX40" s="41">
        <v>0</v>
      </c>
      <c r="AY40" s="41">
        <v>0</v>
      </c>
      <c r="AZ40" s="43">
        <v>0</v>
      </c>
      <c r="BA40" s="41">
        <v>0</v>
      </c>
      <c r="BB40" s="41">
        <v>0</v>
      </c>
      <c r="BC40" s="41">
        <v>0</v>
      </c>
      <c r="BD40" s="41">
        <v>0</v>
      </c>
      <c r="BE40" s="41">
        <v>0</v>
      </c>
      <c r="BF40" s="43">
        <v>0</v>
      </c>
      <c r="BG40" s="41">
        <v>0</v>
      </c>
      <c r="BH40" s="41">
        <v>0</v>
      </c>
      <c r="BI40" s="41">
        <v>0</v>
      </c>
      <c r="BJ40" s="41">
        <v>0</v>
      </c>
      <c r="BK40" s="91">
        <v>20</v>
      </c>
      <c r="BL40" s="19"/>
    </row>
    <row r="41" spans="2:64" s="13" customFormat="1" ht="18" customHeight="1">
      <c r="B41" s="73">
        <v>21</v>
      </c>
      <c r="C41" s="74" t="s">
        <v>76</v>
      </c>
      <c r="D41" s="58">
        <f t="shared" si="18"/>
        <v>0</v>
      </c>
      <c r="E41" s="58">
        <f t="shared" si="19"/>
        <v>0</v>
      </c>
      <c r="F41" s="41">
        <v>0</v>
      </c>
      <c r="G41" s="41">
        <v>0</v>
      </c>
      <c r="H41" s="41">
        <v>0</v>
      </c>
      <c r="I41" s="41">
        <v>0</v>
      </c>
      <c r="J41" s="41">
        <v>0</v>
      </c>
      <c r="K41" s="41">
        <v>0</v>
      </c>
      <c r="L41" s="41">
        <v>0</v>
      </c>
      <c r="M41" s="41">
        <v>0</v>
      </c>
      <c r="N41" s="41">
        <v>0</v>
      </c>
      <c r="O41" s="41">
        <v>0</v>
      </c>
      <c r="P41" s="41">
        <v>0</v>
      </c>
      <c r="Q41" s="41">
        <v>0</v>
      </c>
      <c r="R41" s="59">
        <v>0</v>
      </c>
      <c r="S41" s="59">
        <v>0</v>
      </c>
      <c r="T41" s="59">
        <v>0</v>
      </c>
      <c r="U41" s="59">
        <v>0</v>
      </c>
      <c r="V41" s="59">
        <v>0</v>
      </c>
      <c r="W41" s="59">
        <v>0</v>
      </c>
      <c r="X41" s="59">
        <v>0</v>
      </c>
      <c r="Y41" s="59">
        <v>0</v>
      </c>
      <c r="Z41" s="59">
        <v>0</v>
      </c>
      <c r="AA41" s="59">
        <v>0</v>
      </c>
      <c r="AB41" s="59">
        <v>0</v>
      </c>
      <c r="AC41" s="59">
        <v>0</v>
      </c>
      <c r="AD41" s="59">
        <v>0</v>
      </c>
      <c r="AE41" s="59">
        <v>0</v>
      </c>
      <c r="AF41" s="59">
        <v>0</v>
      </c>
      <c r="AG41" s="59">
        <v>0</v>
      </c>
      <c r="AH41" s="91">
        <v>21</v>
      </c>
      <c r="AI41" s="73">
        <v>21</v>
      </c>
      <c r="AJ41" s="74" t="s">
        <v>76</v>
      </c>
      <c r="AK41" s="41">
        <v>0</v>
      </c>
      <c r="AL41" s="41">
        <v>0</v>
      </c>
      <c r="AM41" s="41">
        <v>0</v>
      </c>
      <c r="AN41" s="41">
        <v>0</v>
      </c>
      <c r="AO41" s="41">
        <v>0</v>
      </c>
      <c r="AP41" s="41">
        <v>0</v>
      </c>
      <c r="AQ41" s="41">
        <v>0</v>
      </c>
      <c r="AR41" s="41">
        <v>0</v>
      </c>
      <c r="AS41" s="41">
        <v>0</v>
      </c>
      <c r="AT41" s="43">
        <v>0</v>
      </c>
      <c r="AU41" s="41">
        <v>0</v>
      </c>
      <c r="AV41" s="41">
        <v>0</v>
      </c>
      <c r="AW41" s="43">
        <v>0</v>
      </c>
      <c r="AX41" s="41">
        <v>0</v>
      </c>
      <c r="AY41" s="41">
        <v>0</v>
      </c>
      <c r="AZ41" s="43">
        <v>0</v>
      </c>
      <c r="BA41" s="41">
        <v>0</v>
      </c>
      <c r="BB41" s="41">
        <v>0</v>
      </c>
      <c r="BC41" s="41">
        <v>0</v>
      </c>
      <c r="BD41" s="41">
        <v>0</v>
      </c>
      <c r="BE41" s="41">
        <v>0</v>
      </c>
      <c r="BF41" s="43">
        <v>0</v>
      </c>
      <c r="BG41" s="41">
        <v>0</v>
      </c>
      <c r="BH41" s="41">
        <v>0</v>
      </c>
      <c r="BI41" s="41">
        <v>0</v>
      </c>
      <c r="BJ41" s="41">
        <v>0</v>
      </c>
      <c r="BK41" s="91">
        <v>21</v>
      </c>
      <c r="BL41" s="19"/>
    </row>
    <row r="42" spans="2:64" s="13" customFormat="1" ht="18" customHeight="1">
      <c r="B42" s="73">
        <v>22</v>
      </c>
      <c r="C42" s="74" t="s">
        <v>77</v>
      </c>
      <c r="D42" s="58">
        <f t="shared" si="18"/>
        <v>12</v>
      </c>
      <c r="E42" s="58">
        <f t="shared" si="19"/>
        <v>315580</v>
      </c>
      <c r="F42" s="41">
        <v>0</v>
      </c>
      <c r="G42" s="41">
        <v>0</v>
      </c>
      <c r="H42" s="41">
        <v>3</v>
      </c>
      <c r="I42" s="41">
        <v>144259</v>
      </c>
      <c r="J42" s="41">
        <v>0</v>
      </c>
      <c r="K42" s="41">
        <v>0</v>
      </c>
      <c r="L42" s="41">
        <v>0</v>
      </c>
      <c r="M42" s="41">
        <v>0</v>
      </c>
      <c r="N42" s="41">
        <v>0</v>
      </c>
      <c r="O42" s="41">
        <v>0</v>
      </c>
      <c r="P42" s="41">
        <v>0</v>
      </c>
      <c r="Q42" s="41">
        <v>0</v>
      </c>
      <c r="R42" s="59">
        <v>0</v>
      </c>
      <c r="S42" s="59">
        <v>0</v>
      </c>
      <c r="T42" s="59">
        <v>0</v>
      </c>
      <c r="U42" s="59">
        <v>0</v>
      </c>
      <c r="V42" s="59">
        <v>0</v>
      </c>
      <c r="W42" s="59">
        <v>0</v>
      </c>
      <c r="X42" s="59">
        <v>0</v>
      </c>
      <c r="Y42" s="59">
        <v>0</v>
      </c>
      <c r="Z42" s="59">
        <v>0</v>
      </c>
      <c r="AA42" s="59">
        <v>0</v>
      </c>
      <c r="AB42" s="59">
        <v>0</v>
      </c>
      <c r="AC42" s="59">
        <v>0</v>
      </c>
      <c r="AD42" s="59">
        <v>4</v>
      </c>
      <c r="AE42" s="59">
        <v>128879</v>
      </c>
      <c r="AF42" s="59">
        <v>0</v>
      </c>
      <c r="AG42" s="59">
        <v>0</v>
      </c>
      <c r="AH42" s="91">
        <v>22</v>
      </c>
      <c r="AI42" s="73">
        <v>22</v>
      </c>
      <c r="AJ42" s="74" t="s">
        <v>77</v>
      </c>
      <c r="AK42" s="41">
        <v>0</v>
      </c>
      <c r="AL42" s="41">
        <v>0</v>
      </c>
      <c r="AM42" s="41">
        <v>0</v>
      </c>
      <c r="AN42" s="41">
        <v>0</v>
      </c>
      <c r="AO42" s="41">
        <v>0</v>
      </c>
      <c r="AP42" s="41">
        <v>0</v>
      </c>
      <c r="AQ42" s="41">
        <v>0</v>
      </c>
      <c r="AR42" s="41">
        <v>0</v>
      </c>
      <c r="AS42" s="41">
        <v>0</v>
      </c>
      <c r="AT42" s="43">
        <v>0</v>
      </c>
      <c r="AU42" s="41">
        <v>0</v>
      </c>
      <c r="AV42" s="41">
        <v>0</v>
      </c>
      <c r="AW42" s="43">
        <v>0</v>
      </c>
      <c r="AX42" s="41">
        <v>0</v>
      </c>
      <c r="AY42" s="41">
        <v>4</v>
      </c>
      <c r="AZ42" s="43"/>
      <c r="BA42" s="41">
        <v>16345</v>
      </c>
      <c r="BB42" s="41">
        <v>0</v>
      </c>
      <c r="BC42" s="41">
        <v>0</v>
      </c>
      <c r="BD42" s="41">
        <v>0</v>
      </c>
      <c r="BE42" s="41">
        <v>1</v>
      </c>
      <c r="BF42" s="43"/>
      <c r="BG42" s="41">
        <v>26097</v>
      </c>
      <c r="BH42" s="41">
        <v>0</v>
      </c>
      <c r="BI42" s="41">
        <v>0</v>
      </c>
      <c r="BJ42" s="41">
        <v>0</v>
      </c>
      <c r="BK42" s="91">
        <v>22</v>
      </c>
      <c r="BL42" s="19"/>
    </row>
    <row r="43" spans="2:64" s="13" customFormat="1" ht="18" customHeight="1">
      <c r="B43" s="73">
        <v>23</v>
      </c>
      <c r="C43" s="74" t="s">
        <v>78</v>
      </c>
      <c r="D43" s="58">
        <f t="shared" si="18"/>
        <v>0</v>
      </c>
      <c r="E43" s="58">
        <f t="shared" si="19"/>
        <v>0</v>
      </c>
      <c r="F43" s="41">
        <v>0</v>
      </c>
      <c r="G43" s="41">
        <v>0</v>
      </c>
      <c r="H43" s="41">
        <v>0</v>
      </c>
      <c r="I43" s="41">
        <v>0</v>
      </c>
      <c r="J43" s="41">
        <v>0</v>
      </c>
      <c r="K43" s="41">
        <v>0</v>
      </c>
      <c r="L43" s="41">
        <v>0</v>
      </c>
      <c r="M43" s="41">
        <v>0</v>
      </c>
      <c r="N43" s="41">
        <v>0</v>
      </c>
      <c r="O43" s="41">
        <v>0</v>
      </c>
      <c r="P43" s="41">
        <v>0</v>
      </c>
      <c r="Q43" s="41">
        <v>0</v>
      </c>
      <c r="R43" s="59">
        <v>0</v>
      </c>
      <c r="S43" s="59">
        <v>0</v>
      </c>
      <c r="T43" s="59">
        <v>0</v>
      </c>
      <c r="U43" s="59">
        <v>0</v>
      </c>
      <c r="V43" s="59">
        <v>0</v>
      </c>
      <c r="W43" s="59">
        <v>0</v>
      </c>
      <c r="X43" s="59">
        <v>0</v>
      </c>
      <c r="Y43" s="59">
        <v>0</v>
      </c>
      <c r="Z43" s="59">
        <v>0</v>
      </c>
      <c r="AA43" s="59">
        <v>0</v>
      </c>
      <c r="AB43" s="59">
        <v>0</v>
      </c>
      <c r="AC43" s="59">
        <v>0</v>
      </c>
      <c r="AD43" s="59">
        <v>0</v>
      </c>
      <c r="AE43" s="59">
        <v>0</v>
      </c>
      <c r="AF43" s="59">
        <v>0</v>
      </c>
      <c r="AG43" s="59">
        <v>0</v>
      </c>
      <c r="AH43" s="91">
        <v>23</v>
      </c>
      <c r="AI43" s="73">
        <v>23</v>
      </c>
      <c r="AJ43" s="74" t="s">
        <v>78</v>
      </c>
      <c r="AK43" s="41">
        <v>0</v>
      </c>
      <c r="AL43" s="41">
        <v>0</v>
      </c>
      <c r="AM43" s="41">
        <v>0</v>
      </c>
      <c r="AN43" s="41">
        <v>0</v>
      </c>
      <c r="AO43" s="41">
        <v>0</v>
      </c>
      <c r="AP43" s="41">
        <v>0</v>
      </c>
      <c r="AQ43" s="41">
        <v>0</v>
      </c>
      <c r="AR43" s="41">
        <v>0</v>
      </c>
      <c r="AS43" s="41">
        <v>0</v>
      </c>
      <c r="AT43" s="43">
        <v>0</v>
      </c>
      <c r="AU43" s="41">
        <v>0</v>
      </c>
      <c r="AV43" s="41">
        <v>0</v>
      </c>
      <c r="AW43" s="43">
        <v>0</v>
      </c>
      <c r="AX43" s="41">
        <v>0</v>
      </c>
      <c r="AY43" s="41">
        <v>0</v>
      </c>
      <c r="AZ43" s="43">
        <v>0</v>
      </c>
      <c r="BA43" s="41">
        <v>0</v>
      </c>
      <c r="BB43" s="41">
        <v>0</v>
      </c>
      <c r="BC43" s="41">
        <v>0</v>
      </c>
      <c r="BD43" s="41">
        <v>0</v>
      </c>
      <c r="BE43" s="41">
        <v>0</v>
      </c>
      <c r="BF43" s="43">
        <v>0</v>
      </c>
      <c r="BG43" s="41">
        <v>0</v>
      </c>
      <c r="BH43" s="41">
        <v>0</v>
      </c>
      <c r="BI43" s="41">
        <v>0</v>
      </c>
      <c r="BJ43" s="41">
        <v>0</v>
      </c>
      <c r="BK43" s="91">
        <v>23</v>
      </c>
      <c r="BL43" s="19"/>
    </row>
    <row r="44" spans="2:64" s="13" customFormat="1" ht="18" customHeight="1">
      <c r="B44" s="73">
        <v>24</v>
      </c>
      <c r="C44" s="74" t="s">
        <v>79</v>
      </c>
      <c r="D44" s="58">
        <f t="shared" si="18"/>
        <v>0</v>
      </c>
      <c r="E44" s="58">
        <f t="shared" si="19"/>
        <v>0</v>
      </c>
      <c r="F44" s="41">
        <v>0</v>
      </c>
      <c r="G44" s="41">
        <v>0</v>
      </c>
      <c r="H44" s="41">
        <v>0</v>
      </c>
      <c r="I44" s="41">
        <v>0</v>
      </c>
      <c r="J44" s="41">
        <v>0</v>
      </c>
      <c r="K44" s="41">
        <v>0</v>
      </c>
      <c r="L44" s="41">
        <v>0</v>
      </c>
      <c r="M44" s="41">
        <v>0</v>
      </c>
      <c r="N44" s="41">
        <v>0</v>
      </c>
      <c r="O44" s="41">
        <v>0</v>
      </c>
      <c r="P44" s="41">
        <v>0</v>
      </c>
      <c r="Q44" s="41">
        <v>0</v>
      </c>
      <c r="R44" s="59">
        <v>0</v>
      </c>
      <c r="S44" s="59">
        <v>0</v>
      </c>
      <c r="T44" s="59">
        <v>0</v>
      </c>
      <c r="U44" s="59">
        <v>0</v>
      </c>
      <c r="V44" s="59">
        <v>0</v>
      </c>
      <c r="W44" s="59">
        <v>0</v>
      </c>
      <c r="X44" s="59">
        <v>0</v>
      </c>
      <c r="Y44" s="59">
        <v>0</v>
      </c>
      <c r="Z44" s="59">
        <v>0</v>
      </c>
      <c r="AA44" s="59">
        <v>0</v>
      </c>
      <c r="AB44" s="59">
        <v>0</v>
      </c>
      <c r="AC44" s="59">
        <v>0</v>
      </c>
      <c r="AD44" s="59">
        <v>0</v>
      </c>
      <c r="AE44" s="59">
        <v>0</v>
      </c>
      <c r="AF44" s="59">
        <v>0</v>
      </c>
      <c r="AG44" s="59">
        <v>0</v>
      </c>
      <c r="AH44" s="91">
        <v>24</v>
      </c>
      <c r="AI44" s="73">
        <v>24</v>
      </c>
      <c r="AJ44" s="74" t="s">
        <v>79</v>
      </c>
      <c r="AK44" s="41">
        <v>0</v>
      </c>
      <c r="AL44" s="41">
        <v>0</v>
      </c>
      <c r="AM44" s="41">
        <v>0</v>
      </c>
      <c r="AN44" s="41">
        <v>0</v>
      </c>
      <c r="AO44" s="41">
        <v>0</v>
      </c>
      <c r="AP44" s="41">
        <v>0</v>
      </c>
      <c r="AQ44" s="41">
        <v>0</v>
      </c>
      <c r="AR44" s="41">
        <v>0</v>
      </c>
      <c r="AS44" s="41">
        <v>0</v>
      </c>
      <c r="AT44" s="43">
        <v>0</v>
      </c>
      <c r="AU44" s="41">
        <v>0</v>
      </c>
      <c r="AV44" s="41">
        <v>0</v>
      </c>
      <c r="AW44" s="43">
        <v>0</v>
      </c>
      <c r="AX44" s="41">
        <v>0</v>
      </c>
      <c r="AY44" s="41">
        <v>0</v>
      </c>
      <c r="AZ44" s="43">
        <v>0</v>
      </c>
      <c r="BA44" s="41">
        <v>0</v>
      </c>
      <c r="BB44" s="41">
        <v>0</v>
      </c>
      <c r="BC44" s="41">
        <v>0</v>
      </c>
      <c r="BD44" s="41">
        <v>0</v>
      </c>
      <c r="BE44" s="41">
        <v>0</v>
      </c>
      <c r="BF44" s="43">
        <v>0</v>
      </c>
      <c r="BG44" s="41">
        <v>0</v>
      </c>
      <c r="BH44" s="41">
        <v>0</v>
      </c>
      <c r="BI44" s="41">
        <v>0</v>
      </c>
      <c r="BJ44" s="41">
        <v>0</v>
      </c>
      <c r="BK44" s="91">
        <v>24</v>
      </c>
      <c r="BL44" s="19"/>
    </row>
    <row r="45" spans="2:64" s="13" customFormat="1" ht="18" customHeight="1">
      <c r="B45" s="73">
        <v>25</v>
      </c>
      <c r="C45" s="74" t="s">
        <v>80</v>
      </c>
      <c r="D45" s="58">
        <f t="shared" si="18"/>
        <v>0</v>
      </c>
      <c r="E45" s="58">
        <f t="shared" si="19"/>
        <v>0</v>
      </c>
      <c r="F45" s="41">
        <v>0</v>
      </c>
      <c r="G45" s="41">
        <v>0</v>
      </c>
      <c r="H45" s="41">
        <v>0</v>
      </c>
      <c r="I45" s="41">
        <v>0</v>
      </c>
      <c r="J45" s="41">
        <v>0</v>
      </c>
      <c r="K45" s="41">
        <v>0</v>
      </c>
      <c r="L45" s="41">
        <v>0</v>
      </c>
      <c r="M45" s="41">
        <v>0</v>
      </c>
      <c r="N45" s="41">
        <v>0</v>
      </c>
      <c r="O45" s="41">
        <v>0</v>
      </c>
      <c r="P45" s="41">
        <v>0</v>
      </c>
      <c r="Q45" s="41">
        <v>0</v>
      </c>
      <c r="R45" s="59">
        <v>0</v>
      </c>
      <c r="S45" s="59">
        <v>0</v>
      </c>
      <c r="T45" s="59">
        <v>0</v>
      </c>
      <c r="U45" s="59">
        <v>0</v>
      </c>
      <c r="V45" s="59">
        <v>0</v>
      </c>
      <c r="W45" s="59">
        <v>0</v>
      </c>
      <c r="X45" s="59">
        <v>0</v>
      </c>
      <c r="Y45" s="59">
        <v>0</v>
      </c>
      <c r="Z45" s="59">
        <v>0</v>
      </c>
      <c r="AA45" s="59">
        <v>0</v>
      </c>
      <c r="AB45" s="59">
        <v>0</v>
      </c>
      <c r="AC45" s="59">
        <v>0</v>
      </c>
      <c r="AD45" s="59">
        <v>0</v>
      </c>
      <c r="AE45" s="59">
        <v>0</v>
      </c>
      <c r="AF45" s="59">
        <v>0</v>
      </c>
      <c r="AG45" s="59">
        <v>0</v>
      </c>
      <c r="AH45" s="91">
        <v>25</v>
      </c>
      <c r="AI45" s="73">
        <v>25</v>
      </c>
      <c r="AJ45" s="74" t="s">
        <v>80</v>
      </c>
      <c r="AK45" s="41">
        <v>0</v>
      </c>
      <c r="AL45" s="41">
        <v>0</v>
      </c>
      <c r="AM45" s="41">
        <v>0</v>
      </c>
      <c r="AN45" s="41">
        <v>0</v>
      </c>
      <c r="AO45" s="41">
        <v>0</v>
      </c>
      <c r="AP45" s="41">
        <v>0</v>
      </c>
      <c r="AQ45" s="41">
        <v>0</v>
      </c>
      <c r="AR45" s="41">
        <v>0</v>
      </c>
      <c r="AS45" s="41">
        <v>0</v>
      </c>
      <c r="AT45" s="43">
        <v>0</v>
      </c>
      <c r="AU45" s="41">
        <v>0</v>
      </c>
      <c r="AV45" s="41">
        <v>0</v>
      </c>
      <c r="AW45" s="43">
        <v>0</v>
      </c>
      <c r="AX45" s="41">
        <v>0</v>
      </c>
      <c r="AY45" s="41">
        <v>0</v>
      </c>
      <c r="AZ45" s="43">
        <v>0</v>
      </c>
      <c r="BA45" s="41">
        <v>0</v>
      </c>
      <c r="BB45" s="41">
        <v>0</v>
      </c>
      <c r="BC45" s="41">
        <v>0</v>
      </c>
      <c r="BD45" s="41">
        <v>0</v>
      </c>
      <c r="BE45" s="41">
        <v>0</v>
      </c>
      <c r="BF45" s="43">
        <v>0</v>
      </c>
      <c r="BG45" s="41">
        <v>0</v>
      </c>
      <c r="BH45" s="41">
        <v>0</v>
      </c>
      <c r="BI45" s="41">
        <v>0</v>
      </c>
      <c r="BJ45" s="41">
        <v>0</v>
      </c>
      <c r="BK45" s="91">
        <v>25</v>
      </c>
      <c r="BL45" s="19"/>
    </row>
    <row r="46" spans="2:64" s="13" customFormat="1" ht="18" customHeight="1">
      <c r="B46" s="73">
        <v>26</v>
      </c>
      <c r="C46" s="74" t="s">
        <v>81</v>
      </c>
      <c r="D46" s="58">
        <f t="shared" si="18"/>
        <v>0</v>
      </c>
      <c r="E46" s="58">
        <f t="shared" si="19"/>
        <v>0</v>
      </c>
      <c r="F46" s="41">
        <v>0</v>
      </c>
      <c r="G46" s="41">
        <v>0</v>
      </c>
      <c r="H46" s="41">
        <v>0</v>
      </c>
      <c r="I46" s="41">
        <v>0</v>
      </c>
      <c r="J46" s="41">
        <v>0</v>
      </c>
      <c r="K46" s="41">
        <v>0</v>
      </c>
      <c r="L46" s="41">
        <v>0</v>
      </c>
      <c r="M46" s="41">
        <v>0</v>
      </c>
      <c r="N46" s="41">
        <v>0</v>
      </c>
      <c r="O46" s="41">
        <v>0</v>
      </c>
      <c r="P46" s="41">
        <v>0</v>
      </c>
      <c r="Q46" s="41">
        <v>0</v>
      </c>
      <c r="R46" s="59">
        <v>0</v>
      </c>
      <c r="S46" s="59">
        <v>0</v>
      </c>
      <c r="T46" s="59">
        <v>0</v>
      </c>
      <c r="U46" s="59">
        <v>0</v>
      </c>
      <c r="V46" s="59">
        <v>0</v>
      </c>
      <c r="W46" s="59">
        <v>0</v>
      </c>
      <c r="X46" s="59">
        <v>0</v>
      </c>
      <c r="Y46" s="59">
        <v>0</v>
      </c>
      <c r="Z46" s="59">
        <v>0</v>
      </c>
      <c r="AA46" s="59">
        <v>0</v>
      </c>
      <c r="AB46" s="59">
        <v>0</v>
      </c>
      <c r="AC46" s="59">
        <v>0</v>
      </c>
      <c r="AD46" s="59">
        <v>0</v>
      </c>
      <c r="AE46" s="59">
        <v>0</v>
      </c>
      <c r="AF46" s="59">
        <v>0</v>
      </c>
      <c r="AG46" s="59">
        <v>0</v>
      </c>
      <c r="AH46" s="91">
        <v>26</v>
      </c>
      <c r="AI46" s="73">
        <v>26</v>
      </c>
      <c r="AJ46" s="74" t="s">
        <v>81</v>
      </c>
      <c r="AK46" s="41">
        <v>0</v>
      </c>
      <c r="AL46" s="41">
        <v>0</v>
      </c>
      <c r="AM46" s="41">
        <v>0</v>
      </c>
      <c r="AN46" s="41">
        <v>0</v>
      </c>
      <c r="AO46" s="41">
        <v>0</v>
      </c>
      <c r="AP46" s="41">
        <v>0</v>
      </c>
      <c r="AQ46" s="41">
        <v>0</v>
      </c>
      <c r="AR46" s="41">
        <v>0</v>
      </c>
      <c r="AS46" s="41">
        <v>0</v>
      </c>
      <c r="AT46" s="43">
        <v>0</v>
      </c>
      <c r="AU46" s="41">
        <v>0</v>
      </c>
      <c r="AV46" s="41">
        <v>0</v>
      </c>
      <c r="AW46" s="43">
        <v>0</v>
      </c>
      <c r="AX46" s="41">
        <v>0</v>
      </c>
      <c r="AY46" s="41">
        <v>0</v>
      </c>
      <c r="AZ46" s="43">
        <v>0</v>
      </c>
      <c r="BA46" s="41">
        <v>0</v>
      </c>
      <c r="BB46" s="41">
        <v>0</v>
      </c>
      <c r="BC46" s="41">
        <v>0</v>
      </c>
      <c r="BD46" s="41">
        <v>0</v>
      </c>
      <c r="BE46" s="41">
        <v>0</v>
      </c>
      <c r="BF46" s="43">
        <v>0</v>
      </c>
      <c r="BG46" s="41">
        <v>0</v>
      </c>
      <c r="BH46" s="41">
        <v>0</v>
      </c>
      <c r="BI46" s="41">
        <v>0</v>
      </c>
      <c r="BJ46" s="41">
        <v>0</v>
      </c>
      <c r="BK46" s="91">
        <v>26</v>
      </c>
      <c r="BL46" s="19"/>
    </row>
    <row r="47" spans="2:64" s="13" customFormat="1" ht="18" customHeight="1">
      <c r="B47" s="73">
        <v>27</v>
      </c>
      <c r="C47" s="74" t="s">
        <v>82</v>
      </c>
      <c r="D47" s="58">
        <f t="shared" si="18"/>
        <v>0</v>
      </c>
      <c r="E47" s="58">
        <f t="shared" si="19"/>
        <v>0</v>
      </c>
      <c r="F47" s="41">
        <v>0</v>
      </c>
      <c r="G47" s="41">
        <v>0</v>
      </c>
      <c r="H47" s="41">
        <v>0</v>
      </c>
      <c r="I47" s="41">
        <v>0</v>
      </c>
      <c r="J47" s="41">
        <v>0</v>
      </c>
      <c r="K47" s="41">
        <v>0</v>
      </c>
      <c r="L47" s="41">
        <v>0</v>
      </c>
      <c r="M47" s="41">
        <v>0</v>
      </c>
      <c r="N47" s="41">
        <v>0</v>
      </c>
      <c r="O47" s="41">
        <v>0</v>
      </c>
      <c r="P47" s="41">
        <v>0</v>
      </c>
      <c r="Q47" s="41">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0</v>
      </c>
      <c r="AH47" s="91">
        <v>27</v>
      </c>
      <c r="AI47" s="73">
        <v>27</v>
      </c>
      <c r="AJ47" s="74" t="s">
        <v>82</v>
      </c>
      <c r="AK47" s="41">
        <v>0</v>
      </c>
      <c r="AL47" s="41">
        <v>0</v>
      </c>
      <c r="AM47" s="41">
        <v>0</v>
      </c>
      <c r="AN47" s="41">
        <v>0</v>
      </c>
      <c r="AO47" s="41">
        <v>0</v>
      </c>
      <c r="AP47" s="41">
        <v>0</v>
      </c>
      <c r="AQ47" s="41">
        <v>0</v>
      </c>
      <c r="AR47" s="41">
        <v>0</v>
      </c>
      <c r="AS47" s="41">
        <v>0</v>
      </c>
      <c r="AT47" s="43">
        <v>0</v>
      </c>
      <c r="AU47" s="41">
        <v>0</v>
      </c>
      <c r="AV47" s="41">
        <v>0</v>
      </c>
      <c r="AW47" s="43">
        <v>0</v>
      </c>
      <c r="AX47" s="41">
        <v>0</v>
      </c>
      <c r="AY47" s="41">
        <v>0</v>
      </c>
      <c r="AZ47" s="43">
        <v>0</v>
      </c>
      <c r="BA47" s="41">
        <v>0</v>
      </c>
      <c r="BB47" s="41">
        <v>0</v>
      </c>
      <c r="BC47" s="41">
        <v>0</v>
      </c>
      <c r="BD47" s="41">
        <v>0</v>
      </c>
      <c r="BE47" s="41">
        <v>0</v>
      </c>
      <c r="BF47" s="43">
        <v>0</v>
      </c>
      <c r="BG47" s="41">
        <v>0</v>
      </c>
      <c r="BH47" s="41">
        <v>0</v>
      </c>
      <c r="BI47" s="41">
        <v>0</v>
      </c>
      <c r="BJ47" s="41">
        <v>0</v>
      </c>
      <c r="BK47" s="91">
        <v>27</v>
      </c>
      <c r="BL47" s="19"/>
    </row>
    <row r="48" spans="2:64" s="13" customFormat="1" ht="18" customHeight="1">
      <c r="B48" s="73">
        <v>28</v>
      </c>
      <c r="C48" s="74" t="s">
        <v>83</v>
      </c>
      <c r="D48" s="58">
        <f t="shared" si="18"/>
        <v>0</v>
      </c>
      <c r="E48" s="58">
        <f t="shared" si="19"/>
        <v>0</v>
      </c>
      <c r="F48" s="41">
        <v>0</v>
      </c>
      <c r="G48" s="41">
        <v>0</v>
      </c>
      <c r="H48" s="41">
        <v>0</v>
      </c>
      <c r="I48" s="41">
        <v>0</v>
      </c>
      <c r="J48" s="41">
        <v>0</v>
      </c>
      <c r="K48" s="41">
        <v>0</v>
      </c>
      <c r="L48" s="41">
        <v>0</v>
      </c>
      <c r="M48" s="41">
        <v>0</v>
      </c>
      <c r="N48" s="41">
        <v>0</v>
      </c>
      <c r="O48" s="41">
        <v>0</v>
      </c>
      <c r="P48" s="41">
        <v>0</v>
      </c>
      <c r="Q48" s="41">
        <v>0</v>
      </c>
      <c r="R48" s="59">
        <v>0</v>
      </c>
      <c r="S48" s="59">
        <v>0</v>
      </c>
      <c r="T48" s="59">
        <v>0</v>
      </c>
      <c r="U48" s="59">
        <v>0</v>
      </c>
      <c r="V48" s="59">
        <v>0</v>
      </c>
      <c r="W48" s="59">
        <v>0</v>
      </c>
      <c r="X48" s="59">
        <v>0</v>
      </c>
      <c r="Y48" s="59">
        <v>0</v>
      </c>
      <c r="Z48" s="59">
        <v>0</v>
      </c>
      <c r="AA48" s="59">
        <v>0</v>
      </c>
      <c r="AB48" s="59">
        <v>0</v>
      </c>
      <c r="AC48" s="59">
        <v>0</v>
      </c>
      <c r="AD48" s="59">
        <v>0</v>
      </c>
      <c r="AE48" s="59">
        <v>0</v>
      </c>
      <c r="AF48" s="59">
        <v>0</v>
      </c>
      <c r="AG48" s="59">
        <v>0</v>
      </c>
      <c r="AH48" s="91">
        <v>28</v>
      </c>
      <c r="AI48" s="73">
        <v>28</v>
      </c>
      <c r="AJ48" s="74" t="s">
        <v>83</v>
      </c>
      <c r="AK48" s="41">
        <v>0</v>
      </c>
      <c r="AL48" s="41">
        <v>0</v>
      </c>
      <c r="AM48" s="41">
        <v>0</v>
      </c>
      <c r="AN48" s="41">
        <v>0</v>
      </c>
      <c r="AO48" s="41">
        <v>0</v>
      </c>
      <c r="AP48" s="41">
        <v>0</v>
      </c>
      <c r="AQ48" s="41">
        <v>0</v>
      </c>
      <c r="AR48" s="41">
        <v>0</v>
      </c>
      <c r="AS48" s="41">
        <v>0</v>
      </c>
      <c r="AT48" s="43">
        <v>0</v>
      </c>
      <c r="AU48" s="41">
        <v>0</v>
      </c>
      <c r="AV48" s="41">
        <v>0</v>
      </c>
      <c r="AW48" s="43">
        <v>0</v>
      </c>
      <c r="AX48" s="41">
        <v>0</v>
      </c>
      <c r="AY48" s="41">
        <v>0</v>
      </c>
      <c r="AZ48" s="43">
        <v>0</v>
      </c>
      <c r="BA48" s="41">
        <v>0</v>
      </c>
      <c r="BB48" s="41">
        <v>0</v>
      </c>
      <c r="BC48" s="41">
        <v>0</v>
      </c>
      <c r="BD48" s="41">
        <v>0</v>
      </c>
      <c r="BE48" s="41">
        <v>0</v>
      </c>
      <c r="BF48" s="43">
        <v>0</v>
      </c>
      <c r="BG48" s="41">
        <v>0</v>
      </c>
      <c r="BH48" s="41">
        <v>0</v>
      </c>
      <c r="BI48" s="41">
        <v>0</v>
      </c>
      <c r="BJ48" s="41">
        <v>0</v>
      </c>
      <c r="BK48" s="91">
        <v>28</v>
      </c>
      <c r="BL48" s="19"/>
    </row>
    <row r="49" spans="2:64" s="13" customFormat="1" ht="18" customHeight="1">
      <c r="B49" s="73"/>
      <c r="C49" s="78"/>
      <c r="D49" s="58"/>
      <c r="E49" s="58"/>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91"/>
      <c r="AI49" s="73"/>
      <c r="AJ49" s="78"/>
      <c r="AK49" s="41"/>
      <c r="AL49" s="41"/>
      <c r="AM49" s="41"/>
      <c r="AN49" s="41"/>
      <c r="AO49" s="41"/>
      <c r="AP49" s="41"/>
      <c r="AQ49" s="41"/>
      <c r="AR49" s="41"/>
      <c r="AS49" s="41"/>
      <c r="AT49" s="43"/>
      <c r="AU49" s="41"/>
      <c r="AV49" s="41"/>
      <c r="AW49" s="43"/>
      <c r="AX49" s="41"/>
      <c r="AY49" s="41"/>
      <c r="AZ49" s="43"/>
      <c r="BA49" s="41"/>
      <c r="BB49" s="41"/>
      <c r="BC49" s="43"/>
      <c r="BD49" s="41"/>
      <c r="BE49" s="41"/>
      <c r="BF49" s="43"/>
      <c r="BG49" s="41"/>
      <c r="BH49" s="41"/>
      <c r="BI49" s="43"/>
      <c r="BJ49" s="41"/>
      <c r="BK49" s="91"/>
      <c r="BL49" s="19"/>
    </row>
    <row r="50" spans="2:64" s="61" customFormat="1" ht="18" customHeight="1">
      <c r="B50" s="76" t="s">
        <v>84</v>
      </c>
      <c r="C50" s="77"/>
      <c r="D50" s="46">
        <f aca="true" t="shared" si="20" ref="D50:AG50">D51+D55+D61</f>
        <v>93</v>
      </c>
      <c r="E50" s="46">
        <f t="shared" si="20"/>
        <v>3047623</v>
      </c>
      <c r="F50" s="52">
        <f t="shared" si="20"/>
        <v>19</v>
      </c>
      <c r="G50" s="52">
        <f t="shared" si="20"/>
        <v>690331</v>
      </c>
      <c r="H50" s="44">
        <f t="shared" si="20"/>
        <v>9</v>
      </c>
      <c r="I50" s="44">
        <f t="shared" si="20"/>
        <v>380335</v>
      </c>
      <c r="J50" s="44">
        <f t="shared" si="20"/>
        <v>0</v>
      </c>
      <c r="K50" s="44">
        <f t="shared" si="20"/>
        <v>0</v>
      </c>
      <c r="L50" s="44">
        <f t="shared" si="20"/>
        <v>0</v>
      </c>
      <c r="M50" s="44">
        <f t="shared" si="20"/>
        <v>0</v>
      </c>
      <c r="N50" s="44">
        <f t="shared" si="20"/>
        <v>2</v>
      </c>
      <c r="O50" s="44">
        <f t="shared" si="20"/>
        <v>52416</v>
      </c>
      <c r="P50" s="44">
        <f t="shared" si="20"/>
        <v>0</v>
      </c>
      <c r="Q50" s="44">
        <f t="shared" si="20"/>
        <v>0</v>
      </c>
      <c r="R50" s="44">
        <f t="shared" si="20"/>
        <v>0</v>
      </c>
      <c r="S50" s="44">
        <f t="shared" si="20"/>
        <v>0</v>
      </c>
      <c r="T50" s="44">
        <f t="shared" si="20"/>
        <v>0</v>
      </c>
      <c r="U50" s="44">
        <f t="shared" si="20"/>
        <v>0</v>
      </c>
      <c r="V50" s="44">
        <f t="shared" si="20"/>
        <v>0</v>
      </c>
      <c r="W50" s="44">
        <f t="shared" si="20"/>
        <v>0</v>
      </c>
      <c r="X50" s="44">
        <f t="shared" si="20"/>
        <v>0</v>
      </c>
      <c r="Y50" s="44">
        <f t="shared" si="20"/>
        <v>0</v>
      </c>
      <c r="Z50" s="44">
        <f t="shared" si="20"/>
        <v>3</v>
      </c>
      <c r="AA50" s="44">
        <f t="shared" si="20"/>
        <v>137696</v>
      </c>
      <c r="AB50" s="44">
        <f t="shared" si="20"/>
        <v>0</v>
      </c>
      <c r="AC50" s="44">
        <f t="shared" si="20"/>
        <v>0</v>
      </c>
      <c r="AD50" s="44">
        <f t="shared" si="20"/>
        <v>8</v>
      </c>
      <c r="AE50" s="44">
        <f t="shared" si="20"/>
        <v>379447</v>
      </c>
      <c r="AF50" s="44">
        <f t="shared" si="20"/>
        <v>0</v>
      </c>
      <c r="AG50" s="44">
        <f t="shared" si="20"/>
        <v>0</v>
      </c>
      <c r="AH50" s="90"/>
      <c r="AI50" s="76" t="s">
        <v>84</v>
      </c>
      <c r="AJ50" s="77"/>
      <c r="AK50" s="44">
        <f aca="true" t="shared" si="21" ref="AK50:BJ50">AK51+AK55+AK61</f>
        <v>0</v>
      </c>
      <c r="AL50" s="44">
        <f t="shared" si="21"/>
        <v>0</v>
      </c>
      <c r="AM50" s="44">
        <f t="shared" si="21"/>
        <v>5</v>
      </c>
      <c r="AN50" s="44">
        <f t="shared" si="21"/>
        <v>640215</v>
      </c>
      <c r="AO50" s="44">
        <f t="shared" si="21"/>
        <v>13</v>
      </c>
      <c r="AP50" s="44">
        <f t="shared" si="21"/>
        <v>464920</v>
      </c>
      <c r="AQ50" s="44">
        <f t="shared" si="21"/>
        <v>3</v>
      </c>
      <c r="AR50" s="44">
        <f t="shared" si="21"/>
        <v>13878</v>
      </c>
      <c r="AS50" s="44">
        <f t="shared" si="21"/>
        <v>0</v>
      </c>
      <c r="AT50" s="45">
        <f t="shared" si="21"/>
        <v>0</v>
      </c>
      <c r="AU50" s="44">
        <f t="shared" si="21"/>
        <v>0</v>
      </c>
      <c r="AV50" s="44">
        <f t="shared" si="21"/>
        <v>0</v>
      </c>
      <c r="AW50" s="45">
        <f t="shared" si="21"/>
        <v>0</v>
      </c>
      <c r="AX50" s="57">
        <f t="shared" si="21"/>
        <v>0</v>
      </c>
      <c r="AY50" s="44">
        <f t="shared" si="21"/>
        <v>21</v>
      </c>
      <c r="AZ50" s="45">
        <f t="shared" si="21"/>
        <v>0</v>
      </c>
      <c r="BA50" s="44">
        <f t="shared" si="21"/>
        <v>122276</v>
      </c>
      <c r="BB50" s="44">
        <f t="shared" si="21"/>
        <v>0</v>
      </c>
      <c r="BC50" s="45">
        <f t="shared" si="21"/>
        <v>0</v>
      </c>
      <c r="BD50" s="44">
        <f t="shared" si="21"/>
        <v>0</v>
      </c>
      <c r="BE50" s="44">
        <f t="shared" si="21"/>
        <v>10</v>
      </c>
      <c r="BF50" s="45">
        <f t="shared" si="21"/>
        <v>0</v>
      </c>
      <c r="BG50" s="44">
        <f t="shared" si="21"/>
        <v>166109</v>
      </c>
      <c r="BH50" s="44">
        <f t="shared" si="21"/>
        <v>0</v>
      </c>
      <c r="BI50" s="48">
        <f t="shared" si="21"/>
        <v>0</v>
      </c>
      <c r="BJ50" s="44">
        <f t="shared" si="21"/>
        <v>0</v>
      </c>
      <c r="BK50" s="90"/>
      <c r="BL50" s="60"/>
    </row>
    <row r="51" spans="2:64" s="61" customFormat="1" ht="18" customHeight="1">
      <c r="B51" s="128" t="s">
        <v>85</v>
      </c>
      <c r="C51" s="99"/>
      <c r="D51" s="46">
        <f aca="true" t="shared" si="22" ref="D51:AG51">SUM(D52:D53)</f>
        <v>25</v>
      </c>
      <c r="E51" s="46">
        <f t="shared" si="22"/>
        <v>777445</v>
      </c>
      <c r="F51" s="52">
        <f t="shared" si="22"/>
        <v>13</v>
      </c>
      <c r="G51" s="52">
        <f t="shared" si="22"/>
        <v>465377</v>
      </c>
      <c r="H51" s="44">
        <f t="shared" si="22"/>
        <v>2</v>
      </c>
      <c r="I51" s="44">
        <f t="shared" si="22"/>
        <v>68186</v>
      </c>
      <c r="J51" s="44">
        <f t="shared" si="22"/>
        <v>0</v>
      </c>
      <c r="K51" s="44">
        <f t="shared" si="22"/>
        <v>0</v>
      </c>
      <c r="L51" s="44">
        <f t="shared" si="22"/>
        <v>0</v>
      </c>
      <c r="M51" s="44">
        <f t="shared" si="22"/>
        <v>0</v>
      </c>
      <c r="N51" s="44">
        <f t="shared" si="22"/>
        <v>0</v>
      </c>
      <c r="O51" s="44">
        <f t="shared" si="22"/>
        <v>0</v>
      </c>
      <c r="P51" s="44">
        <f t="shared" si="22"/>
        <v>0</v>
      </c>
      <c r="Q51" s="44">
        <f t="shared" si="22"/>
        <v>0</v>
      </c>
      <c r="R51" s="44">
        <f t="shared" si="22"/>
        <v>0</v>
      </c>
      <c r="S51" s="44">
        <f t="shared" si="22"/>
        <v>0</v>
      </c>
      <c r="T51" s="44">
        <f t="shared" si="22"/>
        <v>0</v>
      </c>
      <c r="U51" s="44">
        <f t="shared" si="22"/>
        <v>0</v>
      </c>
      <c r="V51" s="44">
        <f t="shared" si="22"/>
        <v>0</v>
      </c>
      <c r="W51" s="44">
        <f t="shared" si="22"/>
        <v>0</v>
      </c>
      <c r="X51" s="44">
        <f t="shared" si="22"/>
        <v>0</v>
      </c>
      <c r="Y51" s="44">
        <f t="shared" si="22"/>
        <v>0</v>
      </c>
      <c r="Z51" s="44">
        <f t="shared" si="22"/>
        <v>1</v>
      </c>
      <c r="AA51" s="44">
        <f t="shared" si="22"/>
        <v>50384</v>
      </c>
      <c r="AB51" s="44">
        <f t="shared" si="22"/>
        <v>0</v>
      </c>
      <c r="AC51" s="44">
        <f t="shared" si="22"/>
        <v>0</v>
      </c>
      <c r="AD51" s="44">
        <f t="shared" si="22"/>
        <v>3</v>
      </c>
      <c r="AE51" s="44">
        <f t="shared" si="22"/>
        <v>105158</v>
      </c>
      <c r="AF51" s="44">
        <f t="shared" si="22"/>
        <v>0</v>
      </c>
      <c r="AG51" s="44">
        <f t="shared" si="22"/>
        <v>0</v>
      </c>
      <c r="AH51" s="90"/>
      <c r="AI51" s="128" t="s">
        <v>85</v>
      </c>
      <c r="AJ51" s="99"/>
      <c r="AK51" s="44">
        <f aca="true" t="shared" si="23" ref="AK51:BJ51">SUM(AK52:AK53)</f>
        <v>0</v>
      </c>
      <c r="AL51" s="44">
        <f t="shared" si="23"/>
        <v>0</v>
      </c>
      <c r="AM51" s="44">
        <f t="shared" si="23"/>
        <v>0</v>
      </c>
      <c r="AN51" s="44">
        <f t="shared" si="23"/>
        <v>0</v>
      </c>
      <c r="AO51" s="44">
        <f t="shared" si="23"/>
        <v>0</v>
      </c>
      <c r="AP51" s="44">
        <f t="shared" si="23"/>
        <v>0</v>
      </c>
      <c r="AQ51" s="44">
        <f t="shared" si="23"/>
        <v>0</v>
      </c>
      <c r="AR51" s="44">
        <f t="shared" si="23"/>
        <v>0</v>
      </c>
      <c r="AS51" s="44">
        <f t="shared" si="23"/>
        <v>0</v>
      </c>
      <c r="AT51" s="45">
        <f t="shared" si="23"/>
        <v>0</v>
      </c>
      <c r="AU51" s="44">
        <f t="shared" si="23"/>
        <v>0</v>
      </c>
      <c r="AV51" s="44">
        <f t="shared" si="23"/>
        <v>0</v>
      </c>
      <c r="AW51" s="45">
        <f t="shared" si="23"/>
        <v>0</v>
      </c>
      <c r="AX51" s="57">
        <f t="shared" si="23"/>
        <v>0</v>
      </c>
      <c r="AY51" s="44">
        <f t="shared" si="23"/>
        <v>4</v>
      </c>
      <c r="AZ51" s="45">
        <f t="shared" si="23"/>
        <v>0</v>
      </c>
      <c r="BA51" s="44">
        <f t="shared" si="23"/>
        <v>28374</v>
      </c>
      <c r="BB51" s="44">
        <f t="shared" si="23"/>
        <v>0</v>
      </c>
      <c r="BC51" s="45">
        <f t="shared" si="23"/>
        <v>0</v>
      </c>
      <c r="BD51" s="44">
        <f t="shared" si="23"/>
        <v>0</v>
      </c>
      <c r="BE51" s="44">
        <f t="shared" si="23"/>
        <v>2</v>
      </c>
      <c r="BF51" s="45">
        <f t="shared" si="23"/>
        <v>0</v>
      </c>
      <c r="BG51" s="44">
        <f t="shared" si="23"/>
        <v>59966</v>
      </c>
      <c r="BH51" s="44">
        <f t="shared" si="23"/>
        <v>0</v>
      </c>
      <c r="BI51" s="48">
        <f t="shared" si="23"/>
        <v>0</v>
      </c>
      <c r="BJ51" s="44">
        <f t="shared" si="23"/>
        <v>0</v>
      </c>
      <c r="BK51" s="90"/>
      <c r="BL51" s="60"/>
    </row>
    <row r="52" spans="2:64" s="13" customFormat="1" ht="18" customHeight="1">
      <c r="B52" s="73">
        <v>29</v>
      </c>
      <c r="C52" s="74" t="s">
        <v>86</v>
      </c>
      <c r="D52" s="58">
        <f>F52+H52+J52+L52+N52+P52+R52+T52+V52+X52+Z52+AB52+AD52+AF52+AK52+AM52+AO52+AQ52+AS52+AV52+AY52+BB52+BE52+BH52</f>
        <v>14</v>
      </c>
      <c r="E52" s="58">
        <f>G52+I52+K52+M52+O52+Q52+S52+U52+W52+Y52+AA52+AC52+AE52+AG52+AL52+AN52+AP52+AR52+AU52+AX52+BA52+BD52+BG52+BJ52</f>
        <v>427972</v>
      </c>
      <c r="F52" s="41">
        <v>7</v>
      </c>
      <c r="G52" s="41">
        <v>235963</v>
      </c>
      <c r="H52" s="41">
        <v>1</v>
      </c>
      <c r="I52" s="41">
        <v>34104</v>
      </c>
      <c r="J52" s="41">
        <v>0</v>
      </c>
      <c r="K52" s="41">
        <v>0</v>
      </c>
      <c r="L52" s="41">
        <v>0</v>
      </c>
      <c r="M52" s="41">
        <v>0</v>
      </c>
      <c r="N52" s="41">
        <v>0</v>
      </c>
      <c r="O52" s="41">
        <v>0</v>
      </c>
      <c r="P52" s="41">
        <v>0</v>
      </c>
      <c r="Q52" s="41">
        <v>0</v>
      </c>
      <c r="R52" s="59">
        <v>0</v>
      </c>
      <c r="S52" s="59">
        <v>0</v>
      </c>
      <c r="T52" s="59">
        <v>0</v>
      </c>
      <c r="U52" s="59">
        <v>0</v>
      </c>
      <c r="V52" s="59">
        <v>0</v>
      </c>
      <c r="W52" s="59">
        <v>0</v>
      </c>
      <c r="X52" s="59">
        <v>0</v>
      </c>
      <c r="Y52" s="59">
        <v>0</v>
      </c>
      <c r="Z52" s="59">
        <v>1</v>
      </c>
      <c r="AA52" s="59">
        <v>50384</v>
      </c>
      <c r="AB52" s="59">
        <v>0</v>
      </c>
      <c r="AC52" s="59">
        <v>0</v>
      </c>
      <c r="AD52" s="59">
        <v>2</v>
      </c>
      <c r="AE52" s="59">
        <v>65916</v>
      </c>
      <c r="AF52" s="59">
        <v>0</v>
      </c>
      <c r="AG52" s="59">
        <v>0</v>
      </c>
      <c r="AH52" s="91">
        <v>29</v>
      </c>
      <c r="AI52" s="73">
        <v>29</v>
      </c>
      <c r="AJ52" s="74" t="s">
        <v>86</v>
      </c>
      <c r="AK52" s="41">
        <v>0</v>
      </c>
      <c r="AL52" s="41">
        <v>0</v>
      </c>
      <c r="AM52" s="41">
        <v>0</v>
      </c>
      <c r="AN52" s="41">
        <v>0</v>
      </c>
      <c r="AO52" s="41">
        <v>0</v>
      </c>
      <c r="AP52" s="41">
        <v>0</v>
      </c>
      <c r="AQ52" s="41">
        <v>0</v>
      </c>
      <c r="AR52" s="41">
        <v>0</v>
      </c>
      <c r="AS52" s="41">
        <v>0</v>
      </c>
      <c r="AT52" s="43">
        <v>0</v>
      </c>
      <c r="AU52" s="41">
        <v>0</v>
      </c>
      <c r="AV52" s="41">
        <v>0</v>
      </c>
      <c r="AW52" s="43">
        <v>0</v>
      </c>
      <c r="AX52" s="41">
        <v>0</v>
      </c>
      <c r="AY52" s="41">
        <v>2</v>
      </c>
      <c r="AZ52" s="43">
        <v>0</v>
      </c>
      <c r="BA52" s="41">
        <v>14581</v>
      </c>
      <c r="BB52" s="41">
        <v>0</v>
      </c>
      <c r="BC52" s="41">
        <v>0</v>
      </c>
      <c r="BD52" s="41">
        <v>0</v>
      </c>
      <c r="BE52" s="41">
        <v>1</v>
      </c>
      <c r="BF52" s="43"/>
      <c r="BG52" s="41">
        <v>27024</v>
      </c>
      <c r="BH52" s="41">
        <v>0</v>
      </c>
      <c r="BI52" s="41">
        <v>0</v>
      </c>
      <c r="BJ52" s="41">
        <v>0</v>
      </c>
      <c r="BK52" s="91">
        <v>29</v>
      </c>
      <c r="BL52" s="19"/>
    </row>
    <row r="53" spans="2:64" s="13" customFormat="1" ht="18" customHeight="1">
      <c r="B53" s="73">
        <v>30</v>
      </c>
      <c r="C53" s="74" t="s">
        <v>87</v>
      </c>
      <c r="D53" s="58">
        <f>F53+H53+J53+L53+N53+P53+R53+T53+V53+X53+Z53+AB53+AD53+AF53+AK53+AM53+AO53+AQ53+AS53+AV53+AY53+BB53+BE53+BH53</f>
        <v>11</v>
      </c>
      <c r="E53" s="58">
        <f>G53+I53+K53+M53+O53+Q53+S53+U53+W53+Y53+AA53+AC53+AE53+AG53+AL53+AN53+AP53+AR53+AU53+AX53+BA53+BD53+BG53+BJ53</f>
        <v>349473</v>
      </c>
      <c r="F53" s="41">
        <f>4+2</f>
        <v>6</v>
      </c>
      <c r="G53" s="41">
        <v>229414</v>
      </c>
      <c r="H53" s="41">
        <v>1</v>
      </c>
      <c r="I53" s="41">
        <v>34082</v>
      </c>
      <c r="J53" s="41">
        <v>0</v>
      </c>
      <c r="K53" s="41">
        <v>0</v>
      </c>
      <c r="L53" s="41">
        <v>0</v>
      </c>
      <c r="M53" s="41">
        <v>0</v>
      </c>
      <c r="N53" s="41">
        <v>0</v>
      </c>
      <c r="O53" s="41">
        <v>0</v>
      </c>
      <c r="P53" s="41">
        <v>0</v>
      </c>
      <c r="Q53" s="41">
        <v>0</v>
      </c>
      <c r="R53" s="59">
        <v>0</v>
      </c>
      <c r="S53" s="59">
        <v>0</v>
      </c>
      <c r="T53" s="59">
        <v>0</v>
      </c>
      <c r="U53" s="59">
        <v>0</v>
      </c>
      <c r="V53" s="59">
        <v>0</v>
      </c>
      <c r="W53" s="59">
        <v>0</v>
      </c>
      <c r="X53" s="59">
        <v>0</v>
      </c>
      <c r="Y53" s="59">
        <v>0</v>
      </c>
      <c r="Z53" s="59">
        <v>0</v>
      </c>
      <c r="AA53" s="59">
        <v>0</v>
      </c>
      <c r="AB53" s="59">
        <v>0</v>
      </c>
      <c r="AC53" s="59">
        <v>0</v>
      </c>
      <c r="AD53" s="59">
        <v>1</v>
      </c>
      <c r="AE53" s="59">
        <v>39242</v>
      </c>
      <c r="AF53" s="59">
        <v>0</v>
      </c>
      <c r="AG53" s="59">
        <v>0</v>
      </c>
      <c r="AH53" s="91">
        <v>30</v>
      </c>
      <c r="AI53" s="73">
        <v>30</v>
      </c>
      <c r="AJ53" s="74" t="s">
        <v>87</v>
      </c>
      <c r="AK53" s="41">
        <v>0</v>
      </c>
      <c r="AL53" s="41">
        <v>0</v>
      </c>
      <c r="AM53" s="41">
        <v>0</v>
      </c>
      <c r="AN53" s="41">
        <v>0</v>
      </c>
      <c r="AO53" s="41">
        <v>0</v>
      </c>
      <c r="AP53" s="41">
        <v>0</v>
      </c>
      <c r="AQ53" s="41">
        <v>0</v>
      </c>
      <c r="AR53" s="41">
        <v>0</v>
      </c>
      <c r="AS53" s="41">
        <v>0</v>
      </c>
      <c r="AT53" s="43">
        <v>0</v>
      </c>
      <c r="AU53" s="41">
        <v>0</v>
      </c>
      <c r="AV53" s="41">
        <v>0</v>
      </c>
      <c r="AW53" s="43">
        <v>0</v>
      </c>
      <c r="AX53" s="41">
        <v>0</v>
      </c>
      <c r="AY53" s="41">
        <f>1+1</f>
        <v>2</v>
      </c>
      <c r="AZ53" s="43"/>
      <c r="BA53" s="41">
        <v>13793</v>
      </c>
      <c r="BB53" s="41">
        <v>0</v>
      </c>
      <c r="BC53" s="41">
        <v>0</v>
      </c>
      <c r="BD53" s="41">
        <v>0</v>
      </c>
      <c r="BE53" s="41">
        <v>1</v>
      </c>
      <c r="BF53" s="43"/>
      <c r="BG53" s="41">
        <v>32942</v>
      </c>
      <c r="BH53" s="41">
        <v>0</v>
      </c>
      <c r="BI53" s="41">
        <v>0</v>
      </c>
      <c r="BJ53" s="41">
        <v>0</v>
      </c>
      <c r="BK53" s="91">
        <v>30</v>
      </c>
      <c r="BL53" s="19"/>
    </row>
    <row r="54" spans="2:64" s="13" customFormat="1" ht="18" customHeight="1">
      <c r="B54" s="73"/>
      <c r="C54" s="78"/>
      <c r="D54" s="58"/>
      <c r="E54" s="58"/>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91"/>
      <c r="AI54" s="73"/>
      <c r="AJ54" s="78"/>
      <c r="AK54" s="41"/>
      <c r="AL54" s="41"/>
      <c r="AM54" s="41"/>
      <c r="AN54" s="41"/>
      <c r="AO54" s="41"/>
      <c r="AP54" s="41"/>
      <c r="AQ54" s="41"/>
      <c r="AR54" s="41"/>
      <c r="AS54" s="41"/>
      <c r="AT54" s="43"/>
      <c r="AU54" s="41"/>
      <c r="AV54" s="41"/>
      <c r="AW54" s="43"/>
      <c r="AX54" s="41"/>
      <c r="AY54" s="41"/>
      <c r="AZ54" s="43"/>
      <c r="BA54" s="41"/>
      <c r="BB54" s="41"/>
      <c r="BC54" s="43"/>
      <c r="BD54" s="41"/>
      <c r="BE54" s="41"/>
      <c r="BF54" s="43"/>
      <c r="BG54" s="41"/>
      <c r="BH54" s="41"/>
      <c r="BI54" s="43"/>
      <c r="BJ54" s="41"/>
      <c r="BK54" s="91"/>
      <c r="BL54" s="19"/>
    </row>
    <row r="55" spans="2:64" s="61" customFormat="1" ht="18" customHeight="1">
      <c r="B55" s="128" t="s">
        <v>88</v>
      </c>
      <c r="C55" s="99"/>
      <c r="D55" s="46">
        <f aca="true" t="shared" si="24" ref="D55:AG55">SUM(D56:D59)</f>
        <v>28</v>
      </c>
      <c r="E55" s="46">
        <f t="shared" si="24"/>
        <v>1056758</v>
      </c>
      <c r="F55" s="52">
        <f t="shared" si="24"/>
        <v>3</v>
      </c>
      <c r="G55" s="52">
        <f t="shared" si="24"/>
        <v>142416</v>
      </c>
      <c r="H55" s="44">
        <f t="shared" si="24"/>
        <v>2</v>
      </c>
      <c r="I55" s="44">
        <f t="shared" si="24"/>
        <v>83931</v>
      </c>
      <c r="J55" s="44">
        <f t="shared" si="24"/>
        <v>0</v>
      </c>
      <c r="K55" s="44">
        <f t="shared" si="24"/>
        <v>0</v>
      </c>
      <c r="L55" s="44">
        <f t="shared" si="24"/>
        <v>0</v>
      </c>
      <c r="M55" s="44">
        <f t="shared" si="24"/>
        <v>0</v>
      </c>
      <c r="N55" s="44">
        <f t="shared" si="24"/>
        <v>0</v>
      </c>
      <c r="O55" s="44">
        <f t="shared" si="24"/>
        <v>0</v>
      </c>
      <c r="P55" s="44">
        <f t="shared" si="24"/>
        <v>0</v>
      </c>
      <c r="Q55" s="44">
        <f t="shared" si="24"/>
        <v>0</v>
      </c>
      <c r="R55" s="44">
        <f t="shared" si="24"/>
        <v>0</v>
      </c>
      <c r="S55" s="44">
        <f t="shared" si="24"/>
        <v>0</v>
      </c>
      <c r="T55" s="44">
        <f t="shared" si="24"/>
        <v>0</v>
      </c>
      <c r="U55" s="44">
        <f t="shared" si="24"/>
        <v>0</v>
      </c>
      <c r="V55" s="44">
        <f t="shared" si="24"/>
        <v>0</v>
      </c>
      <c r="W55" s="44">
        <f t="shared" si="24"/>
        <v>0</v>
      </c>
      <c r="X55" s="44">
        <f t="shared" si="24"/>
        <v>0</v>
      </c>
      <c r="Y55" s="44">
        <f t="shared" si="24"/>
        <v>0</v>
      </c>
      <c r="Z55" s="44">
        <f t="shared" si="24"/>
        <v>2</v>
      </c>
      <c r="AA55" s="44">
        <f t="shared" si="24"/>
        <v>87312</v>
      </c>
      <c r="AB55" s="44">
        <f t="shared" si="24"/>
        <v>0</v>
      </c>
      <c r="AC55" s="44">
        <f t="shared" si="24"/>
        <v>0</v>
      </c>
      <c r="AD55" s="44">
        <f t="shared" si="24"/>
        <v>4</v>
      </c>
      <c r="AE55" s="44">
        <f t="shared" si="24"/>
        <v>231752</v>
      </c>
      <c r="AF55" s="44">
        <f t="shared" si="24"/>
        <v>0</v>
      </c>
      <c r="AG55" s="44">
        <f t="shared" si="24"/>
        <v>0</v>
      </c>
      <c r="AH55" s="90"/>
      <c r="AI55" s="128" t="s">
        <v>88</v>
      </c>
      <c r="AJ55" s="99"/>
      <c r="AK55" s="44">
        <f aca="true" t="shared" si="25" ref="AK55:BJ55">SUM(AK56:AK59)</f>
        <v>0</v>
      </c>
      <c r="AL55" s="44">
        <f t="shared" si="25"/>
        <v>0</v>
      </c>
      <c r="AM55" s="44">
        <f t="shared" si="25"/>
        <v>3</v>
      </c>
      <c r="AN55" s="44">
        <f t="shared" si="25"/>
        <v>313873</v>
      </c>
      <c r="AO55" s="44">
        <f t="shared" si="25"/>
        <v>4</v>
      </c>
      <c r="AP55" s="44">
        <f t="shared" si="25"/>
        <v>117373</v>
      </c>
      <c r="AQ55" s="44">
        <f t="shared" si="25"/>
        <v>3</v>
      </c>
      <c r="AR55" s="44">
        <f t="shared" si="25"/>
        <v>13878</v>
      </c>
      <c r="AS55" s="44">
        <f t="shared" si="25"/>
        <v>0</v>
      </c>
      <c r="AT55" s="45">
        <f t="shared" si="25"/>
        <v>0</v>
      </c>
      <c r="AU55" s="44">
        <f t="shared" si="25"/>
        <v>0</v>
      </c>
      <c r="AV55" s="44">
        <f t="shared" si="25"/>
        <v>0</v>
      </c>
      <c r="AW55" s="45">
        <f t="shared" si="25"/>
        <v>0</v>
      </c>
      <c r="AX55" s="57">
        <f t="shared" si="25"/>
        <v>0</v>
      </c>
      <c r="AY55" s="44">
        <f t="shared" si="25"/>
        <v>3</v>
      </c>
      <c r="AZ55" s="45">
        <f t="shared" si="25"/>
        <v>0</v>
      </c>
      <c r="BA55" s="44">
        <f t="shared" si="25"/>
        <v>12255</v>
      </c>
      <c r="BB55" s="44">
        <f t="shared" si="25"/>
        <v>0</v>
      </c>
      <c r="BC55" s="45">
        <f t="shared" si="25"/>
        <v>0</v>
      </c>
      <c r="BD55" s="44">
        <f t="shared" si="25"/>
        <v>0</v>
      </c>
      <c r="BE55" s="44">
        <f t="shared" si="25"/>
        <v>4</v>
      </c>
      <c r="BF55" s="45">
        <f t="shared" si="25"/>
        <v>0</v>
      </c>
      <c r="BG55" s="44">
        <f t="shared" si="25"/>
        <v>53968</v>
      </c>
      <c r="BH55" s="44">
        <f t="shared" si="25"/>
        <v>0</v>
      </c>
      <c r="BI55" s="48">
        <f t="shared" si="25"/>
        <v>0</v>
      </c>
      <c r="BJ55" s="44">
        <f t="shared" si="25"/>
        <v>0</v>
      </c>
      <c r="BK55" s="90"/>
      <c r="BL55" s="60"/>
    </row>
    <row r="56" spans="2:64" s="13" customFormat="1" ht="18" customHeight="1">
      <c r="B56" s="73">
        <v>31</v>
      </c>
      <c r="C56" s="74" t="s">
        <v>89</v>
      </c>
      <c r="D56" s="58">
        <f>F56+H56+J56+L56+N56+P56+R56+T56+V56+X56+Z56+AB56+AD56+AF56+AK56+AM56+AO56+AQ56+AS56+AV56+AY56+BB56+BE56+BH56</f>
        <v>9</v>
      </c>
      <c r="E56" s="58">
        <f>G56+I56+K56+M56+O56+Q56+S56+U56+W56+Y56+AA56+AC56+AE56+AG56+AL56+AN56+AP56+AR56+AU56+AX56+BA56+BD56+BG56+BJ56</f>
        <v>263729</v>
      </c>
      <c r="F56" s="41">
        <v>0</v>
      </c>
      <c r="G56" s="41">
        <v>0</v>
      </c>
      <c r="H56" s="41">
        <v>1</v>
      </c>
      <c r="I56" s="41">
        <v>42985</v>
      </c>
      <c r="J56" s="41">
        <v>0</v>
      </c>
      <c r="K56" s="41">
        <v>0</v>
      </c>
      <c r="L56" s="41">
        <v>0</v>
      </c>
      <c r="M56" s="41">
        <v>0</v>
      </c>
      <c r="N56" s="41">
        <v>0</v>
      </c>
      <c r="O56" s="41">
        <v>0</v>
      </c>
      <c r="P56" s="41">
        <v>0</v>
      </c>
      <c r="Q56" s="41">
        <v>0</v>
      </c>
      <c r="R56" s="59">
        <v>0</v>
      </c>
      <c r="S56" s="59">
        <v>0</v>
      </c>
      <c r="T56" s="59">
        <v>0</v>
      </c>
      <c r="U56" s="59">
        <v>0</v>
      </c>
      <c r="V56" s="59"/>
      <c r="W56" s="59"/>
      <c r="X56" s="59">
        <v>0</v>
      </c>
      <c r="Y56" s="59">
        <v>0</v>
      </c>
      <c r="Z56" s="59">
        <v>0</v>
      </c>
      <c r="AA56" s="59">
        <v>0</v>
      </c>
      <c r="AB56" s="59">
        <v>0</v>
      </c>
      <c r="AC56" s="59">
        <v>0</v>
      </c>
      <c r="AD56" s="59">
        <v>2</v>
      </c>
      <c r="AE56" s="59">
        <v>77379</v>
      </c>
      <c r="AF56" s="59">
        <v>0</v>
      </c>
      <c r="AG56" s="59">
        <v>0</v>
      </c>
      <c r="AH56" s="91">
        <v>31</v>
      </c>
      <c r="AI56" s="73">
        <v>31</v>
      </c>
      <c r="AJ56" s="74" t="s">
        <v>89</v>
      </c>
      <c r="AK56" s="41">
        <v>0</v>
      </c>
      <c r="AL56" s="41">
        <v>0</v>
      </c>
      <c r="AM56" s="41"/>
      <c r="AN56" s="41"/>
      <c r="AO56" s="41">
        <v>4</v>
      </c>
      <c r="AP56" s="41">
        <v>117373</v>
      </c>
      <c r="AQ56" s="41">
        <v>0</v>
      </c>
      <c r="AR56" s="41">
        <v>0</v>
      </c>
      <c r="AS56" s="41">
        <v>0</v>
      </c>
      <c r="AT56" s="43">
        <v>0</v>
      </c>
      <c r="AU56" s="41">
        <v>0</v>
      </c>
      <c r="AV56" s="41">
        <v>0</v>
      </c>
      <c r="AW56" s="43">
        <v>0</v>
      </c>
      <c r="AX56" s="41">
        <v>0</v>
      </c>
      <c r="AY56" s="41">
        <v>1</v>
      </c>
      <c r="AZ56" s="43">
        <v>0</v>
      </c>
      <c r="BA56" s="41">
        <v>5927</v>
      </c>
      <c r="BB56" s="41">
        <v>0</v>
      </c>
      <c r="BC56" s="41">
        <v>0</v>
      </c>
      <c r="BD56" s="41">
        <v>0</v>
      </c>
      <c r="BE56" s="41">
        <v>1</v>
      </c>
      <c r="BF56" s="43"/>
      <c r="BG56" s="41">
        <v>20065</v>
      </c>
      <c r="BH56" s="41">
        <v>0</v>
      </c>
      <c r="BI56" s="41">
        <v>0</v>
      </c>
      <c r="BJ56" s="41">
        <v>0</v>
      </c>
      <c r="BK56" s="91">
        <v>31</v>
      </c>
      <c r="BL56" s="19"/>
    </row>
    <row r="57" spans="2:64" s="13" customFormat="1" ht="18" customHeight="1">
      <c r="B57" s="73">
        <v>32</v>
      </c>
      <c r="C57" s="74" t="s">
        <v>90</v>
      </c>
      <c r="D57" s="58">
        <f>F57+H57+J57+L57+N57+P57+R57+T57+V57+X57+Z57+AB57+AD57+AF57+AK57+AM57+AO57+AQ57+AS57+AV57+AY57+BB57+BE57+BH57</f>
        <v>2</v>
      </c>
      <c r="E57" s="58">
        <f>G57+I57+K57+M57+O57+Q57+S57+U57+W57+Y57+AA57+AC57+AE57+AG57+AL57+AN57+AP57+AR57+AU57+AX57+BA57+BD57+BG57+BJ57</f>
        <v>36703</v>
      </c>
      <c r="F57" s="41">
        <v>0</v>
      </c>
      <c r="G57" s="41">
        <v>0</v>
      </c>
      <c r="H57" s="41">
        <v>0</v>
      </c>
      <c r="I57" s="41">
        <v>0</v>
      </c>
      <c r="J57" s="41">
        <v>0</v>
      </c>
      <c r="K57" s="41">
        <v>0</v>
      </c>
      <c r="L57" s="41">
        <v>0</v>
      </c>
      <c r="M57" s="41">
        <v>0</v>
      </c>
      <c r="N57" s="41">
        <v>0</v>
      </c>
      <c r="O57" s="41">
        <v>0</v>
      </c>
      <c r="P57" s="41">
        <v>0</v>
      </c>
      <c r="Q57" s="41">
        <v>0</v>
      </c>
      <c r="R57" s="59">
        <v>0</v>
      </c>
      <c r="S57" s="59">
        <v>0</v>
      </c>
      <c r="T57" s="59">
        <v>0</v>
      </c>
      <c r="U57" s="59">
        <v>0</v>
      </c>
      <c r="V57" s="59">
        <v>0</v>
      </c>
      <c r="W57" s="59">
        <v>0</v>
      </c>
      <c r="X57" s="59">
        <v>0</v>
      </c>
      <c r="Y57" s="59">
        <v>0</v>
      </c>
      <c r="Z57" s="59">
        <v>0</v>
      </c>
      <c r="AA57" s="59">
        <v>0</v>
      </c>
      <c r="AB57" s="59">
        <v>0</v>
      </c>
      <c r="AC57" s="59">
        <v>0</v>
      </c>
      <c r="AD57" s="59">
        <v>1</v>
      </c>
      <c r="AE57" s="59">
        <v>29034</v>
      </c>
      <c r="AF57" s="59">
        <v>0</v>
      </c>
      <c r="AG57" s="59">
        <v>0</v>
      </c>
      <c r="AH57" s="91">
        <v>32</v>
      </c>
      <c r="AI57" s="73">
        <v>32</v>
      </c>
      <c r="AJ57" s="74" t="s">
        <v>90</v>
      </c>
      <c r="AK57" s="41">
        <v>0</v>
      </c>
      <c r="AL57" s="41">
        <v>0</v>
      </c>
      <c r="AM57" s="41">
        <v>0</v>
      </c>
      <c r="AN57" s="41">
        <v>0</v>
      </c>
      <c r="AO57" s="41">
        <v>0</v>
      </c>
      <c r="AP57" s="41">
        <v>0</v>
      </c>
      <c r="AQ57" s="41">
        <v>0</v>
      </c>
      <c r="AR57" s="41">
        <v>0</v>
      </c>
      <c r="AS57" s="41">
        <v>0</v>
      </c>
      <c r="AT57" s="43">
        <v>0</v>
      </c>
      <c r="AU57" s="41">
        <v>0</v>
      </c>
      <c r="AV57" s="41">
        <v>0</v>
      </c>
      <c r="AW57" s="43">
        <v>0</v>
      </c>
      <c r="AX57" s="41">
        <v>0</v>
      </c>
      <c r="AY57" s="41">
        <v>0</v>
      </c>
      <c r="AZ57" s="43"/>
      <c r="BA57" s="41">
        <v>0</v>
      </c>
      <c r="BB57" s="41">
        <v>0</v>
      </c>
      <c r="BC57" s="41">
        <v>0</v>
      </c>
      <c r="BD57" s="41">
        <v>0</v>
      </c>
      <c r="BE57" s="41">
        <v>1</v>
      </c>
      <c r="BF57" s="43"/>
      <c r="BG57" s="41">
        <v>7669</v>
      </c>
      <c r="BH57" s="41">
        <v>0</v>
      </c>
      <c r="BI57" s="41">
        <v>0</v>
      </c>
      <c r="BJ57" s="41">
        <v>0</v>
      </c>
      <c r="BK57" s="91">
        <v>32</v>
      </c>
      <c r="BL57" s="19"/>
    </row>
    <row r="58" spans="2:64" s="13" customFormat="1" ht="18" customHeight="1">
      <c r="B58" s="73">
        <v>33</v>
      </c>
      <c r="C58" s="74" t="s">
        <v>91</v>
      </c>
      <c r="D58" s="58">
        <f>F58+H58+J58+L58+N58+P58+R58+T58+V58+X58+Z58+AB58+AD58+AF58+AK58+AM58+AO58+AQ58+AS58+AV58+AY58+BB58+BE58+BH58</f>
        <v>5</v>
      </c>
      <c r="E58" s="58">
        <f>G58+I58+K58+M58+O58+Q58+S58+U58+W58+Y58+AA58+AC58+AE58+AG58+AL58+AN58+AP58+AR58+AU58+AX58+BA58+BD58+BG58+BJ58</f>
        <v>191191</v>
      </c>
      <c r="F58" s="41">
        <v>3</v>
      </c>
      <c r="G58" s="41">
        <v>142416</v>
      </c>
      <c r="H58" s="41">
        <v>1</v>
      </c>
      <c r="I58" s="41">
        <v>40946</v>
      </c>
      <c r="J58" s="41">
        <v>0</v>
      </c>
      <c r="K58" s="41">
        <v>0</v>
      </c>
      <c r="L58" s="41">
        <v>0</v>
      </c>
      <c r="M58" s="41">
        <v>0</v>
      </c>
      <c r="N58" s="41">
        <v>0</v>
      </c>
      <c r="O58" s="41">
        <v>0</v>
      </c>
      <c r="P58" s="41">
        <v>0</v>
      </c>
      <c r="Q58" s="41">
        <v>0</v>
      </c>
      <c r="R58" s="59">
        <v>0</v>
      </c>
      <c r="S58" s="59">
        <v>0</v>
      </c>
      <c r="T58" s="59">
        <v>0</v>
      </c>
      <c r="U58" s="59">
        <v>0</v>
      </c>
      <c r="V58" s="59">
        <v>0</v>
      </c>
      <c r="W58" s="59">
        <v>0</v>
      </c>
      <c r="X58" s="59">
        <v>0</v>
      </c>
      <c r="Y58" s="59">
        <v>0</v>
      </c>
      <c r="Z58" s="59">
        <v>0</v>
      </c>
      <c r="AA58" s="59">
        <v>0</v>
      </c>
      <c r="AB58" s="59">
        <v>0</v>
      </c>
      <c r="AC58" s="59">
        <v>0</v>
      </c>
      <c r="AD58" s="59">
        <v>0</v>
      </c>
      <c r="AE58" s="59">
        <v>0</v>
      </c>
      <c r="AF58" s="59">
        <v>0</v>
      </c>
      <c r="AG58" s="59">
        <v>0</v>
      </c>
      <c r="AH58" s="91">
        <v>33</v>
      </c>
      <c r="AI58" s="73">
        <v>33</v>
      </c>
      <c r="AJ58" s="74" t="s">
        <v>91</v>
      </c>
      <c r="AK58" s="41">
        <v>0</v>
      </c>
      <c r="AL58" s="41">
        <v>0</v>
      </c>
      <c r="AM58" s="41">
        <v>0</v>
      </c>
      <c r="AN58" s="41">
        <v>0</v>
      </c>
      <c r="AO58" s="41">
        <v>0</v>
      </c>
      <c r="AP58" s="41">
        <v>0</v>
      </c>
      <c r="AQ58" s="41">
        <v>0</v>
      </c>
      <c r="AR58" s="41">
        <v>0</v>
      </c>
      <c r="AS58" s="41">
        <v>0</v>
      </c>
      <c r="AT58" s="43">
        <v>0</v>
      </c>
      <c r="AU58" s="41">
        <v>0</v>
      </c>
      <c r="AV58" s="41">
        <v>0</v>
      </c>
      <c r="AW58" s="43">
        <v>0</v>
      </c>
      <c r="AX58" s="41">
        <v>0</v>
      </c>
      <c r="AY58" s="41">
        <v>0</v>
      </c>
      <c r="AZ58" s="43">
        <v>0</v>
      </c>
      <c r="BA58" s="41">
        <v>0</v>
      </c>
      <c r="BB58" s="41">
        <v>0</v>
      </c>
      <c r="BC58" s="41">
        <v>0</v>
      </c>
      <c r="BD58" s="41">
        <v>0</v>
      </c>
      <c r="BE58" s="41">
        <v>1</v>
      </c>
      <c r="BF58" s="43"/>
      <c r="BG58" s="41">
        <v>7829</v>
      </c>
      <c r="BH58" s="41">
        <v>0</v>
      </c>
      <c r="BI58" s="41">
        <v>0</v>
      </c>
      <c r="BJ58" s="41">
        <v>0</v>
      </c>
      <c r="BK58" s="91">
        <v>33</v>
      </c>
      <c r="BL58" s="19"/>
    </row>
    <row r="59" spans="2:64" s="13" customFormat="1" ht="18" customHeight="1">
      <c r="B59" s="73">
        <v>34</v>
      </c>
      <c r="C59" s="74" t="s">
        <v>92</v>
      </c>
      <c r="D59" s="58">
        <f>F59+H59+J59+L59+N59+P59+R59+T59+V59+X59+Z59+AB59+AD59+AF59+AK59+AM59+AO59+AQ59+AS59+AV59+AY59+BB59+BE59+BH59</f>
        <v>12</v>
      </c>
      <c r="E59" s="58">
        <f>G59+I59+K59+M59+O59+Q59+S59+U59+W59+Y59+AA59+AC59+AE59+AG59+AL59+AN59+AP59+AR59+AU59+AX59+BA59+BD59+BG59+BJ59</f>
        <v>565135</v>
      </c>
      <c r="F59" s="41">
        <v>0</v>
      </c>
      <c r="G59" s="41">
        <v>0</v>
      </c>
      <c r="H59" s="41">
        <v>0</v>
      </c>
      <c r="I59" s="41">
        <v>0</v>
      </c>
      <c r="J59" s="41">
        <v>0</v>
      </c>
      <c r="K59" s="41">
        <v>0</v>
      </c>
      <c r="L59" s="41">
        <v>0</v>
      </c>
      <c r="M59" s="41">
        <v>0</v>
      </c>
      <c r="N59" s="41">
        <v>0</v>
      </c>
      <c r="O59" s="41">
        <v>0</v>
      </c>
      <c r="P59" s="41">
        <v>0</v>
      </c>
      <c r="Q59" s="41">
        <v>0</v>
      </c>
      <c r="R59" s="59">
        <v>0</v>
      </c>
      <c r="S59" s="59">
        <v>0</v>
      </c>
      <c r="T59" s="59">
        <v>0</v>
      </c>
      <c r="U59" s="59">
        <v>0</v>
      </c>
      <c r="V59" s="59">
        <v>0</v>
      </c>
      <c r="W59" s="59">
        <v>0</v>
      </c>
      <c r="X59" s="59">
        <v>0</v>
      </c>
      <c r="Y59" s="59">
        <v>0</v>
      </c>
      <c r="Z59" s="59">
        <v>2</v>
      </c>
      <c r="AA59" s="59">
        <v>87312</v>
      </c>
      <c r="AB59" s="59">
        <v>0</v>
      </c>
      <c r="AC59" s="59">
        <v>0</v>
      </c>
      <c r="AD59" s="59">
        <v>1</v>
      </c>
      <c r="AE59" s="59">
        <v>125339</v>
      </c>
      <c r="AF59" s="59">
        <v>0</v>
      </c>
      <c r="AG59" s="59">
        <v>0</v>
      </c>
      <c r="AH59" s="91">
        <v>34</v>
      </c>
      <c r="AI59" s="73">
        <v>34</v>
      </c>
      <c r="AJ59" s="74" t="s">
        <v>92</v>
      </c>
      <c r="AK59" s="41">
        <v>0</v>
      </c>
      <c r="AL59" s="41">
        <v>0</v>
      </c>
      <c r="AM59" s="41">
        <v>3</v>
      </c>
      <c r="AN59" s="41">
        <v>313873</v>
      </c>
      <c r="AO59" s="41">
        <v>0</v>
      </c>
      <c r="AP59" s="41">
        <v>0</v>
      </c>
      <c r="AQ59" s="41">
        <v>3</v>
      </c>
      <c r="AR59" s="41">
        <v>13878</v>
      </c>
      <c r="AS59" s="41">
        <v>0</v>
      </c>
      <c r="AT59" s="43">
        <v>0</v>
      </c>
      <c r="AU59" s="41">
        <v>0</v>
      </c>
      <c r="AV59" s="41">
        <v>0</v>
      </c>
      <c r="AW59" s="43">
        <v>0</v>
      </c>
      <c r="AX59" s="41">
        <v>0</v>
      </c>
      <c r="AY59" s="41">
        <v>2</v>
      </c>
      <c r="AZ59" s="43">
        <v>0</v>
      </c>
      <c r="BA59" s="41">
        <v>6328</v>
      </c>
      <c r="BB59" s="41">
        <v>0</v>
      </c>
      <c r="BC59" s="41">
        <v>0</v>
      </c>
      <c r="BD59" s="41">
        <v>0</v>
      </c>
      <c r="BE59" s="41">
        <v>1</v>
      </c>
      <c r="BF59" s="43"/>
      <c r="BG59" s="41">
        <v>18405</v>
      </c>
      <c r="BH59" s="41">
        <v>0</v>
      </c>
      <c r="BI59" s="41">
        <v>0</v>
      </c>
      <c r="BJ59" s="41">
        <v>0</v>
      </c>
      <c r="BK59" s="91">
        <v>34</v>
      </c>
      <c r="BL59" s="19"/>
    </row>
    <row r="60" spans="2:64" s="13" customFormat="1" ht="18" customHeight="1">
      <c r="B60" s="73"/>
      <c r="C60" s="78"/>
      <c r="D60" s="58"/>
      <c r="E60" s="58"/>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91"/>
      <c r="AI60" s="73"/>
      <c r="AJ60" s="78"/>
      <c r="AK60" s="41"/>
      <c r="AL60" s="41"/>
      <c r="AM60" s="41"/>
      <c r="AN60" s="41"/>
      <c r="AO60" s="41"/>
      <c r="AP60" s="41"/>
      <c r="AQ60" s="41"/>
      <c r="AR60" s="41"/>
      <c r="AS60" s="41"/>
      <c r="AT60" s="43"/>
      <c r="AU60" s="41"/>
      <c r="AV60" s="41"/>
      <c r="AW60" s="43"/>
      <c r="AX60" s="41"/>
      <c r="AY60" s="41"/>
      <c r="AZ60" s="43"/>
      <c r="BA60" s="41"/>
      <c r="BB60" s="41"/>
      <c r="BC60" s="43"/>
      <c r="BD60" s="41"/>
      <c r="BE60" s="41"/>
      <c r="BF60" s="43"/>
      <c r="BG60" s="41"/>
      <c r="BH60" s="41"/>
      <c r="BI60" s="43"/>
      <c r="BJ60" s="41"/>
      <c r="BK60" s="91"/>
      <c r="BL60" s="19"/>
    </row>
    <row r="61" spans="2:64" s="61" customFormat="1" ht="18" customHeight="1">
      <c r="B61" s="128" t="s">
        <v>93</v>
      </c>
      <c r="C61" s="99"/>
      <c r="D61" s="46">
        <f aca="true" t="shared" si="26" ref="D61:AG61">SUM(D62:D65)</f>
        <v>40</v>
      </c>
      <c r="E61" s="46">
        <f t="shared" si="26"/>
        <v>1213420</v>
      </c>
      <c r="F61" s="52">
        <f t="shared" si="26"/>
        <v>3</v>
      </c>
      <c r="G61" s="52">
        <f t="shared" si="26"/>
        <v>82538</v>
      </c>
      <c r="H61" s="44">
        <f t="shared" si="26"/>
        <v>5</v>
      </c>
      <c r="I61" s="44">
        <f t="shared" si="26"/>
        <v>228218</v>
      </c>
      <c r="J61" s="44">
        <f t="shared" si="26"/>
        <v>0</v>
      </c>
      <c r="K61" s="44">
        <f t="shared" si="26"/>
        <v>0</v>
      </c>
      <c r="L61" s="44">
        <f t="shared" si="26"/>
        <v>0</v>
      </c>
      <c r="M61" s="44">
        <f t="shared" si="26"/>
        <v>0</v>
      </c>
      <c r="N61" s="44">
        <f t="shared" si="26"/>
        <v>2</v>
      </c>
      <c r="O61" s="44">
        <f t="shared" si="26"/>
        <v>52416</v>
      </c>
      <c r="P61" s="44">
        <f t="shared" si="26"/>
        <v>0</v>
      </c>
      <c r="Q61" s="44">
        <f t="shared" si="26"/>
        <v>0</v>
      </c>
      <c r="R61" s="44">
        <f t="shared" si="26"/>
        <v>0</v>
      </c>
      <c r="S61" s="44">
        <f t="shared" si="26"/>
        <v>0</v>
      </c>
      <c r="T61" s="44">
        <f t="shared" si="26"/>
        <v>0</v>
      </c>
      <c r="U61" s="44">
        <f t="shared" si="26"/>
        <v>0</v>
      </c>
      <c r="V61" s="44">
        <f t="shared" si="26"/>
        <v>0</v>
      </c>
      <c r="W61" s="44">
        <f t="shared" si="26"/>
        <v>0</v>
      </c>
      <c r="X61" s="44">
        <f t="shared" si="26"/>
        <v>0</v>
      </c>
      <c r="Y61" s="44">
        <f t="shared" si="26"/>
        <v>0</v>
      </c>
      <c r="Z61" s="44">
        <f t="shared" si="26"/>
        <v>0</v>
      </c>
      <c r="AA61" s="44">
        <f t="shared" si="26"/>
        <v>0</v>
      </c>
      <c r="AB61" s="44">
        <f t="shared" si="26"/>
        <v>0</v>
      </c>
      <c r="AC61" s="44">
        <f t="shared" si="26"/>
        <v>0</v>
      </c>
      <c r="AD61" s="44">
        <f t="shared" si="26"/>
        <v>1</v>
      </c>
      <c r="AE61" s="44">
        <f t="shared" si="26"/>
        <v>42537</v>
      </c>
      <c r="AF61" s="44">
        <f t="shared" si="26"/>
        <v>0</v>
      </c>
      <c r="AG61" s="44">
        <f t="shared" si="26"/>
        <v>0</v>
      </c>
      <c r="AH61" s="90"/>
      <c r="AI61" s="128" t="s">
        <v>93</v>
      </c>
      <c r="AJ61" s="99"/>
      <c r="AK61" s="44">
        <f aca="true" t="shared" si="27" ref="AK61:BJ61">SUM(AK62:AK65)</f>
        <v>0</v>
      </c>
      <c r="AL61" s="44">
        <f t="shared" si="27"/>
        <v>0</v>
      </c>
      <c r="AM61" s="44">
        <f t="shared" si="27"/>
        <v>2</v>
      </c>
      <c r="AN61" s="44">
        <f t="shared" si="27"/>
        <v>326342</v>
      </c>
      <c r="AO61" s="44">
        <f t="shared" si="27"/>
        <v>9</v>
      </c>
      <c r="AP61" s="44">
        <f t="shared" si="27"/>
        <v>347547</v>
      </c>
      <c r="AQ61" s="44">
        <f t="shared" si="27"/>
        <v>0</v>
      </c>
      <c r="AR61" s="44">
        <f t="shared" si="27"/>
        <v>0</v>
      </c>
      <c r="AS61" s="44">
        <f t="shared" si="27"/>
        <v>0</v>
      </c>
      <c r="AT61" s="45">
        <f t="shared" si="27"/>
        <v>0</v>
      </c>
      <c r="AU61" s="44">
        <f t="shared" si="27"/>
        <v>0</v>
      </c>
      <c r="AV61" s="44">
        <f t="shared" si="27"/>
        <v>0</v>
      </c>
      <c r="AW61" s="45">
        <f t="shared" si="27"/>
        <v>0</v>
      </c>
      <c r="AX61" s="57">
        <f t="shared" si="27"/>
        <v>0</v>
      </c>
      <c r="AY61" s="44">
        <f t="shared" si="27"/>
        <v>14</v>
      </c>
      <c r="AZ61" s="45">
        <f t="shared" si="27"/>
        <v>0</v>
      </c>
      <c r="BA61" s="44">
        <f t="shared" si="27"/>
        <v>81647</v>
      </c>
      <c r="BB61" s="44">
        <f t="shared" si="27"/>
        <v>0</v>
      </c>
      <c r="BC61" s="45">
        <f t="shared" si="27"/>
        <v>0</v>
      </c>
      <c r="BD61" s="44">
        <f t="shared" si="27"/>
        <v>0</v>
      </c>
      <c r="BE61" s="44">
        <f t="shared" si="27"/>
        <v>4</v>
      </c>
      <c r="BF61" s="45">
        <f t="shared" si="27"/>
        <v>0</v>
      </c>
      <c r="BG61" s="44">
        <f t="shared" si="27"/>
        <v>52175</v>
      </c>
      <c r="BH61" s="44">
        <f t="shared" si="27"/>
        <v>0</v>
      </c>
      <c r="BI61" s="48">
        <f t="shared" si="27"/>
        <v>0</v>
      </c>
      <c r="BJ61" s="44">
        <f t="shared" si="27"/>
        <v>0</v>
      </c>
      <c r="BK61" s="90"/>
      <c r="BL61" s="60"/>
    </row>
    <row r="62" spans="2:64" ht="18" customHeight="1">
      <c r="B62" s="73">
        <v>35</v>
      </c>
      <c r="C62" s="74" t="s">
        <v>94</v>
      </c>
      <c r="D62" s="58">
        <f>F62+H62+J62+L62+N62+P62+R62+T62+V62+X62+Z62+AB62+AD62+AF62+AK62+AM62+AO62+AQ62+AS62+AV62+AY62+BB62+BE62+BH62</f>
        <v>6</v>
      </c>
      <c r="E62" s="58">
        <f>G62+I62+K62+M62+O62+Q62+S62+U62+W62+Y62+AA62+AC62+AE62+AG62+AL62+AN62+AP62+AR62+AU62+AX62+BA62+BD62+BG62+BJ62</f>
        <v>89249</v>
      </c>
      <c r="F62" s="41">
        <v>1</v>
      </c>
      <c r="G62" s="41">
        <v>32275</v>
      </c>
      <c r="H62" s="41">
        <v>0</v>
      </c>
      <c r="I62" s="41">
        <v>0</v>
      </c>
      <c r="J62" s="41">
        <v>0</v>
      </c>
      <c r="K62" s="41">
        <v>0</v>
      </c>
      <c r="L62" s="41">
        <v>0</v>
      </c>
      <c r="M62" s="41">
        <v>0</v>
      </c>
      <c r="N62" s="41">
        <v>0</v>
      </c>
      <c r="O62" s="41">
        <v>0</v>
      </c>
      <c r="P62" s="41">
        <v>0</v>
      </c>
      <c r="Q62" s="41">
        <v>0</v>
      </c>
      <c r="R62" s="59">
        <v>0</v>
      </c>
      <c r="S62" s="59">
        <v>0</v>
      </c>
      <c r="T62" s="59">
        <v>0</v>
      </c>
      <c r="U62" s="59">
        <v>0</v>
      </c>
      <c r="V62" s="59">
        <v>0</v>
      </c>
      <c r="W62" s="59">
        <v>0</v>
      </c>
      <c r="X62" s="59">
        <v>0</v>
      </c>
      <c r="Y62" s="59">
        <v>0</v>
      </c>
      <c r="Z62" s="59">
        <v>0</v>
      </c>
      <c r="AA62" s="59">
        <v>0</v>
      </c>
      <c r="AB62" s="59">
        <v>0</v>
      </c>
      <c r="AC62" s="59">
        <v>0</v>
      </c>
      <c r="AD62" s="59">
        <v>0</v>
      </c>
      <c r="AE62" s="59">
        <v>0</v>
      </c>
      <c r="AF62" s="59">
        <v>0</v>
      </c>
      <c r="AG62" s="59">
        <v>0</v>
      </c>
      <c r="AH62" s="91">
        <v>35</v>
      </c>
      <c r="AI62" s="73">
        <v>35</v>
      </c>
      <c r="AJ62" s="74" t="s">
        <v>94</v>
      </c>
      <c r="AK62" s="41">
        <v>0</v>
      </c>
      <c r="AL62" s="41">
        <v>0</v>
      </c>
      <c r="AM62" s="41">
        <v>0</v>
      </c>
      <c r="AN62" s="41">
        <v>0</v>
      </c>
      <c r="AO62" s="41">
        <v>1</v>
      </c>
      <c r="AP62" s="41">
        <v>20514</v>
      </c>
      <c r="AQ62" s="41">
        <v>0</v>
      </c>
      <c r="AR62" s="41">
        <v>0</v>
      </c>
      <c r="AS62" s="41">
        <v>0</v>
      </c>
      <c r="AT62" s="43">
        <v>0</v>
      </c>
      <c r="AU62" s="41">
        <v>0</v>
      </c>
      <c r="AV62" s="41">
        <v>0</v>
      </c>
      <c r="AW62" s="43">
        <v>0</v>
      </c>
      <c r="AX62" s="41">
        <v>0</v>
      </c>
      <c r="AY62" s="41">
        <v>3</v>
      </c>
      <c r="AZ62" s="43"/>
      <c r="BA62" s="41">
        <v>27363</v>
      </c>
      <c r="BB62" s="41">
        <v>0</v>
      </c>
      <c r="BC62" s="41">
        <v>0</v>
      </c>
      <c r="BD62" s="41">
        <v>0</v>
      </c>
      <c r="BE62" s="41">
        <v>1</v>
      </c>
      <c r="BF62" s="43"/>
      <c r="BG62" s="41">
        <v>9097</v>
      </c>
      <c r="BH62" s="41">
        <v>0</v>
      </c>
      <c r="BI62" s="41">
        <v>0</v>
      </c>
      <c r="BJ62" s="41">
        <v>0</v>
      </c>
      <c r="BK62" s="91">
        <v>35</v>
      </c>
      <c r="BL62" s="26"/>
    </row>
    <row r="63" spans="2:64" ht="18" customHeight="1">
      <c r="B63" s="73">
        <v>36</v>
      </c>
      <c r="C63" s="74" t="s">
        <v>95</v>
      </c>
      <c r="D63" s="58">
        <f>F63+H63+J63+L63+N63+P63+R63+T63+V63+X63+Z63+AB63+AD63+AF63+AK63+AM63+AO63+AQ63+AS63+AV63+AY63+BB63+BE63+BH63</f>
        <v>12</v>
      </c>
      <c r="E63" s="58">
        <f>G63+I63+K63+M63+O63+Q63+S63+U63+W63+Y63+AA63+AC63+AE63+AG63+AL63+AN63+AP63+AR63+AU63+AX63+BA63+BD63+BG63+BJ63</f>
        <v>536438</v>
      </c>
      <c r="F63" s="41">
        <v>1</v>
      </c>
      <c r="G63" s="41">
        <v>17541</v>
      </c>
      <c r="H63" s="41">
        <v>2</v>
      </c>
      <c r="I63" s="41">
        <v>96686</v>
      </c>
      <c r="J63" s="41">
        <v>0</v>
      </c>
      <c r="K63" s="41">
        <v>0</v>
      </c>
      <c r="L63" s="41">
        <v>0</v>
      </c>
      <c r="M63" s="41">
        <v>0</v>
      </c>
      <c r="N63" s="41">
        <v>2</v>
      </c>
      <c r="O63" s="41">
        <v>52416</v>
      </c>
      <c r="P63" s="41">
        <v>0</v>
      </c>
      <c r="Q63" s="41">
        <v>0</v>
      </c>
      <c r="R63" s="59">
        <v>0</v>
      </c>
      <c r="S63" s="59">
        <v>0</v>
      </c>
      <c r="T63" s="59">
        <v>0</v>
      </c>
      <c r="U63" s="59">
        <v>0</v>
      </c>
      <c r="V63" s="59">
        <v>0</v>
      </c>
      <c r="W63" s="59">
        <v>0</v>
      </c>
      <c r="X63" s="59">
        <v>0</v>
      </c>
      <c r="Y63" s="59">
        <v>0</v>
      </c>
      <c r="Z63" s="59">
        <v>0</v>
      </c>
      <c r="AA63" s="59">
        <v>0</v>
      </c>
      <c r="AB63" s="59">
        <v>0</v>
      </c>
      <c r="AC63" s="59">
        <v>0</v>
      </c>
      <c r="AD63" s="59">
        <v>0</v>
      </c>
      <c r="AE63" s="59">
        <v>0</v>
      </c>
      <c r="AF63" s="59">
        <v>0</v>
      </c>
      <c r="AG63" s="59">
        <v>0</v>
      </c>
      <c r="AH63" s="91">
        <v>36</v>
      </c>
      <c r="AI63" s="73">
        <v>36</v>
      </c>
      <c r="AJ63" s="74" t="s">
        <v>95</v>
      </c>
      <c r="AK63" s="41">
        <v>0</v>
      </c>
      <c r="AL63" s="41">
        <v>0</v>
      </c>
      <c r="AM63" s="41">
        <v>2</v>
      </c>
      <c r="AN63" s="41">
        <v>326342</v>
      </c>
      <c r="AO63" s="41">
        <v>0</v>
      </c>
      <c r="AP63" s="41">
        <v>0</v>
      </c>
      <c r="AQ63" s="41">
        <v>0</v>
      </c>
      <c r="AR63" s="41">
        <v>0</v>
      </c>
      <c r="AS63" s="41">
        <v>0</v>
      </c>
      <c r="AT63" s="43">
        <v>0</v>
      </c>
      <c r="AU63" s="41">
        <v>0</v>
      </c>
      <c r="AV63" s="41">
        <v>0</v>
      </c>
      <c r="AW63" s="43">
        <v>0</v>
      </c>
      <c r="AX63" s="41">
        <v>0</v>
      </c>
      <c r="AY63" s="41">
        <v>4</v>
      </c>
      <c r="AZ63" s="43"/>
      <c r="BA63" s="41">
        <v>17575</v>
      </c>
      <c r="BB63" s="41">
        <v>0</v>
      </c>
      <c r="BC63" s="41">
        <v>0</v>
      </c>
      <c r="BD63" s="41">
        <v>0</v>
      </c>
      <c r="BE63" s="41">
        <v>1</v>
      </c>
      <c r="BF63" s="43"/>
      <c r="BG63" s="41">
        <v>25878</v>
      </c>
      <c r="BH63" s="41">
        <v>0</v>
      </c>
      <c r="BI63" s="41">
        <v>0</v>
      </c>
      <c r="BJ63" s="41">
        <v>0</v>
      </c>
      <c r="BK63" s="91">
        <v>36</v>
      </c>
      <c r="BL63" s="26"/>
    </row>
    <row r="64" spans="2:64" ht="18" customHeight="1">
      <c r="B64" s="73">
        <v>37</v>
      </c>
      <c r="C64" s="74" t="s">
        <v>96</v>
      </c>
      <c r="D64" s="58">
        <f>F64+H64+J64+L64+N64+P64+R64+T64+V64+X64+Z64+AB64+AD64+AF64+AK64+AM64+AO64+AQ64+AS64+AV64+AY64+BB64+BE64+BH64</f>
        <v>13</v>
      </c>
      <c r="E64" s="58">
        <f>G64+I64+K64+M64+O64+Q64+S64+U64+W64+Y64+AA64+AC64+AE64+AG64+AL64+AN64+AP64+AR64+AU64+AX64+BA64+BD64+BG64+BJ64</f>
        <v>403929</v>
      </c>
      <c r="F64" s="41">
        <v>1</v>
      </c>
      <c r="G64" s="41">
        <v>32722</v>
      </c>
      <c r="H64" s="41">
        <v>3</v>
      </c>
      <c r="I64" s="41">
        <v>131532</v>
      </c>
      <c r="J64" s="41">
        <v>0</v>
      </c>
      <c r="K64" s="41">
        <v>0</v>
      </c>
      <c r="L64" s="41">
        <v>0</v>
      </c>
      <c r="M64" s="41">
        <v>0</v>
      </c>
      <c r="N64" s="41">
        <v>0</v>
      </c>
      <c r="O64" s="41">
        <v>0</v>
      </c>
      <c r="P64" s="41">
        <v>0</v>
      </c>
      <c r="Q64" s="41">
        <v>0</v>
      </c>
      <c r="R64" s="59">
        <v>0</v>
      </c>
      <c r="S64" s="59">
        <v>0</v>
      </c>
      <c r="T64" s="59">
        <v>0</v>
      </c>
      <c r="U64" s="59">
        <v>0</v>
      </c>
      <c r="V64" s="59">
        <v>0</v>
      </c>
      <c r="W64" s="59">
        <v>0</v>
      </c>
      <c r="X64" s="59">
        <v>0</v>
      </c>
      <c r="Y64" s="59">
        <v>0</v>
      </c>
      <c r="Z64" s="59">
        <v>0</v>
      </c>
      <c r="AA64" s="59">
        <v>0</v>
      </c>
      <c r="AB64" s="59">
        <v>0</v>
      </c>
      <c r="AC64" s="59">
        <v>0</v>
      </c>
      <c r="AD64" s="59">
        <v>1</v>
      </c>
      <c r="AE64" s="59">
        <v>42537</v>
      </c>
      <c r="AF64" s="59">
        <v>0</v>
      </c>
      <c r="AG64" s="59">
        <v>0</v>
      </c>
      <c r="AH64" s="91">
        <v>37</v>
      </c>
      <c r="AI64" s="73">
        <v>37</v>
      </c>
      <c r="AJ64" s="74" t="s">
        <v>96</v>
      </c>
      <c r="AK64" s="41">
        <v>0</v>
      </c>
      <c r="AL64" s="41">
        <v>0</v>
      </c>
      <c r="AM64" s="41">
        <v>0</v>
      </c>
      <c r="AN64" s="41">
        <v>0</v>
      </c>
      <c r="AO64" s="41">
        <v>3</v>
      </c>
      <c r="AP64" s="41">
        <v>167797</v>
      </c>
      <c r="AQ64" s="41">
        <v>0</v>
      </c>
      <c r="AR64" s="41">
        <v>0</v>
      </c>
      <c r="AS64" s="41">
        <v>0</v>
      </c>
      <c r="AT64" s="43">
        <v>0</v>
      </c>
      <c r="AU64" s="41">
        <v>0</v>
      </c>
      <c r="AV64" s="41">
        <v>0</v>
      </c>
      <c r="AW64" s="43">
        <v>0</v>
      </c>
      <c r="AX64" s="41">
        <v>0</v>
      </c>
      <c r="AY64" s="41">
        <v>4</v>
      </c>
      <c r="AZ64" s="43"/>
      <c r="BA64" s="41">
        <v>19343</v>
      </c>
      <c r="BB64" s="41">
        <v>0</v>
      </c>
      <c r="BC64" s="41">
        <v>0</v>
      </c>
      <c r="BD64" s="41">
        <v>0</v>
      </c>
      <c r="BE64" s="41">
        <v>1</v>
      </c>
      <c r="BF64" s="43"/>
      <c r="BG64" s="41">
        <v>9998</v>
      </c>
      <c r="BH64" s="41">
        <v>0</v>
      </c>
      <c r="BI64" s="41">
        <v>0</v>
      </c>
      <c r="BJ64" s="41">
        <v>0</v>
      </c>
      <c r="BK64" s="91">
        <v>37</v>
      </c>
      <c r="BL64" s="26"/>
    </row>
    <row r="65" spans="2:64" ht="18" customHeight="1">
      <c r="B65" s="73">
        <v>38</v>
      </c>
      <c r="C65" s="74" t="s">
        <v>97</v>
      </c>
      <c r="D65" s="58">
        <f>F65+H65+J65+L65+N65+P65+R65+T65+V65+X65+Z65+AB65+AD65+AF65+AK65+AM65+AO65+AQ65+AS65+AV65+AY65+BB65+BE65+BH65</f>
        <v>9</v>
      </c>
      <c r="E65" s="58">
        <f>G65+I65+K65+M65+O65+Q65+S65+U65+W65+Y65+AA65+AC65+AE65+AG65+AL65+AN65+AP65+AR65+AU65+AX65+BA65+BD65+BG65+BJ65</f>
        <v>183804</v>
      </c>
      <c r="F65" s="41">
        <v>0</v>
      </c>
      <c r="G65" s="41">
        <v>0</v>
      </c>
      <c r="H65" s="41">
        <v>0</v>
      </c>
      <c r="I65" s="41">
        <v>0</v>
      </c>
      <c r="J65" s="41">
        <v>0</v>
      </c>
      <c r="K65" s="41">
        <v>0</v>
      </c>
      <c r="L65" s="41">
        <v>0</v>
      </c>
      <c r="M65" s="41">
        <v>0</v>
      </c>
      <c r="N65" s="41">
        <v>0</v>
      </c>
      <c r="O65" s="41">
        <v>0</v>
      </c>
      <c r="P65" s="41">
        <v>0</v>
      </c>
      <c r="Q65" s="41">
        <v>0</v>
      </c>
      <c r="R65" s="59">
        <v>0</v>
      </c>
      <c r="S65" s="59">
        <v>0</v>
      </c>
      <c r="T65" s="59">
        <v>0</v>
      </c>
      <c r="U65" s="59">
        <v>0</v>
      </c>
      <c r="V65" s="59">
        <v>0</v>
      </c>
      <c r="W65" s="59">
        <v>0</v>
      </c>
      <c r="X65" s="59">
        <v>0</v>
      </c>
      <c r="Y65" s="59">
        <v>0</v>
      </c>
      <c r="Z65" s="59">
        <v>0</v>
      </c>
      <c r="AA65" s="59">
        <v>0</v>
      </c>
      <c r="AB65" s="59">
        <v>0</v>
      </c>
      <c r="AC65" s="59">
        <v>0</v>
      </c>
      <c r="AD65" s="59">
        <v>0</v>
      </c>
      <c r="AE65" s="59">
        <v>0</v>
      </c>
      <c r="AF65" s="59">
        <v>0</v>
      </c>
      <c r="AG65" s="59">
        <v>0</v>
      </c>
      <c r="AH65" s="91">
        <v>38</v>
      </c>
      <c r="AI65" s="73">
        <v>38</v>
      </c>
      <c r="AJ65" s="74" t="s">
        <v>97</v>
      </c>
      <c r="AK65" s="41">
        <v>0</v>
      </c>
      <c r="AL65" s="41">
        <v>0</v>
      </c>
      <c r="AM65" s="41">
        <v>0</v>
      </c>
      <c r="AN65" s="41">
        <v>0</v>
      </c>
      <c r="AO65" s="41">
        <v>5</v>
      </c>
      <c r="AP65" s="41">
        <v>159236</v>
      </c>
      <c r="AQ65" s="41">
        <v>0</v>
      </c>
      <c r="AR65" s="41">
        <v>0</v>
      </c>
      <c r="AS65" s="41">
        <v>0</v>
      </c>
      <c r="AT65" s="43">
        <v>0</v>
      </c>
      <c r="AU65" s="41">
        <v>0</v>
      </c>
      <c r="AV65" s="41">
        <v>0</v>
      </c>
      <c r="AW65" s="43">
        <v>0</v>
      </c>
      <c r="AX65" s="41">
        <v>0</v>
      </c>
      <c r="AY65" s="41">
        <v>3</v>
      </c>
      <c r="AZ65" s="43">
        <v>0</v>
      </c>
      <c r="BA65" s="41">
        <v>17366</v>
      </c>
      <c r="BB65" s="41">
        <v>0</v>
      </c>
      <c r="BC65" s="41">
        <v>0</v>
      </c>
      <c r="BD65" s="41">
        <v>0</v>
      </c>
      <c r="BE65" s="41">
        <v>1</v>
      </c>
      <c r="BF65" s="43"/>
      <c r="BG65" s="41">
        <v>7202</v>
      </c>
      <c r="BH65" s="41">
        <v>0</v>
      </c>
      <c r="BI65" s="41">
        <v>0</v>
      </c>
      <c r="BJ65" s="41">
        <v>0</v>
      </c>
      <c r="BK65" s="91">
        <v>38</v>
      </c>
      <c r="BL65" s="26"/>
    </row>
    <row r="66" spans="2:64" ht="18" customHeight="1" thickBot="1">
      <c r="B66" s="79"/>
      <c r="C66" s="75"/>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93"/>
      <c r="AI66" s="79"/>
      <c r="AJ66" s="75"/>
      <c r="AK66" s="63"/>
      <c r="AL66" s="63"/>
      <c r="AM66" s="63"/>
      <c r="AN66" s="63"/>
      <c r="AO66" s="63"/>
      <c r="AP66" s="63"/>
      <c r="AQ66" s="63"/>
      <c r="AR66" s="63"/>
      <c r="AS66" s="63"/>
      <c r="AT66" s="64"/>
      <c r="AU66" s="63"/>
      <c r="AV66" s="63"/>
      <c r="AW66" s="64"/>
      <c r="AX66" s="63"/>
      <c r="AY66" s="63"/>
      <c r="AZ66" s="64"/>
      <c r="BA66" s="63"/>
      <c r="BB66" s="63"/>
      <c r="BC66" s="64"/>
      <c r="BD66" s="63"/>
      <c r="BE66" s="63"/>
      <c r="BF66" s="64"/>
      <c r="BG66" s="63"/>
      <c r="BH66" s="63"/>
      <c r="BI66" s="64"/>
      <c r="BJ66" s="63"/>
      <c r="BK66" s="93"/>
      <c r="BL66" s="26"/>
    </row>
    <row r="67" spans="2:64" ht="12">
      <c r="B67" s="65"/>
      <c r="C67" s="66"/>
      <c r="D67" s="19"/>
      <c r="E67" s="19"/>
      <c r="F67" s="19"/>
      <c r="G67" s="20"/>
      <c r="H67" s="19"/>
      <c r="I67" s="20"/>
      <c r="J67" s="19"/>
      <c r="K67" s="20"/>
      <c r="L67" s="19"/>
      <c r="M67" s="20"/>
      <c r="N67" s="19"/>
      <c r="O67" s="20"/>
      <c r="P67" s="19"/>
      <c r="Q67" s="19"/>
      <c r="R67" s="19"/>
      <c r="S67" s="20"/>
      <c r="T67" s="19"/>
      <c r="U67" s="20"/>
      <c r="V67" s="19"/>
      <c r="W67" s="20"/>
      <c r="X67" s="19"/>
      <c r="Y67" s="20"/>
      <c r="Z67" s="19"/>
      <c r="AA67" s="20"/>
      <c r="AB67" s="19"/>
      <c r="AC67" s="20"/>
      <c r="AD67" s="19"/>
      <c r="AE67" s="20"/>
      <c r="AF67" s="19"/>
      <c r="AG67" s="20"/>
      <c r="AH67" s="65"/>
      <c r="AI67" s="65"/>
      <c r="AJ67" s="66"/>
      <c r="AK67" s="19"/>
      <c r="AL67" s="20"/>
      <c r="AM67" s="19"/>
      <c r="AN67" s="20"/>
      <c r="AO67" s="19"/>
      <c r="AP67" s="20"/>
      <c r="AQ67" s="19"/>
      <c r="AR67" s="20"/>
      <c r="AS67" s="19"/>
      <c r="AT67" s="24"/>
      <c r="AU67" s="20"/>
      <c r="AV67" s="19"/>
      <c r="AW67" s="24"/>
      <c r="AX67" s="20"/>
      <c r="AY67" s="19"/>
      <c r="AZ67" s="25"/>
      <c r="BA67" s="20"/>
      <c r="BB67" s="19"/>
      <c r="BC67" s="25"/>
      <c r="BD67" s="20"/>
      <c r="BE67" s="19"/>
      <c r="BF67" s="25"/>
      <c r="BG67" s="20"/>
      <c r="BH67" s="19"/>
      <c r="BI67" s="25"/>
      <c r="BJ67" s="20"/>
      <c r="BK67" s="65"/>
      <c r="BL67" s="26"/>
    </row>
    <row r="68" spans="2:64" ht="12">
      <c r="B68" s="26"/>
      <c r="C68" s="19"/>
      <c r="D68" s="19"/>
      <c r="E68" s="19"/>
      <c r="F68" s="19"/>
      <c r="G68" s="20"/>
      <c r="H68" s="19"/>
      <c r="I68" s="20"/>
      <c r="J68" s="19"/>
      <c r="K68" s="20"/>
      <c r="L68" s="19"/>
      <c r="M68" s="20"/>
      <c r="N68" s="26"/>
      <c r="O68" s="20"/>
      <c r="P68" s="19"/>
      <c r="Q68" s="19"/>
      <c r="R68" s="19"/>
      <c r="S68" s="22"/>
      <c r="T68" s="19"/>
      <c r="U68" s="20"/>
      <c r="V68" s="19"/>
      <c r="W68" s="22"/>
      <c r="X68" s="19"/>
      <c r="Y68" s="20"/>
      <c r="Z68" s="19"/>
      <c r="AA68" s="20"/>
      <c r="AB68" s="19"/>
      <c r="AC68" s="20"/>
      <c r="AD68" s="19"/>
      <c r="AE68" s="20"/>
      <c r="AF68" s="19"/>
      <c r="AG68" s="20"/>
      <c r="AH68" s="26"/>
      <c r="AI68" s="26"/>
      <c r="AJ68" s="19"/>
      <c r="AK68" s="19"/>
      <c r="AL68" s="20"/>
      <c r="AM68" s="19"/>
      <c r="AN68" s="20"/>
      <c r="AO68" s="19"/>
      <c r="AP68" s="20"/>
      <c r="AQ68" s="19"/>
      <c r="AR68" s="20"/>
      <c r="AS68" s="19"/>
      <c r="AT68" s="24"/>
      <c r="AU68" s="20"/>
      <c r="AV68" s="19"/>
      <c r="AW68" s="24"/>
      <c r="AX68" s="20"/>
      <c r="AY68" s="19"/>
      <c r="AZ68" s="25"/>
      <c r="BA68" s="20"/>
      <c r="BB68" s="19"/>
      <c r="BC68" s="25"/>
      <c r="BD68" s="20"/>
      <c r="BE68" s="19"/>
      <c r="BF68" s="25"/>
      <c r="BG68" s="20"/>
      <c r="BH68" s="19"/>
      <c r="BI68" s="25"/>
      <c r="BJ68" s="20"/>
      <c r="BK68" s="26"/>
      <c r="BL68" s="26"/>
    </row>
    <row r="69" spans="2:63" ht="12">
      <c r="B69" s="13"/>
      <c r="C69" s="13"/>
      <c r="AH69" s="19"/>
      <c r="AI69" s="13"/>
      <c r="AJ69" s="13"/>
      <c r="BK69" s="19"/>
    </row>
    <row r="70" spans="34:63" ht="12">
      <c r="AH70" s="26"/>
      <c r="BK70" s="26"/>
    </row>
    <row r="71" spans="34:63" ht="12">
      <c r="AH71" s="26"/>
      <c r="BK71" s="26"/>
    </row>
    <row r="72" spans="34:63" ht="12">
      <c r="AH72" s="26"/>
      <c r="BK72" s="26"/>
    </row>
    <row r="73" spans="34:63" ht="12">
      <c r="AH73" s="26"/>
      <c r="BK73" s="26"/>
    </row>
    <row r="74" spans="34:63" ht="12">
      <c r="AH74" s="26"/>
      <c r="BK74" s="26"/>
    </row>
  </sheetData>
  <mergeCells count="55">
    <mergeCell ref="B9:C9"/>
    <mergeCell ref="AS5:AU5"/>
    <mergeCell ref="AV5:AX5"/>
    <mergeCell ref="AI37:AJ37"/>
    <mergeCell ref="AV6:AX6"/>
    <mergeCell ref="AK5:AL6"/>
    <mergeCell ref="AO5:AP6"/>
    <mergeCell ref="AQ5:AR6"/>
    <mergeCell ref="B20:C20"/>
    <mergeCell ref="B12:C12"/>
    <mergeCell ref="AI61:AJ61"/>
    <mergeCell ref="B30:C30"/>
    <mergeCell ref="AI30:AJ30"/>
    <mergeCell ref="B61:C61"/>
    <mergeCell ref="B55:C55"/>
    <mergeCell ref="B51:C51"/>
    <mergeCell ref="B37:C37"/>
    <mergeCell ref="AI10:AJ10"/>
    <mergeCell ref="AI12:AJ12"/>
    <mergeCell ref="AI51:AJ51"/>
    <mergeCell ref="AI55:AJ55"/>
    <mergeCell ref="AI20:AJ20"/>
    <mergeCell ref="B8:C8"/>
    <mergeCell ref="B10:C10"/>
    <mergeCell ref="AY6:BA6"/>
    <mergeCell ref="T6:U6"/>
    <mergeCell ref="P6:Q6"/>
    <mergeCell ref="X6:Y6"/>
    <mergeCell ref="Z6:AA6"/>
    <mergeCell ref="AI5:AJ7"/>
    <mergeCell ref="AI8:AJ8"/>
    <mergeCell ref="X5:AE5"/>
    <mergeCell ref="N6:O6"/>
    <mergeCell ref="L5:M6"/>
    <mergeCell ref="R5:W5"/>
    <mergeCell ref="N5:Q5"/>
    <mergeCell ref="V6:W6"/>
    <mergeCell ref="BH6:BJ6"/>
    <mergeCell ref="AD6:AE6"/>
    <mergeCell ref="BE6:BG6"/>
    <mergeCell ref="AS6:AU6"/>
    <mergeCell ref="AM5:AN6"/>
    <mergeCell ref="AY5:BJ5"/>
    <mergeCell ref="BB6:BD6"/>
    <mergeCell ref="AF6:AG6"/>
    <mergeCell ref="AI9:AJ9"/>
    <mergeCell ref="B5:C7"/>
    <mergeCell ref="D5:E6"/>
    <mergeCell ref="AF5:AG5"/>
    <mergeCell ref="F5:K5"/>
    <mergeCell ref="R6:S6"/>
    <mergeCell ref="AB6:AC6"/>
    <mergeCell ref="J6:K6"/>
    <mergeCell ref="F6:G6"/>
    <mergeCell ref="H6:I6"/>
  </mergeCells>
  <printOptions horizontalCentered="1"/>
  <pageMargins left="0.3937007874015748" right="0.3937007874015748" top="0.7874015748031497" bottom="0.3937007874015748" header="0" footer="0"/>
  <pageSetup horizontalDpi="600" verticalDpi="600" orientation="portrait" paperSize="9" scale="65" r:id="rId1"/>
  <colBreaks count="2" manualBreakCount="2">
    <brk id="17" max="65535" man="1"/>
    <brk id="3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izm-k</cp:lastModifiedBy>
  <cp:lastPrinted>2008-11-25T05:59:54Z</cp:lastPrinted>
  <dcterms:created xsi:type="dcterms:W3CDTF">2006-10-02T04:28:06Z</dcterms:created>
  <dcterms:modified xsi:type="dcterms:W3CDTF">2009-01-27T10:30:57Z</dcterms:modified>
  <cp:category/>
  <cp:version/>
  <cp:contentType/>
  <cp:contentStatus/>
</cp:coreProperties>
</file>