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495" activeTab="0"/>
  </bookViews>
  <sheets>
    <sheet name="5-2公共治山事業" sheetId="1" r:id="rId1"/>
  </sheets>
  <definedNames/>
  <calcPr fullCalcOnLoad="1"/>
</workbook>
</file>

<file path=xl/sharedStrings.xml><?xml version="1.0" encoding="utf-8"?>
<sst xmlns="http://schemas.openxmlformats.org/spreadsheetml/2006/main" count="208" uniqueCount="102">
  <si>
    <t>（単位：千円）</t>
  </si>
  <si>
    <t>H7</t>
  </si>
  <si>
    <t>H12</t>
  </si>
  <si>
    <t>第２表　　公共治山事業（市町村別・事業費）</t>
  </si>
  <si>
    <t>＊本表は平成１６年度　国庫債務負担行為（ゼロ国債）に係る平成１７年度歳出化分を含む。</t>
  </si>
  <si>
    <t>（注）1.平成７、１２年度の総数については、現在実施していない事業の実績が含まれるため本表の事業別合計とは一致しない。</t>
  </si>
  <si>
    <t>[資料]森林保全課　　　</t>
  </si>
  <si>
    <t>　　　2.端数処理のため、合計が一致しない場合がある。</t>
  </si>
  <si>
    <t>市町村名</t>
  </si>
  <si>
    <t>総　　　　　数</t>
  </si>
  <si>
    <t>山　　　地　　　治　　　山</t>
  </si>
  <si>
    <t>保安林管理道整備</t>
  </si>
  <si>
    <t>水土保全治山</t>
  </si>
  <si>
    <t>水土保全治山</t>
  </si>
  <si>
    <t>水　　源　　地　　域　　整　　備</t>
  </si>
  <si>
    <t>防災林造成</t>
  </si>
  <si>
    <t>国有林野内補助治山</t>
  </si>
  <si>
    <t>地すべり防止</t>
  </si>
  <si>
    <t>災害関連緊急治山</t>
  </si>
  <si>
    <t>林地荒廃防止
施設災害復旧</t>
  </si>
  <si>
    <t>共　生　保　安　林　整　備</t>
  </si>
  <si>
    <t>共　生　保　安　林　整　備</t>
  </si>
  <si>
    <t>保　　安　　林　　整　　備</t>
  </si>
  <si>
    <t>復　旧　治　山</t>
  </si>
  <si>
    <t>予　防　治　山</t>
  </si>
  <si>
    <t>（治山施設修繕）</t>
  </si>
  <si>
    <t>地域防災対策　　　　　　　総合治山</t>
  </si>
  <si>
    <t>火山地域防災機能強化総合治山</t>
  </si>
  <si>
    <t>森林土木効率化等　　　　技術開発モデル</t>
  </si>
  <si>
    <t>（地域生活基盤整備    　総合治山）</t>
  </si>
  <si>
    <t>林地荒廃防止</t>
  </si>
  <si>
    <t>水源流域広域保全</t>
  </si>
  <si>
    <t>水源流域地域保全</t>
  </si>
  <si>
    <t>奥地保安林
保全対策モデル</t>
  </si>
  <si>
    <t>なだれ・土砂流出
防止林造成</t>
  </si>
  <si>
    <t>生活環境保全林整備</t>
  </si>
  <si>
    <t>環境防災林整備</t>
  </si>
  <si>
    <t>保  安  林  改  良</t>
  </si>
  <si>
    <t>複層林型保安林整備推進</t>
  </si>
  <si>
    <t>保　　　　　　　　　育</t>
  </si>
  <si>
    <t>（特定保安林整備緊急治山）</t>
  </si>
  <si>
    <t>箇 所</t>
  </si>
  <si>
    <t>経     費</t>
  </si>
  <si>
    <t>箇所</t>
  </si>
  <si>
    <t>面　　積</t>
  </si>
  <si>
    <t>経    費</t>
  </si>
  <si>
    <t>面　積</t>
  </si>
  <si>
    <t>平成７年度</t>
  </si>
  <si>
    <t>平成１２年度</t>
  </si>
  <si>
    <t>平成１７年度</t>
  </si>
  <si>
    <t>H1７</t>
  </si>
  <si>
    <t>H17</t>
  </si>
  <si>
    <t>利根上流森林計画区</t>
  </si>
  <si>
    <t>　利根環境森林事務所</t>
  </si>
  <si>
    <t>沼田市</t>
  </si>
  <si>
    <t>片品村</t>
  </si>
  <si>
    <t>川場村</t>
  </si>
  <si>
    <t>昭和村</t>
  </si>
  <si>
    <t>みなかみ町</t>
  </si>
  <si>
    <t>吾妻森林計画区</t>
  </si>
  <si>
    <t>　吾妻環境森林事務所</t>
  </si>
  <si>
    <t>中之条町</t>
  </si>
  <si>
    <t>長野原町</t>
  </si>
  <si>
    <t>嬬恋村</t>
  </si>
  <si>
    <t>草津町</t>
  </si>
  <si>
    <t>六合村</t>
  </si>
  <si>
    <t>高山村</t>
  </si>
  <si>
    <t>東吾妻町</t>
  </si>
  <si>
    <t>利根下流森林計画区</t>
  </si>
  <si>
    <t>　渋川環境森林事務所</t>
  </si>
  <si>
    <t>前橋市</t>
  </si>
  <si>
    <t>伊勢崎市</t>
  </si>
  <si>
    <t>渋川市</t>
  </si>
  <si>
    <t>富士見村</t>
  </si>
  <si>
    <t>榛東村</t>
  </si>
  <si>
    <t>吉岡町</t>
  </si>
  <si>
    <t>　桐生環境森林事務所</t>
  </si>
  <si>
    <t>桐生市</t>
  </si>
  <si>
    <t>太田市</t>
  </si>
  <si>
    <t>館林市</t>
  </si>
  <si>
    <t>みどり市</t>
  </si>
  <si>
    <t>玉村町</t>
  </si>
  <si>
    <t>板倉町</t>
  </si>
  <si>
    <t>明和町</t>
  </si>
  <si>
    <t>千代田町</t>
  </si>
  <si>
    <t>大泉町</t>
  </si>
  <si>
    <t>邑楽町</t>
  </si>
  <si>
    <t>西毛森林計画区</t>
  </si>
  <si>
    <t>　高崎環境森林事務所</t>
  </si>
  <si>
    <t>高崎市</t>
  </si>
  <si>
    <t>安中市</t>
  </si>
  <si>
    <t>榛名町　</t>
  </si>
  <si>
    <t>　藤岡環境森林事務所</t>
  </si>
  <si>
    <t>藤岡市</t>
  </si>
  <si>
    <t>吉井町</t>
  </si>
  <si>
    <t>上野村</t>
  </si>
  <si>
    <t>神流町</t>
  </si>
  <si>
    <t>　富岡環境森林事務所</t>
  </si>
  <si>
    <t>富岡市</t>
  </si>
  <si>
    <t>下仁田町</t>
  </si>
  <si>
    <t>南牧村</t>
  </si>
  <si>
    <t>甘楽町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</si>
</sst>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0_);[Red]\(#,##0\)"/>
    <numFmt numFmtId="179" formatCode="#,##0.0_);[Red]\(#,##0.0\)"/>
    <numFmt numFmtId="180" formatCode="#,##0;#,##0;&quot;-&quot;"/>
    <numFmt numFmtId="181" formatCode="#,##0.0;#,##0.0;&quot;-&quot;"/>
    <numFmt numFmtId="182" formatCode="#,##0_ "/>
    <numFmt numFmtId="183" formatCode="#,##0\ ;\-#,##0\ ;"/>
    <numFmt numFmtId="184" formatCode="&quot;(&quot;General&quot;)&quot;;&quot;(&quot;\-General&quot;)&quot;;"/>
    <numFmt numFmtId="185" formatCode="#,###"/>
    <numFmt numFmtId="186" formatCode="&quot;（&quot;##0\)"/>
    <numFmt numFmtId="187" formatCode="#,##0;#,##0;&quot;0&quot;"/>
    <numFmt numFmtId="188" formatCode="#,##0.0000;[Red]\-#,##0.0000"/>
    <numFmt numFmtId="189" formatCode="#,##0;[Red]#,##0"/>
    <numFmt numFmtId="190" formatCode="0;[Red]0"/>
    <numFmt numFmtId="191" formatCode="#,##0;[Red]\-#,##0;&quot;－&quot;"/>
    <numFmt numFmtId="192" formatCode="#,##0;[Red]\-#,##0;"/>
    <numFmt numFmtId="193" formatCode="#,##0;;"/>
    <numFmt numFmtId="194" formatCode="#,##0.0;[Red]\-#,##0.0"/>
    <numFmt numFmtId="195" formatCode="#,##0.000;[Red]\-#,##0.000"/>
    <numFmt numFmtId="196" formatCode="#,##0.00000;[Red]\-#,##0.00000"/>
    <numFmt numFmtId="197" formatCode="#,##0.0;#,##0.0"/>
    <numFmt numFmtId="198" formatCode="#,##0;;&quot;-&quot;"/>
    <numFmt numFmtId="199" formatCode="0_);[Red]\(0\)"/>
    <numFmt numFmtId="200" formatCode="0_ "/>
    <numFmt numFmtId="201" formatCode="0;&quot;△ &quot;0"/>
    <numFmt numFmtId="202" formatCode="#,###.0"/>
    <numFmt numFmtId="203" formatCode="#,###.00"/>
    <numFmt numFmtId="204" formatCode="#,##0;&quot;△ &quot;#,##0"/>
    <numFmt numFmtId="205" formatCode="#,##0.0_ "/>
    <numFmt numFmtId="206" formatCode="#,##0.00_ "/>
    <numFmt numFmtId="207" formatCode="#,##0.000_ "/>
    <numFmt numFmtId="208" formatCode="0.0_);[Red]\(0.0\)"/>
  </numFmts>
  <fonts count="16">
    <font>
      <sz val="11"/>
      <name val="ＭＳ Ｐゴシック"/>
      <family val="3"/>
    </font>
    <font>
      <u val="single"/>
      <sz val="11"/>
      <color indexed="12"/>
      <name val="ＭＳ Ｐゴシック"/>
      <family val="3"/>
    </font>
    <font>
      <sz val="12"/>
      <name val="ＭＳ 明朝"/>
      <family val="1"/>
    </font>
    <font>
      <sz val="12"/>
      <name val="ＭＳ Ｐ明朝"/>
      <family val="1"/>
    </font>
    <font>
      <u val="single"/>
      <sz val="11"/>
      <color indexed="36"/>
      <name val="ＭＳ Ｐゴシック"/>
      <family val="3"/>
    </font>
    <font>
      <sz val="6"/>
      <name val="ＭＳ Ｐゴシック"/>
      <family val="3"/>
    </font>
    <font>
      <b/>
      <sz val="20"/>
      <name val="ＭＳ Ｐ明朝"/>
      <family val="1"/>
    </font>
    <font>
      <b/>
      <sz val="12"/>
      <name val="ＭＳ Ｐ明朝"/>
      <family val="1"/>
    </font>
    <font>
      <b/>
      <sz val="18"/>
      <name val="ＭＳ Ｐ明朝"/>
      <family val="1"/>
    </font>
    <font>
      <sz val="10"/>
      <name val="ＭＳ Ｐ明朝"/>
      <family val="1"/>
    </font>
    <font>
      <sz val="11"/>
      <name val="ＭＳ Ｐ明朝"/>
      <family val="1"/>
    </font>
    <font>
      <sz val="8"/>
      <name val="ＭＳ Ｐ明朝"/>
      <family val="1"/>
    </font>
    <font>
      <b/>
      <sz val="9"/>
      <name val="ＭＳ ＰＲゴシック"/>
      <family val="3"/>
    </font>
    <font>
      <b/>
      <sz val="10"/>
      <name val="ＭＳ Ｐ明朝"/>
      <family val="1"/>
    </font>
    <font>
      <b/>
      <sz val="10"/>
      <name val="ＭＳ ＰＲゴシック"/>
      <family val="3"/>
    </font>
    <font>
      <sz val="10"/>
      <name val="ＭＳ ＰＲゴシック"/>
      <family val="3"/>
    </font>
  </fonts>
  <fills count="2">
    <fill>
      <patternFill/>
    </fill>
    <fill>
      <patternFill patternType="gray125"/>
    </fill>
  </fills>
  <borders count="30">
    <border>
      <left/>
      <right/>
      <top/>
      <bottom/>
      <diagonal/>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37">
    <xf numFmtId="0" fontId="0" fillId="0" borderId="0" xfId="0" applyAlignment="1">
      <alignment/>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Alignment="1">
      <alignment vertical="center"/>
    </xf>
    <xf numFmtId="180" fontId="7" fillId="0" borderId="0" xfId="0" applyNumberFormat="1" applyFont="1" applyBorder="1" applyAlignment="1">
      <alignment horizontal="center" vertical="center"/>
    </xf>
    <xf numFmtId="180" fontId="3" fillId="0" borderId="0" xfId="0" applyNumberFormat="1" applyFont="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181" fontId="3" fillId="0" borderId="0" xfId="0" applyNumberFormat="1" applyFont="1" applyAlignment="1">
      <alignment vertical="center"/>
    </xf>
    <xf numFmtId="177" fontId="3" fillId="0" borderId="0" xfId="0" applyNumberFormat="1" applyFont="1" applyAlignment="1">
      <alignment vertical="center"/>
    </xf>
    <xf numFmtId="0" fontId="9" fillId="0" borderId="0" xfId="0" applyFont="1" applyBorder="1" applyAlignment="1">
      <alignment horizontal="center" vertical="center" wrapText="1"/>
    </xf>
    <xf numFmtId="180" fontId="9" fillId="0" borderId="0" xfId="0" applyNumberFormat="1" applyFont="1" applyBorder="1" applyAlignment="1">
      <alignment horizontal="center" vertical="center" wrapText="1"/>
    </xf>
    <xf numFmtId="0" fontId="9" fillId="0" borderId="0" xfId="0" applyFont="1" applyBorder="1" applyAlignment="1">
      <alignment vertical="center"/>
    </xf>
    <xf numFmtId="180" fontId="9" fillId="0" borderId="0" xfId="0" applyNumberFormat="1" applyFont="1" applyBorder="1" applyAlignment="1">
      <alignment vertical="center"/>
    </xf>
    <xf numFmtId="181" fontId="9" fillId="0" borderId="0" xfId="0" applyNumberFormat="1" applyFont="1" applyBorder="1" applyAlignment="1">
      <alignment vertical="center"/>
    </xf>
    <xf numFmtId="177" fontId="9" fillId="0" borderId="0" xfId="0" applyNumberFormat="1" applyFont="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quotePrefix="1">
      <alignment horizontal="left" vertical="center"/>
    </xf>
    <xf numFmtId="0" fontId="9" fillId="0" borderId="0" xfId="0" applyFont="1" applyFill="1" applyBorder="1" applyAlignment="1">
      <alignment vertical="center"/>
    </xf>
    <xf numFmtId="180"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180" fontId="9" fillId="0" borderId="0" xfId="0" applyNumberFormat="1" applyFont="1" applyFill="1" applyAlignment="1">
      <alignment vertical="center"/>
    </xf>
    <xf numFmtId="0" fontId="11" fillId="0" borderId="0" xfId="0" applyFont="1" applyFill="1" applyBorder="1" applyAlignment="1">
      <alignment vertical="center"/>
    </xf>
    <xf numFmtId="181"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0" fontId="9" fillId="0" borderId="0" xfId="0" applyFont="1" applyFill="1" applyAlignment="1">
      <alignment vertical="center"/>
    </xf>
    <xf numFmtId="0" fontId="10" fillId="0" borderId="0" xfId="0" applyFont="1" applyBorder="1" applyAlignment="1" quotePrefix="1">
      <alignment horizontal="left" vertical="center"/>
    </xf>
    <xf numFmtId="0" fontId="9" fillId="0" borderId="0" xfId="0" applyFont="1" applyBorder="1" applyAlignment="1">
      <alignment horizontal="left" vertical="center"/>
    </xf>
    <xf numFmtId="180" fontId="9" fillId="0" borderId="0" xfId="0" applyNumberFormat="1" applyFont="1" applyAlignment="1">
      <alignment vertical="center"/>
    </xf>
    <xf numFmtId="0" fontId="10" fillId="0" borderId="0" xfId="0" applyFont="1" applyBorder="1" applyAlignment="1">
      <alignment vertical="center"/>
    </xf>
    <xf numFmtId="0" fontId="11" fillId="0" borderId="0" xfId="0" applyFont="1" applyFill="1" applyBorder="1" applyAlignment="1" quotePrefix="1">
      <alignment horizontal="left" vertical="center"/>
    </xf>
    <xf numFmtId="0" fontId="11" fillId="0" borderId="0" xfId="0" applyFont="1" applyBorder="1" applyAlignment="1" quotePrefix="1">
      <alignment horizontal="left" vertical="center"/>
    </xf>
    <xf numFmtId="180" fontId="9" fillId="0" borderId="0" xfId="0" applyNumberFormat="1" applyFont="1" applyBorder="1" applyAlignment="1">
      <alignment horizontal="right" vertical="center"/>
    </xf>
    <xf numFmtId="0" fontId="9" fillId="0" borderId="0" xfId="0" applyFont="1" applyAlignment="1">
      <alignment vertical="center"/>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9" fillId="0" borderId="0" xfId="0" applyFont="1" applyFill="1" applyAlignment="1">
      <alignment horizontal="center" vertical="center"/>
    </xf>
    <xf numFmtId="0" fontId="9" fillId="0" borderId="0" xfId="0" applyFont="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2" xfId="0" applyFont="1" applyFill="1" applyBorder="1" applyAlignment="1">
      <alignment horizontal="distributed" vertical="center" wrapText="1"/>
    </xf>
    <xf numFmtId="0" fontId="10" fillId="0" borderId="13" xfId="0" applyFont="1" applyFill="1" applyBorder="1" applyAlignment="1">
      <alignment horizontal="distributed" vertical="center" wrapText="1"/>
    </xf>
    <xf numFmtId="0" fontId="9" fillId="0" borderId="12" xfId="0" applyFont="1" applyFill="1" applyBorder="1" applyAlignment="1" quotePrefix="1">
      <alignment horizontal="distributed" vertical="center" wrapText="1"/>
    </xf>
    <xf numFmtId="0" fontId="9" fillId="0" borderId="14" xfId="0" applyFont="1" applyFill="1" applyBorder="1" applyAlignment="1">
      <alignment horizontal="center" vertical="center" wrapText="1"/>
    </xf>
    <xf numFmtId="0" fontId="10" fillId="0" borderId="15" xfId="0" applyFont="1" applyFill="1" applyBorder="1" applyAlignment="1">
      <alignment horizontal="distributed" vertical="center" wrapText="1"/>
    </xf>
    <xf numFmtId="0" fontId="0" fillId="0" borderId="15" xfId="0" applyFill="1" applyBorder="1" applyAlignment="1">
      <alignment/>
    </xf>
    <xf numFmtId="0" fontId="0" fillId="0" borderId="13" xfId="0" applyFill="1" applyBorder="1" applyAlignment="1">
      <alignment/>
    </xf>
    <xf numFmtId="0" fontId="9"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0" xfId="0" applyFont="1" applyFill="1" applyAlignment="1">
      <alignment horizontal="distributed" vertical="center"/>
    </xf>
    <xf numFmtId="0" fontId="9" fillId="0" borderId="0" xfId="0" applyFont="1" applyAlignment="1">
      <alignment horizontal="distributed"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8" xfId="0" applyFont="1" applyFill="1" applyBorder="1" applyAlignment="1">
      <alignment horizontal="distributed" vertical="center"/>
    </xf>
    <xf numFmtId="180" fontId="9" fillId="0" borderId="18" xfId="0" applyNumberFormat="1" applyFont="1" applyFill="1" applyBorder="1" applyAlignment="1">
      <alignment horizontal="distributed" vertical="center"/>
    </xf>
    <xf numFmtId="0" fontId="9" fillId="0" borderId="19" xfId="0" applyFont="1" applyFill="1" applyBorder="1" applyAlignment="1">
      <alignment horizontal="distributed" vertical="center" wrapText="1"/>
    </xf>
    <xf numFmtId="181" fontId="9" fillId="0" borderId="18" xfId="0" applyNumberFormat="1" applyFont="1" applyFill="1" applyBorder="1" applyAlignment="1">
      <alignment horizontal="distributed" vertical="center"/>
    </xf>
    <xf numFmtId="177" fontId="9" fillId="0" borderId="18" xfId="0" applyNumberFormat="1"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 xfId="0" applyFont="1" applyFill="1" applyBorder="1" applyAlignment="1">
      <alignment horizontal="distributed" vertical="center"/>
    </xf>
    <xf numFmtId="0" fontId="10" fillId="0" borderId="2" xfId="0" applyFont="1" applyFill="1" applyBorder="1" applyAlignment="1">
      <alignment horizontal="distributed" vertical="center"/>
    </xf>
    <xf numFmtId="180" fontId="9" fillId="0" borderId="20" xfId="0" applyNumberFormat="1" applyFont="1" applyFill="1" applyBorder="1" applyAlignment="1">
      <alignment vertical="center"/>
    </xf>
    <xf numFmtId="180" fontId="9" fillId="0" borderId="21" xfId="0" applyNumberFormat="1" applyFont="1" applyFill="1" applyBorder="1" applyAlignment="1">
      <alignment vertical="center"/>
    </xf>
    <xf numFmtId="0" fontId="9" fillId="0" borderId="7" xfId="0" applyFont="1" applyFill="1" applyBorder="1" applyAlignment="1">
      <alignment horizontal="center" vertical="center"/>
    </xf>
    <xf numFmtId="180" fontId="9" fillId="0" borderId="22" xfId="0" applyNumberFormat="1" applyFont="1" applyFill="1" applyBorder="1" applyAlignment="1">
      <alignment vertical="center"/>
    </xf>
    <xf numFmtId="181" fontId="9" fillId="0" borderId="20" xfId="0" applyNumberFormat="1" applyFont="1" applyFill="1" applyBorder="1" applyAlignment="1">
      <alignment vertical="center"/>
    </xf>
    <xf numFmtId="180" fontId="12" fillId="0" borderId="20" xfId="0" applyNumberFormat="1" applyFont="1" applyFill="1" applyBorder="1" applyAlignment="1">
      <alignment vertical="center"/>
    </xf>
    <xf numFmtId="181" fontId="12" fillId="0" borderId="20" xfId="0" applyNumberFormat="1" applyFont="1" applyFill="1" applyBorder="1" applyAlignment="1">
      <alignment vertical="center"/>
    </xf>
    <xf numFmtId="0" fontId="9" fillId="0" borderId="8" xfId="0" applyFont="1" applyFill="1" applyBorder="1" applyAlignment="1">
      <alignment horizontal="distributed" vertical="center"/>
    </xf>
    <xf numFmtId="0" fontId="10" fillId="0" borderId="9" xfId="0" applyFont="1" applyFill="1" applyBorder="1" applyAlignment="1">
      <alignment horizontal="distributed" vertical="center"/>
    </xf>
    <xf numFmtId="0" fontId="9" fillId="0" borderId="14" xfId="0" applyFont="1" applyFill="1" applyBorder="1" applyAlignment="1">
      <alignment horizontal="center" vertical="center"/>
    </xf>
    <xf numFmtId="181" fontId="9" fillId="0" borderId="21" xfId="0" applyNumberFormat="1" applyFont="1" applyFill="1" applyBorder="1" applyAlignment="1">
      <alignment vertical="center"/>
    </xf>
    <xf numFmtId="180" fontId="12" fillId="0" borderId="21" xfId="0" applyNumberFormat="1" applyFont="1" applyFill="1" applyBorder="1" applyAlignment="1">
      <alignment vertical="center"/>
    </xf>
    <xf numFmtId="181" fontId="12" fillId="0" borderId="21" xfId="0" applyNumberFormat="1" applyFont="1" applyFill="1" applyBorder="1" applyAlignment="1">
      <alignment vertical="center"/>
    </xf>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198" fontId="12" fillId="0" borderId="21" xfId="0" applyNumberFormat="1" applyFont="1" applyFill="1" applyBorder="1" applyAlignment="1">
      <alignment vertical="center"/>
    </xf>
    <xf numFmtId="180" fontId="13" fillId="0" borderId="23" xfId="0" applyNumberFormat="1" applyFont="1" applyFill="1" applyBorder="1" applyAlignment="1">
      <alignment vertical="center"/>
    </xf>
    <xf numFmtId="0" fontId="14" fillId="0" borderId="14" xfId="0" applyFont="1" applyFill="1" applyBorder="1" applyAlignment="1">
      <alignment horizontal="center" vertical="center"/>
    </xf>
    <xf numFmtId="181" fontId="12" fillId="0" borderId="21" xfId="0" applyNumberFormat="1" applyFont="1" applyFill="1" applyBorder="1" applyAlignment="1">
      <alignment horizontal="right" vertical="center"/>
    </xf>
    <xf numFmtId="0" fontId="12" fillId="0" borderId="0" xfId="0" applyFont="1" applyFill="1" applyAlignment="1">
      <alignment vertical="center"/>
    </xf>
    <xf numFmtId="0" fontId="12" fillId="0" borderId="0" xfId="0" applyFont="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198" fontId="12" fillId="0" borderId="26" xfId="0" applyNumberFormat="1" applyFont="1" applyFill="1" applyBorder="1" applyAlignment="1">
      <alignment vertical="center"/>
    </xf>
    <xf numFmtId="180" fontId="13" fillId="0" borderId="21" xfId="0" applyNumberFormat="1" applyFont="1" applyFill="1" applyBorder="1" applyAlignment="1">
      <alignment vertical="center"/>
    </xf>
    <xf numFmtId="180" fontId="12" fillId="0" borderId="26" xfId="0" applyNumberFormat="1" applyFont="1" applyFill="1" applyBorder="1" applyAlignment="1">
      <alignment vertical="center"/>
    </xf>
    <xf numFmtId="0" fontId="12" fillId="0" borderId="27" xfId="0" applyFont="1" applyFill="1" applyBorder="1" applyAlignment="1">
      <alignment horizontal="left" vertical="center"/>
    </xf>
    <xf numFmtId="181" fontId="12" fillId="0" borderId="26" xfId="0" applyNumberFormat="1" applyFont="1" applyFill="1" applyBorder="1" applyAlignment="1">
      <alignment vertical="center"/>
    </xf>
    <xf numFmtId="180" fontId="12" fillId="0" borderId="28" xfId="0" applyNumberFormat="1" applyFont="1" applyFill="1" applyBorder="1" applyAlignment="1">
      <alignment vertical="center"/>
    </xf>
    <xf numFmtId="181" fontId="12" fillId="0" borderId="26" xfId="0" applyNumberFormat="1" applyFont="1" applyFill="1" applyBorder="1" applyAlignment="1">
      <alignment horizontal="right" vertical="center"/>
    </xf>
    <xf numFmtId="0" fontId="0" fillId="0" borderId="9" xfId="0" applyFill="1" applyBorder="1" applyAlignment="1">
      <alignment horizontal="distributed" vertical="center"/>
    </xf>
    <xf numFmtId="0" fontId="12" fillId="0" borderId="14" xfId="0" applyFont="1" applyFill="1" applyBorder="1" applyAlignment="1">
      <alignment horizontal="left" vertical="center"/>
    </xf>
    <xf numFmtId="180" fontId="12" fillId="0" borderId="22" xfId="0" applyNumberFormat="1" applyFont="1" applyFill="1" applyBorder="1" applyAlignment="1">
      <alignment vertical="center"/>
    </xf>
    <xf numFmtId="0" fontId="9" fillId="0" borderId="8" xfId="0" applyFont="1" applyFill="1" applyBorder="1" applyAlignment="1">
      <alignment vertical="center"/>
    </xf>
    <xf numFmtId="198" fontId="9" fillId="0" borderId="21" xfId="0" applyNumberFormat="1" applyFont="1" applyFill="1" applyBorder="1" applyAlignment="1">
      <alignment vertical="center"/>
    </xf>
    <xf numFmtId="180" fontId="15" fillId="0" borderId="21" xfId="0" applyNumberFormat="1" applyFont="1" applyFill="1" applyBorder="1" applyAlignment="1">
      <alignment vertical="center"/>
    </xf>
    <xf numFmtId="0" fontId="9" fillId="0" borderId="14" xfId="0" applyFont="1" applyFill="1" applyBorder="1" applyAlignment="1">
      <alignment vertical="center"/>
    </xf>
    <xf numFmtId="0" fontId="9" fillId="0" borderId="9" xfId="0" applyFont="1" applyFill="1" applyBorder="1" applyAlignment="1">
      <alignment vertical="center"/>
    </xf>
    <xf numFmtId="0" fontId="12" fillId="0" borderId="8" xfId="0" applyFont="1" applyFill="1" applyBorder="1" applyAlignment="1">
      <alignment horizontal="left" vertical="center"/>
    </xf>
    <xf numFmtId="0" fontId="12" fillId="0" borderId="9"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180" fontId="15" fillId="0" borderId="22" xfId="0" applyNumberFormat="1" applyFont="1" applyFill="1" applyBorder="1" applyAlignment="1">
      <alignment vertical="center"/>
    </xf>
    <xf numFmtId="180" fontId="12" fillId="0" borderId="21" xfId="0" applyNumberFormat="1" applyFont="1" applyFill="1" applyBorder="1" applyAlignment="1">
      <alignment horizontal="right" vertical="center"/>
    </xf>
    <xf numFmtId="0" fontId="12" fillId="0" borderId="14" xfId="0" applyFont="1" applyFill="1" applyBorder="1" applyAlignment="1">
      <alignment vertical="center"/>
    </xf>
    <xf numFmtId="181" fontId="13" fillId="0" borderId="21" xfId="0" applyNumberFormat="1" applyFont="1" applyFill="1" applyBorder="1" applyAlignment="1">
      <alignment vertical="center"/>
    </xf>
    <xf numFmtId="0" fontId="9" fillId="0" borderId="16" xfId="0" applyFont="1" applyFill="1" applyBorder="1" applyAlignment="1">
      <alignment horizontal="left" vertical="center"/>
    </xf>
    <xf numFmtId="0" fontId="9" fillId="0" borderId="17" xfId="0" applyFont="1" applyFill="1" applyBorder="1" applyAlignment="1">
      <alignment vertical="center"/>
    </xf>
    <xf numFmtId="180" fontId="9" fillId="0" borderId="29" xfId="0" applyNumberFormat="1" applyFont="1" applyFill="1" applyBorder="1" applyAlignment="1">
      <alignment vertical="center"/>
    </xf>
    <xf numFmtId="0" fontId="9" fillId="0" borderId="19" xfId="0" applyFont="1" applyFill="1" applyBorder="1" applyAlignment="1">
      <alignment horizontal="left" vertical="center"/>
    </xf>
    <xf numFmtId="181" fontId="9" fillId="0" borderId="29"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81" fontId="9" fillId="0" borderId="0" xfId="0" applyNumberFormat="1" applyFont="1" applyAlignment="1">
      <alignment vertical="center"/>
    </xf>
    <xf numFmtId="177" fontId="9"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75"/>
  <sheetViews>
    <sheetView tabSelected="1" view="pageBreakPreview" zoomScaleSheetLayoutView="10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00390625" defaultRowHeight="13.5"/>
  <cols>
    <col min="1" max="1" width="5.625" style="34" customWidth="1"/>
    <col min="2" max="2" width="12.625" style="34" customWidth="1"/>
    <col min="3" max="3" width="5.75390625" style="34" customWidth="1"/>
    <col min="4" max="4" width="12.625" style="34" customWidth="1"/>
    <col min="5" max="5" width="5.375" style="34" customWidth="1"/>
    <col min="6" max="6" width="13.00390625" style="29" customWidth="1"/>
    <col min="7" max="7" width="5.375" style="34" customWidth="1"/>
    <col min="8" max="8" width="12.625" style="29" customWidth="1"/>
    <col min="9" max="9" width="5.25390625" style="34" bestFit="1" customWidth="1"/>
    <col min="10" max="10" width="12.625" style="29" customWidth="1"/>
    <col min="11" max="11" width="5.25390625" style="34" bestFit="1" customWidth="1"/>
    <col min="12" max="12" width="12.625" style="29" customWidth="1"/>
    <col min="13" max="13" width="5.25390625" style="34" customWidth="1"/>
    <col min="14" max="14" width="12.625" style="29" customWidth="1"/>
    <col min="15" max="15" width="5.375" style="34" customWidth="1"/>
    <col min="16" max="16" width="12.625" style="34" customWidth="1"/>
    <col min="17" max="17" width="5.125" style="34" customWidth="1"/>
    <col min="18" max="18" width="12.625" style="29" customWidth="1"/>
    <col min="19" max="19" width="5.125" style="34" customWidth="1"/>
    <col min="20" max="20" width="12.625" style="29" customWidth="1"/>
    <col min="21" max="21" width="5.125" style="34" customWidth="1"/>
    <col min="22" max="22" width="12.625" style="29" customWidth="1"/>
    <col min="23" max="23" width="5.125" style="34" customWidth="1"/>
    <col min="24" max="24" width="12.625" style="29" customWidth="1"/>
    <col min="25" max="25" width="5.125" style="34" customWidth="1"/>
    <col min="26" max="26" width="12.625" style="29" customWidth="1"/>
    <col min="27" max="27" width="5.125" style="34" customWidth="1"/>
    <col min="28" max="28" width="12.625" style="29" customWidth="1"/>
    <col min="29" max="29" width="5.125" style="34" customWidth="1"/>
    <col min="30" max="30" width="12.625" style="29" customWidth="1"/>
    <col min="31" max="31" width="5.125" style="34" customWidth="1"/>
    <col min="32" max="32" width="9.125" style="29" customWidth="1"/>
    <col min="33" max="33" width="4.375" style="34" customWidth="1"/>
    <col min="34" max="34" width="5.625" style="34" customWidth="1"/>
    <col min="35" max="35" width="12.625" style="34" customWidth="1"/>
    <col min="36" max="36" width="6.875" style="34" customWidth="1"/>
    <col min="37" max="37" width="16.625" style="29" customWidth="1"/>
    <col min="38" max="38" width="6.875" style="34" customWidth="1"/>
    <col min="39" max="39" width="16.625" style="29" customWidth="1"/>
    <col min="40" max="40" width="6.875" style="34" customWidth="1"/>
    <col min="41" max="41" width="16.625" style="29" customWidth="1"/>
    <col min="42" max="42" width="6.875" style="34" customWidth="1"/>
    <col min="43" max="43" width="16.625" style="29" customWidth="1"/>
    <col min="44" max="44" width="6.875" style="34" customWidth="1"/>
    <col min="45" max="45" width="9.50390625" style="135" customWidth="1"/>
    <col min="46" max="46" width="16.625" style="29" customWidth="1"/>
    <col min="47" max="47" width="5.875" style="34" customWidth="1"/>
    <col min="48" max="48" width="9.75390625" style="135" customWidth="1"/>
    <col min="49" max="49" width="12.125" style="29" customWidth="1"/>
    <col min="50" max="50" width="5.875" style="34" customWidth="1"/>
    <col min="51" max="51" width="9.50390625" style="136" customWidth="1"/>
    <col min="52" max="52" width="12.125" style="29" customWidth="1"/>
    <col min="53" max="53" width="5.875" style="34" customWidth="1"/>
    <col min="54" max="54" width="9.50390625" style="136" customWidth="1"/>
    <col min="55" max="55" width="12.125" style="29" customWidth="1"/>
    <col min="56" max="56" width="5.875" style="34" customWidth="1"/>
    <col min="57" max="57" width="9.50390625" style="136" customWidth="1"/>
    <col min="58" max="58" width="12.125" style="29" customWidth="1"/>
    <col min="59" max="59" width="5.875" style="34" customWidth="1"/>
    <col min="60" max="60" width="9.50390625" style="136" customWidth="1"/>
    <col min="61" max="61" width="12.125" style="29" customWidth="1"/>
    <col min="62" max="62" width="4.375" style="34" bestFit="1" customWidth="1"/>
    <col min="63" max="16384" width="9.00390625" style="34" customWidth="1"/>
  </cols>
  <sheetData>
    <row r="1" spans="1:62" s="3" customFormat="1" ht="24">
      <c r="A1" s="1" t="s">
        <v>3</v>
      </c>
      <c r="B1" s="2"/>
      <c r="D1" s="2"/>
      <c r="E1" s="2"/>
      <c r="F1" s="4"/>
      <c r="G1" s="2"/>
      <c r="H1" s="4"/>
      <c r="J1" s="5"/>
      <c r="L1" s="5"/>
      <c r="N1" s="5"/>
      <c r="Q1" s="6"/>
      <c r="R1" s="5"/>
      <c r="T1" s="5"/>
      <c r="U1" s="6"/>
      <c r="V1" s="5"/>
      <c r="X1" s="5"/>
      <c r="Z1" s="5"/>
      <c r="AB1" s="5"/>
      <c r="AD1" s="5"/>
      <c r="AF1" s="5"/>
      <c r="AG1" s="7"/>
      <c r="AH1" s="8"/>
      <c r="AI1" s="2"/>
      <c r="AK1" s="5"/>
      <c r="AM1" s="5"/>
      <c r="AO1" s="5"/>
      <c r="AQ1" s="5"/>
      <c r="AS1" s="9"/>
      <c r="AT1" s="5"/>
      <c r="AV1" s="9"/>
      <c r="AW1" s="5"/>
      <c r="AY1" s="10"/>
      <c r="AZ1" s="5"/>
      <c r="BB1" s="10"/>
      <c r="BC1" s="5"/>
      <c r="BE1" s="10"/>
      <c r="BF1" s="5"/>
      <c r="BH1" s="10"/>
      <c r="BI1" s="5"/>
      <c r="BJ1" s="7"/>
    </row>
    <row r="2" spans="1:61" s="13" customFormat="1" ht="18.75" customHeight="1">
      <c r="A2" s="11"/>
      <c r="B2" s="11"/>
      <c r="C2" s="11"/>
      <c r="D2" s="11"/>
      <c r="E2" s="11"/>
      <c r="F2" s="12"/>
      <c r="G2" s="11"/>
      <c r="H2" s="12"/>
      <c r="J2" s="14"/>
      <c r="L2" s="14"/>
      <c r="N2" s="14"/>
      <c r="Q2" s="11"/>
      <c r="R2" s="14"/>
      <c r="T2" s="14"/>
      <c r="U2" s="11"/>
      <c r="V2" s="14"/>
      <c r="X2" s="14"/>
      <c r="Z2" s="14"/>
      <c r="AB2" s="14"/>
      <c r="AD2" s="14"/>
      <c r="AF2" s="14"/>
      <c r="AH2" s="11"/>
      <c r="AI2" s="11"/>
      <c r="AK2" s="14"/>
      <c r="AM2" s="14"/>
      <c r="AO2" s="14"/>
      <c r="AQ2" s="14"/>
      <c r="AS2" s="15"/>
      <c r="AT2" s="14"/>
      <c r="AV2" s="15"/>
      <c r="AW2" s="14"/>
      <c r="AY2" s="16"/>
      <c r="AZ2" s="14"/>
      <c r="BB2" s="16"/>
      <c r="BC2" s="14"/>
      <c r="BE2" s="16"/>
      <c r="BF2" s="14"/>
      <c r="BH2" s="16"/>
      <c r="BI2" s="14"/>
    </row>
    <row r="3" spans="1:62" s="26" customFormat="1" ht="18.75" customHeight="1">
      <c r="A3" s="17" t="s">
        <v>4</v>
      </c>
      <c r="B3" s="18"/>
      <c r="C3" s="19"/>
      <c r="D3" s="19"/>
      <c r="E3" s="19"/>
      <c r="F3" s="20"/>
      <c r="G3" s="19"/>
      <c r="H3" s="20"/>
      <c r="I3" s="19"/>
      <c r="J3" s="20"/>
      <c r="K3" s="19"/>
      <c r="L3" s="20"/>
      <c r="M3" s="21"/>
      <c r="N3" s="20"/>
      <c r="O3" s="19"/>
      <c r="P3" s="19"/>
      <c r="Q3" s="19"/>
      <c r="R3" s="22"/>
      <c r="S3" s="17" t="s">
        <v>5</v>
      </c>
      <c r="T3" s="20"/>
      <c r="U3" s="19"/>
      <c r="V3" s="22"/>
      <c r="W3" s="19"/>
      <c r="X3" s="20"/>
      <c r="Y3" s="19"/>
      <c r="Z3" s="20"/>
      <c r="AA3" s="19"/>
      <c r="AB3" s="20"/>
      <c r="AC3" s="19"/>
      <c r="AD3" s="20"/>
      <c r="AE3" s="19"/>
      <c r="AF3" s="20"/>
      <c r="AG3" s="23"/>
      <c r="AH3" s="23"/>
      <c r="AI3" s="18"/>
      <c r="AJ3" s="19"/>
      <c r="AK3" s="20"/>
      <c r="AL3" s="19"/>
      <c r="AM3" s="20"/>
      <c r="AN3" s="19"/>
      <c r="AO3" s="20"/>
      <c r="AP3" s="19"/>
      <c r="AQ3" s="20"/>
      <c r="AR3" s="19"/>
      <c r="AS3" s="24"/>
      <c r="AT3" s="20"/>
      <c r="AU3" s="19"/>
      <c r="AV3" s="24"/>
      <c r="AW3" s="20"/>
      <c r="AX3" s="19"/>
      <c r="AY3" s="25"/>
      <c r="AZ3" s="20"/>
      <c r="BA3" s="19"/>
      <c r="BB3" s="25"/>
      <c r="BC3" s="20"/>
      <c r="BD3" s="19"/>
      <c r="BE3" s="25"/>
      <c r="BF3" s="20"/>
      <c r="BG3" s="19"/>
      <c r="BH3" s="25"/>
      <c r="BI3" s="20"/>
      <c r="BJ3" s="23"/>
    </row>
    <row r="4" spans="1:62" ht="18.75" customHeight="1" thickBot="1">
      <c r="A4" s="27" t="s">
        <v>6</v>
      </c>
      <c r="B4" s="13"/>
      <c r="C4" s="13"/>
      <c r="D4" s="13"/>
      <c r="E4" s="13"/>
      <c r="F4" s="14"/>
      <c r="G4" s="13"/>
      <c r="H4" s="14"/>
      <c r="I4" s="13"/>
      <c r="J4" s="14"/>
      <c r="K4" s="13"/>
      <c r="L4" s="14"/>
      <c r="M4" s="28"/>
      <c r="N4" s="14"/>
      <c r="O4" s="13"/>
      <c r="P4" s="13"/>
      <c r="Q4" s="13"/>
      <c r="S4" s="30" t="s">
        <v>7</v>
      </c>
      <c r="T4" s="14"/>
      <c r="U4" s="13"/>
      <c r="W4" s="13"/>
      <c r="X4" s="14"/>
      <c r="Y4" s="13"/>
      <c r="Z4" s="14"/>
      <c r="AA4" s="13"/>
      <c r="AB4" s="14"/>
      <c r="AC4" s="13"/>
      <c r="AD4" s="14"/>
      <c r="AE4" s="13"/>
      <c r="AF4" s="14"/>
      <c r="AG4" s="31"/>
      <c r="AH4" s="32"/>
      <c r="AI4" s="13"/>
      <c r="AJ4" s="13"/>
      <c r="AK4" s="14"/>
      <c r="AL4" s="13"/>
      <c r="AM4" s="14"/>
      <c r="AN4" s="13"/>
      <c r="AO4" s="14"/>
      <c r="AP4" s="13"/>
      <c r="AQ4" s="33"/>
      <c r="AR4" s="13"/>
      <c r="AS4" s="15"/>
      <c r="AT4" s="14"/>
      <c r="AU4" s="13"/>
      <c r="AV4" s="15"/>
      <c r="AW4" s="33"/>
      <c r="AX4" s="13"/>
      <c r="AY4" s="16"/>
      <c r="AZ4" s="14"/>
      <c r="BA4" s="13"/>
      <c r="BB4" s="16"/>
      <c r="BC4" s="14"/>
      <c r="BD4" s="13"/>
      <c r="BE4" s="16"/>
      <c r="BF4" s="14"/>
      <c r="BG4" s="13"/>
      <c r="BH4" s="16"/>
      <c r="BI4" s="33" t="s">
        <v>0</v>
      </c>
      <c r="BJ4" s="31"/>
    </row>
    <row r="5" spans="1:63" s="49" customFormat="1" ht="13.5" customHeight="1">
      <c r="A5" s="35" t="s">
        <v>8</v>
      </c>
      <c r="B5" s="36"/>
      <c r="C5" s="37" t="s">
        <v>9</v>
      </c>
      <c r="D5" s="38"/>
      <c r="E5" s="39" t="s">
        <v>10</v>
      </c>
      <c r="F5" s="40"/>
      <c r="G5" s="40"/>
      <c r="H5" s="40"/>
      <c r="I5" s="40"/>
      <c r="J5" s="41"/>
      <c r="K5" s="42" t="s">
        <v>11</v>
      </c>
      <c r="L5" s="36"/>
      <c r="M5" s="39" t="s">
        <v>12</v>
      </c>
      <c r="N5" s="40"/>
      <c r="O5" s="40"/>
      <c r="P5" s="40"/>
      <c r="Q5" s="43" t="s">
        <v>13</v>
      </c>
      <c r="R5" s="43"/>
      <c r="S5" s="43"/>
      <c r="T5" s="43"/>
      <c r="U5" s="43"/>
      <c r="V5" s="44"/>
      <c r="W5" s="39" t="s">
        <v>14</v>
      </c>
      <c r="X5" s="43"/>
      <c r="Y5" s="43"/>
      <c r="Z5" s="43"/>
      <c r="AA5" s="43"/>
      <c r="AB5" s="43"/>
      <c r="AC5" s="43"/>
      <c r="AD5" s="44"/>
      <c r="AE5" s="39" t="s">
        <v>15</v>
      </c>
      <c r="AF5" s="44"/>
      <c r="AG5" s="45"/>
      <c r="AH5" s="35" t="s">
        <v>8</v>
      </c>
      <c r="AI5" s="36"/>
      <c r="AJ5" s="42" t="s">
        <v>16</v>
      </c>
      <c r="AK5" s="36"/>
      <c r="AL5" s="42" t="s">
        <v>17</v>
      </c>
      <c r="AM5" s="36"/>
      <c r="AN5" s="42" t="s">
        <v>18</v>
      </c>
      <c r="AO5" s="36"/>
      <c r="AP5" s="42" t="s">
        <v>19</v>
      </c>
      <c r="AQ5" s="36"/>
      <c r="AR5" s="39" t="s">
        <v>20</v>
      </c>
      <c r="AS5" s="40"/>
      <c r="AT5" s="40"/>
      <c r="AU5" s="43" t="s">
        <v>21</v>
      </c>
      <c r="AV5" s="40"/>
      <c r="AW5" s="41"/>
      <c r="AX5" s="39" t="s">
        <v>22</v>
      </c>
      <c r="AY5" s="46"/>
      <c r="AZ5" s="46"/>
      <c r="BA5" s="46"/>
      <c r="BB5" s="46"/>
      <c r="BC5" s="46"/>
      <c r="BD5" s="46"/>
      <c r="BE5" s="46"/>
      <c r="BF5" s="46"/>
      <c r="BG5" s="46"/>
      <c r="BH5" s="46"/>
      <c r="BI5" s="47"/>
      <c r="BJ5" s="45"/>
      <c r="BK5" s="48"/>
    </row>
    <row r="6" spans="1:63" s="70" customFormat="1" ht="26.25" customHeight="1">
      <c r="A6" s="50"/>
      <c r="B6" s="51"/>
      <c r="C6" s="52"/>
      <c r="D6" s="53"/>
      <c r="E6" s="54" t="s">
        <v>23</v>
      </c>
      <c r="F6" s="55"/>
      <c r="G6" s="54" t="s">
        <v>24</v>
      </c>
      <c r="H6" s="55"/>
      <c r="I6" s="56" t="s">
        <v>25</v>
      </c>
      <c r="J6" s="57"/>
      <c r="K6" s="56"/>
      <c r="L6" s="58"/>
      <c r="M6" s="59" t="s">
        <v>26</v>
      </c>
      <c r="N6" s="60"/>
      <c r="O6" s="59" t="s">
        <v>27</v>
      </c>
      <c r="P6" s="60"/>
      <c r="Q6" s="59" t="s">
        <v>28</v>
      </c>
      <c r="R6" s="60"/>
      <c r="S6" s="59" t="s">
        <v>29</v>
      </c>
      <c r="T6" s="60"/>
      <c r="U6" s="59" t="s">
        <v>30</v>
      </c>
      <c r="V6" s="60"/>
      <c r="W6" s="59" t="s">
        <v>31</v>
      </c>
      <c r="X6" s="60"/>
      <c r="Y6" s="59" t="s">
        <v>32</v>
      </c>
      <c r="Z6" s="60"/>
      <c r="AA6" s="61"/>
      <c r="AB6" s="60"/>
      <c r="AC6" s="59" t="s">
        <v>33</v>
      </c>
      <c r="AD6" s="60"/>
      <c r="AE6" s="59" t="s">
        <v>34</v>
      </c>
      <c r="AF6" s="60"/>
      <c r="AG6" s="62"/>
      <c r="AH6" s="50"/>
      <c r="AI6" s="51"/>
      <c r="AJ6" s="56"/>
      <c r="AK6" s="58"/>
      <c r="AL6" s="56"/>
      <c r="AM6" s="58"/>
      <c r="AN6" s="56"/>
      <c r="AO6" s="58"/>
      <c r="AP6" s="56"/>
      <c r="AQ6" s="58"/>
      <c r="AR6" s="59" t="s">
        <v>35</v>
      </c>
      <c r="AS6" s="63"/>
      <c r="AT6" s="60"/>
      <c r="AU6" s="59" t="s">
        <v>36</v>
      </c>
      <c r="AV6" s="63"/>
      <c r="AW6" s="60"/>
      <c r="AX6" s="59" t="s">
        <v>37</v>
      </c>
      <c r="AY6" s="63"/>
      <c r="AZ6" s="60"/>
      <c r="BA6" s="59" t="s">
        <v>38</v>
      </c>
      <c r="BB6" s="64"/>
      <c r="BC6" s="65"/>
      <c r="BD6" s="66" t="s">
        <v>39</v>
      </c>
      <c r="BE6" s="67"/>
      <c r="BF6" s="68"/>
      <c r="BG6" s="59" t="s">
        <v>40</v>
      </c>
      <c r="BH6" s="64"/>
      <c r="BI6" s="65"/>
      <c r="BJ6" s="62"/>
      <c r="BK6" s="69"/>
    </row>
    <row r="7" spans="1:69" s="70" customFormat="1" ht="18.75" customHeight="1" thickBot="1">
      <c r="A7" s="71"/>
      <c r="B7" s="72"/>
      <c r="C7" s="73" t="s">
        <v>41</v>
      </c>
      <c r="D7" s="73" t="s">
        <v>42</v>
      </c>
      <c r="E7" s="73" t="s">
        <v>41</v>
      </c>
      <c r="F7" s="74" t="s">
        <v>42</v>
      </c>
      <c r="G7" s="73" t="s">
        <v>41</v>
      </c>
      <c r="H7" s="74" t="s">
        <v>42</v>
      </c>
      <c r="I7" s="73" t="s">
        <v>41</v>
      </c>
      <c r="J7" s="74" t="s">
        <v>42</v>
      </c>
      <c r="K7" s="73" t="s">
        <v>41</v>
      </c>
      <c r="L7" s="74" t="s">
        <v>42</v>
      </c>
      <c r="M7" s="73" t="s">
        <v>41</v>
      </c>
      <c r="N7" s="74" t="s">
        <v>42</v>
      </c>
      <c r="O7" s="73" t="s">
        <v>41</v>
      </c>
      <c r="P7" s="73" t="s">
        <v>42</v>
      </c>
      <c r="Q7" s="73" t="s">
        <v>41</v>
      </c>
      <c r="R7" s="74" t="s">
        <v>42</v>
      </c>
      <c r="S7" s="73" t="s">
        <v>41</v>
      </c>
      <c r="T7" s="74" t="s">
        <v>42</v>
      </c>
      <c r="U7" s="73" t="s">
        <v>41</v>
      </c>
      <c r="V7" s="74" t="s">
        <v>42</v>
      </c>
      <c r="W7" s="73" t="s">
        <v>41</v>
      </c>
      <c r="X7" s="74" t="s">
        <v>42</v>
      </c>
      <c r="Y7" s="73" t="s">
        <v>41</v>
      </c>
      <c r="Z7" s="74" t="s">
        <v>42</v>
      </c>
      <c r="AA7" s="73" t="s">
        <v>41</v>
      </c>
      <c r="AB7" s="74" t="s">
        <v>42</v>
      </c>
      <c r="AC7" s="73" t="s">
        <v>41</v>
      </c>
      <c r="AD7" s="74" t="s">
        <v>42</v>
      </c>
      <c r="AE7" s="73" t="s">
        <v>41</v>
      </c>
      <c r="AF7" s="74" t="s">
        <v>42</v>
      </c>
      <c r="AG7" s="75"/>
      <c r="AH7" s="71"/>
      <c r="AI7" s="72"/>
      <c r="AJ7" s="73" t="s">
        <v>41</v>
      </c>
      <c r="AK7" s="74" t="s">
        <v>42</v>
      </c>
      <c r="AL7" s="73" t="s">
        <v>41</v>
      </c>
      <c r="AM7" s="74" t="s">
        <v>42</v>
      </c>
      <c r="AN7" s="73" t="s">
        <v>41</v>
      </c>
      <c r="AO7" s="74" t="s">
        <v>42</v>
      </c>
      <c r="AP7" s="73" t="s">
        <v>41</v>
      </c>
      <c r="AQ7" s="74" t="s">
        <v>42</v>
      </c>
      <c r="AR7" s="73" t="s">
        <v>43</v>
      </c>
      <c r="AS7" s="76" t="s">
        <v>44</v>
      </c>
      <c r="AT7" s="74" t="s">
        <v>45</v>
      </c>
      <c r="AU7" s="73" t="s">
        <v>43</v>
      </c>
      <c r="AV7" s="76" t="s">
        <v>46</v>
      </c>
      <c r="AW7" s="74" t="s">
        <v>45</v>
      </c>
      <c r="AX7" s="73" t="s">
        <v>43</v>
      </c>
      <c r="AY7" s="77" t="s">
        <v>44</v>
      </c>
      <c r="AZ7" s="74" t="s">
        <v>45</v>
      </c>
      <c r="BA7" s="73" t="s">
        <v>43</v>
      </c>
      <c r="BB7" s="77" t="s">
        <v>44</v>
      </c>
      <c r="BC7" s="74" t="s">
        <v>45</v>
      </c>
      <c r="BD7" s="73" t="s">
        <v>43</v>
      </c>
      <c r="BE7" s="77" t="s">
        <v>44</v>
      </c>
      <c r="BF7" s="74" t="s">
        <v>45</v>
      </c>
      <c r="BG7" s="73" t="s">
        <v>43</v>
      </c>
      <c r="BH7" s="77" t="s">
        <v>44</v>
      </c>
      <c r="BI7" s="74" t="s">
        <v>45</v>
      </c>
      <c r="BJ7" s="75"/>
      <c r="BK7" s="78"/>
      <c r="BL7" s="79"/>
      <c r="BM7" s="79"/>
      <c r="BN7" s="79"/>
      <c r="BO7" s="79"/>
      <c r="BP7" s="79"/>
      <c r="BQ7" s="79"/>
    </row>
    <row r="8" spans="1:69" ht="18.75" customHeight="1">
      <c r="A8" s="80" t="s">
        <v>47</v>
      </c>
      <c r="B8" s="81"/>
      <c r="C8" s="82">
        <v>258</v>
      </c>
      <c r="D8" s="82">
        <v>10804816</v>
      </c>
      <c r="E8" s="83">
        <v>99</v>
      </c>
      <c r="F8" s="83">
        <v>4193072</v>
      </c>
      <c r="G8" s="83">
        <v>31</v>
      </c>
      <c r="H8" s="83">
        <v>1160640</v>
      </c>
      <c r="I8" s="83">
        <v>0</v>
      </c>
      <c r="J8" s="83">
        <v>0</v>
      </c>
      <c r="K8" s="83">
        <v>3</v>
      </c>
      <c r="L8" s="83">
        <v>213786</v>
      </c>
      <c r="M8" s="83">
        <v>6</v>
      </c>
      <c r="N8" s="83">
        <v>653799</v>
      </c>
      <c r="O8" s="83">
        <v>1</v>
      </c>
      <c r="P8" s="83">
        <v>109140</v>
      </c>
      <c r="Q8" s="83">
        <v>1</v>
      </c>
      <c r="R8" s="83">
        <v>123547</v>
      </c>
      <c r="S8" s="83">
        <v>2</v>
      </c>
      <c r="T8" s="83">
        <v>350746</v>
      </c>
      <c r="U8" s="83">
        <v>0</v>
      </c>
      <c r="V8" s="83">
        <v>0</v>
      </c>
      <c r="W8" s="83">
        <v>8</v>
      </c>
      <c r="X8" s="83">
        <v>1721923</v>
      </c>
      <c r="Y8" s="83">
        <v>1</v>
      </c>
      <c r="Z8" s="83">
        <v>105074</v>
      </c>
      <c r="AA8" s="83"/>
      <c r="AB8" s="83"/>
      <c r="AC8" s="83"/>
      <c r="AD8" s="83"/>
      <c r="AE8" s="83">
        <v>1</v>
      </c>
      <c r="AF8" s="83">
        <v>5416</v>
      </c>
      <c r="AG8" s="84" t="s">
        <v>1</v>
      </c>
      <c r="AH8" s="80" t="s">
        <v>47</v>
      </c>
      <c r="AI8" s="81"/>
      <c r="AJ8" s="83">
        <v>1</v>
      </c>
      <c r="AK8" s="83">
        <v>66402</v>
      </c>
      <c r="AL8" s="83">
        <v>11</v>
      </c>
      <c r="AM8" s="85">
        <v>764400</v>
      </c>
      <c r="AN8" s="83">
        <v>0</v>
      </c>
      <c r="AO8" s="83">
        <v>0</v>
      </c>
      <c r="AP8" s="82">
        <v>0</v>
      </c>
      <c r="AQ8" s="82">
        <v>0</v>
      </c>
      <c r="AR8" s="83">
        <v>7</v>
      </c>
      <c r="AS8" s="86">
        <v>43.5</v>
      </c>
      <c r="AT8" s="83">
        <v>564678</v>
      </c>
      <c r="AU8" s="83">
        <v>0</v>
      </c>
      <c r="AV8" s="86">
        <v>0</v>
      </c>
      <c r="AW8" s="85">
        <v>0</v>
      </c>
      <c r="AX8" s="82">
        <v>37</v>
      </c>
      <c r="AY8" s="86">
        <v>67.2</v>
      </c>
      <c r="AZ8" s="82">
        <v>174511</v>
      </c>
      <c r="BA8" s="87">
        <v>0</v>
      </c>
      <c r="BB8" s="88">
        <v>0</v>
      </c>
      <c r="BC8" s="87">
        <v>0</v>
      </c>
      <c r="BD8" s="82">
        <v>46</v>
      </c>
      <c r="BE8" s="86">
        <v>1552.6</v>
      </c>
      <c r="BF8" s="82">
        <v>847016</v>
      </c>
      <c r="BG8" s="82">
        <v>2</v>
      </c>
      <c r="BH8" s="86">
        <v>5.9</v>
      </c>
      <c r="BI8" s="82">
        <v>40660</v>
      </c>
      <c r="BJ8" s="84" t="s">
        <v>1</v>
      </c>
      <c r="BK8" s="19"/>
      <c r="BL8" s="13"/>
      <c r="BM8" s="13"/>
      <c r="BN8" s="13"/>
      <c r="BO8" s="13"/>
      <c r="BP8" s="13"/>
      <c r="BQ8" s="13"/>
    </row>
    <row r="9" spans="1:63" ht="18.75" customHeight="1">
      <c r="A9" s="89" t="s">
        <v>48</v>
      </c>
      <c r="B9" s="90"/>
      <c r="C9" s="83">
        <v>265</v>
      </c>
      <c r="D9" s="83">
        <v>9730597</v>
      </c>
      <c r="E9" s="83">
        <v>122</v>
      </c>
      <c r="F9" s="83">
        <v>4262877</v>
      </c>
      <c r="G9" s="83">
        <v>23</v>
      </c>
      <c r="H9" s="83">
        <v>850072</v>
      </c>
      <c r="I9" s="83">
        <v>0</v>
      </c>
      <c r="J9" s="83">
        <v>0</v>
      </c>
      <c r="K9" s="83">
        <v>3</v>
      </c>
      <c r="L9" s="83">
        <v>191530</v>
      </c>
      <c r="M9" s="83">
        <v>7</v>
      </c>
      <c r="N9" s="83">
        <v>697105</v>
      </c>
      <c r="O9" s="83">
        <v>0</v>
      </c>
      <c r="P9" s="83">
        <v>0</v>
      </c>
      <c r="Q9" s="83">
        <v>0</v>
      </c>
      <c r="R9" s="83">
        <v>0</v>
      </c>
      <c r="S9" s="83">
        <v>0</v>
      </c>
      <c r="T9" s="83">
        <v>0</v>
      </c>
      <c r="U9" s="83">
        <v>0</v>
      </c>
      <c r="V9" s="83">
        <v>0</v>
      </c>
      <c r="W9" s="83">
        <v>7</v>
      </c>
      <c r="X9" s="83">
        <v>1169717</v>
      </c>
      <c r="Y9" s="83">
        <v>2</v>
      </c>
      <c r="Z9" s="83">
        <v>312284</v>
      </c>
      <c r="AA9" s="83"/>
      <c r="AB9" s="83"/>
      <c r="AC9" s="83"/>
      <c r="AD9" s="83"/>
      <c r="AE9" s="83">
        <v>1</v>
      </c>
      <c r="AF9" s="83">
        <v>29104</v>
      </c>
      <c r="AG9" s="91" t="s">
        <v>2</v>
      </c>
      <c r="AH9" s="89" t="s">
        <v>48</v>
      </c>
      <c r="AI9" s="90"/>
      <c r="AJ9" s="83">
        <v>2</v>
      </c>
      <c r="AK9" s="83">
        <v>74900</v>
      </c>
      <c r="AL9" s="83">
        <v>8</v>
      </c>
      <c r="AM9" s="85">
        <v>598784</v>
      </c>
      <c r="AN9" s="83">
        <v>8</v>
      </c>
      <c r="AO9" s="83">
        <v>174945</v>
      </c>
      <c r="AP9" s="83">
        <v>0</v>
      </c>
      <c r="AQ9" s="83">
        <v>0</v>
      </c>
      <c r="AR9" s="83">
        <v>1</v>
      </c>
      <c r="AS9" s="92">
        <v>2</v>
      </c>
      <c r="AT9" s="83">
        <v>33390</v>
      </c>
      <c r="AU9" s="83">
        <v>3</v>
      </c>
      <c r="AV9" s="92">
        <v>7.7</v>
      </c>
      <c r="AW9" s="85">
        <v>223945</v>
      </c>
      <c r="AX9" s="83">
        <v>35</v>
      </c>
      <c r="AY9" s="92">
        <v>139</v>
      </c>
      <c r="AZ9" s="83">
        <v>204905</v>
      </c>
      <c r="BA9" s="93">
        <v>0</v>
      </c>
      <c r="BB9" s="94">
        <v>0</v>
      </c>
      <c r="BC9" s="93">
        <v>0</v>
      </c>
      <c r="BD9" s="83">
        <v>41</v>
      </c>
      <c r="BE9" s="92">
        <v>2360.1</v>
      </c>
      <c r="BF9" s="83">
        <v>896660</v>
      </c>
      <c r="BG9" s="83">
        <v>1</v>
      </c>
      <c r="BH9" s="92">
        <v>5.8</v>
      </c>
      <c r="BI9" s="83">
        <v>10379</v>
      </c>
      <c r="BJ9" s="91" t="s">
        <v>2</v>
      </c>
      <c r="BK9" s="26"/>
    </row>
    <row r="10" spans="1:63" s="102" customFormat="1" ht="18.75" customHeight="1">
      <c r="A10" s="95" t="s">
        <v>49</v>
      </c>
      <c r="B10" s="96"/>
      <c r="C10" s="97">
        <f aca="true" t="shared" si="0" ref="C10:AF10">C11+C19+C29+C50</f>
        <v>163</v>
      </c>
      <c r="D10" s="97">
        <f t="shared" si="0"/>
        <v>5365077</v>
      </c>
      <c r="E10" s="98">
        <f t="shared" si="0"/>
        <v>53</v>
      </c>
      <c r="F10" s="98">
        <f t="shared" si="0"/>
        <v>2165516</v>
      </c>
      <c r="G10" s="93">
        <f t="shared" si="0"/>
        <v>25</v>
      </c>
      <c r="H10" s="93">
        <f t="shared" si="0"/>
        <v>937086</v>
      </c>
      <c r="I10" s="93">
        <f t="shared" si="0"/>
        <v>0</v>
      </c>
      <c r="J10" s="93">
        <f t="shared" si="0"/>
        <v>0</v>
      </c>
      <c r="K10" s="93">
        <f t="shared" si="0"/>
        <v>2</v>
      </c>
      <c r="L10" s="93">
        <f t="shared" si="0"/>
        <v>215070</v>
      </c>
      <c r="M10" s="93">
        <f t="shared" si="0"/>
        <v>6</v>
      </c>
      <c r="N10" s="93">
        <f t="shared" si="0"/>
        <v>567635</v>
      </c>
      <c r="O10" s="93">
        <f t="shared" si="0"/>
        <v>0</v>
      </c>
      <c r="P10" s="93">
        <f t="shared" si="0"/>
        <v>0</v>
      </c>
      <c r="Q10" s="93">
        <f t="shared" si="0"/>
        <v>0</v>
      </c>
      <c r="R10" s="93">
        <f t="shared" si="0"/>
        <v>0</v>
      </c>
      <c r="S10" s="93">
        <f t="shared" si="0"/>
        <v>0</v>
      </c>
      <c r="T10" s="93">
        <f t="shared" si="0"/>
        <v>0</v>
      </c>
      <c r="U10" s="93">
        <f t="shared" si="0"/>
        <v>3</v>
      </c>
      <c r="V10" s="93">
        <f t="shared" si="0"/>
        <v>58636</v>
      </c>
      <c r="W10" s="93">
        <f t="shared" si="0"/>
        <v>1</v>
      </c>
      <c r="X10" s="93">
        <f t="shared" si="0"/>
        <v>55640</v>
      </c>
      <c r="Y10" s="93">
        <f t="shared" si="0"/>
        <v>2</v>
      </c>
      <c r="Z10" s="93">
        <f t="shared" si="0"/>
        <v>144557</v>
      </c>
      <c r="AA10" s="93">
        <f t="shared" si="0"/>
        <v>0</v>
      </c>
      <c r="AB10" s="93">
        <f t="shared" si="0"/>
        <v>0</v>
      </c>
      <c r="AC10" s="93">
        <f t="shared" si="0"/>
        <v>0</v>
      </c>
      <c r="AD10" s="93">
        <f t="shared" si="0"/>
        <v>0</v>
      </c>
      <c r="AE10" s="93">
        <f t="shared" si="0"/>
        <v>0</v>
      </c>
      <c r="AF10" s="93">
        <f t="shared" si="0"/>
        <v>0</v>
      </c>
      <c r="AG10" s="99" t="s">
        <v>50</v>
      </c>
      <c r="AH10" s="95" t="s">
        <v>49</v>
      </c>
      <c r="AI10" s="96"/>
      <c r="AJ10" s="93">
        <f aca="true" t="shared" si="1" ref="AJ10:BI10">AJ11+AJ19+AJ29+AJ50</f>
        <v>0</v>
      </c>
      <c r="AK10" s="93">
        <f t="shared" si="1"/>
        <v>0</v>
      </c>
      <c r="AL10" s="93">
        <f t="shared" si="1"/>
        <v>7</v>
      </c>
      <c r="AM10" s="93">
        <f t="shared" si="1"/>
        <v>639644</v>
      </c>
      <c r="AN10" s="93">
        <f t="shared" si="1"/>
        <v>0</v>
      </c>
      <c r="AO10" s="93">
        <f t="shared" si="1"/>
        <v>0</v>
      </c>
      <c r="AP10" s="93">
        <f t="shared" si="1"/>
        <v>0</v>
      </c>
      <c r="AQ10" s="93">
        <f t="shared" si="1"/>
        <v>0</v>
      </c>
      <c r="AR10" s="93">
        <f t="shared" si="1"/>
        <v>1</v>
      </c>
      <c r="AS10" s="94">
        <f t="shared" si="1"/>
        <v>71</v>
      </c>
      <c r="AT10" s="93">
        <f t="shared" si="1"/>
        <v>74900</v>
      </c>
      <c r="AU10" s="93">
        <f t="shared" si="1"/>
        <v>1</v>
      </c>
      <c r="AV10" s="94">
        <f t="shared" si="1"/>
        <v>0.7</v>
      </c>
      <c r="AW10" s="93">
        <f t="shared" si="1"/>
        <v>58850</v>
      </c>
      <c r="AX10" s="93">
        <f t="shared" si="1"/>
        <v>25</v>
      </c>
      <c r="AY10" s="94">
        <f t="shared" si="1"/>
        <v>92.7</v>
      </c>
      <c r="AZ10" s="93">
        <f t="shared" si="1"/>
        <v>119053</v>
      </c>
      <c r="BA10" s="93">
        <f t="shared" si="1"/>
        <v>0</v>
      </c>
      <c r="BB10" s="94">
        <f t="shared" si="1"/>
        <v>0</v>
      </c>
      <c r="BC10" s="93">
        <f t="shared" si="1"/>
        <v>0</v>
      </c>
      <c r="BD10" s="93">
        <f t="shared" si="1"/>
        <v>37</v>
      </c>
      <c r="BE10" s="94">
        <f t="shared" si="1"/>
        <v>790.6</v>
      </c>
      <c r="BF10" s="93">
        <f t="shared" si="1"/>
        <v>328490</v>
      </c>
      <c r="BG10" s="93">
        <f t="shared" si="1"/>
        <v>0</v>
      </c>
      <c r="BH10" s="100">
        <f t="shared" si="1"/>
        <v>0</v>
      </c>
      <c r="BI10" s="93">
        <f t="shared" si="1"/>
        <v>0</v>
      </c>
      <c r="BJ10" s="99" t="s">
        <v>51</v>
      </c>
      <c r="BK10" s="101"/>
    </row>
    <row r="11" spans="1:63" s="102" customFormat="1" ht="18.75" customHeight="1">
      <c r="A11" s="103" t="s">
        <v>52</v>
      </c>
      <c r="B11" s="104"/>
      <c r="C11" s="105">
        <f aca="true" t="shared" si="2" ref="C11:AF11">C12</f>
        <v>32</v>
      </c>
      <c r="D11" s="105">
        <f t="shared" si="2"/>
        <v>933683</v>
      </c>
      <c r="E11" s="106">
        <f t="shared" si="2"/>
        <v>14</v>
      </c>
      <c r="F11" s="106">
        <f t="shared" si="2"/>
        <v>583848</v>
      </c>
      <c r="G11" s="107">
        <f t="shared" si="2"/>
        <v>6</v>
      </c>
      <c r="H11" s="107">
        <f t="shared" si="2"/>
        <v>168975</v>
      </c>
      <c r="I11" s="107">
        <f t="shared" si="2"/>
        <v>0</v>
      </c>
      <c r="J11" s="107">
        <f t="shared" si="2"/>
        <v>0</v>
      </c>
      <c r="K11" s="107">
        <f t="shared" si="2"/>
        <v>0</v>
      </c>
      <c r="L11" s="107">
        <f t="shared" si="2"/>
        <v>0</v>
      </c>
      <c r="M11" s="107">
        <f t="shared" si="2"/>
        <v>1</v>
      </c>
      <c r="N11" s="107">
        <f t="shared" si="2"/>
        <v>93779</v>
      </c>
      <c r="O11" s="107">
        <f t="shared" si="2"/>
        <v>0</v>
      </c>
      <c r="P11" s="107">
        <f t="shared" si="2"/>
        <v>0</v>
      </c>
      <c r="Q11" s="107">
        <f t="shared" si="2"/>
        <v>0</v>
      </c>
      <c r="R11" s="107">
        <f t="shared" si="2"/>
        <v>0</v>
      </c>
      <c r="S11" s="107">
        <f t="shared" si="2"/>
        <v>0</v>
      </c>
      <c r="T11" s="107">
        <f t="shared" si="2"/>
        <v>0</v>
      </c>
      <c r="U11" s="107">
        <f t="shared" si="2"/>
        <v>0</v>
      </c>
      <c r="V11" s="107">
        <f t="shared" si="2"/>
        <v>0</v>
      </c>
      <c r="W11" s="107">
        <f t="shared" si="2"/>
        <v>0</v>
      </c>
      <c r="X11" s="107">
        <f t="shared" si="2"/>
        <v>0</v>
      </c>
      <c r="Y11" s="107">
        <f t="shared" si="2"/>
        <v>0</v>
      </c>
      <c r="Z11" s="107">
        <f t="shared" si="2"/>
        <v>0</v>
      </c>
      <c r="AA11" s="107">
        <f t="shared" si="2"/>
        <v>0</v>
      </c>
      <c r="AB11" s="107">
        <f t="shared" si="2"/>
        <v>0</v>
      </c>
      <c r="AC11" s="107">
        <f t="shared" si="2"/>
        <v>0</v>
      </c>
      <c r="AD11" s="107">
        <f t="shared" si="2"/>
        <v>0</v>
      </c>
      <c r="AE11" s="107">
        <f t="shared" si="2"/>
        <v>0</v>
      </c>
      <c r="AF11" s="107">
        <f t="shared" si="2"/>
        <v>0</v>
      </c>
      <c r="AG11" s="108"/>
      <c r="AH11" s="103" t="s">
        <v>52</v>
      </c>
      <c r="AI11" s="104"/>
      <c r="AJ11" s="107">
        <f aca="true" t="shared" si="3" ref="AJ11:BI11">AJ12</f>
        <v>0</v>
      </c>
      <c r="AK11" s="107">
        <f t="shared" si="3"/>
        <v>0</v>
      </c>
      <c r="AL11" s="107">
        <f t="shared" si="3"/>
        <v>1</v>
      </c>
      <c r="AM11" s="107">
        <f t="shared" si="3"/>
        <v>37581</v>
      </c>
      <c r="AN11" s="107">
        <f t="shared" si="3"/>
        <v>0</v>
      </c>
      <c r="AO11" s="107">
        <f t="shared" si="3"/>
        <v>0</v>
      </c>
      <c r="AP11" s="107">
        <f t="shared" si="3"/>
        <v>0</v>
      </c>
      <c r="AQ11" s="107">
        <f t="shared" si="3"/>
        <v>0</v>
      </c>
      <c r="AR11" s="107">
        <f t="shared" si="3"/>
        <v>0</v>
      </c>
      <c r="AS11" s="109">
        <f t="shared" si="3"/>
        <v>0</v>
      </c>
      <c r="AT11" s="107">
        <f t="shared" si="3"/>
        <v>0</v>
      </c>
      <c r="AU11" s="107">
        <f t="shared" si="3"/>
        <v>0</v>
      </c>
      <c r="AV11" s="109">
        <f t="shared" si="3"/>
        <v>0</v>
      </c>
      <c r="AW11" s="110">
        <f t="shared" si="3"/>
        <v>0</v>
      </c>
      <c r="AX11" s="107">
        <f t="shared" si="3"/>
        <v>3</v>
      </c>
      <c r="AY11" s="109">
        <f t="shared" si="3"/>
        <v>6.2</v>
      </c>
      <c r="AZ11" s="107">
        <f t="shared" si="3"/>
        <v>14485</v>
      </c>
      <c r="BA11" s="107">
        <f t="shared" si="3"/>
        <v>0</v>
      </c>
      <c r="BB11" s="109">
        <f t="shared" si="3"/>
        <v>0</v>
      </c>
      <c r="BC11" s="107">
        <f t="shared" si="3"/>
        <v>0</v>
      </c>
      <c r="BD11" s="107">
        <f t="shared" si="3"/>
        <v>7</v>
      </c>
      <c r="BE11" s="109">
        <f t="shared" si="3"/>
        <v>83.39999999999999</v>
      </c>
      <c r="BF11" s="107">
        <f t="shared" si="3"/>
        <v>35015</v>
      </c>
      <c r="BG11" s="107">
        <f t="shared" si="3"/>
        <v>0</v>
      </c>
      <c r="BH11" s="111">
        <f t="shared" si="3"/>
        <v>0</v>
      </c>
      <c r="BI11" s="107">
        <f t="shared" si="3"/>
        <v>0</v>
      </c>
      <c r="BJ11" s="108"/>
      <c r="BK11" s="101"/>
    </row>
    <row r="12" spans="1:63" s="102" customFormat="1" ht="18.75" customHeight="1">
      <c r="A12" s="95" t="s">
        <v>53</v>
      </c>
      <c r="B12" s="112"/>
      <c r="C12" s="97">
        <f aca="true" t="shared" si="4" ref="C12:AF12">SUM(C13:C17)</f>
        <v>32</v>
      </c>
      <c r="D12" s="97">
        <f t="shared" si="4"/>
        <v>933683</v>
      </c>
      <c r="E12" s="106">
        <f t="shared" si="4"/>
        <v>14</v>
      </c>
      <c r="F12" s="106">
        <f t="shared" si="4"/>
        <v>583848</v>
      </c>
      <c r="G12" s="93">
        <f t="shared" si="4"/>
        <v>6</v>
      </c>
      <c r="H12" s="93">
        <f t="shared" si="4"/>
        <v>168975</v>
      </c>
      <c r="I12" s="93">
        <f t="shared" si="4"/>
        <v>0</v>
      </c>
      <c r="J12" s="93">
        <f t="shared" si="4"/>
        <v>0</v>
      </c>
      <c r="K12" s="93">
        <f t="shared" si="4"/>
        <v>0</v>
      </c>
      <c r="L12" s="93">
        <f t="shared" si="4"/>
        <v>0</v>
      </c>
      <c r="M12" s="93">
        <f t="shared" si="4"/>
        <v>1</v>
      </c>
      <c r="N12" s="93">
        <f t="shared" si="4"/>
        <v>93779</v>
      </c>
      <c r="O12" s="93">
        <f t="shared" si="4"/>
        <v>0</v>
      </c>
      <c r="P12" s="93">
        <f t="shared" si="4"/>
        <v>0</v>
      </c>
      <c r="Q12" s="93">
        <f t="shared" si="4"/>
        <v>0</v>
      </c>
      <c r="R12" s="93">
        <f t="shared" si="4"/>
        <v>0</v>
      </c>
      <c r="S12" s="93">
        <f t="shared" si="4"/>
        <v>0</v>
      </c>
      <c r="T12" s="93">
        <f t="shared" si="4"/>
        <v>0</v>
      </c>
      <c r="U12" s="93">
        <f t="shared" si="4"/>
        <v>0</v>
      </c>
      <c r="V12" s="93">
        <f t="shared" si="4"/>
        <v>0</v>
      </c>
      <c r="W12" s="93">
        <f t="shared" si="4"/>
        <v>0</v>
      </c>
      <c r="X12" s="93">
        <f t="shared" si="4"/>
        <v>0</v>
      </c>
      <c r="Y12" s="93">
        <f t="shared" si="4"/>
        <v>0</v>
      </c>
      <c r="Z12" s="93">
        <f t="shared" si="4"/>
        <v>0</v>
      </c>
      <c r="AA12" s="93">
        <f t="shared" si="4"/>
        <v>0</v>
      </c>
      <c r="AB12" s="93">
        <f t="shared" si="4"/>
        <v>0</v>
      </c>
      <c r="AC12" s="93">
        <f t="shared" si="4"/>
        <v>0</v>
      </c>
      <c r="AD12" s="93">
        <f t="shared" si="4"/>
        <v>0</v>
      </c>
      <c r="AE12" s="93">
        <f t="shared" si="4"/>
        <v>0</v>
      </c>
      <c r="AF12" s="93">
        <f t="shared" si="4"/>
        <v>0</v>
      </c>
      <c r="AG12" s="113"/>
      <c r="AH12" s="95" t="s">
        <v>53</v>
      </c>
      <c r="AI12" s="112"/>
      <c r="AJ12" s="93">
        <f aca="true" t="shared" si="5" ref="AJ12:BI12">SUM(AJ13:AJ17)</f>
        <v>0</v>
      </c>
      <c r="AK12" s="93">
        <f t="shared" si="5"/>
        <v>0</v>
      </c>
      <c r="AL12" s="93">
        <f t="shared" si="5"/>
        <v>1</v>
      </c>
      <c r="AM12" s="93">
        <f t="shared" si="5"/>
        <v>37581</v>
      </c>
      <c r="AN12" s="93">
        <f t="shared" si="5"/>
        <v>0</v>
      </c>
      <c r="AO12" s="93">
        <f t="shared" si="5"/>
        <v>0</v>
      </c>
      <c r="AP12" s="93">
        <f t="shared" si="5"/>
        <v>0</v>
      </c>
      <c r="AQ12" s="93">
        <f t="shared" si="5"/>
        <v>0</v>
      </c>
      <c r="AR12" s="93">
        <f t="shared" si="5"/>
        <v>0</v>
      </c>
      <c r="AS12" s="94">
        <f t="shared" si="5"/>
        <v>0</v>
      </c>
      <c r="AT12" s="93">
        <f t="shared" si="5"/>
        <v>0</v>
      </c>
      <c r="AU12" s="93">
        <f t="shared" si="5"/>
        <v>0</v>
      </c>
      <c r="AV12" s="94">
        <f t="shared" si="5"/>
        <v>0</v>
      </c>
      <c r="AW12" s="114">
        <f t="shared" si="5"/>
        <v>0</v>
      </c>
      <c r="AX12" s="93">
        <f t="shared" si="5"/>
        <v>3</v>
      </c>
      <c r="AY12" s="94">
        <f t="shared" si="5"/>
        <v>6.2</v>
      </c>
      <c r="AZ12" s="93">
        <f t="shared" si="5"/>
        <v>14485</v>
      </c>
      <c r="BA12" s="93">
        <f t="shared" si="5"/>
        <v>0</v>
      </c>
      <c r="BB12" s="94">
        <f t="shared" si="5"/>
        <v>0</v>
      </c>
      <c r="BC12" s="93">
        <f t="shared" si="5"/>
        <v>0</v>
      </c>
      <c r="BD12" s="93">
        <f t="shared" si="5"/>
        <v>7</v>
      </c>
      <c r="BE12" s="94">
        <f t="shared" si="5"/>
        <v>83.39999999999999</v>
      </c>
      <c r="BF12" s="93">
        <f t="shared" si="5"/>
        <v>35015</v>
      </c>
      <c r="BG12" s="93">
        <f t="shared" si="5"/>
        <v>0</v>
      </c>
      <c r="BH12" s="100">
        <f t="shared" si="5"/>
        <v>0</v>
      </c>
      <c r="BI12" s="93">
        <f t="shared" si="5"/>
        <v>0</v>
      </c>
      <c r="BJ12" s="113"/>
      <c r="BK12" s="101"/>
    </row>
    <row r="13" spans="1:63" s="13" customFormat="1" ht="18.75" customHeight="1">
      <c r="A13" s="115">
        <v>1</v>
      </c>
      <c r="B13" s="78" t="s">
        <v>54</v>
      </c>
      <c r="C13" s="116">
        <f>E13+G13+I13+K13+M13+O13+Q13+S13+U13+W13+Y13+AA13+AC13+AE13+AJ13+AL13+AN13+AP13+AR13+AU13+AX13+BA13+BD13+BG13</f>
        <v>7</v>
      </c>
      <c r="D13" s="116">
        <f>F13+H13+J13+L13+N13+P13+R13+T13+V13+X13+Z13+AB13+AD13+AF13+AK13+AM13+AO13+AQ13+AT13+AW13+AZ13+BC13+BF13+BI13</f>
        <v>122328</v>
      </c>
      <c r="E13" s="83">
        <v>2</v>
      </c>
      <c r="F13" s="83">
        <v>78508</v>
      </c>
      <c r="G13" s="83">
        <v>1</v>
      </c>
      <c r="H13" s="83">
        <v>24503</v>
      </c>
      <c r="I13" s="117">
        <v>0</v>
      </c>
      <c r="J13" s="117">
        <v>0</v>
      </c>
      <c r="K13" s="117">
        <v>0</v>
      </c>
      <c r="L13" s="117">
        <v>0</v>
      </c>
      <c r="M13" s="117">
        <v>0</v>
      </c>
      <c r="N13" s="117">
        <v>0</v>
      </c>
      <c r="O13" s="117">
        <v>0</v>
      </c>
      <c r="P13" s="117">
        <v>0</v>
      </c>
      <c r="Q13" s="117">
        <v>0</v>
      </c>
      <c r="R13" s="117">
        <v>0</v>
      </c>
      <c r="S13" s="117">
        <v>0</v>
      </c>
      <c r="T13" s="117">
        <v>0</v>
      </c>
      <c r="U13" s="117">
        <v>0</v>
      </c>
      <c r="V13" s="117">
        <v>0</v>
      </c>
      <c r="W13" s="117">
        <v>0</v>
      </c>
      <c r="X13" s="117">
        <v>0</v>
      </c>
      <c r="Y13" s="117">
        <v>0</v>
      </c>
      <c r="Z13" s="117">
        <v>0</v>
      </c>
      <c r="AA13" s="117">
        <v>0</v>
      </c>
      <c r="AB13" s="117">
        <v>0</v>
      </c>
      <c r="AC13" s="117">
        <v>0</v>
      </c>
      <c r="AD13" s="117">
        <v>0</v>
      </c>
      <c r="AE13" s="117">
        <v>0</v>
      </c>
      <c r="AF13" s="117">
        <v>0</v>
      </c>
      <c r="AG13" s="118">
        <v>1</v>
      </c>
      <c r="AH13" s="115">
        <v>1</v>
      </c>
      <c r="AI13" s="78" t="s">
        <v>54</v>
      </c>
      <c r="AJ13" s="83">
        <v>0</v>
      </c>
      <c r="AK13" s="83">
        <v>0</v>
      </c>
      <c r="AL13" s="83">
        <v>0</v>
      </c>
      <c r="AM13" s="83">
        <v>0</v>
      </c>
      <c r="AN13" s="83">
        <v>0</v>
      </c>
      <c r="AO13" s="83">
        <v>0</v>
      </c>
      <c r="AP13" s="83">
        <v>0</v>
      </c>
      <c r="AQ13" s="83">
        <v>0</v>
      </c>
      <c r="AR13" s="83">
        <v>0</v>
      </c>
      <c r="AS13" s="92">
        <v>0</v>
      </c>
      <c r="AT13" s="83">
        <v>0</v>
      </c>
      <c r="AU13" s="83">
        <v>0</v>
      </c>
      <c r="AV13" s="92">
        <v>0</v>
      </c>
      <c r="AW13" s="83">
        <v>0</v>
      </c>
      <c r="AX13" s="83">
        <v>1</v>
      </c>
      <c r="AY13" s="92">
        <v>2.5</v>
      </c>
      <c r="AZ13" s="83">
        <v>5842</v>
      </c>
      <c r="BA13" s="83">
        <v>0</v>
      </c>
      <c r="BB13" s="83">
        <v>0</v>
      </c>
      <c r="BC13" s="83">
        <v>0</v>
      </c>
      <c r="BD13" s="83">
        <v>3</v>
      </c>
      <c r="BE13" s="92">
        <v>34</v>
      </c>
      <c r="BF13" s="83">
        <v>13475</v>
      </c>
      <c r="BG13" s="83">
        <v>0</v>
      </c>
      <c r="BH13" s="83">
        <v>0</v>
      </c>
      <c r="BI13" s="83">
        <v>0</v>
      </c>
      <c r="BJ13" s="118">
        <v>1</v>
      </c>
      <c r="BK13" s="19"/>
    </row>
    <row r="14" spans="1:63" s="13" customFormat="1" ht="18.75" customHeight="1">
      <c r="A14" s="115">
        <v>2</v>
      </c>
      <c r="B14" s="78" t="s">
        <v>55</v>
      </c>
      <c r="C14" s="116">
        <f>E14+G14+I14+K14+M14+O14+Q14+S14+U14+W14+Y14+AA14+AC14+AE14+AJ14+AL14+AN14+AP14+AR14+AU14+AX14+BA14+BD14+BG14</f>
        <v>7</v>
      </c>
      <c r="D14" s="116">
        <f>F14+H14+J14+L14+N14+P14+R14+T14+V14+X14+Z14+AB14+AD14+AF14+AK14+AM14+AO14+AQ14+AT14+AW14+AZ14+BC14+BF14+BI14</f>
        <v>226976</v>
      </c>
      <c r="E14" s="83">
        <v>3</v>
      </c>
      <c r="F14" s="83">
        <v>129600</v>
      </c>
      <c r="G14" s="83">
        <v>2</v>
      </c>
      <c r="H14" s="83">
        <v>77729</v>
      </c>
      <c r="I14" s="117">
        <v>0</v>
      </c>
      <c r="J14" s="117">
        <v>0</v>
      </c>
      <c r="K14" s="117">
        <v>0</v>
      </c>
      <c r="L14" s="117">
        <v>0</v>
      </c>
      <c r="M14" s="117">
        <v>0</v>
      </c>
      <c r="N14" s="117">
        <v>0</v>
      </c>
      <c r="O14" s="117">
        <v>0</v>
      </c>
      <c r="P14" s="117">
        <v>0</v>
      </c>
      <c r="Q14" s="117">
        <v>0</v>
      </c>
      <c r="R14" s="117">
        <v>0</v>
      </c>
      <c r="S14" s="117">
        <v>0</v>
      </c>
      <c r="T14" s="117">
        <v>0</v>
      </c>
      <c r="U14" s="117">
        <v>0</v>
      </c>
      <c r="V14" s="117">
        <v>0</v>
      </c>
      <c r="W14" s="117">
        <v>0</v>
      </c>
      <c r="X14" s="117">
        <v>0</v>
      </c>
      <c r="Y14" s="117">
        <v>0</v>
      </c>
      <c r="Z14" s="117">
        <v>0</v>
      </c>
      <c r="AA14" s="117">
        <v>0</v>
      </c>
      <c r="AB14" s="117">
        <v>0</v>
      </c>
      <c r="AC14" s="117">
        <v>0</v>
      </c>
      <c r="AD14" s="117">
        <v>0</v>
      </c>
      <c r="AE14" s="117">
        <v>0</v>
      </c>
      <c r="AF14" s="117">
        <v>0</v>
      </c>
      <c r="AG14" s="118">
        <v>2</v>
      </c>
      <c r="AH14" s="115">
        <v>2</v>
      </c>
      <c r="AI14" s="78" t="s">
        <v>55</v>
      </c>
      <c r="AJ14" s="83">
        <v>0</v>
      </c>
      <c r="AK14" s="83">
        <v>0</v>
      </c>
      <c r="AL14" s="83">
        <v>0</v>
      </c>
      <c r="AM14" s="83">
        <v>0</v>
      </c>
      <c r="AN14" s="83">
        <v>0</v>
      </c>
      <c r="AO14" s="83">
        <v>0</v>
      </c>
      <c r="AP14" s="83">
        <v>0</v>
      </c>
      <c r="AQ14" s="83">
        <v>0</v>
      </c>
      <c r="AR14" s="83">
        <v>0</v>
      </c>
      <c r="AS14" s="92">
        <v>0</v>
      </c>
      <c r="AT14" s="83">
        <v>0</v>
      </c>
      <c r="AU14" s="83">
        <v>0</v>
      </c>
      <c r="AV14" s="92">
        <v>0</v>
      </c>
      <c r="AW14" s="83">
        <v>0</v>
      </c>
      <c r="AX14" s="83">
        <v>1</v>
      </c>
      <c r="AY14" s="92">
        <v>2.5</v>
      </c>
      <c r="AZ14" s="83">
        <v>6196</v>
      </c>
      <c r="BA14" s="83">
        <v>0</v>
      </c>
      <c r="BB14" s="83">
        <v>0</v>
      </c>
      <c r="BC14" s="83">
        <v>0</v>
      </c>
      <c r="BD14" s="83">
        <v>1</v>
      </c>
      <c r="BE14" s="92">
        <v>34.1</v>
      </c>
      <c r="BF14" s="83">
        <v>13451</v>
      </c>
      <c r="BG14" s="83">
        <v>0</v>
      </c>
      <c r="BH14" s="83">
        <v>0</v>
      </c>
      <c r="BI14" s="83">
        <v>0</v>
      </c>
      <c r="BJ14" s="118">
        <v>2</v>
      </c>
      <c r="BK14" s="19"/>
    </row>
    <row r="15" spans="1:63" s="13" customFormat="1" ht="18.75" customHeight="1">
      <c r="A15" s="115">
        <v>3</v>
      </c>
      <c r="B15" s="78" t="s">
        <v>56</v>
      </c>
      <c r="C15" s="116">
        <f>E15+G15+I15+K15+M15+O15+Q15+S15+U15+W15+Y15+AA15+AC15+AE15+AJ15+AL15+AN15+AP15+AR15+AU15+AX15+BA15+BD15+BG15</f>
        <v>3</v>
      </c>
      <c r="D15" s="116">
        <f>F15+H15+J15+L15+N15+P15+R15+T15+V15+X15+Z15+AB15+AD15+AF15+AK15+AM15+AO15+AQ15+AT15+AW15+AZ15+BC15+BF15+BI15</f>
        <v>74522</v>
      </c>
      <c r="E15" s="83">
        <v>1</v>
      </c>
      <c r="F15" s="83">
        <v>40005</v>
      </c>
      <c r="G15" s="83">
        <v>1</v>
      </c>
      <c r="H15" s="83">
        <v>29453</v>
      </c>
      <c r="I15" s="117">
        <v>0</v>
      </c>
      <c r="J15" s="117">
        <v>0</v>
      </c>
      <c r="K15" s="117">
        <v>0</v>
      </c>
      <c r="L15" s="117">
        <v>0</v>
      </c>
      <c r="M15" s="117">
        <v>0</v>
      </c>
      <c r="N15" s="117">
        <v>0</v>
      </c>
      <c r="O15" s="117">
        <v>0</v>
      </c>
      <c r="P15" s="117">
        <v>0</v>
      </c>
      <c r="Q15" s="117">
        <v>0</v>
      </c>
      <c r="R15" s="117">
        <v>0</v>
      </c>
      <c r="S15" s="117">
        <v>0</v>
      </c>
      <c r="T15" s="117">
        <v>0</v>
      </c>
      <c r="U15" s="117">
        <v>0</v>
      </c>
      <c r="V15" s="117">
        <v>0</v>
      </c>
      <c r="W15" s="117">
        <v>0</v>
      </c>
      <c r="X15" s="117">
        <v>0</v>
      </c>
      <c r="Y15" s="117">
        <v>0</v>
      </c>
      <c r="Z15" s="117">
        <v>0</v>
      </c>
      <c r="AA15" s="117">
        <v>0</v>
      </c>
      <c r="AB15" s="117">
        <v>0</v>
      </c>
      <c r="AC15" s="117">
        <v>0</v>
      </c>
      <c r="AD15" s="117">
        <v>0</v>
      </c>
      <c r="AE15" s="117">
        <v>0</v>
      </c>
      <c r="AF15" s="117">
        <v>0</v>
      </c>
      <c r="AG15" s="118">
        <v>3</v>
      </c>
      <c r="AH15" s="115">
        <v>3</v>
      </c>
      <c r="AI15" s="78" t="s">
        <v>56</v>
      </c>
      <c r="AJ15" s="83">
        <v>0</v>
      </c>
      <c r="AK15" s="83">
        <v>0</v>
      </c>
      <c r="AL15" s="83">
        <v>0</v>
      </c>
      <c r="AM15" s="83">
        <v>0</v>
      </c>
      <c r="AN15" s="83">
        <v>0</v>
      </c>
      <c r="AO15" s="83">
        <v>0</v>
      </c>
      <c r="AP15" s="83">
        <v>0</v>
      </c>
      <c r="AQ15" s="83">
        <v>0</v>
      </c>
      <c r="AR15" s="83">
        <v>0</v>
      </c>
      <c r="AS15" s="92">
        <v>0</v>
      </c>
      <c r="AT15" s="83">
        <v>0</v>
      </c>
      <c r="AU15" s="83">
        <v>0</v>
      </c>
      <c r="AV15" s="92">
        <v>0</v>
      </c>
      <c r="AW15" s="83">
        <v>0</v>
      </c>
      <c r="AX15" s="83">
        <v>0</v>
      </c>
      <c r="AY15" s="92">
        <v>0</v>
      </c>
      <c r="AZ15" s="83">
        <v>0</v>
      </c>
      <c r="BA15" s="83">
        <v>0</v>
      </c>
      <c r="BB15" s="83">
        <v>0</v>
      </c>
      <c r="BC15" s="83">
        <v>0</v>
      </c>
      <c r="BD15" s="83">
        <v>1</v>
      </c>
      <c r="BE15" s="92">
        <v>11.3</v>
      </c>
      <c r="BF15" s="83">
        <v>5064</v>
      </c>
      <c r="BG15" s="83">
        <v>0</v>
      </c>
      <c r="BH15" s="83">
        <v>0</v>
      </c>
      <c r="BI15" s="83">
        <v>0</v>
      </c>
      <c r="BJ15" s="118">
        <v>3</v>
      </c>
      <c r="BK15" s="19"/>
    </row>
    <row r="16" spans="1:63" s="13" customFormat="1" ht="18.75" customHeight="1">
      <c r="A16" s="115">
        <v>4</v>
      </c>
      <c r="B16" s="78" t="s">
        <v>57</v>
      </c>
      <c r="C16" s="116">
        <f>E16+G16+I16+K16+M16+O16+Q16+S16+U16+W16+Y16+AA16+AC16+AE16+AJ16+AL16+AN16+AP16+AR16+AU16+AX16+BA16+BD16+BG16</f>
        <v>5</v>
      </c>
      <c r="D16" s="116">
        <f>F16+H16+J16+L16+N16+P16+R16+T16+V16+X16+Z16+AB16+AD16+AF16+AK16+AM16+AO16+AQ16+AT16+AW16+AZ16+BC16+BF16+BI16</f>
        <v>204608</v>
      </c>
      <c r="E16" s="83">
        <v>3</v>
      </c>
      <c r="F16" s="83">
        <v>108382</v>
      </c>
      <c r="G16" s="83">
        <v>0</v>
      </c>
      <c r="H16" s="83">
        <v>0</v>
      </c>
      <c r="I16" s="117">
        <v>0</v>
      </c>
      <c r="J16" s="117">
        <v>0</v>
      </c>
      <c r="K16" s="117">
        <v>0</v>
      </c>
      <c r="L16" s="117">
        <v>0</v>
      </c>
      <c r="M16" s="117">
        <v>1</v>
      </c>
      <c r="N16" s="117">
        <v>93779</v>
      </c>
      <c r="O16" s="117">
        <v>0</v>
      </c>
      <c r="P16" s="117">
        <v>0</v>
      </c>
      <c r="Q16" s="117">
        <v>0</v>
      </c>
      <c r="R16" s="117">
        <v>0</v>
      </c>
      <c r="S16" s="117">
        <v>0</v>
      </c>
      <c r="T16" s="117">
        <v>0</v>
      </c>
      <c r="U16" s="117">
        <v>0</v>
      </c>
      <c r="V16" s="117">
        <v>0</v>
      </c>
      <c r="W16" s="117">
        <v>0</v>
      </c>
      <c r="X16" s="117">
        <v>0</v>
      </c>
      <c r="Y16" s="117">
        <v>0</v>
      </c>
      <c r="Z16" s="117">
        <v>0</v>
      </c>
      <c r="AA16" s="117">
        <v>0</v>
      </c>
      <c r="AB16" s="117">
        <v>0</v>
      </c>
      <c r="AC16" s="117">
        <v>0</v>
      </c>
      <c r="AD16" s="117">
        <v>0</v>
      </c>
      <c r="AE16" s="117">
        <v>0</v>
      </c>
      <c r="AF16" s="117">
        <v>0</v>
      </c>
      <c r="AG16" s="118">
        <v>4</v>
      </c>
      <c r="AH16" s="115">
        <v>4</v>
      </c>
      <c r="AI16" s="78" t="s">
        <v>57</v>
      </c>
      <c r="AJ16" s="83">
        <v>0</v>
      </c>
      <c r="AK16" s="83">
        <v>0</v>
      </c>
      <c r="AL16" s="83">
        <v>0</v>
      </c>
      <c r="AM16" s="83">
        <v>0</v>
      </c>
      <c r="AN16" s="83">
        <v>0</v>
      </c>
      <c r="AO16" s="83">
        <v>0</v>
      </c>
      <c r="AP16" s="83">
        <v>0</v>
      </c>
      <c r="AQ16" s="83">
        <v>0</v>
      </c>
      <c r="AR16" s="83">
        <v>0</v>
      </c>
      <c r="AS16" s="92">
        <v>0</v>
      </c>
      <c r="AT16" s="83">
        <v>0</v>
      </c>
      <c r="AU16" s="83">
        <v>0</v>
      </c>
      <c r="AV16" s="92">
        <v>0</v>
      </c>
      <c r="AW16" s="83">
        <v>0</v>
      </c>
      <c r="AX16" s="83">
        <v>1</v>
      </c>
      <c r="AY16" s="92">
        <v>1.2</v>
      </c>
      <c r="AZ16" s="83">
        <v>2447</v>
      </c>
      <c r="BA16" s="83">
        <v>0</v>
      </c>
      <c r="BB16" s="83">
        <v>0</v>
      </c>
      <c r="BC16" s="83">
        <v>0</v>
      </c>
      <c r="BD16" s="83">
        <v>0</v>
      </c>
      <c r="BE16" s="92">
        <v>0</v>
      </c>
      <c r="BF16" s="83">
        <v>0</v>
      </c>
      <c r="BG16" s="83">
        <v>0</v>
      </c>
      <c r="BH16" s="83">
        <v>0</v>
      </c>
      <c r="BI16" s="83">
        <v>0</v>
      </c>
      <c r="BJ16" s="118">
        <v>4</v>
      </c>
      <c r="BK16" s="19"/>
    </row>
    <row r="17" spans="1:63" s="13" customFormat="1" ht="18.75" customHeight="1">
      <c r="A17" s="115">
        <v>5</v>
      </c>
      <c r="B17" s="78" t="s">
        <v>58</v>
      </c>
      <c r="C17" s="116">
        <f>E17+G17+I17+K17+M17+O17+Q17+S17+U17+W17+Y17+AA17+AC17+AE17+AJ17+AL17+AN17+AP17+AR17+AU17+AX17+BA17+BD17+BG17</f>
        <v>10</v>
      </c>
      <c r="D17" s="116">
        <f>F17+H17+J17+L17+N17+P17+R17+T17+V17+X17+Z17+AB17+AD17+AF17+AK17+AM17+AO17+AQ17+AT17+AW17+AZ17+BC17+BF17+BI17</f>
        <v>305249</v>
      </c>
      <c r="E17" s="83">
        <v>5</v>
      </c>
      <c r="F17" s="83">
        <v>227353</v>
      </c>
      <c r="G17" s="83">
        <v>2</v>
      </c>
      <c r="H17" s="83">
        <v>37290</v>
      </c>
      <c r="I17" s="117">
        <v>0</v>
      </c>
      <c r="J17" s="117">
        <v>0</v>
      </c>
      <c r="K17" s="117">
        <v>0</v>
      </c>
      <c r="L17" s="117">
        <v>0</v>
      </c>
      <c r="M17" s="117">
        <v>0</v>
      </c>
      <c r="N17" s="117">
        <v>0</v>
      </c>
      <c r="O17" s="117">
        <v>0</v>
      </c>
      <c r="P17" s="117">
        <v>0</v>
      </c>
      <c r="Q17" s="117">
        <v>0</v>
      </c>
      <c r="R17" s="117">
        <v>0</v>
      </c>
      <c r="S17" s="117">
        <v>0</v>
      </c>
      <c r="T17" s="117">
        <v>0</v>
      </c>
      <c r="U17" s="117">
        <v>0</v>
      </c>
      <c r="V17" s="117">
        <v>0</v>
      </c>
      <c r="W17" s="117">
        <v>0</v>
      </c>
      <c r="X17" s="117">
        <v>0</v>
      </c>
      <c r="Y17" s="117">
        <v>0</v>
      </c>
      <c r="Z17" s="117">
        <v>0</v>
      </c>
      <c r="AA17" s="117">
        <v>0</v>
      </c>
      <c r="AB17" s="117">
        <v>0</v>
      </c>
      <c r="AC17" s="117">
        <v>0</v>
      </c>
      <c r="AD17" s="117">
        <v>0</v>
      </c>
      <c r="AE17" s="117">
        <v>0</v>
      </c>
      <c r="AF17" s="117">
        <v>0</v>
      </c>
      <c r="AG17" s="118">
        <v>5</v>
      </c>
      <c r="AH17" s="115">
        <v>5</v>
      </c>
      <c r="AI17" s="78" t="s">
        <v>58</v>
      </c>
      <c r="AJ17" s="83">
        <v>0</v>
      </c>
      <c r="AK17" s="83">
        <v>0</v>
      </c>
      <c r="AL17" s="83">
        <v>1</v>
      </c>
      <c r="AM17" s="83">
        <v>37581</v>
      </c>
      <c r="AN17" s="83">
        <v>0</v>
      </c>
      <c r="AO17" s="83">
        <v>0</v>
      </c>
      <c r="AP17" s="83">
        <v>0</v>
      </c>
      <c r="AQ17" s="83">
        <v>0</v>
      </c>
      <c r="AR17" s="83">
        <v>0</v>
      </c>
      <c r="AS17" s="92">
        <v>0</v>
      </c>
      <c r="AT17" s="83">
        <v>0</v>
      </c>
      <c r="AU17" s="83">
        <v>0</v>
      </c>
      <c r="AV17" s="92">
        <v>0</v>
      </c>
      <c r="AW17" s="83">
        <v>0</v>
      </c>
      <c r="AX17" s="83">
        <v>0</v>
      </c>
      <c r="AY17" s="92">
        <v>0</v>
      </c>
      <c r="AZ17" s="83">
        <v>0</v>
      </c>
      <c r="BA17" s="83">
        <v>0</v>
      </c>
      <c r="BB17" s="83">
        <v>0</v>
      </c>
      <c r="BC17" s="83">
        <v>0</v>
      </c>
      <c r="BD17" s="83">
        <v>2</v>
      </c>
      <c r="BE17" s="92">
        <v>4</v>
      </c>
      <c r="BF17" s="83">
        <v>3025</v>
      </c>
      <c r="BG17" s="83">
        <v>0</v>
      </c>
      <c r="BH17" s="83">
        <v>0</v>
      </c>
      <c r="BI17" s="83">
        <v>0</v>
      </c>
      <c r="BJ17" s="118">
        <v>5</v>
      </c>
      <c r="BK17" s="19"/>
    </row>
    <row r="18" spans="1:63" s="13" customFormat="1" ht="18.75" customHeight="1">
      <c r="A18" s="115"/>
      <c r="B18" s="119"/>
      <c r="C18" s="116"/>
      <c r="D18" s="116"/>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118"/>
      <c r="AH18" s="115"/>
      <c r="AI18" s="119"/>
      <c r="AJ18" s="83"/>
      <c r="AK18" s="83"/>
      <c r="AL18" s="83"/>
      <c r="AM18" s="83"/>
      <c r="AN18" s="83"/>
      <c r="AO18" s="83"/>
      <c r="AP18" s="83"/>
      <c r="AQ18" s="83"/>
      <c r="AR18" s="83"/>
      <c r="AS18" s="92"/>
      <c r="AT18" s="83"/>
      <c r="AU18" s="83"/>
      <c r="AV18" s="92"/>
      <c r="AW18" s="83"/>
      <c r="AX18" s="83"/>
      <c r="AY18" s="92"/>
      <c r="AZ18" s="83"/>
      <c r="BA18" s="83"/>
      <c r="BB18" s="92"/>
      <c r="BC18" s="83"/>
      <c r="BD18" s="83"/>
      <c r="BE18" s="92"/>
      <c r="BF18" s="83"/>
      <c r="BG18" s="83"/>
      <c r="BH18" s="92"/>
      <c r="BI18" s="83"/>
      <c r="BJ18" s="118"/>
      <c r="BK18" s="19"/>
    </row>
    <row r="19" spans="1:63" s="123" customFormat="1" ht="18.75" customHeight="1">
      <c r="A19" s="120" t="s">
        <v>59</v>
      </c>
      <c r="B19" s="121"/>
      <c r="C19" s="97">
        <f>C20</f>
        <v>24</v>
      </c>
      <c r="D19" s="97">
        <f aca="true" t="shared" si="6" ref="D19:AF19">D20</f>
        <v>846543</v>
      </c>
      <c r="E19" s="106">
        <f t="shared" si="6"/>
        <v>5</v>
      </c>
      <c r="F19" s="106">
        <f t="shared" si="6"/>
        <v>213389</v>
      </c>
      <c r="G19" s="93">
        <f t="shared" si="6"/>
        <v>10</v>
      </c>
      <c r="H19" s="93">
        <f t="shared" si="6"/>
        <v>489346</v>
      </c>
      <c r="I19" s="93">
        <f t="shared" si="6"/>
        <v>0</v>
      </c>
      <c r="J19" s="93">
        <f t="shared" si="6"/>
        <v>0</v>
      </c>
      <c r="K19" s="93">
        <f t="shared" si="6"/>
        <v>0</v>
      </c>
      <c r="L19" s="93">
        <f t="shared" si="6"/>
        <v>0</v>
      </c>
      <c r="M19" s="93">
        <f t="shared" si="6"/>
        <v>1</v>
      </c>
      <c r="N19" s="93">
        <f t="shared" si="6"/>
        <v>82869</v>
      </c>
      <c r="O19" s="93">
        <f t="shared" si="6"/>
        <v>0</v>
      </c>
      <c r="P19" s="93">
        <f t="shared" si="6"/>
        <v>0</v>
      </c>
      <c r="Q19" s="93">
        <f t="shared" si="6"/>
        <v>0</v>
      </c>
      <c r="R19" s="93">
        <f t="shared" si="6"/>
        <v>0</v>
      </c>
      <c r="S19" s="93">
        <f t="shared" si="6"/>
        <v>0</v>
      </c>
      <c r="T19" s="93">
        <f t="shared" si="6"/>
        <v>0</v>
      </c>
      <c r="U19" s="93">
        <f t="shared" si="6"/>
        <v>0</v>
      </c>
      <c r="V19" s="93">
        <f t="shared" si="6"/>
        <v>0</v>
      </c>
      <c r="W19" s="93">
        <f t="shared" si="6"/>
        <v>0</v>
      </c>
      <c r="X19" s="93">
        <f t="shared" si="6"/>
        <v>0</v>
      </c>
      <c r="Y19" s="93">
        <f t="shared" si="6"/>
        <v>0</v>
      </c>
      <c r="Z19" s="93">
        <f t="shared" si="6"/>
        <v>0</v>
      </c>
      <c r="AA19" s="93">
        <f t="shared" si="6"/>
        <v>0</v>
      </c>
      <c r="AB19" s="93">
        <f t="shared" si="6"/>
        <v>0</v>
      </c>
      <c r="AC19" s="93">
        <f t="shared" si="6"/>
        <v>0</v>
      </c>
      <c r="AD19" s="93">
        <f t="shared" si="6"/>
        <v>0</v>
      </c>
      <c r="AE19" s="93">
        <f t="shared" si="6"/>
        <v>0</v>
      </c>
      <c r="AF19" s="93">
        <f t="shared" si="6"/>
        <v>0</v>
      </c>
      <c r="AG19" s="113"/>
      <c r="AH19" s="120" t="s">
        <v>59</v>
      </c>
      <c r="AI19" s="121"/>
      <c r="AJ19" s="93">
        <f aca="true" t="shared" si="7" ref="AJ19:BI19">AJ20</f>
        <v>0</v>
      </c>
      <c r="AK19" s="93">
        <f t="shared" si="7"/>
        <v>0</v>
      </c>
      <c r="AL19" s="93">
        <f t="shared" si="7"/>
        <v>0</v>
      </c>
      <c r="AM19" s="93">
        <f t="shared" si="7"/>
        <v>0</v>
      </c>
      <c r="AN19" s="93">
        <f t="shared" si="7"/>
        <v>0</v>
      </c>
      <c r="AO19" s="93">
        <f t="shared" si="7"/>
        <v>0</v>
      </c>
      <c r="AP19" s="93">
        <f t="shared" si="7"/>
        <v>0</v>
      </c>
      <c r="AQ19" s="93">
        <f t="shared" si="7"/>
        <v>0</v>
      </c>
      <c r="AR19" s="93">
        <f t="shared" si="7"/>
        <v>0</v>
      </c>
      <c r="AS19" s="94">
        <f t="shared" si="7"/>
        <v>0</v>
      </c>
      <c r="AT19" s="93">
        <f t="shared" si="7"/>
        <v>0</v>
      </c>
      <c r="AU19" s="93">
        <f t="shared" si="7"/>
        <v>0</v>
      </c>
      <c r="AV19" s="94">
        <f t="shared" si="7"/>
        <v>0</v>
      </c>
      <c r="AW19" s="114">
        <f t="shared" si="7"/>
        <v>0</v>
      </c>
      <c r="AX19" s="93">
        <f t="shared" si="7"/>
        <v>3</v>
      </c>
      <c r="AY19" s="94">
        <f t="shared" si="7"/>
        <v>9.1</v>
      </c>
      <c r="AZ19" s="93">
        <f t="shared" si="7"/>
        <v>12370</v>
      </c>
      <c r="BA19" s="93">
        <f t="shared" si="7"/>
        <v>0</v>
      </c>
      <c r="BB19" s="94">
        <f t="shared" si="7"/>
        <v>0</v>
      </c>
      <c r="BC19" s="93">
        <f t="shared" si="7"/>
        <v>0</v>
      </c>
      <c r="BD19" s="93">
        <f t="shared" si="7"/>
        <v>5</v>
      </c>
      <c r="BE19" s="94">
        <f t="shared" si="7"/>
        <v>135.20000000000002</v>
      </c>
      <c r="BF19" s="93">
        <f t="shared" si="7"/>
        <v>48569</v>
      </c>
      <c r="BG19" s="93">
        <f t="shared" si="7"/>
        <v>0</v>
      </c>
      <c r="BH19" s="100">
        <f t="shared" si="7"/>
        <v>0</v>
      </c>
      <c r="BI19" s="93">
        <f t="shared" si="7"/>
        <v>0</v>
      </c>
      <c r="BJ19" s="113"/>
      <c r="BK19" s="122"/>
    </row>
    <row r="20" spans="1:63" s="123" customFormat="1" ht="18.75" customHeight="1">
      <c r="A20" s="95" t="s">
        <v>60</v>
      </c>
      <c r="B20" s="112"/>
      <c r="C20" s="97">
        <f aca="true" t="shared" si="8" ref="C20:AF20">SUM(C21:C27)</f>
        <v>24</v>
      </c>
      <c r="D20" s="97">
        <f t="shared" si="8"/>
        <v>846543</v>
      </c>
      <c r="E20" s="106">
        <f t="shared" si="8"/>
        <v>5</v>
      </c>
      <c r="F20" s="106">
        <f t="shared" si="8"/>
        <v>213389</v>
      </c>
      <c r="G20" s="93">
        <f t="shared" si="8"/>
        <v>10</v>
      </c>
      <c r="H20" s="93">
        <f t="shared" si="8"/>
        <v>489346</v>
      </c>
      <c r="I20" s="93">
        <f t="shared" si="8"/>
        <v>0</v>
      </c>
      <c r="J20" s="93">
        <f t="shared" si="8"/>
        <v>0</v>
      </c>
      <c r="K20" s="93">
        <f t="shared" si="8"/>
        <v>0</v>
      </c>
      <c r="L20" s="93">
        <f t="shared" si="8"/>
        <v>0</v>
      </c>
      <c r="M20" s="93">
        <f t="shared" si="8"/>
        <v>1</v>
      </c>
      <c r="N20" s="93">
        <f t="shared" si="8"/>
        <v>82869</v>
      </c>
      <c r="O20" s="93">
        <f t="shared" si="8"/>
        <v>0</v>
      </c>
      <c r="P20" s="93">
        <f t="shared" si="8"/>
        <v>0</v>
      </c>
      <c r="Q20" s="93">
        <f t="shared" si="8"/>
        <v>0</v>
      </c>
      <c r="R20" s="93">
        <f t="shared" si="8"/>
        <v>0</v>
      </c>
      <c r="S20" s="93">
        <f t="shared" si="8"/>
        <v>0</v>
      </c>
      <c r="T20" s="93">
        <f t="shared" si="8"/>
        <v>0</v>
      </c>
      <c r="U20" s="93">
        <f t="shared" si="8"/>
        <v>0</v>
      </c>
      <c r="V20" s="93">
        <f t="shared" si="8"/>
        <v>0</v>
      </c>
      <c r="W20" s="93">
        <f t="shared" si="8"/>
        <v>0</v>
      </c>
      <c r="X20" s="93">
        <f t="shared" si="8"/>
        <v>0</v>
      </c>
      <c r="Y20" s="93">
        <f t="shared" si="8"/>
        <v>0</v>
      </c>
      <c r="Z20" s="93">
        <f t="shared" si="8"/>
        <v>0</v>
      </c>
      <c r="AA20" s="93">
        <f t="shared" si="8"/>
        <v>0</v>
      </c>
      <c r="AB20" s="93">
        <f t="shared" si="8"/>
        <v>0</v>
      </c>
      <c r="AC20" s="93">
        <f t="shared" si="8"/>
        <v>0</v>
      </c>
      <c r="AD20" s="93">
        <f t="shared" si="8"/>
        <v>0</v>
      </c>
      <c r="AE20" s="93">
        <f t="shared" si="8"/>
        <v>0</v>
      </c>
      <c r="AF20" s="93">
        <f t="shared" si="8"/>
        <v>0</v>
      </c>
      <c r="AG20" s="113"/>
      <c r="AH20" s="95" t="s">
        <v>60</v>
      </c>
      <c r="AI20" s="112"/>
      <c r="AJ20" s="93">
        <f aca="true" t="shared" si="9" ref="AJ20:BI20">SUM(AJ21:AJ27)</f>
        <v>0</v>
      </c>
      <c r="AK20" s="93">
        <f t="shared" si="9"/>
        <v>0</v>
      </c>
      <c r="AL20" s="93">
        <f t="shared" si="9"/>
        <v>0</v>
      </c>
      <c r="AM20" s="93">
        <f t="shared" si="9"/>
        <v>0</v>
      </c>
      <c r="AN20" s="93">
        <f t="shared" si="9"/>
        <v>0</v>
      </c>
      <c r="AO20" s="93">
        <f t="shared" si="9"/>
        <v>0</v>
      </c>
      <c r="AP20" s="93">
        <f t="shared" si="9"/>
        <v>0</v>
      </c>
      <c r="AQ20" s="93">
        <f t="shared" si="9"/>
        <v>0</v>
      </c>
      <c r="AR20" s="93">
        <f t="shared" si="9"/>
        <v>0</v>
      </c>
      <c r="AS20" s="94">
        <f t="shared" si="9"/>
        <v>0</v>
      </c>
      <c r="AT20" s="93">
        <f t="shared" si="9"/>
        <v>0</v>
      </c>
      <c r="AU20" s="93">
        <f t="shared" si="9"/>
        <v>0</v>
      </c>
      <c r="AV20" s="94">
        <f t="shared" si="9"/>
        <v>0</v>
      </c>
      <c r="AW20" s="114">
        <f t="shared" si="9"/>
        <v>0</v>
      </c>
      <c r="AX20" s="93">
        <f t="shared" si="9"/>
        <v>3</v>
      </c>
      <c r="AY20" s="94">
        <f t="shared" si="9"/>
        <v>9.1</v>
      </c>
      <c r="AZ20" s="93">
        <f t="shared" si="9"/>
        <v>12370</v>
      </c>
      <c r="BA20" s="93">
        <f t="shared" si="9"/>
        <v>0</v>
      </c>
      <c r="BB20" s="94">
        <f t="shared" si="9"/>
        <v>0</v>
      </c>
      <c r="BC20" s="93">
        <f t="shared" si="9"/>
        <v>0</v>
      </c>
      <c r="BD20" s="93">
        <f t="shared" si="9"/>
        <v>5</v>
      </c>
      <c r="BE20" s="94">
        <f t="shared" si="9"/>
        <v>135.20000000000002</v>
      </c>
      <c r="BF20" s="93">
        <f t="shared" si="9"/>
        <v>48569</v>
      </c>
      <c r="BG20" s="93">
        <f t="shared" si="9"/>
        <v>0</v>
      </c>
      <c r="BH20" s="100">
        <f t="shared" si="9"/>
        <v>0</v>
      </c>
      <c r="BI20" s="93">
        <f t="shared" si="9"/>
        <v>0</v>
      </c>
      <c r="BJ20" s="113"/>
      <c r="BK20" s="122"/>
    </row>
    <row r="21" spans="1:63" s="13" customFormat="1" ht="18.75" customHeight="1">
      <c r="A21" s="115">
        <v>6</v>
      </c>
      <c r="B21" s="78" t="s">
        <v>61</v>
      </c>
      <c r="C21" s="116">
        <f aca="true" t="shared" si="10" ref="C21:C27">E21+G21+I21+K21+M21+O21+Q21+S21+U21+W21+Y21+AA21+AC21+AE21+AJ21+AL21+AN21+AP21+AR21+AU21+AX21+BA21+BD21+BG21</f>
        <v>3</v>
      </c>
      <c r="D21" s="116">
        <f aca="true" t="shared" si="11" ref="D21:D27">F21+H21+J21+L21+N21+P21+R21+T21+V21+X21+Z21+AB21+AD21+AF21+AK21+AM21+AO21+AQ21+AT21+AW21+AZ21+BC21+BF21+BI21</f>
        <v>200896</v>
      </c>
      <c r="E21" s="83">
        <v>0</v>
      </c>
      <c r="F21" s="83">
        <v>0</v>
      </c>
      <c r="G21" s="83">
        <v>1</v>
      </c>
      <c r="H21" s="83">
        <v>105996</v>
      </c>
      <c r="I21" s="83">
        <v>0</v>
      </c>
      <c r="J21" s="83">
        <v>0</v>
      </c>
      <c r="K21" s="83">
        <v>0</v>
      </c>
      <c r="L21" s="83">
        <v>0</v>
      </c>
      <c r="M21" s="83">
        <v>1</v>
      </c>
      <c r="N21" s="83">
        <v>82869</v>
      </c>
      <c r="O21" s="83">
        <v>0</v>
      </c>
      <c r="P21" s="83">
        <v>0</v>
      </c>
      <c r="Q21" s="117">
        <v>0</v>
      </c>
      <c r="R21" s="117">
        <v>0</v>
      </c>
      <c r="S21" s="117">
        <v>0</v>
      </c>
      <c r="T21" s="117">
        <v>0</v>
      </c>
      <c r="U21" s="117">
        <v>0</v>
      </c>
      <c r="V21" s="117">
        <v>0</v>
      </c>
      <c r="W21" s="117">
        <v>0</v>
      </c>
      <c r="X21" s="117">
        <v>0</v>
      </c>
      <c r="Y21" s="117">
        <v>0</v>
      </c>
      <c r="Z21" s="117">
        <v>0</v>
      </c>
      <c r="AA21" s="117">
        <v>0</v>
      </c>
      <c r="AB21" s="117">
        <v>0</v>
      </c>
      <c r="AC21" s="117">
        <v>0</v>
      </c>
      <c r="AD21" s="117">
        <v>0</v>
      </c>
      <c r="AE21" s="117">
        <v>0</v>
      </c>
      <c r="AF21" s="124">
        <v>0</v>
      </c>
      <c r="AG21" s="118">
        <v>6</v>
      </c>
      <c r="AH21" s="115">
        <v>6</v>
      </c>
      <c r="AI21" s="78" t="s">
        <v>61</v>
      </c>
      <c r="AJ21" s="83">
        <v>0</v>
      </c>
      <c r="AK21" s="83">
        <v>0</v>
      </c>
      <c r="AL21" s="83">
        <v>0</v>
      </c>
      <c r="AM21" s="83">
        <v>0</v>
      </c>
      <c r="AN21" s="83">
        <v>0</v>
      </c>
      <c r="AO21" s="83">
        <v>0</v>
      </c>
      <c r="AP21" s="83">
        <v>0</v>
      </c>
      <c r="AQ21" s="83">
        <v>0</v>
      </c>
      <c r="AR21" s="83">
        <v>0</v>
      </c>
      <c r="AS21" s="92">
        <v>0</v>
      </c>
      <c r="AT21" s="83">
        <v>0</v>
      </c>
      <c r="AU21" s="83">
        <v>0</v>
      </c>
      <c r="AV21" s="92">
        <v>0</v>
      </c>
      <c r="AW21" s="83">
        <v>0</v>
      </c>
      <c r="AX21" s="83">
        <v>0</v>
      </c>
      <c r="AY21" s="92">
        <v>0</v>
      </c>
      <c r="AZ21" s="83">
        <v>0</v>
      </c>
      <c r="BA21" s="83">
        <v>0</v>
      </c>
      <c r="BB21" s="83">
        <v>0</v>
      </c>
      <c r="BC21" s="83">
        <v>0</v>
      </c>
      <c r="BD21" s="83">
        <v>1</v>
      </c>
      <c r="BE21" s="92">
        <v>41.7</v>
      </c>
      <c r="BF21" s="83">
        <v>12031</v>
      </c>
      <c r="BG21" s="83">
        <v>0</v>
      </c>
      <c r="BH21" s="83">
        <v>0</v>
      </c>
      <c r="BI21" s="83">
        <v>0</v>
      </c>
      <c r="BJ21" s="118">
        <v>6</v>
      </c>
      <c r="BK21" s="19"/>
    </row>
    <row r="22" spans="1:63" s="13" customFormat="1" ht="18.75" customHeight="1">
      <c r="A22" s="115">
        <v>7</v>
      </c>
      <c r="B22" s="78" t="s">
        <v>62</v>
      </c>
      <c r="C22" s="116">
        <f t="shared" si="10"/>
        <v>4</v>
      </c>
      <c r="D22" s="116">
        <f t="shared" si="11"/>
        <v>141643</v>
      </c>
      <c r="E22" s="83">
        <v>1</v>
      </c>
      <c r="F22" s="83">
        <v>50519</v>
      </c>
      <c r="G22" s="83">
        <v>2</v>
      </c>
      <c r="H22" s="83">
        <v>78223</v>
      </c>
      <c r="I22" s="83">
        <v>0</v>
      </c>
      <c r="J22" s="83">
        <v>0</v>
      </c>
      <c r="K22" s="83">
        <v>0</v>
      </c>
      <c r="L22" s="83">
        <v>0</v>
      </c>
      <c r="M22" s="83">
        <v>0</v>
      </c>
      <c r="N22" s="83">
        <v>0</v>
      </c>
      <c r="O22" s="83">
        <v>0</v>
      </c>
      <c r="P22" s="83">
        <v>0</v>
      </c>
      <c r="Q22" s="117">
        <v>0</v>
      </c>
      <c r="R22" s="117">
        <v>0</v>
      </c>
      <c r="S22" s="117">
        <v>0</v>
      </c>
      <c r="T22" s="117">
        <v>0</v>
      </c>
      <c r="U22" s="117">
        <v>0</v>
      </c>
      <c r="V22" s="117">
        <v>0</v>
      </c>
      <c r="W22" s="117">
        <v>0</v>
      </c>
      <c r="X22" s="117">
        <v>0</v>
      </c>
      <c r="Y22" s="117">
        <v>0</v>
      </c>
      <c r="Z22" s="117">
        <v>0</v>
      </c>
      <c r="AA22" s="117">
        <v>0</v>
      </c>
      <c r="AB22" s="117">
        <v>0</v>
      </c>
      <c r="AC22" s="117">
        <v>0</v>
      </c>
      <c r="AD22" s="117">
        <v>0</v>
      </c>
      <c r="AE22" s="117">
        <v>0</v>
      </c>
      <c r="AF22" s="124">
        <v>0</v>
      </c>
      <c r="AG22" s="118">
        <v>7</v>
      </c>
      <c r="AH22" s="115">
        <v>7</v>
      </c>
      <c r="AI22" s="78" t="s">
        <v>62</v>
      </c>
      <c r="AJ22" s="83">
        <v>0</v>
      </c>
      <c r="AK22" s="83">
        <v>0</v>
      </c>
      <c r="AL22" s="83">
        <v>0</v>
      </c>
      <c r="AM22" s="83">
        <v>0</v>
      </c>
      <c r="AN22" s="83">
        <v>0</v>
      </c>
      <c r="AO22" s="83">
        <v>0</v>
      </c>
      <c r="AP22" s="83">
        <v>0</v>
      </c>
      <c r="AQ22" s="83">
        <v>0</v>
      </c>
      <c r="AR22" s="83">
        <v>0</v>
      </c>
      <c r="AS22" s="92">
        <v>0</v>
      </c>
      <c r="AT22" s="83">
        <v>0</v>
      </c>
      <c r="AU22" s="83">
        <v>0</v>
      </c>
      <c r="AV22" s="92">
        <v>0</v>
      </c>
      <c r="AW22" s="83">
        <v>0</v>
      </c>
      <c r="AX22" s="83">
        <v>0</v>
      </c>
      <c r="AY22" s="92">
        <v>0</v>
      </c>
      <c r="AZ22" s="83">
        <v>0</v>
      </c>
      <c r="BA22" s="83">
        <v>0</v>
      </c>
      <c r="BB22" s="83">
        <v>0</v>
      </c>
      <c r="BC22" s="83">
        <v>0</v>
      </c>
      <c r="BD22" s="83">
        <v>1</v>
      </c>
      <c r="BE22" s="92">
        <v>24.5</v>
      </c>
      <c r="BF22" s="83">
        <v>12901</v>
      </c>
      <c r="BG22" s="83">
        <v>0</v>
      </c>
      <c r="BH22" s="83">
        <v>0</v>
      </c>
      <c r="BI22" s="83">
        <v>0</v>
      </c>
      <c r="BJ22" s="118">
        <v>7</v>
      </c>
      <c r="BK22" s="19"/>
    </row>
    <row r="23" spans="1:63" s="13" customFormat="1" ht="18.75" customHeight="1">
      <c r="A23" s="115">
        <v>8</v>
      </c>
      <c r="B23" s="78" t="s">
        <v>63</v>
      </c>
      <c r="C23" s="116">
        <f t="shared" si="10"/>
        <v>7</v>
      </c>
      <c r="D23" s="116">
        <f t="shared" si="11"/>
        <v>232562</v>
      </c>
      <c r="E23" s="83">
        <v>2</v>
      </c>
      <c r="F23" s="83">
        <v>63886</v>
      </c>
      <c r="G23" s="83">
        <v>3</v>
      </c>
      <c r="H23" s="83">
        <v>158020</v>
      </c>
      <c r="I23" s="83">
        <v>0</v>
      </c>
      <c r="J23" s="83">
        <v>0</v>
      </c>
      <c r="K23" s="83">
        <v>0</v>
      </c>
      <c r="L23" s="83">
        <v>0</v>
      </c>
      <c r="M23" s="83">
        <v>0</v>
      </c>
      <c r="N23" s="83">
        <v>0</v>
      </c>
      <c r="O23" s="83">
        <v>0</v>
      </c>
      <c r="P23" s="83">
        <v>0</v>
      </c>
      <c r="Q23" s="117">
        <v>0</v>
      </c>
      <c r="R23" s="117">
        <v>0</v>
      </c>
      <c r="S23" s="117">
        <v>0</v>
      </c>
      <c r="T23" s="117">
        <v>0</v>
      </c>
      <c r="U23" s="117">
        <v>0</v>
      </c>
      <c r="V23" s="117">
        <v>0</v>
      </c>
      <c r="W23" s="117">
        <v>0</v>
      </c>
      <c r="X23" s="117">
        <v>0</v>
      </c>
      <c r="Y23" s="117">
        <v>0</v>
      </c>
      <c r="Z23" s="117">
        <v>0</v>
      </c>
      <c r="AA23" s="117">
        <v>0</v>
      </c>
      <c r="AB23" s="117">
        <v>0</v>
      </c>
      <c r="AC23" s="117">
        <v>0</v>
      </c>
      <c r="AD23" s="117">
        <v>0</v>
      </c>
      <c r="AE23" s="117">
        <v>0</v>
      </c>
      <c r="AF23" s="124">
        <v>0</v>
      </c>
      <c r="AG23" s="118">
        <v>8</v>
      </c>
      <c r="AH23" s="115">
        <v>8</v>
      </c>
      <c r="AI23" s="78" t="s">
        <v>63</v>
      </c>
      <c r="AJ23" s="83">
        <v>0</v>
      </c>
      <c r="AK23" s="83">
        <v>0</v>
      </c>
      <c r="AL23" s="83">
        <v>0</v>
      </c>
      <c r="AM23" s="83">
        <v>0</v>
      </c>
      <c r="AN23" s="83">
        <v>0</v>
      </c>
      <c r="AO23" s="83">
        <v>0</v>
      </c>
      <c r="AP23" s="83">
        <v>0</v>
      </c>
      <c r="AQ23" s="83">
        <v>0</v>
      </c>
      <c r="AR23" s="83">
        <v>0</v>
      </c>
      <c r="AS23" s="92">
        <v>0</v>
      </c>
      <c r="AT23" s="83">
        <v>0</v>
      </c>
      <c r="AU23" s="83">
        <v>0</v>
      </c>
      <c r="AV23" s="92">
        <v>0</v>
      </c>
      <c r="AW23" s="83">
        <v>0</v>
      </c>
      <c r="AX23" s="83">
        <v>1</v>
      </c>
      <c r="AY23" s="92">
        <v>1.7</v>
      </c>
      <c r="AZ23" s="83">
        <v>5122</v>
      </c>
      <c r="BA23" s="83">
        <v>0</v>
      </c>
      <c r="BB23" s="83">
        <v>0</v>
      </c>
      <c r="BC23" s="83">
        <v>0</v>
      </c>
      <c r="BD23" s="83">
        <v>1</v>
      </c>
      <c r="BE23" s="92">
        <v>12.6</v>
      </c>
      <c r="BF23" s="83">
        <v>5534</v>
      </c>
      <c r="BG23" s="83">
        <v>0</v>
      </c>
      <c r="BH23" s="83">
        <v>0</v>
      </c>
      <c r="BI23" s="83">
        <v>0</v>
      </c>
      <c r="BJ23" s="118">
        <v>8</v>
      </c>
      <c r="BK23" s="19"/>
    </row>
    <row r="24" spans="1:63" s="13" customFormat="1" ht="18.75" customHeight="1">
      <c r="A24" s="115">
        <v>9</v>
      </c>
      <c r="B24" s="78" t="s">
        <v>64</v>
      </c>
      <c r="C24" s="116">
        <f t="shared" si="10"/>
        <v>0</v>
      </c>
      <c r="D24" s="116">
        <f t="shared" si="11"/>
        <v>0</v>
      </c>
      <c r="E24" s="83">
        <v>0</v>
      </c>
      <c r="F24" s="83">
        <v>0</v>
      </c>
      <c r="G24" s="83">
        <v>0</v>
      </c>
      <c r="H24" s="83">
        <v>0</v>
      </c>
      <c r="I24" s="83">
        <v>0</v>
      </c>
      <c r="J24" s="83">
        <v>0</v>
      </c>
      <c r="K24" s="83">
        <v>0</v>
      </c>
      <c r="L24" s="83">
        <v>0</v>
      </c>
      <c r="M24" s="83">
        <v>0</v>
      </c>
      <c r="N24" s="83">
        <v>0</v>
      </c>
      <c r="O24" s="83">
        <v>0</v>
      </c>
      <c r="P24" s="83">
        <v>0</v>
      </c>
      <c r="Q24" s="117">
        <v>0</v>
      </c>
      <c r="R24" s="117">
        <v>0</v>
      </c>
      <c r="S24" s="117">
        <v>0</v>
      </c>
      <c r="T24" s="117">
        <v>0</v>
      </c>
      <c r="U24" s="117">
        <v>0</v>
      </c>
      <c r="V24" s="117">
        <v>0</v>
      </c>
      <c r="W24" s="117">
        <v>0</v>
      </c>
      <c r="X24" s="117">
        <v>0</v>
      </c>
      <c r="Y24" s="117">
        <v>0</v>
      </c>
      <c r="Z24" s="117">
        <v>0</v>
      </c>
      <c r="AA24" s="117">
        <v>0</v>
      </c>
      <c r="AB24" s="117">
        <v>0</v>
      </c>
      <c r="AC24" s="117">
        <v>0</v>
      </c>
      <c r="AD24" s="117">
        <v>0</v>
      </c>
      <c r="AE24" s="117">
        <v>0</v>
      </c>
      <c r="AF24" s="124">
        <v>0</v>
      </c>
      <c r="AG24" s="118">
        <v>9</v>
      </c>
      <c r="AH24" s="115">
        <v>9</v>
      </c>
      <c r="AI24" s="78" t="s">
        <v>64</v>
      </c>
      <c r="AJ24" s="83">
        <v>0</v>
      </c>
      <c r="AK24" s="83">
        <v>0</v>
      </c>
      <c r="AL24" s="83">
        <v>0</v>
      </c>
      <c r="AM24" s="83">
        <v>0</v>
      </c>
      <c r="AN24" s="83">
        <v>0</v>
      </c>
      <c r="AO24" s="83">
        <v>0</v>
      </c>
      <c r="AP24" s="83">
        <v>0</v>
      </c>
      <c r="AQ24" s="83">
        <v>0</v>
      </c>
      <c r="AR24" s="83">
        <v>0</v>
      </c>
      <c r="AS24" s="92">
        <v>0</v>
      </c>
      <c r="AT24" s="83">
        <v>0</v>
      </c>
      <c r="AU24" s="83">
        <v>0</v>
      </c>
      <c r="AV24" s="92">
        <v>0</v>
      </c>
      <c r="AW24" s="83">
        <v>0</v>
      </c>
      <c r="AX24" s="83">
        <v>0</v>
      </c>
      <c r="AY24" s="92">
        <v>0</v>
      </c>
      <c r="AZ24" s="83">
        <v>0</v>
      </c>
      <c r="BA24" s="83">
        <v>0</v>
      </c>
      <c r="BB24" s="83">
        <v>0</v>
      </c>
      <c r="BC24" s="83">
        <v>0</v>
      </c>
      <c r="BD24" s="83">
        <v>0</v>
      </c>
      <c r="BE24" s="92">
        <v>0</v>
      </c>
      <c r="BF24" s="83">
        <v>0</v>
      </c>
      <c r="BG24" s="83">
        <v>0</v>
      </c>
      <c r="BH24" s="83">
        <v>0</v>
      </c>
      <c r="BI24" s="83">
        <v>0</v>
      </c>
      <c r="BJ24" s="118">
        <v>9</v>
      </c>
      <c r="BK24" s="19"/>
    </row>
    <row r="25" spans="1:63" s="13" customFormat="1" ht="18.75" customHeight="1">
      <c r="A25" s="115">
        <v>10</v>
      </c>
      <c r="B25" s="78" t="s">
        <v>65</v>
      </c>
      <c r="C25" s="116">
        <f t="shared" si="10"/>
        <v>2</v>
      </c>
      <c r="D25" s="116">
        <f t="shared" si="11"/>
        <v>66572</v>
      </c>
      <c r="E25" s="83">
        <v>0</v>
      </c>
      <c r="F25" s="83">
        <v>0</v>
      </c>
      <c r="G25" s="83">
        <v>2</v>
      </c>
      <c r="H25" s="83">
        <v>66572</v>
      </c>
      <c r="I25" s="83">
        <v>0</v>
      </c>
      <c r="J25" s="83">
        <v>0</v>
      </c>
      <c r="K25" s="83">
        <v>0</v>
      </c>
      <c r="L25" s="83">
        <v>0</v>
      </c>
      <c r="M25" s="83">
        <v>0</v>
      </c>
      <c r="N25" s="83">
        <v>0</v>
      </c>
      <c r="O25" s="83">
        <v>0</v>
      </c>
      <c r="P25" s="83">
        <v>0</v>
      </c>
      <c r="Q25" s="117">
        <v>0</v>
      </c>
      <c r="R25" s="117">
        <v>0</v>
      </c>
      <c r="S25" s="117">
        <v>0</v>
      </c>
      <c r="T25" s="117">
        <v>0</v>
      </c>
      <c r="U25" s="117">
        <v>0</v>
      </c>
      <c r="V25" s="117">
        <v>0</v>
      </c>
      <c r="W25" s="117">
        <v>0</v>
      </c>
      <c r="X25" s="117">
        <v>0</v>
      </c>
      <c r="Y25" s="117">
        <v>0</v>
      </c>
      <c r="Z25" s="117">
        <v>0</v>
      </c>
      <c r="AA25" s="117">
        <v>0</v>
      </c>
      <c r="AB25" s="117">
        <v>0</v>
      </c>
      <c r="AC25" s="117">
        <v>0</v>
      </c>
      <c r="AD25" s="117">
        <v>0</v>
      </c>
      <c r="AE25" s="117">
        <v>0</v>
      </c>
      <c r="AF25" s="124">
        <v>0</v>
      </c>
      <c r="AG25" s="118">
        <v>10</v>
      </c>
      <c r="AH25" s="115">
        <v>10</v>
      </c>
      <c r="AI25" s="78" t="s">
        <v>65</v>
      </c>
      <c r="AJ25" s="83">
        <v>0</v>
      </c>
      <c r="AK25" s="83">
        <v>0</v>
      </c>
      <c r="AL25" s="83">
        <v>0</v>
      </c>
      <c r="AM25" s="83">
        <v>0</v>
      </c>
      <c r="AN25" s="83">
        <v>0</v>
      </c>
      <c r="AO25" s="83">
        <v>0</v>
      </c>
      <c r="AP25" s="83">
        <v>0</v>
      </c>
      <c r="AQ25" s="83">
        <v>0</v>
      </c>
      <c r="AR25" s="83">
        <v>0</v>
      </c>
      <c r="AS25" s="92">
        <v>0</v>
      </c>
      <c r="AT25" s="83">
        <v>0</v>
      </c>
      <c r="AU25" s="83">
        <v>0</v>
      </c>
      <c r="AV25" s="92">
        <v>0</v>
      </c>
      <c r="AW25" s="83">
        <v>0</v>
      </c>
      <c r="AX25" s="83">
        <v>0</v>
      </c>
      <c r="AY25" s="92">
        <v>0</v>
      </c>
      <c r="AZ25" s="83">
        <v>0</v>
      </c>
      <c r="BA25" s="83">
        <v>0</v>
      </c>
      <c r="BB25" s="83">
        <v>0</v>
      </c>
      <c r="BC25" s="83">
        <v>0</v>
      </c>
      <c r="BD25" s="83">
        <v>0</v>
      </c>
      <c r="BE25" s="92">
        <v>0</v>
      </c>
      <c r="BF25" s="83">
        <v>0</v>
      </c>
      <c r="BG25" s="83">
        <v>0</v>
      </c>
      <c r="BH25" s="83">
        <v>0</v>
      </c>
      <c r="BI25" s="83">
        <v>0</v>
      </c>
      <c r="BJ25" s="118">
        <v>10</v>
      </c>
      <c r="BK25" s="19"/>
    </row>
    <row r="26" spans="1:63" s="13" customFormat="1" ht="18.75" customHeight="1">
      <c r="A26" s="115">
        <v>11</v>
      </c>
      <c r="B26" s="78" t="s">
        <v>66</v>
      </c>
      <c r="C26" s="116">
        <f t="shared" si="10"/>
        <v>3</v>
      </c>
      <c r="D26" s="116">
        <f t="shared" si="11"/>
        <v>20287</v>
      </c>
      <c r="E26" s="83">
        <v>0</v>
      </c>
      <c r="F26" s="83">
        <v>0</v>
      </c>
      <c r="G26" s="83">
        <v>0</v>
      </c>
      <c r="H26" s="83">
        <v>0</v>
      </c>
      <c r="I26" s="83">
        <v>0</v>
      </c>
      <c r="J26" s="83">
        <v>0</v>
      </c>
      <c r="K26" s="83">
        <v>0</v>
      </c>
      <c r="L26" s="83">
        <v>0</v>
      </c>
      <c r="M26" s="83">
        <v>0</v>
      </c>
      <c r="N26" s="83">
        <v>0</v>
      </c>
      <c r="O26" s="83">
        <v>0</v>
      </c>
      <c r="P26" s="83">
        <v>0</v>
      </c>
      <c r="Q26" s="117">
        <v>0</v>
      </c>
      <c r="R26" s="117">
        <v>0</v>
      </c>
      <c r="S26" s="117">
        <v>0</v>
      </c>
      <c r="T26" s="117">
        <v>0</v>
      </c>
      <c r="U26" s="117">
        <v>0</v>
      </c>
      <c r="V26" s="117">
        <v>0</v>
      </c>
      <c r="W26" s="117">
        <v>0</v>
      </c>
      <c r="X26" s="117">
        <v>0</v>
      </c>
      <c r="Y26" s="117">
        <v>0</v>
      </c>
      <c r="Z26" s="117">
        <v>0</v>
      </c>
      <c r="AA26" s="117">
        <v>0</v>
      </c>
      <c r="AB26" s="117">
        <v>0</v>
      </c>
      <c r="AC26" s="117">
        <v>0</v>
      </c>
      <c r="AD26" s="117">
        <v>0</v>
      </c>
      <c r="AE26" s="117">
        <v>0</v>
      </c>
      <c r="AF26" s="124">
        <v>0</v>
      </c>
      <c r="AG26" s="118">
        <v>11</v>
      </c>
      <c r="AH26" s="115">
        <v>11</v>
      </c>
      <c r="AI26" s="78" t="s">
        <v>66</v>
      </c>
      <c r="AJ26" s="83">
        <v>0</v>
      </c>
      <c r="AK26" s="83">
        <v>0</v>
      </c>
      <c r="AL26" s="83">
        <v>0</v>
      </c>
      <c r="AM26" s="83">
        <v>0</v>
      </c>
      <c r="AN26" s="83">
        <v>0</v>
      </c>
      <c r="AO26" s="83">
        <v>0</v>
      </c>
      <c r="AP26" s="83">
        <v>0</v>
      </c>
      <c r="AQ26" s="83">
        <v>0</v>
      </c>
      <c r="AR26" s="83">
        <v>0</v>
      </c>
      <c r="AS26" s="92">
        <v>0</v>
      </c>
      <c r="AT26" s="83">
        <v>0</v>
      </c>
      <c r="AU26" s="83">
        <v>0</v>
      </c>
      <c r="AV26" s="92">
        <v>0</v>
      </c>
      <c r="AW26" s="83">
        <v>0</v>
      </c>
      <c r="AX26" s="83">
        <v>2</v>
      </c>
      <c r="AY26" s="92">
        <v>7.4</v>
      </c>
      <c r="AZ26" s="83">
        <v>7248</v>
      </c>
      <c r="BA26" s="83">
        <v>0</v>
      </c>
      <c r="BB26" s="83">
        <v>0</v>
      </c>
      <c r="BC26" s="83">
        <v>0</v>
      </c>
      <c r="BD26" s="83">
        <v>1</v>
      </c>
      <c r="BE26" s="92">
        <v>43.6</v>
      </c>
      <c r="BF26" s="83">
        <v>13039</v>
      </c>
      <c r="BG26" s="83">
        <v>0</v>
      </c>
      <c r="BH26" s="83">
        <v>0</v>
      </c>
      <c r="BI26" s="83">
        <v>0</v>
      </c>
      <c r="BJ26" s="118">
        <v>11</v>
      </c>
      <c r="BK26" s="19"/>
    </row>
    <row r="27" spans="1:63" s="13" customFormat="1" ht="18.75" customHeight="1">
      <c r="A27" s="115">
        <v>12</v>
      </c>
      <c r="B27" s="78" t="s">
        <v>67</v>
      </c>
      <c r="C27" s="116">
        <f t="shared" si="10"/>
        <v>5</v>
      </c>
      <c r="D27" s="116">
        <f t="shared" si="11"/>
        <v>184583</v>
      </c>
      <c r="E27" s="83">
        <v>2</v>
      </c>
      <c r="F27" s="83">
        <v>98984</v>
      </c>
      <c r="G27" s="83">
        <v>2</v>
      </c>
      <c r="H27" s="83">
        <v>80535</v>
      </c>
      <c r="I27" s="83">
        <v>0</v>
      </c>
      <c r="J27" s="83">
        <v>0</v>
      </c>
      <c r="K27" s="83">
        <v>0</v>
      </c>
      <c r="L27" s="83">
        <v>0</v>
      </c>
      <c r="M27" s="83">
        <v>0</v>
      </c>
      <c r="N27" s="83">
        <v>0</v>
      </c>
      <c r="O27" s="83">
        <v>0</v>
      </c>
      <c r="P27" s="83">
        <v>0</v>
      </c>
      <c r="Q27" s="117">
        <v>0</v>
      </c>
      <c r="R27" s="117">
        <v>0</v>
      </c>
      <c r="S27" s="117">
        <v>0</v>
      </c>
      <c r="T27" s="117">
        <v>0</v>
      </c>
      <c r="U27" s="117">
        <v>0</v>
      </c>
      <c r="V27" s="117">
        <v>0</v>
      </c>
      <c r="W27" s="117">
        <v>0</v>
      </c>
      <c r="X27" s="117">
        <v>0</v>
      </c>
      <c r="Y27" s="117">
        <v>0</v>
      </c>
      <c r="Z27" s="117">
        <v>0</v>
      </c>
      <c r="AA27" s="117">
        <v>0</v>
      </c>
      <c r="AB27" s="117">
        <v>0</v>
      </c>
      <c r="AC27" s="117">
        <v>0</v>
      </c>
      <c r="AD27" s="117">
        <v>0</v>
      </c>
      <c r="AE27" s="117">
        <v>0</v>
      </c>
      <c r="AF27" s="124">
        <v>0</v>
      </c>
      <c r="AG27" s="118">
        <v>12</v>
      </c>
      <c r="AH27" s="115">
        <v>12</v>
      </c>
      <c r="AI27" s="78" t="s">
        <v>67</v>
      </c>
      <c r="AJ27" s="83">
        <v>0</v>
      </c>
      <c r="AK27" s="83">
        <v>0</v>
      </c>
      <c r="AL27" s="83">
        <v>0</v>
      </c>
      <c r="AM27" s="83">
        <v>0</v>
      </c>
      <c r="AN27" s="83">
        <v>0</v>
      </c>
      <c r="AO27" s="83">
        <v>0</v>
      </c>
      <c r="AP27" s="83">
        <v>0</v>
      </c>
      <c r="AQ27" s="83">
        <v>0</v>
      </c>
      <c r="AR27" s="83">
        <v>0</v>
      </c>
      <c r="AS27" s="92">
        <v>0</v>
      </c>
      <c r="AT27" s="83">
        <v>0</v>
      </c>
      <c r="AU27" s="83">
        <v>0</v>
      </c>
      <c r="AV27" s="92">
        <v>0</v>
      </c>
      <c r="AW27" s="83">
        <v>0</v>
      </c>
      <c r="AX27" s="83">
        <v>0</v>
      </c>
      <c r="AY27" s="92">
        <v>0</v>
      </c>
      <c r="AZ27" s="83">
        <v>0</v>
      </c>
      <c r="BA27" s="83">
        <v>0</v>
      </c>
      <c r="BB27" s="83">
        <v>0</v>
      </c>
      <c r="BC27" s="83">
        <v>0</v>
      </c>
      <c r="BD27" s="83">
        <v>1</v>
      </c>
      <c r="BE27" s="92">
        <v>12.8</v>
      </c>
      <c r="BF27" s="83">
        <v>5064</v>
      </c>
      <c r="BG27" s="83">
        <v>0</v>
      </c>
      <c r="BH27" s="83">
        <v>0</v>
      </c>
      <c r="BI27" s="83">
        <v>0</v>
      </c>
      <c r="BJ27" s="118">
        <v>12</v>
      </c>
      <c r="BK27" s="19"/>
    </row>
    <row r="28" spans="1:63" s="13" customFormat="1" ht="18.75" customHeight="1">
      <c r="A28" s="115"/>
      <c r="B28" s="119"/>
      <c r="C28" s="116"/>
      <c r="D28" s="116"/>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118"/>
      <c r="AH28" s="115"/>
      <c r="AI28" s="119"/>
      <c r="AJ28" s="83"/>
      <c r="AK28" s="83"/>
      <c r="AL28" s="83"/>
      <c r="AM28" s="83"/>
      <c r="AN28" s="83"/>
      <c r="AO28" s="83"/>
      <c r="AP28" s="83"/>
      <c r="AQ28" s="83"/>
      <c r="AR28" s="83"/>
      <c r="AS28" s="92"/>
      <c r="AT28" s="83"/>
      <c r="AU28" s="83"/>
      <c r="AV28" s="92"/>
      <c r="AW28" s="83"/>
      <c r="AX28" s="83"/>
      <c r="AY28" s="92"/>
      <c r="AZ28" s="83"/>
      <c r="BA28" s="83"/>
      <c r="BB28" s="92"/>
      <c r="BC28" s="83"/>
      <c r="BD28" s="83"/>
      <c r="BE28" s="92"/>
      <c r="BF28" s="83"/>
      <c r="BG28" s="83"/>
      <c r="BH28" s="92"/>
      <c r="BI28" s="83"/>
      <c r="BJ28" s="118"/>
      <c r="BK28" s="19"/>
    </row>
    <row r="29" spans="1:63" s="123" customFormat="1" ht="18.75" customHeight="1">
      <c r="A29" s="120" t="s">
        <v>68</v>
      </c>
      <c r="B29" s="121"/>
      <c r="C29" s="97">
        <f aca="true" t="shared" si="12" ref="C29:AF29">C30+C38</f>
        <v>35</v>
      </c>
      <c r="D29" s="97">
        <f t="shared" si="12"/>
        <v>1086892</v>
      </c>
      <c r="E29" s="106">
        <f t="shared" si="12"/>
        <v>8</v>
      </c>
      <c r="F29" s="106">
        <f t="shared" si="12"/>
        <v>322956</v>
      </c>
      <c r="G29" s="93">
        <f t="shared" si="12"/>
        <v>3</v>
      </c>
      <c r="H29" s="93">
        <f t="shared" si="12"/>
        <v>71057</v>
      </c>
      <c r="I29" s="93">
        <f t="shared" si="12"/>
        <v>0</v>
      </c>
      <c r="J29" s="93">
        <f t="shared" si="12"/>
        <v>0</v>
      </c>
      <c r="K29" s="93">
        <f t="shared" si="12"/>
        <v>1</v>
      </c>
      <c r="L29" s="93">
        <f t="shared" si="12"/>
        <v>174252</v>
      </c>
      <c r="M29" s="93">
        <f t="shared" si="12"/>
        <v>2</v>
      </c>
      <c r="N29" s="93">
        <f t="shared" si="12"/>
        <v>194642</v>
      </c>
      <c r="O29" s="93">
        <f t="shared" si="12"/>
        <v>0</v>
      </c>
      <c r="P29" s="93">
        <f t="shared" si="12"/>
        <v>0</v>
      </c>
      <c r="Q29" s="93">
        <f t="shared" si="12"/>
        <v>0</v>
      </c>
      <c r="R29" s="93">
        <f t="shared" si="12"/>
        <v>0</v>
      </c>
      <c r="S29" s="93">
        <f t="shared" si="12"/>
        <v>0</v>
      </c>
      <c r="T29" s="93">
        <f t="shared" si="12"/>
        <v>0</v>
      </c>
      <c r="U29" s="93">
        <f t="shared" si="12"/>
        <v>1</v>
      </c>
      <c r="V29" s="93">
        <f t="shared" si="12"/>
        <v>14411</v>
      </c>
      <c r="W29" s="93">
        <f t="shared" si="12"/>
        <v>0</v>
      </c>
      <c r="X29" s="93">
        <f t="shared" si="12"/>
        <v>0</v>
      </c>
      <c r="Y29" s="93">
        <f t="shared" si="12"/>
        <v>1</v>
      </c>
      <c r="Z29" s="93">
        <f t="shared" si="12"/>
        <v>60991</v>
      </c>
      <c r="AA29" s="93">
        <f t="shared" si="12"/>
        <v>0</v>
      </c>
      <c r="AB29" s="93">
        <f t="shared" si="12"/>
        <v>0</v>
      </c>
      <c r="AC29" s="93">
        <f t="shared" si="12"/>
        <v>0</v>
      </c>
      <c r="AD29" s="93">
        <f t="shared" si="12"/>
        <v>0</v>
      </c>
      <c r="AE29" s="93">
        <f t="shared" si="12"/>
        <v>0</v>
      </c>
      <c r="AF29" s="93">
        <f t="shared" si="12"/>
        <v>0</v>
      </c>
      <c r="AG29" s="113"/>
      <c r="AH29" s="120" t="s">
        <v>68</v>
      </c>
      <c r="AI29" s="121"/>
      <c r="AJ29" s="93">
        <f aca="true" t="shared" si="13" ref="AJ29:BI29">AJ30+AJ38</f>
        <v>0</v>
      </c>
      <c r="AK29" s="93">
        <f t="shared" si="13"/>
        <v>0</v>
      </c>
      <c r="AL29" s="93">
        <f t="shared" si="13"/>
        <v>0</v>
      </c>
      <c r="AM29" s="93">
        <f t="shared" si="13"/>
        <v>0</v>
      </c>
      <c r="AN29" s="93">
        <f t="shared" si="13"/>
        <v>0</v>
      </c>
      <c r="AO29" s="93">
        <f t="shared" si="13"/>
        <v>0</v>
      </c>
      <c r="AP29" s="93">
        <f t="shared" si="13"/>
        <v>0</v>
      </c>
      <c r="AQ29" s="93">
        <f t="shared" si="13"/>
        <v>0</v>
      </c>
      <c r="AR29" s="93">
        <f t="shared" si="13"/>
        <v>1</v>
      </c>
      <c r="AS29" s="94">
        <f t="shared" si="13"/>
        <v>71</v>
      </c>
      <c r="AT29" s="93">
        <f t="shared" si="13"/>
        <v>74900</v>
      </c>
      <c r="AU29" s="93">
        <f t="shared" si="13"/>
        <v>1</v>
      </c>
      <c r="AV29" s="94">
        <f t="shared" si="13"/>
        <v>0.7</v>
      </c>
      <c r="AW29" s="114">
        <f t="shared" si="13"/>
        <v>58850</v>
      </c>
      <c r="AX29" s="93">
        <f t="shared" si="13"/>
        <v>7</v>
      </c>
      <c r="AY29" s="94">
        <f t="shared" si="13"/>
        <v>18.700000000000003</v>
      </c>
      <c r="AZ29" s="93">
        <f t="shared" si="13"/>
        <v>35055</v>
      </c>
      <c r="BA29" s="93">
        <f t="shared" si="13"/>
        <v>0</v>
      </c>
      <c r="BB29" s="94">
        <f t="shared" si="13"/>
        <v>0</v>
      </c>
      <c r="BC29" s="93">
        <f t="shared" si="13"/>
        <v>0</v>
      </c>
      <c r="BD29" s="93">
        <f t="shared" si="13"/>
        <v>10</v>
      </c>
      <c r="BE29" s="94">
        <f t="shared" si="13"/>
        <v>160.9</v>
      </c>
      <c r="BF29" s="93">
        <f t="shared" si="13"/>
        <v>79778</v>
      </c>
      <c r="BG29" s="93">
        <f t="shared" si="13"/>
        <v>0</v>
      </c>
      <c r="BH29" s="100">
        <f t="shared" si="13"/>
        <v>0</v>
      </c>
      <c r="BI29" s="93">
        <f t="shared" si="13"/>
        <v>0</v>
      </c>
      <c r="BJ29" s="113"/>
      <c r="BK29" s="122"/>
    </row>
    <row r="30" spans="1:63" s="123" customFormat="1" ht="18.75" customHeight="1">
      <c r="A30" s="95" t="s">
        <v>69</v>
      </c>
      <c r="B30" s="112"/>
      <c r="C30" s="97">
        <f aca="true" t="shared" si="14" ref="C30:AF30">SUM(C31:C35)</f>
        <v>21</v>
      </c>
      <c r="D30" s="97">
        <f t="shared" si="14"/>
        <v>525440</v>
      </c>
      <c r="E30" s="106">
        <f t="shared" si="14"/>
        <v>6</v>
      </c>
      <c r="F30" s="106">
        <f t="shared" si="14"/>
        <v>233714</v>
      </c>
      <c r="G30" s="93">
        <f t="shared" si="14"/>
        <v>1</v>
      </c>
      <c r="H30" s="93">
        <f t="shared" si="14"/>
        <v>19387</v>
      </c>
      <c r="I30" s="93">
        <f t="shared" si="14"/>
        <v>0</v>
      </c>
      <c r="J30" s="93">
        <f t="shared" si="14"/>
        <v>0</v>
      </c>
      <c r="K30" s="93">
        <f t="shared" si="14"/>
        <v>0</v>
      </c>
      <c r="L30" s="93">
        <f t="shared" si="14"/>
        <v>0</v>
      </c>
      <c r="M30" s="93">
        <f t="shared" si="14"/>
        <v>1</v>
      </c>
      <c r="N30" s="93">
        <f t="shared" si="14"/>
        <v>90729</v>
      </c>
      <c r="O30" s="93">
        <f t="shared" si="14"/>
        <v>0</v>
      </c>
      <c r="P30" s="93">
        <f t="shared" si="14"/>
        <v>0</v>
      </c>
      <c r="Q30" s="93">
        <f t="shared" si="14"/>
        <v>0</v>
      </c>
      <c r="R30" s="93">
        <f t="shared" si="14"/>
        <v>0</v>
      </c>
      <c r="S30" s="93">
        <f t="shared" si="14"/>
        <v>0</v>
      </c>
      <c r="T30" s="93">
        <f t="shared" si="14"/>
        <v>0</v>
      </c>
      <c r="U30" s="93">
        <f t="shared" si="14"/>
        <v>0</v>
      </c>
      <c r="V30" s="93">
        <f t="shared" si="14"/>
        <v>0</v>
      </c>
      <c r="W30" s="93">
        <f t="shared" si="14"/>
        <v>0</v>
      </c>
      <c r="X30" s="93">
        <f t="shared" si="14"/>
        <v>0</v>
      </c>
      <c r="Y30" s="93">
        <f t="shared" si="14"/>
        <v>1</v>
      </c>
      <c r="Z30" s="93">
        <f t="shared" si="14"/>
        <v>60991</v>
      </c>
      <c r="AA30" s="93">
        <f t="shared" si="14"/>
        <v>0</v>
      </c>
      <c r="AB30" s="93">
        <f t="shared" si="14"/>
        <v>0</v>
      </c>
      <c r="AC30" s="93">
        <f t="shared" si="14"/>
        <v>0</v>
      </c>
      <c r="AD30" s="125">
        <f t="shared" si="14"/>
        <v>0</v>
      </c>
      <c r="AE30" s="93">
        <f t="shared" si="14"/>
        <v>0</v>
      </c>
      <c r="AF30" s="93">
        <f t="shared" si="14"/>
        <v>0</v>
      </c>
      <c r="AG30" s="126"/>
      <c r="AH30" s="95" t="s">
        <v>69</v>
      </c>
      <c r="AI30" s="112"/>
      <c r="AJ30" s="93">
        <f aca="true" t="shared" si="15" ref="AJ30:AU30">SUM(AJ31:AJ35)</f>
        <v>0</v>
      </c>
      <c r="AK30" s="93">
        <f t="shared" si="15"/>
        <v>0</v>
      </c>
      <c r="AL30" s="93">
        <f t="shared" si="15"/>
        <v>0</v>
      </c>
      <c r="AM30" s="93">
        <f t="shared" si="15"/>
        <v>0</v>
      </c>
      <c r="AN30" s="93">
        <f t="shared" si="15"/>
        <v>0</v>
      </c>
      <c r="AO30" s="93">
        <f t="shared" si="15"/>
        <v>0</v>
      </c>
      <c r="AP30" s="93">
        <f t="shared" si="15"/>
        <v>0</v>
      </c>
      <c r="AQ30" s="93">
        <f t="shared" si="15"/>
        <v>0</v>
      </c>
      <c r="AR30" s="93">
        <f t="shared" si="15"/>
        <v>0</v>
      </c>
      <c r="AS30" s="94">
        <f t="shared" si="15"/>
        <v>0</v>
      </c>
      <c r="AT30" s="93">
        <f t="shared" si="15"/>
        <v>0</v>
      </c>
      <c r="AU30" s="93">
        <f t="shared" si="15"/>
        <v>1</v>
      </c>
      <c r="AV30" s="127">
        <f aca="true" t="shared" si="16" ref="AV30:BI30">SUM(AV31:AV35)</f>
        <v>0.7</v>
      </c>
      <c r="AW30" s="114">
        <f t="shared" si="16"/>
        <v>58850</v>
      </c>
      <c r="AX30" s="93">
        <f t="shared" si="16"/>
        <v>5</v>
      </c>
      <c r="AY30" s="94">
        <f t="shared" si="16"/>
        <v>10.8</v>
      </c>
      <c r="AZ30" s="93">
        <f t="shared" si="16"/>
        <v>26823</v>
      </c>
      <c r="BA30" s="93">
        <f t="shared" si="16"/>
        <v>0</v>
      </c>
      <c r="BB30" s="94">
        <f t="shared" si="16"/>
        <v>0</v>
      </c>
      <c r="BC30" s="93">
        <f t="shared" si="16"/>
        <v>0</v>
      </c>
      <c r="BD30" s="93">
        <f t="shared" si="16"/>
        <v>6</v>
      </c>
      <c r="BE30" s="94">
        <f t="shared" si="16"/>
        <v>88.80000000000001</v>
      </c>
      <c r="BF30" s="93">
        <f t="shared" si="16"/>
        <v>34946</v>
      </c>
      <c r="BG30" s="93">
        <f t="shared" si="16"/>
        <v>0</v>
      </c>
      <c r="BH30" s="100">
        <f t="shared" si="16"/>
        <v>0</v>
      </c>
      <c r="BI30" s="93">
        <f t="shared" si="16"/>
        <v>0</v>
      </c>
      <c r="BJ30" s="126"/>
      <c r="BK30" s="122"/>
    </row>
    <row r="31" spans="1:62" s="19" customFormat="1" ht="18.75" customHeight="1">
      <c r="A31" s="115">
        <v>13</v>
      </c>
      <c r="B31" s="78" t="s">
        <v>70</v>
      </c>
      <c r="C31" s="116">
        <f aca="true" t="shared" si="17" ref="C31:C36">E31+G31+I31+K31+M31+O31+Q31+S31+U31+W31+Y31+AA31+AC31+AE31+AJ31+AL31+AN31+AP31+AR31+AU31+AX31+BA31+BD31+BG31</f>
        <v>4</v>
      </c>
      <c r="D31" s="116">
        <f aca="true" t="shared" si="18" ref="D31:D36">F31+H31+J31+L31+N31+P31+R31+T31+V31+X31+Z31+AB31+AD31+AF31+AK31+AM31+AO31+AQ31+AT31+AW31+AZ31+BC31+BF31+BI31</f>
        <v>104364</v>
      </c>
      <c r="E31" s="83">
        <v>1</v>
      </c>
      <c r="F31" s="83">
        <v>32481</v>
      </c>
      <c r="G31" s="83">
        <v>0</v>
      </c>
      <c r="H31" s="83">
        <v>0</v>
      </c>
      <c r="I31" s="83">
        <v>0</v>
      </c>
      <c r="J31" s="83">
        <v>0</v>
      </c>
      <c r="K31" s="83">
        <v>0</v>
      </c>
      <c r="L31" s="83">
        <v>0</v>
      </c>
      <c r="M31" s="83">
        <v>0</v>
      </c>
      <c r="N31" s="83">
        <v>0</v>
      </c>
      <c r="O31" s="83">
        <v>0</v>
      </c>
      <c r="P31" s="83">
        <v>0</v>
      </c>
      <c r="Q31" s="117">
        <v>0</v>
      </c>
      <c r="R31" s="117">
        <v>0</v>
      </c>
      <c r="S31" s="117">
        <v>0</v>
      </c>
      <c r="T31" s="117">
        <v>0</v>
      </c>
      <c r="U31" s="117">
        <v>0</v>
      </c>
      <c r="V31" s="117">
        <v>0</v>
      </c>
      <c r="W31" s="117">
        <v>0</v>
      </c>
      <c r="X31" s="117">
        <v>0</v>
      </c>
      <c r="Y31" s="117">
        <v>0</v>
      </c>
      <c r="Z31" s="117">
        <v>0</v>
      </c>
      <c r="AA31" s="117">
        <v>0</v>
      </c>
      <c r="AB31" s="117">
        <v>0</v>
      </c>
      <c r="AC31" s="117">
        <v>0</v>
      </c>
      <c r="AD31" s="117">
        <v>0</v>
      </c>
      <c r="AE31" s="117">
        <v>0</v>
      </c>
      <c r="AF31" s="117">
        <v>0</v>
      </c>
      <c r="AG31" s="118">
        <v>13</v>
      </c>
      <c r="AH31" s="115">
        <v>13</v>
      </c>
      <c r="AI31" s="78" t="s">
        <v>70</v>
      </c>
      <c r="AJ31" s="83">
        <v>0</v>
      </c>
      <c r="AK31" s="83">
        <v>0</v>
      </c>
      <c r="AL31" s="83">
        <v>0</v>
      </c>
      <c r="AM31" s="83">
        <v>0</v>
      </c>
      <c r="AN31" s="83">
        <v>0</v>
      </c>
      <c r="AO31" s="83">
        <v>0</v>
      </c>
      <c r="AP31" s="83">
        <v>0</v>
      </c>
      <c r="AQ31" s="83">
        <v>0</v>
      </c>
      <c r="AR31" s="83">
        <v>0</v>
      </c>
      <c r="AS31" s="92">
        <v>0</v>
      </c>
      <c r="AT31" s="83">
        <v>0</v>
      </c>
      <c r="AU31" s="83">
        <v>1</v>
      </c>
      <c r="AV31" s="92">
        <v>0.7</v>
      </c>
      <c r="AW31" s="83">
        <v>58850</v>
      </c>
      <c r="AX31" s="83">
        <v>1</v>
      </c>
      <c r="AY31" s="92">
        <v>1.6</v>
      </c>
      <c r="AZ31" s="83">
        <v>3316</v>
      </c>
      <c r="BA31" s="83">
        <v>0</v>
      </c>
      <c r="BB31" s="83">
        <v>0</v>
      </c>
      <c r="BC31" s="83">
        <v>0</v>
      </c>
      <c r="BD31" s="83">
        <v>1</v>
      </c>
      <c r="BE31" s="92">
        <v>29.4</v>
      </c>
      <c r="BF31" s="83">
        <v>9717</v>
      </c>
      <c r="BG31" s="83">
        <v>0</v>
      </c>
      <c r="BH31" s="83">
        <v>0</v>
      </c>
      <c r="BI31" s="83">
        <v>0</v>
      </c>
      <c r="BJ31" s="118">
        <v>13</v>
      </c>
    </row>
    <row r="32" spans="1:63" s="13" customFormat="1" ht="18.75" customHeight="1">
      <c r="A32" s="115">
        <v>14</v>
      </c>
      <c r="B32" s="78" t="s">
        <v>71</v>
      </c>
      <c r="C32" s="116">
        <f t="shared" si="17"/>
        <v>0</v>
      </c>
      <c r="D32" s="116">
        <f t="shared" si="18"/>
        <v>0</v>
      </c>
      <c r="E32" s="83">
        <v>0</v>
      </c>
      <c r="F32" s="83">
        <v>0</v>
      </c>
      <c r="G32" s="83">
        <v>0</v>
      </c>
      <c r="H32" s="83">
        <v>0</v>
      </c>
      <c r="I32" s="83">
        <v>0</v>
      </c>
      <c r="J32" s="83">
        <v>0</v>
      </c>
      <c r="K32" s="83">
        <v>0</v>
      </c>
      <c r="L32" s="83">
        <v>0</v>
      </c>
      <c r="M32" s="83">
        <v>0</v>
      </c>
      <c r="N32" s="83">
        <v>0</v>
      </c>
      <c r="O32" s="83">
        <v>0</v>
      </c>
      <c r="P32" s="83">
        <v>0</v>
      </c>
      <c r="Q32" s="117">
        <v>0</v>
      </c>
      <c r="R32" s="117">
        <v>0</v>
      </c>
      <c r="S32" s="117">
        <v>0</v>
      </c>
      <c r="T32" s="117">
        <v>0</v>
      </c>
      <c r="U32" s="117">
        <v>0</v>
      </c>
      <c r="V32" s="117">
        <v>0</v>
      </c>
      <c r="W32" s="117">
        <v>0</v>
      </c>
      <c r="X32" s="117">
        <v>0</v>
      </c>
      <c r="Y32" s="117">
        <v>0</v>
      </c>
      <c r="Z32" s="117">
        <v>0</v>
      </c>
      <c r="AA32" s="117">
        <v>0</v>
      </c>
      <c r="AB32" s="117">
        <v>0</v>
      </c>
      <c r="AC32" s="117">
        <v>0</v>
      </c>
      <c r="AD32" s="117">
        <v>0</v>
      </c>
      <c r="AE32" s="117">
        <v>0</v>
      </c>
      <c r="AF32" s="117">
        <v>0</v>
      </c>
      <c r="AG32" s="118">
        <v>14</v>
      </c>
      <c r="AH32" s="115">
        <v>14</v>
      </c>
      <c r="AI32" s="78" t="s">
        <v>71</v>
      </c>
      <c r="AJ32" s="83">
        <v>0</v>
      </c>
      <c r="AK32" s="83">
        <v>0</v>
      </c>
      <c r="AL32" s="83">
        <v>0</v>
      </c>
      <c r="AM32" s="83">
        <v>0</v>
      </c>
      <c r="AN32" s="83">
        <v>0</v>
      </c>
      <c r="AO32" s="83">
        <v>0</v>
      </c>
      <c r="AP32" s="83">
        <v>0</v>
      </c>
      <c r="AQ32" s="83">
        <v>0</v>
      </c>
      <c r="AR32" s="83">
        <v>0</v>
      </c>
      <c r="AS32" s="92">
        <v>0</v>
      </c>
      <c r="AT32" s="83">
        <v>0</v>
      </c>
      <c r="AU32" s="83">
        <v>0</v>
      </c>
      <c r="AV32" s="92">
        <v>0</v>
      </c>
      <c r="AW32" s="83">
        <v>0</v>
      </c>
      <c r="AX32" s="83">
        <v>0</v>
      </c>
      <c r="AY32" s="92">
        <v>0</v>
      </c>
      <c r="AZ32" s="83">
        <v>0</v>
      </c>
      <c r="BA32" s="83">
        <v>0</v>
      </c>
      <c r="BB32" s="83">
        <v>0</v>
      </c>
      <c r="BC32" s="83">
        <v>0</v>
      </c>
      <c r="BD32" s="83">
        <v>0</v>
      </c>
      <c r="BE32" s="92">
        <v>0</v>
      </c>
      <c r="BF32" s="83">
        <v>0</v>
      </c>
      <c r="BG32" s="83">
        <v>0</v>
      </c>
      <c r="BH32" s="83">
        <v>0</v>
      </c>
      <c r="BI32" s="83">
        <v>0</v>
      </c>
      <c r="BJ32" s="118">
        <v>14</v>
      </c>
      <c r="BK32" s="19"/>
    </row>
    <row r="33" spans="1:63" s="13" customFormat="1" ht="18.75" customHeight="1">
      <c r="A33" s="115">
        <v>15</v>
      </c>
      <c r="B33" s="78" t="s">
        <v>72</v>
      </c>
      <c r="C33" s="116">
        <f t="shared" si="17"/>
        <v>12</v>
      </c>
      <c r="D33" s="116">
        <f t="shared" si="18"/>
        <v>335662</v>
      </c>
      <c r="E33" s="83">
        <v>5</v>
      </c>
      <c r="F33" s="83">
        <v>201233</v>
      </c>
      <c r="G33" s="83">
        <v>1</v>
      </c>
      <c r="H33" s="83">
        <v>19387</v>
      </c>
      <c r="I33" s="83">
        <v>0</v>
      </c>
      <c r="J33" s="83">
        <v>0</v>
      </c>
      <c r="K33" s="83">
        <v>0</v>
      </c>
      <c r="L33" s="83">
        <v>0</v>
      </c>
      <c r="M33" s="83">
        <v>1</v>
      </c>
      <c r="N33" s="83">
        <v>90729</v>
      </c>
      <c r="O33" s="83">
        <v>0</v>
      </c>
      <c r="P33" s="83">
        <v>0</v>
      </c>
      <c r="Q33" s="117">
        <v>0</v>
      </c>
      <c r="R33" s="117">
        <v>0</v>
      </c>
      <c r="S33" s="117">
        <v>0</v>
      </c>
      <c r="T33" s="117">
        <v>0</v>
      </c>
      <c r="U33" s="117">
        <v>0</v>
      </c>
      <c r="V33" s="117">
        <v>0</v>
      </c>
      <c r="W33" s="117">
        <v>0</v>
      </c>
      <c r="X33" s="117">
        <v>0</v>
      </c>
      <c r="Y33" s="117">
        <v>0</v>
      </c>
      <c r="Z33" s="117">
        <v>0</v>
      </c>
      <c r="AA33" s="117">
        <v>0</v>
      </c>
      <c r="AB33" s="117">
        <v>0</v>
      </c>
      <c r="AC33" s="117">
        <v>0</v>
      </c>
      <c r="AD33" s="117">
        <v>0</v>
      </c>
      <c r="AE33" s="117">
        <v>0</v>
      </c>
      <c r="AF33" s="117">
        <v>0</v>
      </c>
      <c r="AG33" s="118">
        <v>15</v>
      </c>
      <c r="AH33" s="115">
        <v>15</v>
      </c>
      <c r="AI33" s="78" t="s">
        <v>72</v>
      </c>
      <c r="AJ33" s="83">
        <v>0</v>
      </c>
      <c r="AK33" s="83">
        <v>0</v>
      </c>
      <c r="AL33" s="83">
        <v>0</v>
      </c>
      <c r="AM33" s="83">
        <v>0</v>
      </c>
      <c r="AN33" s="83">
        <v>0</v>
      </c>
      <c r="AO33" s="83">
        <v>0</v>
      </c>
      <c r="AP33" s="83">
        <v>0</v>
      </c>
      <c r="AQ33" s="83">
        <v>0</v>
      </c>
      <c r="AR33" s="83">
        <v>0</v>
      </c>
      <c r="AS33" s="92">
        <v>0</v>
      </c>
      <c r="AT33" s="83">
        <v>0</v>
      </c>
      <c r="AU33" s="83">
        <v>0</v>
      </c>
      <c r="AV33" s="92">
        <v>0</v>
      </c>
      <c r="AW33" s="83">
        <v>0</v>
      </c>
      <c r="AX33" s="83">
        <v>2</v>
      </c>
      <c r="AY33" s="92">
        <v>5.5</v>
      </c>
      <c r="AZ33" s="83">
        <v>10656</v>
      </c>
      <c r="BA33" s="83">
        <v>0</v>
      </c>
      <c r="BB33" s="83">
        <v>0</v>
      </c>
      <c r="BC33" s="83">
        <v>0</v>
      </c>
      <c r="BD33" s="83">
        <v>3</v>
      </c>
      <c r="BE33" s="92">
        <v>30.3</v>
      </c>
      <c r="BF33" s="83">
        <v>13657</v>
      </c>
      <c r="BG33" s="83">
        <v>0</v>
      </c>
      <c r="BH33" s="83">
        <v>0</v>
      </c>
      <c r="BI33" s="83">
        <v>0</v>
      </c>
      <c r="BJ33" s="118">
        <v>15</v>
      </c>
      <c r="BK33" s="19"/>
    </row>
    <row r="34" spans="1:63" s="13" customFormat="1" ht="18.75" customHeight="1">
      <c r="A34" s="115">
        <v>16</v>
      </c>
      <c r="B34" s="78" t="s">
        <v>73</v>
      </c>
      <c r="C34" s="116">
        <f t="shared" si="17"/>
        <v>2</v>
      </c>
      <c r="D34" s="116">
        <f t="shared" si="18"/>
        <v>18768</v>
      </c>
      <c r="E34" s="83">
        <v>0</v>
      </c>
      <c r="F34" s="83">
        <v>0</v>
      </c>
      <c r="G34" s="83">
        <v>0</v>
      </c>
      <c r="H34" s="83">
        <v>0</v>
      </c>
      <c r="I34" s="83">
        <v>0</v>
      </c>
      <c r="J34" s="83">
        <v>0</v>
      </c>
      <c r="K34" s="83">
        <v>0</v>
      </c>
      <c r="L34" s="83">
        <v>0</v>
      </c>
      <c r="M34" s="83">
        <v>0</v>
      </c>
      <c r="N34" s="83">
        <v>0</v>
      </c>
      <c r="O34" s="83">
        <v>0</v>
      </c>
      <c r="P34" s="83">
        <v>0</v>
      </c>
      <c r="Q34" s="117">
        <v>0</v>
      </c>
      <c r="R34" s="117">
        <v>0</v>
      </c>
      <c r="S34" s="117">
        <v>0</v>
      </c>
      <c r="T34" s="117">
        <v>0</v>
      </c>
      <c r="U34" s="117">
        <v>0</v>
      </c>
      <c r="V34" s="117">
        <v>0</v>
      </c>
      <c r="W34" s="117">
        <v>0</v>
      </c>
      <c r="X34" s="117">
        <v>0</v>
      </c>
      <c r="Y34" s="117">
        <v>0</v>
      </c>
      <c r="Z34" s="117">
        <v>0</v>
      </c>
      <c r="AA34" s="117">
        <v>0</v>
      </c>
      <c r="AB34" s="117">
        <v>0</v>
      </c>
      <c r="AC34" s="117">
        <v>0</v>
      </c>
      <c r="AD34" s="117">
        <v>0</v>
      </c>
      <c r="AE34" s="117">
        <v>0</v>
      </c>
      <c r="AF34" s="117">
        <v>0</v>
      </c>
      <c r="AG34" s="118">
        <v>16</v>
      </c>
      <c r="AH34" s="115">
        <v>16</v>
      </c>
      <c r="AI34" s="78" t="s">
        <v>73</v>
      </c>
      <c r="AJ34" s="83">
        <v>0</v>
      </c>
      <c r="AK34" s="83">
        <v>0</v>
      </c>
      <c r="AL34" s="83">
        <v>0</v>
      </c>
      <c r="AM34" s="83">
        <v>0</v>
      </c>
      <c r="AN34" s="83">
        <v>0</v>
      </c>
      <c r="AO34" s="83">
        <v>0</v>
      </c>
      <c r="AP34" s="83">
        <v>0</v>
      </c>
      <c r="AQ34" s="83">
        <v>0</v>
      </c>
      <c r="AR34" s="83">
        <v>0</v>
      </c>
      <c r="AS34" s="92">
        <v>0</v>
      </c>
      <c r="AT34" s="83">
        <v>0</v>
      </c>
      <c r="AU34" s="83">
        <v>0</v>
      </c>
      <c r="AV34" s="92">
        <v>0</v>
      </c>
      <c r="AW34" s="83">
        <v>0</v>
      </c>
      <c r="AX34" s="83">
        <v>1</v>
      </c>
      <c r="AY34" s="92">
        <v>2.9</v>
      </c>
      <c r="AZ34" s="83">
        <v>10518</v>
      </c>
      <c r="BA34" s="83">
        <v>0</v>
      </c>
      <c r="BB34" s="83">
        <v>0</v>
      </c>
      <c r="BC34" s="83">
        <v>0</v>
      </c>
      <c r="BD34" s="83">
        <v>1</v>
      </c>
      <c r="BE34" s="92">
        <v>18.2</v>
      </c>
      <c r="BF34" s="83">
        <v>8250</v>
      </c>
      <c r="BG34" s="83">
        <v>0</v>
      </c>
      <c r="BH34" s="83">
        <v>0</v>
      </c>
      <c r="BI34" s="83">
        <v>0</v>
      </c>
      <c r="BJ34" s="118">
        <v>16</v>
      </c>
      <c r="BK34" s="19"/>
    </row>
    <row r="35" spans="1:63" s="13" customFormat="1" ht="18.75" customHeight="1">
      <c r="A35" s="115">
        <v>17</v>
      </c>
      <c r="B35" s="78" t="s">
        <v>74</v>
      </c>
      <c r="C35" s="116">
        <f t="shared" si="17"/>
        <v>3</v>
      </c>
      <c r="D35" s="116">
        <f t="shared" si="18"/>
        <v>66646</v>
      </c>
      <c r="E35" s="83">
        <v>0</v>
      </c>
      <c r="F35" s="83">
        <v>0</v>
      </c>
      <c r="G35" s="83">
        <v>0</v>
      </c>
      <c r="H35" s="83">
        <v>0</v>
      </c>
      <c r="I35" s="83">
        <v>0</v>
      </c>
      <c r="J35" s="83">
        <v>0</v>
      </c>
      <c r="K35" s="83">
        <v>0</v>
      </c>
      <c r="L35" s="83">
        <v>0</v>
      </c>
      <c r="M35" s="83">
        <v>0</v>
      </c>
      <c r="N35" s="83">
        <v>0</v>
      </c>
      <c r="O35" s="83">
        <v>0</v>
      </c>
      <c r="P35" s="83">
        <v>0</v>
      </c>
      <c r="Q35" s="117">
        <v>0</v>
      </c>
      <c r="R35" s="117">
        <v>0</v>
      </c>
      <c r="S35" s="117">
        <v>0</v>
      </c>
      <c r="T35" s="117">
        <v>0</v>
      </c>
      <c r="U35" s="117">
        <v>0</v>
      </c>
      <c r="V35" s="117">
        <v>0</v>
      </c>
      <c r="W35" s="117">
        <v>0</v>
      </c>
      <c r="X35" s="117">
        <v>0</v>
      </c>
      <c r="Y35" s="117">
        <v>1</v>
      </c>
      <c r="Z35" s="117">
        <v>60991</v>
      </c>
      <c r="AA35" s="117">
        <v>0</v>
      </c>
      <c r="AB35" s="117">
        <v>0</v>
      </c>
      <c r="AC35" s="117">
        <v>0</v>
      </c>
      <c r="AD35" s="117">
        <v>0</v>
      </c>
      <c r="AE35" s="117">
        <v>0</v>
      </c>
      <c r="AF35" s="117">
        <v>0</v>
      </c>
      <c r="AG35" s="118">
        <v>17</v>
      </c>
      <c r="AH35" s="115">
        <v>17</v>
      </c>
      <c r="AI35" s="78" t="s">
        <v>74</v>
      </c>
      <c r="AJ35" s="83">
        <v>0</v>
      </c>
      <c r="AK35" s="83">
        <v>0</v>
      </c>
      <c r="AL35" s="83">
        <v>0</v>
      </c>
      <c r="AM35" s="83">
        <v>0</v>
      </c>
      <c r="AN35" s="83">
        <v>0</v>
      </c>
      <c r="AO35" s="83">
        <v>0</v>
      </c>
      <c r="AP35" s="83">
        <v>0</v>
      </c>
      <c r="AQ35" s="83">
        <v>0</v>
      </c>
      <c r="AR35" s="83">
        <v>0</v>
      </c>
      <c r="AS35" s="92">
        <v>0</v>
      </c>
      <c r="AT35" s="83">
        <v>0</v>
      </c>
      <c r="AU35" s="83">
        <v>0</v>
      </c>
      <c r="AV35" s="92">
        <v>0</v>
      </c>
      <c r="AW35" s="83">
        <v>0</v>
      </c>
      <c r="AX35" s="83">
        <v>1</v>
      </c>
      <c r="AY35" s="92">
        <v>0.8</v>
      </c>
      <c r="AZ35" s="83">
        <v>2333</v>
      </c>
      <c r="BA35" s="83">
        <v>0</v>
      </c>
      <c r="BB35" s="83">
        <v>0</v>
      </c>
      <c r="BC35" s="83">
        <v>0</v>
      </c>
      <c r="BD35" s="83">
        <v>1</v>
      </c>
      <c r="BE35" s="92">
        <v>10.9</v>
      </c>
      <c r="BF35" s="83">
        <v>3322</v>
      </c>
      <c r="BG35" s="83">
        <v>0</v>
      </c>
      <c r="BH35" s="83">
        <v>0</v>
      </c>
      <c r="BI35" s="83">
        <v>0</v>
      </c>
      <c r="BJ35" s="118">
        <v>17</v>
      </c>
      <c r="BK35" s="19"/>
    </row>
    <row r="36" spans="1:63" s="13" customFormat="1" ht="18.75" customHeight="1">
      <c r="A36" s="115">
        <v>18</v>
      </c>
      <c r="B36" s="78" t="s">
        <v>75</v>
      </c>
      <c r="C36" s="116">
        <f t="shared" si="17"/>
        <v>0</v>
      </c>
      <c r="D36" s="116">
        <f t="shared" si="18"/>
        <v>0</v>
      </c>
      <c r="E36" s="83">
        <v>0</v>
      </c>
      <c r="F36" s="83">
        <v>0</v>
      </c>
      <c r="G36" s="83">
        <v>0</v>
      </c>
      <c r="H36" s="83">
        <v>0</v>
      </c>
      <c r="I36" s="83">
        <v>0</v>
      </c>
      <c r="J36" s="83">
        <v>0</v>
      </c>
      <c r="K36" s="83">
        <v>0</v>
      </c>
      <c r="L36" s="83">
        <v>0</v>
      </c>
      <c r="M36" s="83">
        <v>0</v>
      </c>
      <c r="N36" s="83">
        <v>0</v>
      </c>
      <c r="O36" s="83">
        <v>0</v>
      </c>
      <c r="P36" s="83">
        <v>0</v>
      </c>
      <c r="Q36" s="117">
        <v>0</v>
      </c>
      <c r="R36" s="117">
        <v>0</v>
      </c>
      <c r="S36" s="117">
        <v>0</v>
      </c>
      <c r="T36" s="117">
        <v>0</v>
      </c>
      <c r="U36" s="117">
        <v>0</v>
      </c>
      <c r="V36" s="117">
        <v>0</v>
      </c>
      <c r="W36" s="117">
        <v>0</v>
      </c>
      <c r="X36" s="117">
        <v>0</v>
      </c>
      <c r="Y36" s="117">
        <v>0</v>
      </c>
      <c r="Z36" s="117">
        <v>0</v>
      </c>
      <c r="AA36" s="117">
        <v>0</v>
      </c>
      <c r="AB36" s="117">
        <v>0</v>
      </c>
      <c r="AC36" s="117">
        <v>0</v>
      </c>
      <c r="AD36" s="117">
        <v>0</v>
      </c>
      <c r="AE36" s="117">
        <v>0</v>
      </c>
      <c r="AF36" s="117">
        <v>0</v>
      </c>
      <c r="AG36" s="118">
        <v>18</v>
      </c>
      <c r="AH36" s="115">
        <v>18</v>
      </c>
      <c r="AI36" s="78" t="s">
        <v>75</v>
      </c>
      <c r="AJ36" s="83">
        <v>0</v>
      </c>
      <c r="AK36" s="83">
        <v>0</v>
      </c>
      <c r="AL36" s="83">
        <v>0</v>
      </c>
      <c r="AM36" s="83">
        <v>0</v>
      </c>
      <c r="AN36" s="83">
        <v>0</v>
      </c>
      <c r="AO36" s="83">
        <v>0</v>
      </c>
      <c r="AP36" s="83">
        <v>0</v>
      </c>
      <c r="AQ36" s="83">
        <v>0</v>
      </c>
      <c r="AR36" s="83">
        <v>0</v>
      </c>
      <c r="AS36" s="92">
        <v>0</v>
      </c>
      <c r="AT36" s="83">
        <v>0</v>
      </c>
      <c r="AU36" s="83">
        <v>0</v>
      </c>
      <c r="AV36" s="92">
        <v>0</v>
      </c>
      <c r="AW36" s="83">
        <v>0</v>
      </c>
      <c r="AX36" s="83">
        <v>0</v>
      </c>
      <c r="AY36" s="92">
        <v>0</v>
      </c>
      <c r="AZ36" s="83">
        <v>0</v>
      </c>
      <c r="BA36" s="83">
        <v>0</v>
      </c>
      <c r="BB36" s="83">
        <v>0</v>
      </c>
      <c r="BC36" s="83">
        <v>0</v>
      </c>
      <c r="BD36" s="83">
        <v>0</v>
      </c>
      <c r="BE36" s="92">
        <v>0</v>
      </c>
      <c r="BF36" s="83">
        <v>0</v>
      </c>
      <c r="BG36" s="83">
        <v>0</v>
      </c>
      <c r="BH36" s="83">
        <v>0</v>
      </c>
      <c r="BI36" s="83">
        <v>0</v>
      </c>
      <c r="BJ36" s="118">
        <v>18</v>
      </c>
      <c r="BK36" s="19"/>
    </row>
    <row r="37" spans="1:63" s="13" customFormat="1" ht="18.75" customHeight="1">
      <c r="A37" s="115"/>
      <c r="B37" s="119"/>
      <c r="C37" s="116"/>
      <c r="D37" s="116"/>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118"/>
      <c r="AH37" s="115"/>
      <c r="AI37" s="119"/>
      <c r="AJ37" s="83"/>
      <c r="AK37" s="83"/>
      <c r="AL37" s="83"/>
      <c r="AM37" s="83"/>
      <c r="AN37" s="83"/>
      <c r="AO37" s="83"/>
      <c r="AP37" s="83"/>
      <c r="AQ37" s="83"/>
      <c r="AR37" s="83"/>
      <c r="AS37" s="92"/>
      <c r="AT37" s="83"/>
      <c r="AU37" s="83"/>
      <c r="AV37" s="92"/>
      <c r="AW37" s="83"/>
      <c r="AX37" s="83"/>
      <c r="AY37" s="92">
        <v>0</v>
      </c>
      <c r="AZ37" s="83"/>
      <c r="BA37" s="83"/>
      <c r="BB37" s="92"/>
      <c r="BC37" s="83"/>
      <c r="BD37" s="83"/>
      <c r="BE37" s="92"/>
      <c r="BF37" s="83"/>
      <c r="BG37" s="83"/>
      <c r="BH37" s="92"/>
      <c r="BI37" s="83"/>
      <c r="BJ37" s="118"/>
      <c r="BK37" s="19"/>
    </row>
    <row r="38" spans="1:63" s="123" customFormat="1" ht="18.75" customHeight="1">
      <c r="A38" s="95" t="s">
        <v>76</v>
      </c>
      <c r="B38" s="112"/>
      <c r="C38" s="97">
        <f>SUM(C39:C48)</f>
        <v>14</v>
      </c>
      <c r="D38" s="97">
        <f aca="true" t="shared" si="19" ref="D38:AF38">SUM(D39:D48)</f>
        <v>561452</v>
      </c>
      <c r="E38" s="106">
        <f t="shared" si="19"/>
        <v>2</v>
      </c>
      <c r="F38" s="106">
        <f t="shared" si="19"/>
        <v>89242</v>
      </c>
      <c r="G38" s="93">
        <f t="shared" si="19"/>
        <v>2</v>
      </c>
      <c r="H38" s="93">
        <f t="shared" si="19"/>
        <v>51670</v>
      </c>
      <c r="I38" s="93">
        <f t="shared" si="19"/>
        <v>0</v>
      </c>
      <c r="J38" s="93">
        <f t="shared" si="19"/>
        <v>0</v>
      </c>
      <c r="K38" s="93">
        <f t="shared" si="19"/>
        <v>1</v>
      </c>
      <c r="L38" s="93">
        <f t="shared" si="19"/>
        <v>174252</v>
      </c>
      <c r="M38" s="93">
        <f t="shared" si="19"/>
        <v>1</v>
      </c>
      <c r="N38" s="93">
        <f t="shared" si="19"/>
        <v>103913</v>
      </c>
      <c r="O38" s="93">
        <f t="shared" si="19"/>
        <v>0</v>
      </c>
      <c r="P38" s="93">
        <f t="shared" si="19"/>
        <v>0</v>
      </c>
      <c r="Q38" s="93">
        <f t="shared" si="19"/>
        <v>0</v>
      </c>
      <c r="R38" s="93">
        <f t="shared" si="19"/>
        <v>0</v>
      </c>
      <c r="S38" s="93">
        <f t="shared" si="19"/>
        <v>0</v>
      </c>
      <c r="T38" s="93">
        <f t="shared" si="19"/>
        <v>0</v>
      </c>
      <c r="U38" s="93">
        <f t="shared" si="19"/>
        <v>1</v>
      </c>
      <c r="V38" s="93">
        <f t="shared" si="19"/>
        <v>14411</v>
      </c>
      <c r="W38" s="93">
        <f t="shared" si="19"/>
        <v>0</v>
      </c>
      <c r="X38" s="93">
        <f t="shared" si="19"/>
        <v>0</v>
      </c>
      <c r="Y38" s="93">
        <f t="shared" si="19"/>
        <v>0</v>
      </c>
      <c r="Z38" s="93">
        <f t="shared" si="19"/>
        <v>0</v>
      </c>
      <c r="AA38" s="93">
        <f t="shared" si="19"/>
        <v>0</v>
      </c>
      <c r="AB38" s="93">
        <f t="shared" si="19"/>
        <v>0</v>
      </c>
      <c r="AC38" s="93">
        <f t="shared" si="19"/>
        <v>0</v>
      </c>
      <c r="AD38" s="93">
        <f t="shared" si="19"/>
        <v>0</v>
      </c>
      <c r="AE38" s="93">
        <f t="shared" si="19"/>
        <v>0</v>
      </c>
      <c r="AF38" s="93">
        <f t="shared" si="19"/>
        <v>0</v>
      </c>
      <c r="AG38" s="113"/>
      <c r="AH38" s="95" t="s">
        <v>76</v>
      </c>
      <c r="AI38" s="112"/>
      <c r="AJ38" s="93">
        <f aca="true" t="shared" si="20" ref="AJ38:BI38">SUM(AJ39:AJ48)</f>
        <v>0</v>
      </c>
      <c r="AK38" s="93">
        <f t="shared" si="20"/>
        <v>0</v>
      </c>
      <c r="AL38" s="93">
        <f t="shared" si="20"/>
        <v>0</v>
      </c>
      <c r="AM38" s="93">
        <f t="shared" si="20"/>
        <v>0</v>
      </c>
      <c r="AN38" s="93">
        <f t="shared" si="20"/>
        <v>0</v>
      </c>
      <c r="AO38" s="93">
        <f t="shared" si="20"/>
        <v>0</v>
      </c>
      <c r="AP38" s="93">
        <f t="shared" si="20"/>
        <v>0</v>
      </c>
      <c r="AQ38" s="93">
        <f t="shared" si="20"/>
        <v>0</v>
      </c>
      <c r="AR38" s="93">
        <f t="shared" si="20"/>
        <v>1</v>
      </c>
      <c r="AS38" s="94">
        <f t="shared" si="20"/>
        <v>71</v>
      </c>
      <c r="AT38" s="93">
        <f t="shared" si="20"/>
        <v>74900</v>
      </c>
      <c r="AU38" s="93">
        <f t="shared" si="20"/>
        <v>0</v>
      </c>
      <c r="AV38" s="94">
        <f t="shared" si="20"/>
        <v>0</v>
      </c>
      <c r="AW38" s="114">
        <f t="shared" si="20"/>
        <v>0</v>
      </c>
      <c r="AX38" s="93">
        <f t="shared" si="20"/>
        <v>2</v>
      </c>
      <c r="AY38" s="94">
        <f t="shared" si="20"/>
        <v>7.9</v>
      </c>
      <c r="AZ38" s="93">
        <f t="shared" si="20"/>
        <v>8232</v>
      </c>
      <c r="BA38" s="93">
        <f t="shared" si="20"/>
        <v>0</v>
      </c>
      <c r="BB38" s="94">
        <f t="shared" si="20"/>
        <v>0</v>
      </c>
      <c r="BC38" s="93">
        <f t="shared" si="20"/>
        <v>0</v>
      </c>
      <c r="BD38" s="93">
        <f t="shared" si="20"/>
        <v>4</v>
      </c>
      <c r="BE38" s="94">
        <f t="shared" si="20"/>
        <v>72.1</v>
      </c>
      <c r="BF38" s="93">
        <f t="shared" si="20"/>
        <v>44832</v>
      </c>
      <c r="BG38" s="93">
        <f t="shared" si="20"/>
        <v>0</v>
      </c>
      <c r="BH38" s="100">
        <f t="shared" si="20"/>
        <v>0</v>
      </c>
      <c r="BI38" s="93">
        <f t="shared" si="20"/>
        <v>0</v>
      </c>
      <c r="BJ38" s="113"/>
      <c r="BK38" s="122"/>
    </row>
    <row r="39" spans="1:63" s="13" customFormat="1" ht="18.75" customHeight="1">
      <c r="A39" s="115">
        <v>19</v>
      </c>
      <c r="B39" s="78" t="s">
        <v>77</v>
      </c>
      <c r="C39" s="116">
        <f aca="true" t="shared" si="21" ref="C39:C48">E39+G39+I39+K39+M39+O39+Q39+S39+U39+W39+Y39+AA39+AC39+AE39+AJ39+AL39+AN39+AP39+AR39+AU39+AX39+BA39+BD39+BG39</f>
        <v>8</v>
      </c>
      <c r="D39" s="116">
        <f aca="true" t="shared" si="22" ref="D39:D48">F39+H39+J39+L39+N39+P39+R39+T39+V39+X39+Z39+AB39+AD39+AF39+AK39+AM39+AO39+AQ39+AT39+AW39+AZ39+BC39+BF39+BI39</f>
        <v>281704</v>
      </c>
      <c r="E39" s="83">
        <v>1</v>
      </c>
      <c r="F39" s="83">
        <v>40414</v>
      </c>
      <c r="G39" s="83">
        <v>1</v>
      </c>
      <c r="H39" s="83">
        <v>23443</v>
      </c>
      <c r="I39" s="83">
        <v>0</v>
      </c>
      <c r="J39" s="83">
        <v>0</v>
      </c>
      <c r="K39" s="83">
        <v>0</v>
      </c>
      <c r="L39" s="83">
        <v>0</v>
      </c>
      <c r="M39" s="83">
        <v>1</v>
      </c>
      <c r="N39" s="83">
        <v>103913</v>
      </c>
      <c r="O39" s="83">
        <v>0</v>
      </c>
      <c r="P39" s="83">
        <v>0</v>
      </c>
      <c r="Q39" s="117">
        <v>0</v>
      </c>
      <c r="R39" s="117">
        <v>0</v>
      </c>
      <c r="S39" s="117">
        <v>0</v>
      </c>
      <c r="T39" s="117">
        <v>0</v>
      </c>
      <c r="U39" s="117">
        <v>1</v>
      </c>
      <c r="V39" s="117">
        <v>14411</v>
      </c>
      <c r="W39" s="117">
        <v>0</v>
      </c>
      <c r="X39" s="117">
        <v>0</v>
      </c>
      <c r="Y39" s="117">
        <v>0</v>
      </c>
      <c r="Z39" s="117">
        <v>0</v>
      </c>
      <c r="AA39" s="117">
        <v>0</v>
      </c>
      <c r="AB39" s="117">
        <v>0</v>
      </c>
      <c r="AC39" s="117">
        <v>0</v>
      </c>
      <c r="AD39" s="117">
        <v>0</v>
      </c>
      <c r="AE39" s="117">
        <v>0</v>
      </c>
      <c r="AF39" s="117">
        <v>0</v>
      </c>
      <c r="AG39" s="118">
        <v>19</v>
      </c>
      <c r="AH39" s="115">
        <v>19</v>
      </c>
      <c r="AI39" s="78" t="s">
        <v>77</v>
      </c>
      <c r="AJ39" s="83">
        <v>0</v>
      </c>
      <c r="AK39" s="83">
        <v>0</v>
      </c>
      <c r="AL39" s="83">
        <v>0</v>
      </c>
      <c r="AM39" s="83">
        <v>0</v>
      </c>
      <c r="AN39" s="83">
        <v>0</v>
      </c>
      <c r="AO39" s="83">
        <v>0</v>
      </c>
      <c r="AP39" s="83">
        <v>0</v>
      </c>
      <c r="AQ39" s="83">
        <v>0</v>
      </c>
      <c r="AR39" s="83">
        <v>1</v>
      </c>
      <c r="AS39" s="92">
        <v>71</v>
      </c>
      <c r="AT39" s="83">
        <v>74900</v>
      </c>
      <c r="AU39" s="83">
        <v>0</v>
      </c>
      <c r="AV39" s="92">
        <v>0</v>
      </c>
      <c r="AW39" s="83">
        <v>0</v>
      </c>
      <c r="AX39" s="83">
        <v>1</v>
      </c>
      <c r="AY39" s="92">
        <v>5.3</v>
      </c>
      <c r="AZ39" s="83">
        <v>4825</v>
      </c>
      <c r="BA39" s="83">
        <v>0</v>
      </c>
      <c r="BB39" s="83">
        <v>0</v>
      </c>
      <c r="BC39" s="83">
        <v>0</v>
      </c>
      <c r="BD39" s="83">
        <v>2</v>
      </c>
      <c r="BE39" s="92">
        <v>24.9</v>
      </c>
      <c r="BF39" s="83">
        <v>19798</v>
      </c>
      <c r="BG39" s="83">
        <v>0</v>
      </c>
      <c r="BH39" s="83">
        <v>0</v>
      </c>
      <c r="BI39" s="83">
        <v>0</v>
      </c>
      <c r="BJ39" s="118">
        <v>19</v>
      </c>
      <c r="BK39" s="19"/>
    </row>
    <row r="40" spans="1:63" s="13" customFormat="1" ht="18.75" customHeight="1">
      <c r="A40" s="115">
        <v>20</v>
      </c>
      <c r="B40" s="78" t="s">
        <v>78</v>
      </c>
      <c r="C40" s="116">
        <f t="shared" si="21"/>
        <v>0</v>
      </c>
      <c r="D40" s="116">
        <f t="shared" si="22"/>
        <v>0</v>
      </c>
      <c r="E40" s="83">
        <v>0</v>
      </c>
      <c r="F40" s="83">
        <v>0</v>
      </c>
      <c r="G40" s="83">
        <v>0</v>
      </c>
      <c r="H40" s="83">
        <v>0</v>
      </c>
      <c r="I40" s="83">
        <v>0</v>
      </c>
      <c r="J40" s="83">
        <v>0</v>
      </c>
      <c r="K40" s="83">
        <v>0</v>
      </c>
      <c r="L40" s="83">
        <v>0</v>
      </c>
      <c r="M40" s="83">
        <v>0</v>
      </c>
      <c r="N40" s="83">
        <v>0</v>
      </c>
      <c r="O40" s="83">
        <v>0</v>
      </c>
      <c r="P40" s="83">
        <v>0</v>
      </c>
      <c r="Q40" s="117">
        <v>0</v>
      </c>
      <c r="R40" s="117">
        <v>0</v>
      </c>
      <c r="S40" s="117">
        <v>0</v>
      </c>
      <c r="T40" s="117">
        <v>0</v>
      </c>
      <c r="U40" s="117">
        <v>0</v>
      </c>
      <c r="V40" s="117">
        <v>0</v>
      </c>
      <c r="W40" s="117">
        <v>0</v>
      </c>
      <c r="X40" s="117">
        <v>0</v>
      </c>
      <c r="Y40" s="117">
        <v>0</v>
      </c>
      <c r="Z40" s="117">
        <v>0</v>
      </c>
      <c r="AA40" s="117">
        <v>0</v>
      </c>
      <c r="AB40" s="117">
        <v>0</v>
      </c>
      <c r="AC40" s="117">
        <v>0</v>
      </c>
      <c r="AD40" s="117">
        <v>0</v>
      </c>
      <c r="AE40" s="117">
        <v>0</v>
      </c>
      <c r="AF40" s="117">
        <v>0</v>
      </c>
      <c r="AG40" s="118">
        <v>20</v>
      </c>
      <c r="AH40" s="115">
        <v>20</v>
      </c>
      <c r="AI40" s="78" t="s">
        <v>78</v>
      </c>
      <c r="AJ40" s="83">
        <v>0</v>
      </c>
      <c r="AK40" s="83">
        <v>0</v>
      </c>
      <c r="AL40" s="83">
        <v>0</v>
      </c>
      <c r="AM40" s="83">
        <v>0</v>
      </c>
      <c r="AN40" s="83">
        <v>0</v>
      </c>
      <c r="AO40" s="83">
        <v>0</v>
      </c>
      <c r="AP40" s="83">
        <v>0</v>
      </c>
      <c r="AQ40" s="83">
        <v>0</v>
      </c>
      <c r="AR40" s="83">
        <v>0</v>
      </c>
      <c r="AS40" s="92">
        <v>0</v>
      </c>
      <c r="AT40" s="83">
        <v>0</v>
      </c>
      <c r="AU40" s="83">
        <v>0</v>
      </c>
      <c r="AV40" s="92">
        <v>0</v>
      </c>
      <c r="AW40" s="83">
        <v>0</v>
      </c>
      <c r="AX40" s="83">
        <v>0</v>
      </c>
      <c r="AY40" s="92">
        <v>0</v>
      </c>
      <c r="AZ40" s="83">
        <v>0</v>
      </c>
      <c r="BA40" s="83">
        <v>0</v>
      </c>
      <c r="BB40" s="83">
        <v>0</v>
      </c>
      <c r="BC40" s="83">
        <v>0</v>
      </c>
      <c r="BD40" s="83">
        <v>0</v>
      </c>
      <c r="BE40" s="92">
        <v>0</v>
      </c>
      <c r="BF40" s="83">
        <v>0</v>
      </c>
      <c r="BG40" s="83">
        <v>0</v>
      </c>
      <c r="BH40" s="83">
        <v>0</v>
      </c>
      <c r="BI40" s="83">
        <v>0</v>
      </c>
      <c r="BJ40" s="118">
        <v>20</v>
      </c>
      <c r="BK40" s="19"/>
    </row>
    <row r="41" spans="1:63" s="13" customFormat="1" ht="18.75" customHeight="1">
      <c r="A41" s="115">
        <v>21</v>
      </c>
      <c r="B41" s="78" t="s">
        <v>79</v>
      </c>
      <c r="C41" s="116">
        <f t="shared" si="21"/>
        <v>0</v>
      </c>
      <c r="D41" s="116">
        <f t="shared" si="22"/>
        <v>0</v>
      </c>
      <c r="E41" s="83">
        <v>0</v>
      </c>
      <c r="F41" s="83">
        <v>0</v>
      </c>
      <c r="G41" s="83">
        <v>0</v>
      </c>
      <c r="H41" s="83">
        <v>0</v>
      </c>
      <c r="I41" s="83">
        <v>0</v>
      </c>
      <c r="J41" s="83">
        <v>0</v>
      </c>
      <c r="K41" s="83">
        <v>0</v>
      </c>
      <c r="L41" s="83">
        <v>0</v>
      </c>
      <c r="M41" s="83">
        <v>0</v>
      </c>
      <c r="N41" s="83">
        <v>0</v>
      </c>
      <c r="O41" s="83">
        <v>0</v>
      </c>
      <c r="P41" s="83">
        <v>0</v>
      </c>
      <c r="Q41" s="117">
        <v>0</v>
      </c>
      <c r="R41" s="117">
        <v>0</v>
      </c>
      <c r="S41" s="117">
        <v>0</v>
      </c>
      <c r="T41" s="117">
        <v>0</v>
      </c>
      <c r="U41" s="117">
        <v>0</v>
      </c>
      <c r="V41" s="117">
        <v>0</v>
      </c>
      <c r="W41" s="117">
        <v>0</v>
      </c>
      <c r="X41" s="117">
        <v>0</v>
      </c>
      <c r="Y41" s="117">
        <v>0</v>
      </c>
      <c r="Z41" s="117">
        <v>0</v>
      </c>
      <c r="AA41" s="117">
        <v>0</v>
      </c>
      <c r="AB41" s="117">
        <v>0</v>
      </c>
      <c r="AC41" s="117">
        <v>0</v>
      </c>
      <c r="AD41" s="117">
        <v>0</v>
      </c>
      <c r="AE41" s="117">
        <v>0</v>
      </c>
      <c r="AF41" s="117">
        <v>0</v>
      </c>
      <c r="AG41" s="118">
        <v>21</v>
      </c>
      <c r="AH41" s="115">
        <v>21</v>
      </c>
      <c r="AI41" s="78" t="s">
        <v>79</v>
      </c>
      <c r="AJ41" s="83">
        <v>0</v>
      </c>
      <c r="AK41" s="83">
        <v>0</v>
      </c>
      <c r="AL41" s="83">
        <v>0</v>
      </c>
      <c r="AM41" s="83">
        <v>0</v>
      </c>
      <c r="AN41" s="83">
        <v>0</v>
      </c>
      <c r="AO41" s="83">
        <v>0</v>
      </c>
      <c r="AP41" s="83">
        <v>0</v>
      </c>
      <c r="AQ41" s="83">
        <v>0</v>
      </c>
      <c r="AR41" s="83">
        <v>0</v>
      </c>
      <c r="AS41" s="92">
        <v>0</v>
      </c>
      <c r="AT41" s="83">
        <v>0</v>
      </c>
      <c r="AU41" s="83">
        <v>0</v>
      </c>
      <c r="AV41" s="92">
        <v>0</v>
      </c>
      <c r="AW41" s="83">
        <v>0</v>
      </c>
      <c r="AX41" s="83">
        <v>0</v>
      </c>
      <c r="AY41" s="92">
        <v>0</v>
      </c>
      <c r="AZ41" s="83">
        <v>0</v>
      </c>
      <c r="BA41" s="83">
        <v>0</v>
      </c>
      <c r="BB41" s="83">
        <v>0</v>
      </c>
      <c r="BC41" s="83">
        <v>0</v>
      </c>
      <c r="BD41" s="83">
        <v>0</v>
      </c>
      <c r="BE41" s="92">
        <v>0</v>
      </c>
      <c r="BF41" s="83">
        <v>0</v>
      </c>
      <c r="BG41" s="83">
        <v>0</v>
      </c>
      <c r="BH41" s="83">
        <v>0</v>
      </c>
      <c r="BI41" s="83">
        <v>0</v>
      </c>
      <c r="BJ41" s="118">
        <v>21</v>
      </c>
      <c r="BK41" s="19"/>
    </row>
    <row r="42" spans="1:63" s="13" customFormat="1" ht="18.75" customHeight="1">
      <c r="A42" s="115">
        <v>22</v>
      </c>
      <c r="B42" s="78" t="s">
        <v>80</v>
      </c>
      <c r="C42" s="116">
        <f>E42+G42+I42+K42+M42+O42+Q42+S42+U42+W42+Y42+AA42+AC42+AE42+AJ42+AL42+AN42+AP42+AR42+AU42+AX42+BA42+BD42+BG42</f>
        <v>6</v>
      </c>
      <c r="D42" s="116">
        <f>F42+H42+J42+L42+N42+P42+R42+T42+V42+X42+Z42+AB42+AD42+AF42+AK42+AM42+AO42+AQ42+AT42+AW42+AZ42+BC42+BF42+BI42</f>
        <v>279748</v>
      </c>
      <c r="E42" s="83">
        <v>1</v>
      </c>
      <c r="F42" s="83">
        <v>48828</v>
      </c>
      <c r="G42" s="83">
        <v>1</v>
      </c>
      <c r="H42" s="83">
        <v>28227</v>
      </c>
      <c r="I42" s="83">
        <v>0</v>
      </c>
      <c r="J42" s="83">
        <v>0</v>
      </c>
      <c r="K42" s="83">
        <v>1</v>
      </c>
      <c r="L42" s="83">
        <v>174252</v>
      </c>
      <c r="M42" s="83">
        <v>0</v>
      </c>
      <c r="N42" s="83">
        <v>0</v>
      </c>
      <c r="O42" s="83">
        <v>0</v>
      </c>
      <c r="P42" s="83">
        <v>0</v>
      </c>
      <c r="Q42" s="117">
        <v>0</v>
      </c>
      <c r="R42" s="117">
        <v>0</v>
      </c>
      <c r="S42" s="117">
        <v>0</v>
      </c>
      <c r="T42" s="117">
        <v>0</v>
      </c>
      <c r="U42" s="117">
        <v>0</v>
      </c>
      <c r="V42" s="117">
        <v>0</v>
      </c>
      <c r="W42" s="117">
        <v>0</v>
      </c>
      <c r="X42" s="117">
        <v>0</v>
      </c>
      <c r="Y42" s="117">
        <v>0</v>
      </c>
      <c r="Z42" s="117">
        <v>0</v>
      </c>
      <c r="AA42" s="117">
        <v>0</v>
      </c>
      <c r="AB42" s="117">
        <v>0</v>
      </c>
      <c r="AC42" s="117">
        <v>0</v>
      </c>
      <c r="AD42" s="117">
        <v>0</v>
      </c>
      <c r="AE42" s="117">
        <v>0</v>
      </c>
      <c r="AF42" s="117">
        <v>0</v>
      </c>
      <c r="AG42" s="118">
        <v>22</v>
      </c>
      <c r="AH42" s="115">
        <v>22</v>
      </c>
      <c r="AI42" s="78" t="s">
        <v>80</v>
      </c>
      <c r="AJ42" s="83">
        <v>0</v>
      </c>
      <c r="AK42" s="83">
        <v>0</v>
      </c>
      <c r="AL42" s="83">
        <v>0</v>
      </c>
      <c r="AM42" s="83">
        <v>0</v>
      </c>
      <c r="AN42" s="83">
        <v>0</v>
      </c>
      <c r="AO42" s="83">
        <v>0</v>
      </c>
      <c r="AP42" s="83">
        <v>0</v>
      </c>
      <c r="AQ42" s="83">
        <v>0</v>
      </c>
      <c r="AR42" s="83">
        <v>0</v>
      </c>
      <c r="AS42" s="92">
        <v>0</v>
      </c>
      <c r="AT42" s="83">
        <v>0</v>
      </c>
      <c r="AU42" s="83">
        <v>0</v>
      </c>
      <c r="AV42" s="92">
        <v>0</v>
      </c>
      <c r="AW42" s="83">
        <v>0</v>
      </c>
      <c r="AX42" s="83">
        <v>1</v>
      </c>
      <c r="AY42" s="92">
        <v>2.6</v>
      </c>
      <c r="AZ42" s="83">
        <v>3407</v>
      </c>
      <c r="BA42" s="83">
        <v>0</v>
      </c>
      <c r="BB42" s="83">
        <v>0</v>
      </c>
      <c r="BC42" s="83">
        <v>0</v>
      </c>
      <c r="BD42" s="83">
        <v>2</v>
      </c>
      <c r="BE42" s="92">
        <v>47.2</v>
      </c>
      <c r="BF42" s="83">
        <v>25034</v>
      </c>
      <c r="BG42" s="83">
        <v>0</v>
      </c>
      <c r="BH42" s="83">
        <v>0</v>
      </c>
      <c r="BI42" s="83">
        <v>0</v>
      </c>
      <c r="BJ42" s="118">
        <v>22</v>
      </c>
      <c r="BK42" s="19"/>
    </row>
    <row r="43" spans="1:63" s="13" customFormat="1" ht="18.75" customHeight="1">
      <c r="A43" s="115">
        <v>23</v>
      </c>
      <c r="B43" s="78" t="s">
        <v>81</v>
      </c>
      <c r="C43" s="116">
        <f t="shared" si="21"/>
        <v>0</v>
      </c>
      <c r="D43" s="116">
        <f t="shared" si="22"/>
        <v>0</v>
      </c>
      <c r="E43" s="83">
        <v>0</v>
      </c>
      <c r="F43" s="83">
        <v>0</v>
      </c>
      <c r="G43" s="83">
        <v>0</v>
      </c>
      <c r="H43" s="83">
        <v>0</v>
      </c>
      <c r="I43" s="83">
        <v>0</v>
      </c>
      <c r="J43" s="83">
        <v>0</v>
      </c>
      <c r="K43" s="83">
        <v>0</v>
      </c>
      <c r="L43" s="83">
        <v>0</v>
      </c>
      <c r="M43" s="83">
        <v>0</v>
      </c>
      <c r="N43" s="83">
        <v>0</v>
      </c>
      <c r="O43" s="83">
        <v>0</v>
      </c>
      <c r="P43" s="83">
        <v>0</v>
      </c>
      <c r="Q43" s="117">
        <v>0</v>
      </c>
      <c r="R43" s="117">
        <v>0</v>
      </c>
      <c r="S43" s="117">
        <v>0</v>
      </c>
      <c r="T43" s="117">
        <v>0</v>
      </c>
      <c r="U43" s="117">
        <v>0</v>
      </c>
      <c r="V43" s="117">
        <v>0</v>
      </c>
      <c r="W43" s="117">
        <v>0</v>
      </c>
      <c r="X43" s="117">
        <v>0</v>
      </c>
      <c r="Y43" s="117">
        <v>0</v>
      </c>
      <c r="Z43" s="117">
        <v>0</v>
      </c>
      <c r="AA43" s="117">
        <v>0</v>
      </c>
      <c r="AB43" s="117">
        <v>0</v>
      </c>
      <c r="AC43" s="117">
        <v>0</v>
      </c>
      <c r="AD43" s="117">
        <v>0</v>
      </c>
      <c r="AE43" s="117">
        <v>0</v>
      </c>
      <c r="AF43" s="117">
        <v>0</v>
      </c>
      <c r="AG43" s="118">
        <v>23</v>
      </c>
      <c r="AH43" s="115">
        <v>23</v>
      </c>
      <c r="AI43" s="78" t="s">
        <v>81</v>
      </c>
      <c r="AJ43" s="83">
        <v>0</v>
      </c>
      <c r="AK43" s="83">
        <v>0</v>
      </c>
      <c r="AL43" s="83">
        <v>0</v>
      </c>
      <c r="AM43" s="83">
        <v>0</v>
      </c>
      <c r="AN43" s="83">
        <v>0</v>
      </c>
      <c r="AO43" s="83">
        <v>0</v>
      </c>
      <c r="AP43" s="83">
        <v>0</v>
      </c>
      <c r="AQ43" s="83">
        <v>0</v>
      </c>
      <c r="AR43" s="83">
        <v>0</v>
      </c>
      <c r="AS43" s="92">
        <v>0</v>
      </c>
      <c r="AT43" s="83">
        <v>0</v>
      </c>
      <c r="AU43" s="83">
        <v>0</v>
      </c>
      <c r="AV43" s="92">
        <v>0</v>
      </c>
      <c r="AW43" s="83">
        <v>0</v>
      </c>
      <c r="AX43" s="83">
        <v>0</v>
      </c>
      <c r="AY43" s="92">
        <v>0</v>
      </c>
      <c r="AZ43" s="83">
        <v>0</v>
      </c>
      <c r="BA43" s="83">
        <v>0</v>
      </c>
      <c r="BB43" s="83">
        <v>0</v>
      </c>
      <c r="BC43" s="83">
        <v>0</v>
      </c>
      <c r="BD43" s="83">
        <v>0</v>
      </c>
      <c r="BE43" s="92">
        <v>0</v>
      </c>
      <c r="BF43" s="83">
        <v>0</v>
      </c>
      <c r="BG43" s="83">
        <v>0</v>
      </c>
      <c r="BH43" s="83">
        <v>0</v>
      </c>
      <c r="BI43" s="83">
        <v>0</v>
      </c>
      <c r="BJ43" s="118">
        <v>23</v>
      </c>
      <c r="BK43" s="19"/>
    </row>
    <row r="44" spans="1:63" s="13" customFormat="1" ht="18.75" customHeight="1">
      <c r="A44" s="115">
        <v>24</v>
      </c>
      <c r="B44" s="78" t="s">
        <v>82</v>
      </c>
      <c r="C44" s="116">
        <f t="shared" si="21"/>
        <v>0</v>
      </c>
      <c r="D44" s="116">
        <f t="shared" si="22"/>
        <v>0</v>
      </c>
      <c r="E44" s="83">
        <v>0</v>
      </c>
      <c r="F44" s="83">
        <v>0</v>
      </c>
      <c r="G44" s="83">
        <v>0</v>
      </c>
      <c r="H44" s="83">
        <v>0</v>
      </c>
      <c r="I44" s="83">
        <v>0</v>
      </c>
      <c r="J44" s="83">
        <v>0</v>
      </c>
      <c r="K44" s="83">
        <v>0</v>
      </c>
      <c r="L44" s="83">
        <v>0</v>
      </c>
      <c r="M44" s="83">
        <v>0</v>
      </c>
      <c r="N44" s="83">
        <v>0</v>
      </c>
      <c r="O44" s="83">
        <v>0</v>
      </c>
      <c r="P44" s="83">
        <v>0</v>
      </c>
      <c r="Q44" s="117">
        <v>0</v>
      </c>
      <c r="R44" s="117">
        <v>0</v>
      </c>
      <c r="S44" s="117">
        <v>0</v>
      </c>
      <c r="T44" s="117">
        <v>0</v>
      </c>
      <c r="U44" s="117">
        <v>0</v>
      </c>
      <c r="V44" s="117">
        <v>0</v>
      </c>
      <c r="W44" s="117">
        <v>0</v>
      </c>
      <c r="X44" s="117">
        <v>0</v>
      </c>
      <c r="Y44" s="117">
        <v>0</v>
      </c>
      <c r="Z44" s="117">
        <v>0</v>
      </c>
      <c r="AA44" s="117">
        <v>0</v>
      </c>
      <c r="AB44" s="117">
        <v>0</v>
      </c>
      <c r="AC44" s="117">
        <v>0</v>
      </c>
      <c r="AD44" s="117">
        <v>0</v>
      </c>
      <c r="AE44" s="117">
        <v>0</v>
      </c>
      <c r="AF44" s="117">
        <v>0</v>
      </c>
      <c r="AG44" s="118">
        <v>24</v>
      </c>
      <c r="AH44" s="115">
        <v>24</v>
      </c>
      <c r="AI44" s="78" t="s">
        <v>82</v>
      </c>
      <c r="AJ44" s="83">
        <v>0</v>
      </c>
      <c r="AK44" s="83">
        <v>0</v>
      </c>
      <c r="AL44" s="83">
        <v>0</v>
      </c>
      <c r="AM44" s="83">
        <v>0</v>
      </c>
      <c r="AN44" s="83">
        <v>0</v>
      </c>
      <c r="AO44" s="83">
        <v>0</v>
      </c>
      <c r="AP44" s="83">
        <v>0</v>
      </c>
      <c r="AQ44" s="83">
        <v>0</v>
      </c>
      <c r="AR44" s="83">
        <v>0</v>
      </c>
      <c r="AS44" s="92">
        <v>0</v>
      </c>
      <c r="AT44" s="83">
        <v>0</v>
      </c>
      <c r="AU44" s="83">
        <v>0</v>
      </c>
      <c r="AV44" s="92">
        <v>0</v>
      </c>
      <c r="AW44" s="83">
        <v>0</v>
      </c>
      <c r="AX44" s="83">
        <v>0</v>
      </c>
      <c r="AY44" s="92">
        <v>0</v>
      </c>
      <c r="AZ44" s="83">
        <v>0</v>
      </c>
      <c r="BA44" s="83">
        <v>0</v>
      </c>
      <c r="BB44" s="83">
        <v>0</v>
      </c>
      <c r="BC44" s="83">
        <v>0</v>
      </c>
      <c r="BD44" s="83">
        <v>0</v>
      </c>
      <c r="BE44" s="92">
        <v>0</v>
      </c>
      <c r="BF44" s="83">
        <v>0</v>
      </c>
      <c r="BG44" s="83">
        <v>0</v>
      </c>
      <c r="BH44" s="83">
        <v>0</v>
      </c>
      <c r="BI44" s="83">
        <v>0</v>
      </c>
      <c r="BJ44" s="118">
        <v>24</v>
      </c>
      <c r="BK44" s="19"/>
    </row>
    <row r="45" spans="1:63" s="13" customFormat="1" ht="18.75" customHeight="1">
      <c r="A45" s="115">
        <v>25</v>
      </c>
      <c r="B45" s="78" t="s">
        <v>83</v>
      </c>
      <c r="C45" s="116">
        <f t="shared" si="21"/>
        <v>0</v>
      </c>
      <c r="D45" s="116">
        <f t="shared" si="22"/>
        <v>0</v>
      </c>
      <c r="E45" s="83">
        <v>0</v>
      </c>
      <c r="F45" s="83">
        <v>0</v>
      </c>
      <c r="G45" s="83">
        <v>0</v>
      </c>
      <c r="H45" s="83">
        <v>0</v>
      </c>
      <c r="I45" s="83">
        <v>0</v>
      </c>
      <c r="J45" s="83">
        <v>0</v>
      </c>
      <c r="K45" s="83">
        <v>0</v>
      </c>
      <c r="L45" s="83">
        <v>0</v>
      </c>
      <c r="M45" s="83">
        <v>0</v>
      </c>
      <c r="N45" s="83">
        <v>0</v>
      </c>
      <c r="O45" s="83">
        <v>0</v>
      </c>
      <c r="P45" s="83">
        <v>0</v>
      </c>
      <c r="Q45" s="117">
        <v>0</v>
      </c>
      <c r="R45" s="117">
        <v>0</v>
      </c>
      <c r="S45" s="117">
        <v>0</v>
      </c>
      <c r="T45" s="117">
        <v>0</v>
      </c>
      <c r="U45" s="117">
        <v>0</v>
      </c>
      <c r="V45" s="117">
        <v>0</v>
      </c>
      <c r="W45" s="117">
        <v>0</v>
      </c>
      <c r="X45" s="117">
        <v>0</v>
      </c>
      <c r="Y45" s="117">
        <v>0</v>
      </c>
      <c r="Z45" s="117">
        <v>0</v>
      </c>
      <c r="AA45" s="117">
        <v>0</v>
      </c>
      <c r="AB45" s="117">
        <v>0</v>
      </c>
      <c r="AC45" s="117">
        <v>0</v>
      </c>
      <c r="AD45" s="117">
        <v>0</v>
      </c>
      <c r="AE45" s="117">
        <v>0</v>
      </c>
      <c r="AF45" s="117">
        <v>0</v>
      </c>
      <c r="AG45" s="118">
        <v>25</v>
      </c>
      <c r="AH45" s="115">
        <v>25</v>
      </c>
      <c r="AI45" s="78" t="s">
        <v>83</v>
      </c>
      <c r="AJ45" s="83">
        <v>0</v>
      </c>
      <c r="AK45" s="83">
        <v>0</v>
      </c>
      <c r="AL45" s="83">
        <v>0</v>
      </c>
      <c r="AM45" s="83">
        <v>0</v>
      </c>
      <c r="AN45" s="83">
        <v>0</v>
      </c>
      <c r="AO45" s="83">
        <v>0</v>
      </c>
      <c r="AP45" s="83">
        <v>0</v>
      </c>
      <c r="AQ45" s="83">
        <v>0</v>
      </c>
      <c r="AR45" s="83">
        <v>0</v>
      </c>
      <c r="AS45" s="92">
        <v>0</v>
      </c>
      <c r="AT45" s="83">
        <v>0</v>
      </c>
      <c r="AU45" s="83">
        <v>0</v>
      </c>
      <c r="AV45" s="92">
        <v>0</v>
      </c>
      <c r="AW45" s="83">
        <v>0</v>
      </c>
      <c r="AX45" s="83">
        <v>0</v>
      </c>
      <c r="AY45" s="92">
        <v>0</v>
      </c>
      <c r="AZ45" s="83">
        <v>0</v>
      </c>
      <c r="BA45" s="83">
        <v>0</v>
      </c>
      <c r="BB45" s="83">
        <v>0</v>
      </c>
      <c r="BC45" s="83">
        <v>0</v>
      </c>
      <c r="BD45" s="83">
        <v>0</v>
      </c>
      <c r="BE45" s="92">
        <v>0</v>
      </c>
      <c r="BF45" s="83">
        <v>0</v>
      </c>
      <c r="BG45" s="83">
        <v>0</v>
      </c>
      <c r="BH45" s="83">
        <v>0</v>
      </c>
      <c r="BI45" s="83">
        <v>0</v>
      </c>
      <c r="BJ45" s="118">
        <v>25</v>
      </c>
      <c r="BK45" s="19"/>
    </row>
    <row r="46" spans="1:63" s="13" customFormat="1" ht="18.75" customHeight="1">
      <c r="A46" s="115">
        <v>26</v>
      </c>
      <c r="B46" s="78" t="s">
        <v>84</v>
      </c>
      <c r="C46" s="116">
        <f t="shared" si="21"/>
        <v>0</v>
      </c>
      <c r="D46" s="116">
        <f t="shared" si="22"/>
        <v>0</v>
      </c>
      <c r="E46" s="83">
        <v>0</v>
      </c>
      <c r="F46" s="83">
        <v>0</v>
      </c>
      <c r="G46" s="83">
        <v>0</v>
      </c>
      <c r="H46" s="83">
        <v>0</v>
      </c>
      <c r="I46" s="83">
        <v>0</v>
      </c>
      <c r="J46" s="83">
        <v>0</v>
      </c>
      <c r="K46" s="83">
        <v>0</v>
      </c>
      <c r="L46" s="83">
        <v>0</v>
      </c>
      <c r="M46" s="83">
        <v>0</v>
      </c>
      <c r="N46" s="83">
        <v>0</v>
      </c>
      <c r="O46" s="83">
        <v>0</v>
      </c>
      <c r="P46" s="83">
        <v>0</v>
      </c>
      <c r="Q46" s="117">
        <v>0</v>
      </c>
      <c r="R46" s="117">
        <v>0</v>
      </c>
      <c r="S46" s="117">
        <v>0</v>
      </c>
      <c r="T46" s="117">
        <v>0</v>
      </c>
      <c r="U46" s="117">
        <v>0</v>
      </c>
      <c r="V46" s="117">
        <v>0</v>
      </c>
      <c r="W46" s="117">
        <v>0</v>
      </c>
      <c r="X46" s="117">
        <v>0</v>
      </c>
      <c r="Y46" s="117">
        <v>0</v>
      </c>
      <c r="Z46" s="117">
        <v>0</v>
      </c>
      <c r="AA46" s="117">
        <v>0</v>
      </c>
      <c r="AB46" s="117">
        <v>0</v>
      </c>
      <c r="AC46" s="117">
        <v>0</v>
      </c>
      <c r="AD46" s="117">
        <v>0</v>
      </c>
      <c r="AE46" s="117">
        <v>0</v>
      </c>
      <c r="AF46" s="117">
        <v>0</v>
      </c>
      <c r="AG46" s="118">
        <v>26</v>
      </c>
      <c r="AH46" s="115">
        <v>26</v>
      </c>
      <c r="AI46" s="78" t="s">
        <v>84</v>
      </c>
      <c r="AJ46" s="83">
        <v>0</v>
      </c>
      <c r="AK46" s="83">
        <v>0</v>
      </c>
      <c r="AL46" s="83">
        <v>0</v>
      </c>
      <c r="AM46" s="83">
        <v>0</v>
      </c>
      <c r="AN46" s="83">
        <v>0</v>
      </c>
      <c r="AO46" s="83">
        <v>0</v>
      </c>
      <c r="AP46" s="83">
        <v>0</v>
      </c>
      <c r="AQ46" s="83">
        <v>0</v>
      </c>
      <c r="AR46" s="83">
        <v>0</v>
      </c>
      <c r="AS46" s="92">
        <v>0</v>
      </c>
      <c r="AT46" s="83">
        <v>0</v>
      </c>
      <c r="AU46" s="83">
        <v>0</v>
      </c>
      <c r="AV46" s="92">
        <v>0</v>
      </c>
      <c r="AW46" s="83">
        <v>0</v>
      </c>
      <c r="AX46" s="83">
        <v>0</v>
      </c>
      <c r="AY46" s="92">
        <v>0</v>
      </c>
      <c r="AZ46" s="83">
        <v>0</v>
      </c>
      <c r="BA46" s="83">
        <v>0</v>
      </c>
      <c r="BB46" s="83">
        <v>0</v>
      </c>
      <c r="BC46" s="83">
        <v>0</v>
      </c>
      <c r="BD46" s="83">
        <v>0</v>
      </c>
      <c r="BE46" s="92">
        <v>0</v>
      </c>
      <c r="BF46" s="83">
        <v>0</v>
      </c>
      <c r="BG46" s="83">
        <v>0</v>
      </c>
      <c r="BH46" s="83">
        <v>0</v>
      </c>
      <c r="BI46" s="83">
        <v>0</v>
      </c>
      <c r="BJ46" s="118">
        <v>26</v>
      </c>
      <c r="BK46" s="19"/>
    </row>
    <row r="47" spans="1:63" s="13" customFormat="1" ht="18.75" customHeight="1">
      <c r="A47" s="115">
        <v>27</v>
      </c>
      <c r="B47" s="78" t="s">
        <v>85</v>
      </c>
      <c r="C47" s="116">
        <f t="shared" si="21"/>
        <v>0</v>
      </c>
      <c r="D47" s="116">
        <f t="shared" si="22"/>
        <v>0</v>
      </c>
      <c r="E47" s="83">
        <v>0</v>
      </c>
      <c r="F47" s="83">
        <v>0</v>
      </c>
      <c r="G47" s="83">
        <v>0</v>
      </c>
      <c r="H47" s="83">
        <v>0</v>
      </c>
      <c r="I47" s="83">
        <v>0</v>
      </c>
      <c r="J47" s="83">
        <v>0</v>
      </c>
      <c r="K47" s="83">
        <v>0</v>
      </c>
      <c r="L47" s="83">
        <v>0</v>
      </c>
      <c r="M47" s="83">
        <v>0</v>
      </c>
      <c r="N47" s="83">
        <v>0</v>
      </c>
      <c r="O47" s="83">
        <v>0</v>
      </c>
      <c r="P47" s="83">
        <v>0</v>
      </c>
      <c r="Q47" s="117">
        <v>0</v>
      </c>
      <c r="R47" s="117">
        <v>0</v>
      </c>
      <c r="S47" s="117">
        <v>0</v>
      </c>
      <c r="T47" s="117">
        <v>0</v>
      </c>
      <c r="U47" s="117">
        <v>0</v>
      </c>
      <c r="V47" s="117">
        <v>0</v>
      </c>
      <c r="W47" s="117">
        <v>0</v>
      </c>
      <c r="X47" s="117">
        <v>0</v>
      </c>
      <c r="Y47" s="117">
        <v>0</v>
      </c>
      <c r="Z47" s="117">
        <v>0</v>
      </c>
      <c r="AA47" s="117">
        <v>0</v>
      </c>
      <c r="AB47" s="117">
        <v>0</v>
      </c>
      <c r="AC47" s="117">
        <v>0</v>
      </c>
      <c r="AD47" s="117">
        <v>0</v>
      </c>
      <c r="AE47" s="117">
        <v>0</v>
      </c>
      <c r="AF47" s="117">
        <v>0</v>
      </c>
      <c r="AG47" s="118">
        <v>27</v>
      </c>
      <c r="AH47" s="115">
        <v>27</v>
      </c>
      <c r="AI47" s="78" t="s">
        <v>85</v>
      </c>
      <c r="AJ47" s="83">
        <v>0</v>
      </c>
      <c r="AK47" s="83">
        <v>0</v>
      </c>
      <c r="AL47" s="83">
        <v>0</v>
      </c>
      <c r="AM47" s="83">
        <v>0</v>
      </c>
      <c r="AN47" s="83">
        <v>0</v>
      </c>
      <c r="AO47" s="83">
        <v>0</v>
      </c>
      <c r="AP47" s="83">
        <v>0</v>
      </c>
      <c r="AQ47" s="83">
        <v>0</v>
      </c>
      <c r="AR47" s="83">
        <v>0</v>
      </c>
      <c r="AS47" s="92">
        <v>0</v>
      </c>
      <c r="AT47" s="83">
        <v>0</v>
      </c>
      <c r="AU47" s="83">
        <v>0</v>
      </c>
      <c r="AV47" s="92">
        <v>0</v>
      </c>
      <c r="AW47" s="83">
        <v>0</v>
      </c>
      <c r="AX47" s="83">
        <v>0</v>
      </c>
      <c r="AY47" s="92">
        <v>0</v>
      </c>
      <c r="AZ47" s="83">
        <v>0</v>
      </c>
      <c r="BA47" s="83">
        <v>0</v>
      </c>
      <c r="BB47" s="83">
        <v>0</v>
      </c>
      <c r="BC47" s="83">
        <v>0</v>
      </c>
      <c r="BD47" s="83">
        <v>0</v>
      </c>
      <c r="BE47" s="92">
        <v>0</v>
      </c>
      <c r="BF47" s="83">
        <v>0</v>
      </c>
      <c r="BG47" s="83">
        <v>0</v>
      </c>
      <c r="BH47" s="83">
        <v>0</v>
      </c>
      <c r="BI47" s="83">
        <v>0</v>
      </c>
      <c r="BJ47" s="118">
        <v>27</v>
      </c>
      <c r="BK47" s="19"/>
    </row>
    <row r="48" spans="1:63" s="13" customFormat="1" ht="18.75" customHeight="1">
      <c r="A48" s="115">
        <v>28</v>
      </c>
      <c r="B48" s="78" t="s">
        <v>86</v>
      </c>
      <c r="C48" s="116">
        <f t="shared" si="21"/>
        <v>0</v>
      </c>
      <c r="D48" s="116">
        <f t="shared" si="22"/>
        <v>0</v>
      </c>
      <c r="E48" s="83">
        <v>0</v>
      </c>
      <c r="F48" s="83">
        <v>0</v>
      </c>
      <c r="G48" s="83">
        <v>0</v>
      </c>
      <c r="H48" s="83">
        <v>0</v>
      </c>
      <c r="I48" s="83">
        <v>0</v>
      </c>
      <c r="J48" s="83">
        <v>0</v>
      </c>
      <c r="K48" s="83">
        <v>0</v>
      </c>
      <c r="L48" s="83">
        <v>0</v>
      </c>
      <c r="M48" s="83">
        <v>0</v>
      </c>
      <c r="N48" s="83">
        <v>0</v>
      </c>
      <c r="O48" s="83">
        <v>0</v>
      </c>
      <c r="P48" s="83">
        <v>0</v>
      </c>
      <c r="Q48" s="117">
        <v>0</v>
      </c>
      <c r="R48" s="117">
        <v>0</v>
      </c>
      <c r="S48" s="117">
        <v>0</v>
      </c>
      <c r="T48" s="117">
        <v>0</v>
      </c>
      <c r="U48" s="117">
        <v>0</v>
      </c>
      <c r="V48" s="117">
        <v>0</v>
      </c>
      <c r="W48" s="117">
        <v>0</v>
      </c>
      <c r="X48" s="117">
        <v>0</v>
      </c>
      <c r="Y48" s="117">
        <v>0</v>
      </c>
      <c r="Z48" s="117">
        <v>0</v>
      </c>
      <c r="AA48" s="117">
        <v>0</v>
      </c>
      <c r="AB48" s="117">
        <v>0</v>
      </c>
      <c r="AC48" s="117">
        <v>0</v>
      </c>
      <c r="AD48" s="117">
        <v>0</v>
      </c>
      <c r="AE48" s="117">
        <v>0</v>
      </c>
      <c r="AF48" s="117">
        <v>0</v>
      </c>
      <c r="AG48" s="118">
        <v>28</v>
      </c>
      <c r="AH48" s="115">
        <v>28</v>
      </c>
      <c r="AI48" s="78" t="s">
        <v>86</v>
      </c>
      <c r="AJ48" s="83">
        <v>0</v>
      </c>
      <c r="AK48" s="83">
        <v>0</v>
      </c>
      <c r="AL48" s="83">
        <v>0</v>
      </c>
      <c r="AM48" s="83">
        <v>0</v>
      </c>
      <c r="AN48" s="83">
        <v>0</v>
      </c>
      <c r="AO48" s="83">
        <v>0</v>
      </c>
      <c r="AP48" s="83">
        <v>0</v>
      </c>
      <c r="AQ48" s="83">
        <v>0</v>
      </c>
      <c r="AR48" s="83">
        <v>0</v>
      </c>
      <c r="AS48" s="92">
        <v>0</v>
      </c>
      <c r="AT48" s="83">
        <v>0</v>
      </c>
      <c r="AU48" s="83">
        <v>0</v>
      </c>
      <c r="AV48" s="92">
        <v>0</v>
      </c>
      <c r="AW48" s="83">
        <v>0</v>
      </c>
      <c r="AX48" s="83">
        <v>0</v>
      </c>
      <c r="AY48" s="92">
        <v>0</v>
      </c>
      <c r="AZ48" s="83">
        <v>0</v>
      </c>
      <c r="BA48" s="83">
        <v>0</v>
      </c>
      <c r="BB48" s="83">
        <v>0</v>
      </c>
      <c r="BC48" s="83">
        <v>0</v>
      </c>
      <c r="BD48" s="83">
        <v>0</v>
      </c>
      <c r="BE48" s="92">
        <v>0</v>
      </c>
      <c r="BF48" s="83">
        <v>0</v>
      </c>
      <c r="BG48" s="83">
        <v>0</v>
      </c>
      <c r="BH48" s="83">
        <v>0</v>
      </c>
      <c r="BI48" s="83">
        <v>0</v>
      </c>
      <c r="BJ48" s="118">
        <v>28</v>
      </c>
      <c r="BK48" s="19"/>
    </row>
    <row r="49" spans="1:63" s="13" customFormat="1" ht="18.75" customHeight="1">
      <c r="A49" s="115"/>
      <c r="B49" s="119"/>
      <c r="C49" s="116"/>
      <c r="D49" s="11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118"/>
      <c r="AH49" s="115"/>
      <c r="AI49" s="119"/>
      <c r="AJ49" s="83"/>
      <c r="AK49" s="83"/>
      <c r="AL49" s="83"/>
      <c r="AM49" s="83"/>
      <c r="AN49" s="83"/>
      <c r="AO49" s="83"/>
      <c r="AP49" s="83"/>
      <c r="AQ49" s="83"/>
      <c r="AR49" s="83"/>
      <c r="AS49" s="92"/>
      <c r="AT49" s="83"/>
      <c r="AU49" s="83"/>
      <c r="AV49" s="92"/>
      <c r="AW49" s="83"/>
      <c r="AX49" s="83"/>
      <c r="AY49" s="92"/>
      <c r="AZ49" s="83"/>
      <c r="BA49" s="83"/>
      <c r="BB49" s="92"/>
      <c r="BC49" s="83"/>
      <c r="BD49" s="83"/>
      <c r="BE49" s="92"/>
      <c r="BF49" s="83"/>
      <c r="BG49" s="83"/>
      <c r="BH49" s="92"/>
      <c r="BI49" s="83"/>
      <c r="BJ49" s="118"/>
      <c r="BK49" s="19"/>
    </row>
    <row r="50" spans="1:63" s="123" customFormat="1" ht="18.75" customHeight="1">
      <c r="A50" s="120" t="s">
        <v>87</v>
      </c>
      <c r="B50" s="121"/>
      <c r="C50" s="97">
        <f aca="true" t="shared" si="23" ref="C50:AF50">C51+C56+C62</f>
        <v>72</v>
      </c>
      <c r="D50" s="97">
        <f t="shared" si="23"/>
        <v>2497959</v>
      </c>
      <c r="E50" s="106">
        <f t="shared" si="23"/>
        <v>26</v>
      </c>
      <c r="F50" s="106">
        <f t="shared" si="23"/>
        <v>1045323</v>
      </c>
      <c r="G50" s="93">
        <f t="shared" si="23"/>
        <v>6</v>
      </c>
      <c r="H50" s="93">
        <f t="shared" si="23"/>
        <v>207708</v>
      </c>
      <c r="I50" s="93">
        <f t="shared" si="23"/>
        <v>0</v>
      </c>
      <c r="J50" s="93">
        <f t="shared" si="23"/>
        <v>0</v>
      </c>
      <c r="K50" s="93">
        <f t="shared" si="23"/>
        <v>1</v>
      </c>
      <c r="L50" s="93">
        <f t="shared" si="23"/>
        <v>40818</v>
      </c>
      <c r="M50" s="93">
        <f t="shared" si="23"/>
        <v>2</v>
      </c>
      <c r="N50" s="93">
        <f t="shared" si="23"/>
        <v>196345</v>
      </c>
      <c r="O50" s="93">
        <f t="shared" si="23"/>
        <v>0</v>
      </c>
      <c r="P50" s="93">
        <f t="shared" si="23"/>
        <v>0</v>
      </c>
      <c r="Q50" s="93">
        <f t="shared" si="23"/>
        <v>0</v>
      </c>
      <c r="R50" s="93">
        <f t="shared" si="23"/>
        <v>0</v>
      </c>
      <c r="S50" s="93">
        <f t="shared" si="23"/>
        <v>0</v>
      </c>
      <c r="T50" s="93">
        <f t="shared" si="23"/>
        <v>0</v>
      </c>
      <c r="U50" s="93">
        <f t="shared" si="23"/>
        <v>2</v>
      </c>
      <c r="V50" s="93">
        <f t="shared" si="23"/>
        <v>44225</v>
      </c>
      <c r="W50" s="93">
        <f t="shared" si="23"/>
        <v>1</v>
      </c>
      <c r="X50" s="93">
        <f t="shared" si="23"/>
        <v>55640</v>
      </c>
      <c r="Y50" s="93">
        <f t="shared" si="23"/>
        <v>1</v>
      </c>
      <c r="Z50" s="93">
        <f t="shared" si="23"/>
        <v>83566</v>
      </c>
      <c r="AA50" s="93">
        <f t="shared" si="23"/>
        <v>0</v>
      </c>
      <c r="AB50" s="93">
        <f t="shared" si="23"/>
        <v>0</v>
      </c>
      <c r="AC50" s="93">
        <f t="shared" si="23"/>
        <v>0</v>
      </c>
      <c r="AD50" s="93">
        <f t="shared" si="23"/>
        <v>0</v>
      </c>
      <c r="AE50" s="93">
        <f t="shared" si="23"/>
        <v>0</v>
      </c>
      <c r="AF50" s="93">
        <f t="shared" si="23"/>
        <v>0</v>
      </c>
      <c r="AG50" s="113"/>
      <c r="AH50" s="120" t="s">
        <v>87</v>
      </c>
      <c r="AI50" s="121"/>
      <c r="AJ50" s="93">
        <f aca="true" t="shared" si="24" ref="AJ50:BI50">AJ51+AJ56+AJ62</f>
        <v>0</v>
      </c>
      <c r="AK50" s="93">
        <f t="shared" si="24"/>
        <v>0</v>
      </c>
      <c r="AL50" s="93">
        <f t="shared" si="24"/>
        <v>6</v>
      </c>
      <c r="AM50" s="93">
        <f t="shared" si="24"/>
        <v>602063</v>
      </c>
      <c r="AN50" s="93">
        <f t="shared" si="24"/>
        <v>0</v>
      </c>
      <c r="AO50" s="93">
        <f t="shared" si="24"/>
        <v>0</v>
      </c>
      <c r="AP50" s="93">
        <f t="shared" si="24"/>
        <v>0</v>
      </c>
      <c r="AQ50" s="93">
        <f t="shared" si="24"/>
        <v>0</v>
      </c>
      <c r="AR50" s="93">
        <f t="shared" si="24"/>
        <v>0</v>
      </c>
      <c r="AS50" s="94">
        <f t="shared" si="24"/>
        <v>0</v>
      </c>
      <c r="AT50" s="93">
        <f t="shared" si="24"/>
        <v>0</v>
      </c>
      <c r="AU50" s="93">
        <f t="shared" si="24"/>
        <v>0</v>
      </c>
      <c r="AV50" s="94">
        <f t="shared" si="24"/>
        <v>0</v>
      </c>
      <c r="AW50" s="114">
        <f t="shared" si="24"/>
        <v>0</v>
      </c>
      <c r="AX50" s="93">
        <f t="shared" si="24"/>
        <v>12</v>
      </c>
      <c r="AY50" s="94">
        <f t="shared" si="24"/>
        <v>58.7</v>
      </c>
      <c r="AZ50" s="93">
        <f t="shared" si="24"/>
        <v>57143</v>
      </c>
      <c r="BA50" s="93">
        <f t="shared" si="24"/>
        <v>0</v>
      </c>
      <c r="BB50" s="94">
        <f t="shared" si="24"/>
        <v>0</v>
      </c>
      <c r="BC50" s="93">
        <f t="shared" si="24"/>
        <v>0</v>
      </c>
      <c r="BD50" s="93">
        <f t="shared" si="24"/>
        <v>15</v>
      </c>
      <c r="BE50" s="94">
        <f t="shared" si="24"/>
        <v>411.1</v>
      </c>
      <c r="BF50" s="93">
        <f t="shared" si="24"/>
        <v>165128</v>
      </c>
      <c r="BG50" s="93">
        <f t="shared" si="24"/>
        <v>0</v>
      </c>
      <c r="BH50" s="100">
        <f t="shared" si="24"/>
        <v>0</v>
      </c>
      <c r="BI50" s="93">
        <f t="shared" si="24"/>
        <v>0</v>
      </c>
      <c r="BJ50" s="113"/>
      <c r="BK50" s="122"/>
    </row>
    <row r="51" spans="1:63" s="123" customFormat="1" ht="18.75" customHeight="1">
      <c r="A51" s="95" t="s">
        <v>88</v>
      </c>
      <c r="B51" s="112"/>
      <c r="C51" s="97">
        <f aca="true" t="shared" si="25" ref="C51:AF51">SUM(C52:C54)</f>
        <v>26</v>
      </c>
      <c r="D51" s="97">
        <f t="shared" si="25"/>
        <v>820620</v>
      </c>
      <c r="E51" s="106">
        <f t="shared" si="25"/>
        <v>14</v>
      </c>
      <c r="F51" s="106">
        <f t="shared" si="25"/>
        <v>539575</v>
      </c>
      <c r="G51" s="93">
        <f t="shared" si="25"/>
        <v>2</v>
      </c>
      <c r="H51" s="93">
        <f t="shared" si="25"/>
        <v>59053</v>
      </c>
      <c r="I51" s="93">
        <f t="shared" si="25"/>
        <v>0</v>
      </c>
      <c r="J51" s="93">
        <f t="shared" si="25"/>
        <v>0</v>
      </c>
      <c r="K51" s="93">
        <f t="shared" si="25"/>
        <v>0</v>
      </c>
      <c r="L51" s="93">
        <f t="shared" si="25"/>
        <v>0</v>
      </c>
      <c r="M51" s="93">
        <f t="shared" si="25"/>
        <v>0</v>
      </c>
      <c r="N51" s="93">
        <f t="shared" si="25"/>
        <v>0</v>
      </c>
      <c r="O51" s="93">
        <f t="shared" si="25"/>
        <v>0</v>
      </c>
      <c r="P51" s="93">
        <f t="shared" si="25"/>
        <v>0</v>
      </c>
      <c r="Q51" s="93">
        <f t="shared" si="25"/>
        <v>0</v>
      </c>
      <c r="R51" s="93">
        <f t="shared" si="25"/>
        <v>0</v>
      </c>
      <c r="S51" s="93">
        <f t="shared" si="25"/>
        <v>0</v>
      </c>
      <c r="T51" s="93">
        <f t="shared" si="25"/>
        <v>0</v>
      </c>
      <c r="U51" s="93">
        <f t="shared" si="25"/>
        <v>0</v>
      </c>
      <c r="V51" s="93">
        <f t="shared" si="25"/>
        <v>0</v>
      </c>
      <c r="W51" s="93">
        <f t="shared" si="25"/>
        <v>1</v>
      </c>
      <c r="X51" s="93">
        <f t="shared" si="25"/>
        <v>55640</v>
      </c>
      <c r="Y51" s="93">
        <f t="shared" si="25"/>
        <v>1</v>
      </c>
      <c r="Z51" s="93">
        <f t="shared" si="25"/>
        <v>83566</v>
      </c>
      <c r="AA51" s="93">
        <f t="shared" si="25"/>
        <v>0</v>
      </c>
      <c r="AB51" s="93">
        <f t="shared" si="25"/>
        <v>0</v>
      </c>
      <c r="AC51" s="93">
        <f t="shared" si="25"/>
        <v>0</v>
      </c>
      <c r="AD51" s="93">
        <f t="shared" si="25"/>
        <v>0</v>
      </c>
      <c r="AE51" s="93">
        <f t="shared" si="25"/>
        <v>0</v>
      </c>
      <c r="AF51" s="93">
        <f t="shared" si="25"/>
        <v>0</v>
      </c>
      <c r="AG51" s="113"/>
      <c r="AH51" s="95" t="s">
        <v>88</v>
      </c>
      <c r="AI51" s="112"/>
      <c r="AJ51" s="93">
        <f aca="true" t="shared" si="26" ref="AJ51:BI51">SUM(AJ52:AJ54)</f>
        <v>0</v>
      </c>
      <c r="AK51" s="93">
        <f t="shared" si="26"/>
        <v>0</v>
      </c>
      <c r="AL51" s="93">
        <f t="shared" si="26"/>
        <v>0</v>
      </c>
      <c r="AM51" s="93">
        <f t="shared" si="26"/>
        <v>0</v>
      </c>
      <c r="AN51" s="93">
        <f t="shared" si="26"/>
        <v>0</v>
      </c>
      <c r="AO51" s="93">
        <f t="shared" si="26"/>
        <v>0</v>
      </c>
      <c r="AP51" s="93">
        <f t="shared" si="26"/>
        <v>0</v>
      </c>
      <c r="AQ51" s="93">
        <f t="shared" si="26"/>
        <v>0</v>
      </c>
      <c r="AR51" s="93">
        <f t="shared" si="26"/>
        <v>0</v>
      </c>
      <c r="AS51" s="94">
        <f t="shared" si="26"/>
        <v>0</v>
      </c>
      <c r="AT51" s="93">
        <f t="shared" si="26"/>
        <v>0</v>
      </c>
      <c r="AU51" s="93">
        <f t="shared" si="26"/>
        <v>0</v>
      </c>
      <c r="AV51" s="94">
        <f t="shared" si="26"/>
        <v>0</v>
      </c>
      <c r="AW51" s="114">
        <f t="shared" si="26"/>
        <v>0</v>
      </c>
      <c r="AX51" s="93">
        <f t="shared" si="26"/>
        <v>3</v>
      </c>
      <c r="AY51" s="94">
        <f t="shared" si="26"/>
        <v>10.8</v>
      </c>
      <c r="AZ51" s="93">
        <f t="shared" si="26"/>
        <v>12954</v>
      </c>
      <c r="BA51" s="93">
        <f t="shared" si="26"/>
        <v>0</v>
      </c>
      <c r="BB51" s="94">
        <f t="shared" si="26"/>
        <v>0</v>
      </c>
      <c r="BC51" s="93">
        <f t="shared" si="26"/>
        <v>0</v>
      </c>
      <c r="BD51" s="93">
        <f t="shared" si="26"/>
        <v>5</v>
      </c>
      <c r="BE51" s="94">
        <f t="shared" si="26"/>
        <v>189.60000000000002</v>
      </c>
      <c r="BF51" s="93">
        <f t="shared" si="26"/>
        <v>69832</v>
      </c>
      <c r="BG51" s="93">
        <f t="shared" si="26"/>
        <v>0</v>
      </c>
      <c r="BH51" s="100">
        <f t="shared" si="26"/>
        <v>0</v>
      </c>
      <c r="BI51" s="93">
        <f t="shared" si="26"/>
        <v>0</v>
      </c>
      <c r="BJ51" s="113"/>
      <c r="BK51" s="122"/>
    </row>
    <row r="52" spans="1:63" s="13" customFormat="1" ht="18.75" customHeight="1">
      <c r="A52" s="115">
        <v>29</v>
      </c>
      <c r="B52" s="78" t="s">
        <v>89</v>
      </c>
      <c r="C52" s="116">
        <f>E52+G52+I52+K52+M52+O52+Q52+S52+U52+W52+Y52+AA52+AC52+AE52+AJ52+AL52+AN52+AP52+AR52+AU52+AX52+BA52+BD52+BG52</f>
        <v>10</v>
      </c>
      <c r="D52" s="116">
        <f>F52+H52+J52+L52+N52+P52+R52+T52+V52+X52+Z52+AB52+AD52+AF52+AK52+AM52+AO52+AQ52+AT52+AW52+AZ52+BC52+BF52+BI52</f>
        <v>354775</v>
      </c>
      <c r="E52" s="83">
        <v>6</v>
      </c>
      <c r="F52" s="83">
        <v>247370</v>
      </c>
      <c r="G52" s="83">
        <v>0</v>
      </c>
      <c r="H52" s="83">
        <v>0</v>
      </c>
      <c r="I52" s="83">
        <v>0</v>
      </c>
      <c r="J52" s="83">
        <v>0</v>
      </c>
      <c r="K52" s="83">
        <v>0</v>
      </c>
      <c r="L52" s="83">
        <v>0</v>
      </c>
      <c r="M52" s="83">
        <v>0</v>
      </c>
      <c r="N52" s="83">
        <v>0</v>
      </c>
      <c r="O52" s="83">
        <v>0</v>
      </c>
      <c r="P52" s="83">
        <v>0</v>
      </c>
      <c r="Q52" s="117">
        <v>0</v>
      </c>
      <c r="R52" s="117">
        <v>0</v>
      </c>
      <c r="S52" s="117">
        <v>0</v>
      </c>
      <c r="T52" s="117">
        <v>0</v>
      </c>
      <c r="U52" s="117">
        <v>0</v>
      </c>
      <c r="V52" s="117">
        <v>0</v>
      </c>
      <c r="W52" s="117">
        <v>0</v>
      </c>
      <c r="X52" s="117">
        <v>0</v>
      </c>
      <c r="Y52" s="117">
        <v>1</v>
      </c>
      <c r="Z52" s="117">
        <v>83566</v>
      </c>
      <c r="AA52" s="117">
        <v>0</v>
      </c>
      <c r="AB52" s="117">
        <v>0</v>
      </c>
      <c r="AC52" s="117">
        <v>0</v>
      </c>
      <c r="AD52" s="117">
        <v>0</v>
      </c>
      <c r="AE52" s="117">
        <v>0</v>
      </c>
      <c r="AF52" s="117">
        <v>0</v>
      </c>
      <c r="AG52" s="118">
        <v>29</v>
      </c>
      <c r="AH52" s="115">
        <v>29</v>
      </c>
      <c r="AI52" s="78" t="s">
        <v>89</v>
      </c>
      <c r="AJ52" s="83">
        <v>0</v>
      </c>
      <c r="AK52" s="83">
        <v>0</v>
      </c>
      <c r="AL52" s="83">
        <v>0</v>
      </c>
      <c r="AM52" s="83">
        <v>0</v>
      </c>
      <c r="AN52" s="83">
        <v>0</v>
      </c>
      <c r="AO52" s="83">
        <v>0</v>
      </c>
      <c r="AP52" s="83">
        <v>0</v>
      </c>
      <c r="AQ52" s="83">
        <v>0</v>
      </c>
      <c r="AR52" s="83">
        <v>0</v>
      </c>
      <c r="AS52" s="92">
        <v>0</v>
      </c>
      <c r="AT52" s="83">
        <v>0</v>
      </c>
      <c r="AU52" s="83">
        <v>0</v>
      </c>
      <c r="AV52" s="92">
        <v>0</v>
      </c>
      <c r="AW52" s="83">
        <v>0</v>
      </c>
      <c r="AX52" s="83">
        <v>1</v>
      </c>
      <c r="AY52" s="92">
        <v>2.7</v>
      </c>
      <c r="AZ52" s="83">
        <v>4779</v>
      </c>
      <c r="BA52" s="83">
        <v>0</v>
      </c>
      <c r="BB52" s="83">
        <v>0</v>
      </c>
      <c r="BC52" s="83">
        <v>0</v>
      </c>
      <c r="BD52" s="83">
        <v>2</v>
      </c>
      <c r="BE52" s="92">
        <v>80.4</v>
      </c>
      <c r="BF52" s="83">
        <v>19060</v>
      </c>
      <c r="BG52" s="83">
        <v>0</v>
      </c>
      <c r="BH52" s="83">
        <v>0</v>
      </c>
      <c r="BI52" s="83">
        <v>0</v>
      </c>
      <c r="BJ52" s="118">
        <v>29</v>
      </c>
      <c r="BK52" s="19"/>
    </row>
    <row r="53" spans="1:63" s="13" customFormat="1" ht="18.75" customHeight="1">
      <c r="A53" s="115">
        <v>30</v>
      </c>
      <c r="B53" s="78" t="s">
        <v>90</v>
      </c>
      <c r="C53" s="116">
        <f>E53+G53+I53+K53+M53+O53+Q53+S53+U53+W53+Y53+AA53+AC53+AE53+AJ53+AL53+AN53+AP53+AR53+AU53+AX53+BA53+BD53+BG53</f>
        <v>13</v>
      </c>
      <c r="D53" s="116">
        <f>F53+H53+J53+L53+N53+P53+R53+T53+V53+X53+Z53+AB53+AD53+AF53+AK53+AM53+AO53+AQ53+AT53+AW53+AZ53+BC53+BF53+BI53</f>
        <v>361099</v>
      </c>
      <c r="E53" s="83">
        <v>6</v>
      </c>
      <c r="F53" s="83">
        <v>202435</v>
      </c>
      <c r="G53" s="83">
        <v>2</v>
      </c>
      <c r="H53" s="83">
        <v>59053</v>
      </c>
      <c r="I53" s="83">
        <v>0</v>
      </c>
      <c r="J53" s="83">
        <v>0</v>
      </c>
      <c r="K53" s="83">
        <v>0</v>
      </c>
      <c r="L53" s="83">
        <v>0</v>
      </c>
      <c r="M53" s="83">
        <v>0</v>
      </c>
      <c r="N53" s="83">
        <v>0</v>
      </c>
      <c r="O53" s="83">
        <v>0</v>
      </c>
      <c r="P53" s="83">
        <v>0</v>
      </c>
      <c r="Q53" s="117">
        <v>0</v>
      </c>
      <c r="R53" s="117">
        <v>0</v>
      </c>
      <c r="S53" s="117">
        <v>0</v>
      </c>
      <c r="T53" s="117">
        <v>0</v>
      </c>
      <c r="U53" s="117">
        <v>0</v>
      </c>
      <c r="V53" s="117">
        <v>0</v>
      </c>
      <c r="W53" s="117">
        <v>1</v>
      </c>
      <c r="X53" s="117">
        <v>55640</v>
      </c>
      <c r="Y53" s="117">
        <v>0</v>
      </c>
      <c r="Z53" s="117">
        <v>0</v>
      </c>
      <c r="AA53" s="117">
        <v>0</v>
      </c>
      <c r="AB53" s="117">
        <v>0</v>
      </c>
      <c r="AC53" s="117">
        <v>0</v>
      </c>
      <c r="AD53" s="117">
        <v>0</v>
      </c>
      <c r="AE53" s="117">
        <v>0</v>
      </c>
      <c r="AF53" s="117">
        <v>0</v>
      </c>
      <c r="AG53" s="118">
        <v>30</v>
      </c>
      <c r="AH53" s="115">
        <v>30</v>
      </c>
      <c r="AI53" s="78" t="s">
        <v>90</v>
      </c>
      <c r="AJ53" s="83">
        <v>0</v>
      </c>
      <c r="AK53" s="83">
        <v>0</v>
      </c>
      <c r="AL53" s="83">
        <v>0</v>
      </c>
      <c r="AM53" s="83">
        <v>0</v>
      </c>
      <c r="AN53" s="83">
        <v>0</v>
      </c>
      <c r="AO53" s="83">
        <v>0</v>
      </c>
      <c r="AP53" s="83">
        <v>0</v>
      </c>
      <c r="AQ53" s="83">
        <v>0</v>
      </c>
      <c r="AR53" s="83">
        <v>0</v>
      </c>
      <c r="AS53" s="92">
        <v>0</v>
      </c>
      <c r="AT53" s="83">
        <v>0</v>
      </c>
      <c r="AU53" s="83">
        <v>0</v>
      </c>
      <c r="AV53" s="92">
        <v>0</v>
      </c>
      <c r="AW53" s="83">
        <v>0</v>
      </c>
      <c r="AX53" s="83">
        <v>2</v>
      </c>
      <c r="AY53" s="92">
        <v>8.1</v>
      </c>
      <c r="AZ53" s="83">
        <v>8175</v>
      </c>
      <c r="BA53" s="83">
        <v>0</v>
      </c>
      <c r="BB53" s="83">
        <v>0</v>
      </c>
      <c r="BC53" s="83">
        <v>0</v>
      </c>
      <c r="BD53" s="83">
        <v>2</v>
      </c>
      <c r="BE53" s="92">
        <v>70</v>
      </c>
      <c r="BF53" s="83">
        <v>35796</v>
      </c>
      <c r="BG53" s="83">
        <v>0</v>
      </c>
      <c r="BH53" s="83">
        <v>0</v>
      </c>
      <c r="BI53" s="83">
        <v>0</v>
      </c>
      <c r="BJ53" s="118">
        <v>30</v>
      </c>
      <c r="BK53" s="19"/>
    </row>
    <row r="54" spans="1:63" s="13" customFormat="1" ht="18.75" customHeight="1">
      <c r="A54" s="115">
        <v>31</v>
      </c>
      <c r="B54" s="78" t="s">
        <v>91</v>
      </c>
      <c r="C54" s="116">
        <f>E54+G54+I54+K54+M54+O54+Q54+S54+U54+W54+Y54+AA54+AC54+AE54+AJ54+AL54+AN54+AP54+AR54+AU54+AX54+BA54+BD54+BG54</f>
        <v>3</v>
      </c>
      <c r="D54" s="116">
        <f>F54+H54+J54+L54+N54+P54+R54+T54+V54+X54+Z54+AB54+AD54+AF54+AK54+AM54+AO54+AQ54+AT54+AW54+AZ54+BC54+BF54+BI54</f>
        <v>104746</v>
      </c>
      <c r="E54" s="83">
        <v>2</v>
      </c>
      <c r="F54" s="83">
        <v>89770</v>
      </c>
      <c r="G54" s="83">
        <v>0</v>
      </c>
      <c r="H54" s="83">
        <v>0</v>
      </c>
      <c r="I54" s="83">
        <v>0</v>
      </c>
      <c r="J54" s="83">
        <v>0</v>
      </c>
      <c r="K54" s="83">
        <v>0</v>
      </c>
      <c r="L54" s="83">
        <v>0</v>
      </c>
      <c r="M54" s="83">
        <v>0</v>
      </c>
      <c r="N54" s="83">
        <v>0</v>
      </c>
      <c r="O54" s="83">
        <v>0</v>
      </c>
      <c r="P54" s="83">
        <v>0</v>
      </c>
      <c r="Q54" s="117">
        <v>0</v>
      </c>
      <c r="R54" s="117">
        <v>0</v>
      </c>
      <c r="S54" s="117">
        <v>0</v>
      </c>
      <c r="T54" s="117">
        <v>0</v>
      </c>
      <c r="U54" s="117">
        <v>0</v>
      </c>
      <c r="V54" s="117">
        <v>0</v>
      </c>
      <c r="W54" s="117">
        <v>0</v>
      </c>
      <c r="X54" s="117">
        <v>0</v>
      </c>
      <c r="Y54" s="117">
        <v>0</v>
      </c>
      <c r="Z54" s="117">
        <v>0</v>
      </c>
      <c r="AA54" s="117">
        <v>0</v>
      </c>
      <c r="AB54" s="117">
        <v>0</v>
      </c>
      <c r="AC54" s="117">
        <v>0</v>
      </c>
      <c r="AD54" s="117">
        <v>0</v>
      </c>
      <c r="AE54" s="117">
        <v>0</v>
      </c>
      <c r="AF54" s="117">
        <v>0</v>
      </c>
      <c r="AG54" s="118">
        <v>31</v>
      </c>
      <c r="AH54" s="115">
        <v>31</v>
      </c>
      <c r="AI54" s="78" t="s">
        <v>91</v>
      </c>
      <c r="AJ54" s="83">
        <v>0</v>
      </c>
      <c r="AK54" s="83">
        <v>0</v>
      </c>
      <c r="AL54" s="83">
        <v>0</v>
      </c>
      <c r="AM54" s="83">
        <v>0</v>
      </c>
      <c r="AN54" s="83">
        <v>0</v>
      </c>
      <c r="AO54" s="83">
        <v>0</v>
      </c>
      <c r="AP54" s="83">
        <v>0</v>
      </c>
      <c r="AQ54" s="83">
        <v>0</v>
      </c>
      <c r="AR54" s="83">
        <v>0</v>
      </c>
      <c r="AS54" s="92">
        <v>0</v>
      </c>
      <c r="AT54" s="83">
        <v>0</v>
      </c>
      <c r="AU54" s="83">
        <v>0</v>
      </c>
      <c r="AV54" s="92">
        <v>0</v>
      </c>
      <c r="AW54" s="83">
        <v>0</v>
      </c>
      <c r="AX54" s="83">
        <v>0</v>
      </c>
      <c r="AY54" s="92">
        <v>0</v>
      </c>
      <c r="AZ54" s="83">
        <v>0</v>
      </c>
      <c r="BA54" s="83">
        <v>0</v>
      </c>
      <c r="BB54" s="83">
        <v>0</v>
      </c>
      <c r="BC54" s="83">
        <v>0</v>
      </c>
      <c r="BD54" s="83">
        <v>1</v>
      </c>
      <c r="BE54" s="92">
        <v>39.2</v>
      </c>
      <c r="BF54" s="83">
        <v>14976</v>
      </c>
      <c r="BG54" s="83">
        <v>0</v>
      </c>
      <c r="BH54" s="83">
        <v>0</v>
      </c>
      <c r="BI54" s="83">
        <v>0</v>
      </c>
      <c r="BJ54" s="118">
        <v>31</v>
      </c>
      <c r="BK54" s="19"/>
    </row>
    <row r="55" spans="1:63" s="13" customFormat="1" ht="18.75" customHeight="1">
      <c r="A55" s="115"/>
      <c r="B55" s="119"/>
      <c r="C55" s="116"/>
      <c r="D55" s="116"/>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118"/>
      <c r="AH55" s="115"/>
      <c r="AI55" s="119"/>
      <c r="AJ55" s="83"/>
      <c r="AK55" s="83"/>
      <c r="AL55" s="83"/>
      <c r="AM55" s="83"/>
      <c r="AN55" s="83"/>
      <c r="AO55" s="83"/>
      <c r="AP55" s="83"/>
      <c r="AQ55" s="83"/>
      <c r="AR55" s="83"/>
      <c r="AS55" s="92"/>
      <c r="AT55" s="83"/>
      <c r="AU55" s="83"/>
      <c r="AV55" s="92"/>
      <c r="AW55" s="83"/>
      <c r="AX55" s="83"/>
      <c r="AY55" s="92"/>
      <c r="AZ55" s="83"/>
      <c r="BA55" s="83"/>
      <c r="BB55" s="92"/>
      <c r="BC55" s="83"/>
      <c r="BD55" s="83"/>
      <c r="BE55" s="92"/>
      <c r="BF55" s="83"/>
      <c r="BG55" s="83"/>
      <c r="BH55" s="92"/>
      <c r="BI55" s="83"/>
      <c r="BJ55" s="118"/>
      <c r="BK55" s="19"/>
    </row>
    <row r="56" spans="1:63" s="123" customFormat="1" ht="18.75" customHeight="1">
      <c r="A56" s="95" t="s">
        <v>92</v>
      </c>
      <c r="B56" s="112"/>
      <c r="C56" s="97">
        <f>SUM(C57:C60)</f>
        <v>24</v>
      </c>
      <c r="D56" s="97">
        <f aca="true" t="shared" si="27" ref="D56:AF56">SUM(D57:D60)</f>
        <v>852172</v>
      </c>
      <c r="E56" s="106">
        <f t="shared" si="27"/>
        <v>8</v>
      </c>
      <c r="F56" s="106">
        <f t="shared" si="27"/>
        <v>360135</v>
      </c>
      <c r="G56" s="93">
        <f t="shared" si="27"/>
        <v>2</v>
      </c>
      <c r="H56" s="93">
        <f t="shared" si="27"/>
        <v>99968</v>
      </c>
      <c r="I56" s="93">
        <f t="shared" si="27"/>
        <v>0</v>
      </c>
      <c r="J56" s="93">
        <f t="shared" si="27"/>
        <v>0</v>
      </c>
      <c r="K56" s="93">
        <f t="shared" si="27"/>
        <v>1</v>
      </c>
      <c r="L56" s="93">
        <f t="shared" si="27"/>
        <v>40818</v>
      </c>
      <c r="M56" s="93">
        <f t="shared" si="27"/>
        <v>0</v>
      </c>
      <c r="N56" s="93">
        <f t="shared" si="27"/>
        <v>0</v>
      </c>
      <c r="O56" s="93">
        <f t="shared" si="27"/>
        <v>0</v>
      </c>
      <c r="P56" s="93">
        <f t="shared" si="27"/>
        <v>0</v>
      </c>
      <c r="Q56" s="93">
        <f t="shared" si="27"/>
        <v>0</v>
      </c>
      <c r="R56" s="93">
        <f t="shared" si="27"/>
        <v>0</v>
      </c>
      <c r="S56" s="93">
        <f t="shared" si="27"/>
        <v>0</v>
      </c>
      <c r="T56" s="93">
        <f t="shared" si="27"/>
        <v>0</v>
      </c>
      <c r="U56" s="93">
        <f t="shared" si="27"/>
        <v>2</v>
      </c>
      <c r="V56" s="93">
        <f t="shared" si="27"/>
        <v>44225</v>
      </c>
      <c r="W56" s="93">
        <f t="shared" si="27"/>
        <v>0</v>
      </c>
      <c r="X56" s="93">
        <f t="shared" si="27"/>
        <v>0</v>
      </c>
      <c r="Y56" s="93">
        <f t="shared" si="27"/>
        <v>0</v>
      </c>
      <c r="Z56" s="93">
        <f t="shared" si="27"/>
        <v>0</v>
      </c>
      <c r="AA56" s="93">
        <f t="shared" si="27"/>
        <v>0</v>
      </c>
      <c r="AB56" s="93">
        <f t="shared" si="27"/>
        <v>0</v>
      </c>
      <c r="AC56" s="93">
        <f t="shared" si="27"/>
        <v>0</v>
      </c>
      <c r="AD56" s="93">
        <f t="shared" si="27"/>
        <v>0</v>
      </c>
      <c r="AE56" s="93">
        <f t="shared" si="27"/>
        <v>0</v>
      </c>
      <c r="AF56" s="93">
        <f t="shared" si="27"/>
        <v>0</v>
      </c>
      <c r="AG56" s="113"/>
      <c r="AH56" s="95" t="s">
        <v>92</v>
      </c>
      <c r="AI56" s="112"/>
      <c r="AJ56" s="93">
        <f aca="true" t="shared" si="28" ref="AJ56:BI56">SUM(AJ57:AJ60)</f>
        <v>0</v>
      </c>
      <c r="AK56" s="93">
        <f t="shared" si="28"/>
        <v>0</v>
      </c>
      <c r="AL56" s="93">
        <f t="shared" si="28"/>
        <v>4</v>
      </c>
      <c r="AM56" s="93">
        <f t="shared" si="28"/>
        <v>248210</v>
      </c>
      <c r="AN56" s="93">
        <f t="shared" si="28"/>
        <v>0</v>
      </c>
      <c r="AO56" s="93">
        <f t="shared" si="28"/>
        <v>0</v>
      </c>
      <c r="AP56" s="93">
        <f t="shared" si="28"/>
        <v>0</v>
      </c>
      <c r="AQ56" s="93">
        <f t="shared" si="28"/>
        <v>0</v>
      </c>
      <c r="AR56" s="93">
        <f t="shared" si="28"/>
        <v>0</v>
      </c>
      <c r="AS56" s="94">
        <f t="shared" si="28"/>
        <v>0</v>
      </c>
      <c r="AT56" s="93">
        <f t="shared" si="28"/>
        <v>0</v>
      </c>
      <c r="AU56" s="93">
        <f t="shared" si="28"/>
        <v>0</v>
      </c>
      <c r="AV56" s="94">
        <f t="shared" si="28"/>
        <v>0</v>
      </c>
      <c r="AW56" s="114">
        <f t="shared" si="28"/>
        <v>0</v>
      </c>
      <c r="AX56" s="93">
        <f t="shared" si="28"/>
        <v>2</v>
      </c>
      <c r="AY56" s="94">
        <f t="shared" si="28"/>
        <v>10.3</v>
      </c>
      <c r="AZ56" s="93">
        <f t="shared" si="28"/>
        <v>9707</v>
      </c>
      <c r="BA56" s="93">
        <f t="shared" si="28"/>
        <v>0</v>
      </c>
      <c r="BB56" s="94">
        <f t="shared" si="28"/>
        <v>0</v>
      </c>
      <c r="BC56" s="93">
        <f t="shared" si="28"/>
        <v>0</v>
      </c>
      <c r="BD56" s="93">
        <f t="shared" si="28"/>
        <v>5</v>
      </c>
      <c r="BE56" s="94">
        <f t="shared" si="28"/>
        <v>114</v>
      </c>
      <c r="BF56" s="93">
        <f t="shared" si="28"/>
        <v>49109</v>
      </c>
      <c r="BG56" s="93">
        <f t="shared" si="28"/>
        <v>0</v>
      </c>
      <c r="BH56" s="100">
        <f t="shared" si="28"/>
        <v>0</v>
      </c>
      <c r="BI56" s="93">
        <f t="shared" si="28"/>
        <v>0</v>
      </c>
      <c r="BJ56" s="113"/>
      <c r="BK56" s="122"/>
    </row>
    <row r="57" spans="1:63" s="13" customFormat="1" ht="18.75" customHeight="1">
      <c r="A57" s="115">
        <v>32</v>
      </c>
      <c r="B57" s="78" t="s">
        <v>93</v>
      </c>
      <c r="C57" s="116">
        <f>E57+G57+I57+K57+M57+O57+Q57+S57+U57+W57+Y57+AA57+AC57+AE57+AJ57+AL57+AN57+AP57+AR57+AU57+AX57+BA57+BD57+BG57</f>
        <v>9</v>
      </c>
      <c r="D57" s="116">
        <f>F57+H57+J57+L57+N57+P57+R57+T57+V57+X57+Z57+AB57+AD57+AF57+AK57+AM57+AO57+AQ57+AT57+AW57+AZ57+BC57+BF57+BI57</f>
        <v>247564</v>
      </c>
      <c r="E57" s="83">
        <v>3</v>
      </c>
      <c r="F57" s="83">
        <v>101689</v>
      </c>
      <c r="G57" s="83">
        <v>1</v>
      </c>
      <c r="H57" s="83">
        <v>74097</v>
      </c>
      <c r="I57" s="83">
        <v>0</v>
      </c>
      <c r="J57" s="83">
        <v>0</v>
      </c>
      <c r="K57" s="83">
        <v>0</v>
      </c>
      <c r="L57" s="83">
        <v>0</v>
      </c>
      <c r="M57" s="83">
        <v>0</v>
      </c>
      <c r="N57" s="83">
        <v>0</v>
      </c>
      <c r="O57" s="83">
        <v>0</v>
      </c>
      <c r="P57" s="83">
        <v>0</v>
      </c>
      <c r="Q57" s="117">
        <v>0</v>
      </c>
      <c r="R57" s="117">
        <v>0</v>
      </c>
      <c r="S57" s="117">
        <v>0</v>
      </c>
      <c r="T57" s="117">
        <v>0</v>
      </c>
      <c r="U57" s="117">
        <v>1</v>
      </c>
      <c r="V57" s="117">
        <v>10881</v>
      </c>
      <c r="W57" s="117">
        <v>0</v>
      </c>
      <c r="X57" s="117">
        <v>0</v>
      </c>
      <c r="Y57" s="117">
        <v>0</v>
      </c>
      <c r="Z57" s="117">
        <v>0</v>
      </c>
      <c r="AA57" s="117">
        <v>0</v>
      </c>
      <c r="AB57" s="117">
        <v>0</v>
      </c>
      <c r="AC57" s="117">
        <v>0</v>
      </c>
      <c r="AD57" s="117">
        <v>0</v>
      </c>
      <c r="AE57" s="117">
        <v>0</v>
      </c>
      <c r="AF57" s="117">
        <v>0</v>
      </c>
      <c r="AG57" s="118">
        <v>32</v>
      </c>
      <c r="AH57" s="115">
        <v>32</v>
      </c>
      <c r="AI57" s="78" t="s">
        <v>93</v>
      </c>
      <c r="AJ57" s="83">
        <v>0</v>
      </c>
      <c r="AK57" s="83">
        <v>0</v>
      </c>
      <c r="AL57" s="83">
        <v>1</v>
      </c>
      <c r="AM57" s="83">
        <v>37142</v>
      </c>
      <c r="AN57" s="83">
        <v>0</v>
      </c>
      <c r="AO57" s="83">
        <v>0</v>
      </c>
      <c r="AP57" s="83">
        <v>0</v>
      </c>
      <c r="AQ57" s="83">
        <v>0</v>
      </c>
      <c r="AR57" s="83">
        <v>0</v>
      </c>
      <c r="AS57" s="92">
        <v>0</v>
      </c>
      <c r="AT57" s="83">
        <v>0</v>
      </c>
      <c r="AU57" s="83">
        <v>0</v>
      </c>
      <c r="AV57" s="92">
        <v>0</v>
      </c>
      <c r="AW57" s="83">
        <v>0</v>
      </c>
      <c r="AX57" s="83">
        <v>1</v>
      </c>
      <c r="AY57" s="92">
        <v>6.9</v>
      </c>
      <c r="AZ57" s="83">
        <v>4082</v>
      </c>
      <c r="BA57" s="83">
        <v>0</v>
      </c>
      <c r="BB57" s="83">
        <v>0</v>
      </c>
      <c r="BC57" s="83">
        <v>0</v>
      </c>
      <c r="BD57" s="83">
        <v>2</v>
      </c>
      <c r="BE57" s="92">
        <v>42</v>
      </c>
      <c r="BF57" s="83">
        <v>19673</v>
      </c>
      <c r="BG57" s="83">
        <v>0</v>
      </c>
      <c r="BH57" s="83">
        <v>0</v>
      </c>
      <c r="BI57" s="83">
        <v>0</v>
      </c>
      <c r="BJ57" s="118">
        <v>32</v>
      </c>
      <c r="BK57" s="19"/>
    </row>
    <row r="58" spans="1:63" s="13" customFormat="1" ht="18.75" customHeight="1">
      <c r="A58" s="115">
        <v>33</v>
      </c>
      <c r="B58" s="78" t="s">
        <v>94</v>
      </c>
      <c r="C58" s="116">
        <f>E58+G58+I58+K58+M58+O58+Q58+S58+U58+W58+Y58+AA58+AC58+AE58+AJ58+AL58+AN58+AP58+AR58+AU58+AX58+BA58+BD58+BG58</f>
        <v>2</v>
      </c>
      <c r="D58" s="116">
        <f>F58+H58+J58+L58+N58+P58+R58+T58+V58+X58+Z58+AB58+AD58+AF58+AK58+AM58+AO58+AQ58+AT58+AW58+AZ58+BC58+BF58+BI58</f>
        <v>9372</v>
      </c>
      <c r="E58" s="83">
        <v>0</v>
      </c>
      <c r="F58" s="83">
        <v>0</v>
      </c>
      <c r="G58" s="83">
        <v>0</v>
      </c>
      <c r="H58" s="83">
        <v>0</v>
      </c>
      <c r="I58" s="83">
        <v>0</v>
      </c>
      <c r="J58" s="83">
        <v>0</v>
      </c>
      <c r="K58" s="83">
        <v>0</v>
      </c>
      <c r="L58" s="83">
        <v>0</v>
      </c>
      <c r="M58" s="83">
        <v>0</v>
      </c>
      <c r="N58" s="83">
        <v>0</v>
      </c>
      <c r="O58" s="83">
        <v>0</v>
      </c>
      <c r="P58" s="83">
        <v>0</v>
      </c>
      <c r="Q58" s="117">
        <v>0</v>
      </c>
      <c r="R58" s="117">
        <v>0</v>
      </c>
      <c r="S58" s="117">
        <v>0</v>
      </c>
      <c r="T58" s="117">
        <v>0</v>
      </c>
      <c r="U58" s="117">
        <v>0</v>
      </c>
      <c r="V58" s="117">
        <v>0</v>
      </c>
      <c r="W58" s="117">
        <v>0</v>
      </c>
      <c r="X58" s="117">
        <v>0</v>
      </c>
      <c r="Y58" s="117">
        <v>0</v>
      </c>
      <c r="Z58" s="117">
        <v>0</v>
      </c>
      <c r="AA58" s="117">
        <v>0</v>
      </c>
      <c r="AB58" s="117">
        <v>0</v>
      </c>
      <c r="AC58" s="117">
        <v>0</v>
      </c>
      <c r="AD58" s="117">
        <v>0</v>
      </c>
      <c r="AE58" s="117">
        <v>0</v>
      </c>
      <c r="AF58" s="117">
        <v>0</v>
      </c>
      <c r="AG58" s="118">
        <v>33</v>
      </c>
      <c r="AH58" s="115">
        <v>33</v>
      </c>
      <c r="AI58" s="78" t="s">
        <v>94</v>
      </c>
      <c r="AJ58" s="83">
        <v>0</v>
      </c>
      <c r="AK58" s="83">
        <v>0</v>
      </c>
      <c r="AL58" s="83">
        <v>0</v>
      </c>
      <c r="AM58" s="83">
        <v>0</v>
      </c>
      <c r="AN58" s="83">
        <v>0</v>
      </c>
      <c r="AO58" s="83">
        <v>0</v>
      </c>
      <c r="AP58" s="83">
        <v>0</v>
      </c>
      <c r="AQ58" s="83">
        <v>0</v>
      </c>
      <c r="AR58" s="83">
        <v>0</v>
      </c>
      <c r="AS58" s="92">
        <v>0</v>
      </c>
      <c r="AT58" s="83">
        <v>0</v>
      </c>
      <c r="AU58" s="83">
        <v>0</v>
      </c>
      <c r="AV58" s="92">
        <v>0</v>
      </c>
      <c r="AW58" s="83">
        <v>0</v>
      </c>
      <c r="AX58" s="83">
        <v>1</v>
      </c>
      <c r="AY58" s="92">
        <v>3.4</v>
      </c>
      <c r="AZ58" s="83">
        <v>5625</v>
      </c>
      <c r="BA58" s="83">
        <v>0</v>
      </c>
      <c r="BB58" s="83">
        <v>0</v>
      </c>
      <c r="BC58" s="83">
        <v>0</v>
      </c>
      <c r="BD58" s="83">
        <v>1</v>
      </c>
      <c r="BE58" s="92">
        <v>10.8</v>
      </c>
      <c r="BF58" s="83">
        <v>3747</v>
      </c>
      <c r="BG58" s="83">
        <v>0</v>
      </c>
      <c r="BH58" s="83">
        <v>0</v>
      </c>
      <c r="BI58" s="83">
        <v>0</v>
      </c>
      <c r="BJ58" s="118">
        <v>33</v>
      </c>
      <c r="BK58" s="19"/>
    </row>
    <row r="59" spans="1:63" s="13" customFormat="1" ht="18.75" customHeight="1">
      <c r="A59" s="115">
        <v>34</v>
      </c>
      <c r="B59" s="78" t="s">
        <v>95</v>
      </c>
      <c r="C59" s="116">
        <f>E59+G59+I59+K59+M59+O59+Q59+S59+U59+W59+Y59+AA59+AC59+AE59+AJ59+AL59+AN59+AP59+AR59+AU59+AX59+BA59+BD59+BG59</f>
        <v>3</v>
      </c>
      <c r="D59" s="116">
        <f>F59+H59+J59+L59+N59+P59+R59+T59+V59+X59+Z59+AB59+AD59+AF59+AK59+AM59+AO59+AQ59+AT59+AW59+AZ59+BC59+BF59+BI59</f>
        <v>150721</v>
      </c>
      <c r="E59" s="83">
        <v>1</v>
      </c>
      <c r="F59" s="83">
        <v>117024</v>
      </c>
      <c r="G59" s="83">
        <v>1</v>
      </c>
      <c r="H59" s="83">
        <v>25871</v>
      </c>
      <c r="I59" s="83">
        <v>0</v>
      </c>
      <c r="J59" s="83">
        <v>0</v>
      </c>
      <c r="K59" s="83">
        <v>0</v>
      </c>
      <c r="L59" s="83">
        <v>0</v>
      </c>
      <c r="M59" s="83">
        <v>0</v>
      </c>
      <c r="N59" s="83">
        <v>0</v>
      </c>
      <c r="O59" s="83">
        <v>0</v>
      </c>
      <c r="P59" s="83">
        <v>0</v>
      </c>
      <c r="Q59" s="117">
        <v>0</v>
      </c>
      <c r="R59" s="117">
        <v>0</v>
      </c>
      <c r="S59" s="117">
        <v>0</v>
      </c>
      <c r="T59" s="117">
        <v>0</v>
      </c>
      <c r="U59" s="117">
        <v>0</v>
      </c>
      <c r="V59" s="117">
        <v>0</v>
      </c>
      <c r="W59" s="117">
        <v>0</v>
      </c>
      <c r="X59" s="117">
        <v>0</v>
      </c>
      <c r="Y59" s="117">
        <v>0</v>
      </c>
      <c r="Z59" s="117">
        <v>0</v>
      </c>
      <c r="AA59" s="117">
        <v>0</v>
      </c>
      <c r="AB59" s="117">
        <v>0</v>
      </c>
      <c r="AC59" s="117">
        <v>0</v>
      </c>
      <c r="AD59" s="117">
        <v>0</v>
      </c>
      <c r="AE59" s="117">
        <v>0</v>
      </c>
      <c r="AF59" s="117">
        <v>0</v>
      </c>
      <c r="AG59" s="118">
        <v>34</v>
      </c>
      <c r="AH59" s="115">
        <v>34</v>
      </c>
      <c r="AI59" s="78" t="s">
        <v>95</v>
      </c>
      <c r="AJ59" s="83">
        <v>0</v>
      </c>
      <c r="AK59" s="83">
        <v>0</v>
      </c>
      <c r="AL59" s="83">
        <v>0</v>
      </c>
      <c r="AM59" s="83">
        <v>0</v>
      </c>
      <c r="AN59" s="83">
        <v>0</v>
      </c>
      <c r="AO59" s="83">
        <v>0</v>
      </c>
      <c r="AP59" s="83">
        <v>0</v>
      </c>
      <c r="AQ59" s="83">
        <v>0</v>
      </c>
      <c r="AR59" s="83">
        <v>0</v>
      </c>
      <c r="AS59" s="92">
        <v>0</v>
      </c>
      <c r="AT59" s="83">
        <v>0</v>
      </c>
      <c r="AU59" s="83">
        <v>0</v>
      </c>
      <c r="AV59" s="92">
        <v>0</v>
      </c>
      <c r="AW59" s="83">
        <v>0</v>
      </c>
      <c r="AX59" s="83">
        <v>0</v>
      </c>
      <c r="AY59" s="92">
        <v>0</v>
      </c>
      <c r="AZ59" s="83">
        <v>0</v>
      </c>
      <c r="BA59" s="83">
        <v>0</v>
      </c>
      <c r="BB59" s="83">
        <v>0</v>
      </c>
      <c r="BC59" s="83">
        <v>0</v>
      </c>
      <c r="BD59" s="83">
        <v>1</v>
      </c>
      <c r="BE59" s="92">
        <v>24.3</v>
      </c>
      <c r="BF59" s="83">
        <v>7826</v>
      </c>
      <c r="BG59" s="83">
        <v>0</v>
      </c>
      <c r="BH59" s="83">
        <v>0</v>
      </c>
      <c r="BI59" s="83">
        <v>0</v>
      </c>
      <c r="BJ59" s="118">
        <v>34</v>
      </c>
      <c r="BK59" s="19"/>
    </row>
    <row r="60" spans="1:63" s="13" customFormat="1" ht="18.75" customHeight="1">
      <c r="A60" s="115">
        <v>35</v>
      </c>
      <c r="B60" s="78" t="s">
        <v>96</v>
      </c>
      <c r="C60" s="116">
        <f>E60+G60+I60+K60+M60+O60+Q60+S60+U60+W60+Y60+AA60+AC60+AE60+AJ60+AL60+AN60+AP60+AR60+AU60+AX60+BA60+BD60+BG60</f>
        <v>10</v>
      </c>
      <c r="D60" s="116">
        <f>F60+H60+J60+L60+N60+P60+R60+T60+V60+X60+Z60+AB60+AD60+AF60+AK60+AM60+AO60+AQ60+AT60+AW60+AZ60+BC60+BF60+BI60</f>
        <v>444515</v>
      </c>
      <c r="E60" s="83">
        <v>4</v>
      </c>
      <c r="F60" s="83">
        <v>141422</v>
      </c>
      <c r="G60" s="83">
        <v>0</v>
      </c>
      <c r="H60" s="83">
        <v>0</v>
      </c>
      <c r="I60" s="83">
        <v>0</v>
      </c>
      <c r="J60" s="83">
        <v>0</v>
      </c>
      <c r="K60" s="83">
        <v>1</v>
      </c>
      <c r="L60" s="83">
        <v>40818</v>
      </c>
      <c r="M60" s="83">
        <v>0</v>
      </c>
      <c r="N60" s="83">
        <v>0</v>
      </c>
      <c r="O60" s="83">
        <v>0</v>
      </c>
      <c r="P60" s="83">
        <v>0</v>
      </c>
      <c r="Q60" s="117">
        <v>0</v>
      </c>
      <c r="R60" s="117">
        <v>0</v>
      </c>
      <c r="S60" s="117">
        <v>0</v>
      </c>
      <c r="T60" s="117">
        <v>0</v>
      </c>
      <c r="U60" s="117">
        <v>1</v>
      </c>
      <c r="V60" s="117">
        <v>33344</v>
      </c>
      <c r="W60" s="117">
        <v>0</v>
      </c>
      <c r="X60" s="117">
        <v>0</v>
      </c>
      <c r="Y60" s="117">
        <v>0</v>
      </c>
      <c r="Z60" s="117">
        <v>0</v>
      </c>
      <c r="AA60" s="117">
        <v>0</v>
      </c>
      <c r="AB60" s="117">
        <v>0</v>
      </c>
      <c r="AC60" s="117">
        <v>0</v>
      </c>
      <c r="AD60" s="117">
        <v>0</v>
      </c>
      <c r="AE60" s="117">
        <v>0</v>
      </c>
      <c r="AF60" s="117">
        <v>0</v>
      </c>
      <c r="AG60" s="118">
        <v>35</v>
      </c>
      <c r="AH60" s="115">
        <v>35</v>
      </c>
      <c r="AI60" s="78" t="s">
        <v>96</v>
      </c>
      <c r="AJ60" s="83">
        <v>0</v>
      </c>
      <c r="AK60" s="83">
        <v>0</v>
      </c>
      <c r="AL60" s="83">
        <v>3</v>
      </c>
      <c r="AM60" s="83">
        <v>211068</v>
      </c>
      <c r="AN60" s="83">
        <v>0</v>
      </c>
      <c r="AO60" s="83">
        <v>0</v>
      </c>
      <c r="AP60" s="83">
        <v>0</v>
      </c>
      <c r="AQ60" s="83">
        <v>0</v>
      </c>
      <c r="AR60" s="83">
        <v>0</v>
      </c>
      <c r="AS60" s="92">
        <v>0</v>
      </c>
      <c r="AT60" s="83">
        <v>0</v>
      </c>
      <c r="AU60" s="83">
        <v>0</v>
      </c>
      <c r="AV60" s="92">
        <v>0</v>
      </c>
      <c r="AW60" s="83">
        <v>0</v>
      </c>
      <c r="AX60" s="83">
        <v>0</v>
      </c>
      <c r="AY60" s="92">
        <v>0</v>
      </c>
      <c r="AZ60" s="83">
        <v>0</v>
      </c>
      <c r="BA60" s="83">
        <v>0</v>
      </c>
      <c r="BB60" s="83">
        <v>0</v>
      </c>
      <c r="BC60" s="83">
        <v>0</v>
      </c>
      <c r="BD60" s="83">
        <v>1</v>
      </c>
      <c r="BE60" s="92">
        <v>36.9</v>
      </c>
      <c r="BF60" s="83">
        <v>17863</v>
      </c>
      <c r="BG60" s="83">
        <v>0</v>
      </c>
      <c r="BH60" s="83">
        <v>0</v>
      </c>
      <c r="BI60" s="83">
        <v>0</v>
      </c>
      <c r="BJ60" s="118">
        <v>35</v>
      </c>
      <c r="BK60" s="19"/>
    </row>
    <row r="61" spans="1:63" s="13" customFormat="1" ht="18.75" customHeight="1">
      <c r="A61" s="115"/>
      <c r="B61" s="119"/>
      <c r="C61" s="116"/>
      <c r="D61" s="116"/>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118"/>
      <c r="AH61" s="115"/>
      <c r="AI61" s="119"/>
      <c r="AJ61" s="83"/>
      <c r="AK61" s="83"/>
      <c r="AL61" s="83"/>
      <c r="AM61" s="83"/>
      <c r="AN61" s="83"/>
      <c r="AO61" s="83"/>
      <c r="AP61" s="83"/>
      <c r="AQ61" s="83"/>
      <c r="AR61" s="83"/>
      <c r="AS61" s="92"/>
      <c r="AT61" s="83"/>
      <c r="AU61" s="83"/>
      <c r="AV61" s="92"/>
      <c r="AW61" s="83"/>
      <c r="AX61" s="83"/>
      <c r="AY61" s="92"/>
      <c r="AZ61" s="83"/>
      <c r="BA61" s="83"/>
      <c r="BB61" s="92"/>
      <c r="BC61" s="83"/>
      <c r="BD61" s="83"/>
      <c r="BE61" s="92"/>
      <c r="BF61" s="83"/>
      <c r="BG61" s="83"/>
      <c r="BH61" s="92"/>
      <c r="BI61" s="83"/>
      <c r="BJ61" s="118"/>
      <c r="BK61" s="19"/>
    </row>
    <row r="62" spans="1:63" s="123" customFormat="1" ht="18.75" customHeight="1">
      <c r="A62" s="95" t="s">
        <v>97</v>
      </c>
      <c r="B62" s="112"/>
      <c r="C62" s="97">
        <f>SUM(C63:C66)</f>
        <v>22</v>
      </c>
      <c r="D62" s="97">
        <f aca="true" t="shared" si="29" ref="D62:AF62">SUM(D63:D66)</f>
        <v>825167</v>
      </c>
      <c r="E62" s="106">
        <f t="shared" si="29"/>
        <v>4</v>
      </c>
      <c r="F62" s="106">
        <f t="shared" si="29"/>
        <v>145613</v>
      </c>
      <c r="G62" s="93">
        <f t="shared" si="29"/>
        <v>2</v>
      </c>
      <c r="H62" s="93">
        <f t="shared" si="29"/>
        <v>48687</v>
      </c>
      <c r="I62" s="93">
        <f t="shared" si="29"/>
        <v>0</v>
      </c>
      <c r="J62" s="93">
        <f t="shared" si="29"/>
        <v>0</v>
      </c>
      <c r="K62" s="93">
        <f t="shared" si="29"/>
        <v>0</v>
      </c>
      <c r="L62" s="93">
        <f t="shared" si="29"/>
        <v>0</v>
      </c>
      <c r="M62" s="93">
        <f t="shared" si="29"/>
        <v>2</v>
      </c>
      <c r="N62" s="93">
        <f t="shared" si="29"/>
        <v>196345</v>
      </c>
      <c r="O62" s="93">
        <f t="shared" si="29"/>
        <v>0</v>
      </c>
      <c r="P62" s="93">
        <f t="shared" si="29"/>
        <v>0</v>
      </c>
      <c r="Q62" s="93">
        <f t="shared" si="29"/>
        <v>0</v>
      </c>
      <c r="R62" s="93">
        <f t="shared" si="29"/>
        <v>0</v>
      </c>
      <c r="S62" s="93">
        <f t="shared" si="29"/>
        <v>0</v>
      </c>
      <c r="T62" s="93">
        <f t="shared" si="29"/>
        <v>0</v>
      </c>
      <c r="U62" s="93">
        <f t="shared" si="29"/>
        <v>0</v>
      </c>
      <c r="V62" s="93">
        <f t="shared" si="29"/>
        <v>0</v>
      </c>
      <c r="W62" s="93">
        <f t="shared" si="29"/>
        <v>0</v>
      </c>
      <c r="X62" s="93">
        <f t="shared" si="29"/>
        <v>0</v>
      </c>
      <c r="Y62" s="93">
        <f t="shared" si="29"/>
        <v>0</v>
      </c>
      <c r="Z62" s="93">
        <f t="shared" si="29"/>
        <v>0</v>
      </c>
      <c r="AA62" s="93">
        <f t="shared" si="29"/>
        <v>0</v>
      </c>
      <c r="AB62" s="93">
        <f t="shared" si="29"/>
        <v>0</v>
      </c>
      <c r="AC62" s="93">
        <f t="shared" si="29"/>
        <v>0</v>
      </c>
      <c r="AD62" s="93">
        <f t="shared" si="29"/>
        <v>0</v>
      </c>
      <c r="AE62" s="93">
        <f t="shared" si="29"/>
        <v>0</v>
      </c>
      <c r="AF62" s="93">
        <f t="shared" si="29"/>
        <v>0</v>
      </c>
      <c r="AG62" s="113"/>
      <c r="AH62" s="95" t="s">
        <v>97</v>
      </c>
      <c r="AI62" s="112"/>
      <c r="AJ62" s="93">
        <f aca="true" t="shared" si="30" ref="AJ62:BI62">SUM(AJ63:AJ66)</f>
        <v>0</v>
      </c>
      <c r="AK62" s="93">
        <f t="shared" si="30"/>
        <v>0</v>
      </c>
      <c r="AL62" s="93">
        <f t="shared" si="30"/>
        <v>2</v>
      </c>
      <c r="AM62" s="93">
        <f t="shared" si="30"/>
        <v>353853</v>
      </c>
      <c r="AN62" s="93">
        <f t="shared" si="30"/>
        <v>0</v>
      </c>
      <c r="AO62" s="93">
        <f t="shared" si="30"/>
        <v>0</v>
      </c>
      <c r="AP62" s="93">
        <f t="shared" si="30"/>
        <v>0</v>
      </c>
      <c r="AQ62" s="93">
        <f t="shared" si="30"/>
        <v>0</v>
      </c>
      <c r="AR62" s="93">
        <f t="shared" si="30"/>
        <v>0</v>
      </c>
      <c r="AS62" s="94">
        <f t="shared" si="30"/>
        <v>0</v>
      </c>
      <c r="AT62" s="93">
        <f t="shared" si="30"/>
        <v>0</v>
      </c>
      <c r="AU62" s="93">
        <f t="shared" si="30"/>
        <v>0</v>
      </c>
      <c r="AV62" s="94">
        <f t="shared" si="30"/>
        <v>0</v>
      </c>
      <c r="AW62" s="114">
        <f t="shared" si="30"/>
        <v>0</v>
      </c>
      <c r="AX62" s="93">
        <f t="shared" si="30"/>
        <v>7</v>
      </c>
      <c r="AY62" s="94">
        <f t="shared" si="30"/>
        <v>37.6</v>
      </c>
      <c r="AZ62" s="93">
        <f t="shared" si="30"/>
        <v>34482</v>
      </c>
      <c r="BA62" s="93">
        <f t="shared" si="30"/>
        <v>0</v>
      </c>
      <c r="BB62" s="94">
        <f t="shared" si="30"/>
        <v>0</v>
      </c>
      <c r="BC62" s="93">
        <f t="shared" si="30"/>
        <v>0</v>
      </c>
      <c r="BD62" s="93">
        <f t="shared" si="30"/>
        <v>5</v>
      </c>
      <c r="BE62" s="94">
        <f t="shared" si="30"/>
        <v>107.5</v>
      </c>
      <c r="BF62" s="93">
        <f t="shared" si="30"/>
        <v>46187</v>
      </c>
      <c r="BG62" s="93">
        <f t="shared" si="30"/>
        <v>0</v>
      </c>
      <c r="BH62" s="100">
        <f t="shared" si="30"/>
        <v>0</v>
      </c>
      <c r="BI62" s="93">
        <f t="shared" si="30"/>
        <v>0</v>
      </c>
      <c r="BJ62" s="113"/>
      <c r="BK62" s="122"/>
    </row>
    <row r="63" spans="1:63" ht="18.75" customHeight="1">
      <c r="A63" s="115">
        <v>36</v>
      </c>
      <c r="B63" s="78" t="s">
        <v>98</v>
      </c>
      <c r="C63" s="116">
        <f>E63+G63+I63+K63+M63+O63+Q63+S63+U63+W63+Y63+AA63+AC63+AE63+AJ63+AL63+AN63+AP63+AR63+AU63+AX63+BA63+BD63+BG63</f>
        <v>6</v>
      </c>
      <c r="D63" s="116">
        <f>F63+H63+J63+L63+N63+P63+R63+T63+V63+X63+Z63+AB63+AD63+AF63+AK63+AM63+AO63+AQ63+AT63+AW63+AZ63+BC63+BF63+BI63</f>
        <v>49311</v>
      </c>
      <c r="E63" s="83">
        <v>1</v>
      </c>
      <c r="F63" s="83">
        <v>30123</v>
      </c>
      <c r="G63" s="83">
        <v>0</v>
      </c>
      <c r="H63" s="83">
        <v>0</v>
      </c>
      <c r="I63" s="83">
        <v>0</v>
      </c>
      <c r="J63" s="83">
        <v>0</v>
      </c>
      <c r="K63" s="83">
        <v>0</v>
      </c>
      <c r="L63" s="83">
        <v>0</v>
      </c>
      <c r="M63" s="83">
        <v>0</v>
      </c>
      <c r="N63" s="83">
        <v>0</v>
      </c>
      <c r="O63" s="83">
        <v>0</v>
      </c>
      <c r="P63" s="83">
        <v>0</v>
      </c>
      <c r="Q63" s="117">
        <v>0</v>
      </c>
      <c r="R63" s="117">
        <v>0</v>
      </c>
      <c r="S63" s="117">
        <v>0</v>
      </c>
      <c r="T63" s="117">
        <v>0</v>
      </c>
      <c r="U63" s="117">
        <v>0</v>
      </c>
      <c r="V63" s="117">
        <v>0</v>
      </c>
      <c r="W63" s="117">
        <v>0</v>
      </c>
      <c r="X63" s="117">
        <v>0</v>
      </c>
      <c r="Y63" s="117">
        <v>0</v>
      </c>
      <c r="Z63" s="117">
        <v>0</v>
      </c>
      <c r="AA63" s="117">
        <v>0</v>
      </c>
      <c r="AB63" s="117">
        <v>0</v>
      </c>
      <c r="AC63" s="117">
        <v>0</v>
      </c>
      <c r="AD63" s="117">
        <v>0</v>
      </c>
      <c r="AE63" s="117">
        <v>0</v>
      </c>
      <c r="AF63" s="117">
        <v>0</v>
      </c>
      <c r="AG63" s="118">
        <v>36</v>
      </c>
      <c r="AH63" s="115">
        <v>36</v>
      </c>
      <c r="AI63" s="78" t="s">
        <v>98</v>
      </c>
      <c r="AJ63" s="83">
        <v>0</v>
      </c>
      <c r="AK63" s="83">
        <v>0</v>
      </c>
      <c r="AL63" s="83">
        <v>0</v>
      </c>
      <c r="AM63" s="83">
        <v>0</v>
      </c>
      <c r="AN63" s="83">
        <v>0</v>
      </c>
      <c r="AO63" s="83">
        <v>0</v>
      </c>
      <c r="AP63" s="83">
        <v>0</v>
      </c>
      <c r="AQ63" s="83">
        <v>0</v>
      </c>
      <c r="AR63" s="83">
        <v>0</v>
      </c>
      <c r="AS63" s="92">
        <v>0</v>
      </c>
      <c r="AT63" s="83">
        <v>0</v>
      </c>
      <c r="AU63" s="83">
        <v>0</v>
      </c>
      <c r="AV63" s="92">
        <v>0</v>
      </c>
      <c r="AW63" s="83">
        <v>0</v>
      </c>
      <c r="AX63" s="83">
        <v>3</v>
      </c>
      <c r="AY63" s="92">
        <v>15.3</v>
      </c>
      <c r="AZ63" s="83">
        <v>12118</v>
      </c>
      <c r="BA63" s="83">
        <v>0</v>
      </c>
      <c r="BB63" s="83">
        <v>0</v>
      </c>
      <c r="BC63" s="83">
        <v>0</v>
      </c>
      <c r="BD63" s="83">
        <v>2</v>
      </c>
      <c r="BE63" s="92">
        <v>21.6</v>
      </c>
      <c r="BF63" s="83">
        <v>7070</v>
      </c>
      <c r="BG63" s="83">
        <v>0</v>
      </c>
      <c r="BH63" s="83">
        <v>0</v>
      </c>
      <c r="BI63" s="83">
        <v>0</v>
      </c>
      <c r="BJ63" s="118">
        <v>36</v>
      </c>
      <c r="BK63" s="26"/>
    </row>
    <row r="64" spans="1:63" ht="18.75" customHeight="1">
      <c r="A64" s="115">
        <v>37</v>
      </c>
      <c r="B64" s="78" t="s">
        <v>99</v>
      </c>
      <c r="C64" s="116">
        <f>E64+G64+I64+K64+M64+O64+Q64+S64+U64+W64+Y64+AA64+AC64+AE64+AJ64+AL64+AN64+AP64+AR64+AU64+AX64+BA64+BD64+BG64</f>
        <v>7</v>
      </c>
      <c r="D64" s="116">
        <f>F64+H64+J64+L64+N64+P64+R64+T64+V64+X64+Z64+AB64+AD64+AF64+AK64+AM64+AO64+AQ64+AT64+AW64+AZ64+BC64+BF64+BI64</f>
        <v>583809</v>
      </c>
      <c r="E64" s="83">
        <v>0</v>
      </c>
      <c r="F64" s="83">
        <v>0</v>
      </c>
      <c r="G64" s="83">
        <v>0</v>
      </c>
      <c r="H64" s="83">
        <v>0</v>
      </c>
      <c r="I64" s="83">
        <v>0</v>
      </c>
      <c r="J64" s="83">
        <v>0</v>
      </c>
      <c r="K64" s="83">
        <v>0</v>
      </c>
      <c r="L64" s="83">
        <v>0</v>
      </c>
      <c r="M64" s="83">
        <v>2</v>
      </c>
      <c r="N64" s="83">
        <v>196345</v>
      </c>
      <c r="O64" s="83">
        <v>0</v>
      </c>
      <c r="P64" s="83">
        <v>0</v>
      </c>
      <c r="Q64" s="117">
        <v>0</v>
      </c>
      <c r="R64" s="117">
        <v>0</v>
      </c>
      <c r="S64" s="117">
        <v>0</v>
      </c>
      <c r="T64" s="117">
        <v>0</v>
      </c>
      <c r="U64" s="117">
        <v>0</v>
      </c>
      <c r="V64" s="117">
        <v>0</v>
      </c>
      <c r="W64" s="117">
        <v>0</v>
      </c>
      <c r="X64" s="117">
        <v>0</v>
      </c>
      <c r="Y64" s="117">
        <v>0</v>
      </c>
      <c r="Z64" s="117">
        <v>0</v>
      </c>
      <c r="AA64" s="117">
        <v>0</v>
      </c>
      <c r="AB64" s="117">
        <v>0</v>
      </c>
      <c r="AC64" s="117">
        <v>0</v>
      </c>
      <c r="AD64" s="117">
        <v>0</v>
      </c>
      <c r="AE64" s="117">
        <v>0</v>
      </c>
      <c r="AF64" s="117">
        <v>0</v>
      </c>
      <c r="AG64" s="118">
        <v>37</v>
      </c>
      <c r="AH64" s="115">
        <v>37</v>
      </c>
      <c r="AI64" s="78" t="s">
        <v>99</v>
      </c>
      <c r="AJ64" s="83">
        <v>0</v>
      </c>
      <c r="AK64" s="83">
        <v>0</v>
      </c>
      <c r="AL64" s="83">
        <v>2</v>
      </c>
      <c r="AM64" s="83">
        <v>353853</v>
      </c>
      <c r="AN64" s="83">
        <v>0</v>
      </c>
      <c r="AO64" s="83">
        <v>0</v>
      </c>
      <c r="AP64" s="83">
        <v>0</v>
      </c>
      <c r="AQ64" s="83">
        <v>0</v>
      </c>
      <c r="AR64" s="83">
        <v>0</v>
      </c>
      <c r="AS64" s="92">
        <v>0</v>
      </c>
      <c r="AT64" s="83">
        <v>0</v>
      </c>
      <c r="AU64" s="83">
        <v>0</v>
      </c>
      <c r="AV64" s="92">
        <v>0</v>
      </c>
      <c r="AW64" s="83">
        <v>0</v>
      </c>
      <c r="AX64" s="83">
        <v>2</v>
      </c>
      <c r="AY64" s="92">
        <v>10.3</v>
      </c>
      <c r="AZ64" s="83">
        <v>13434</v>
      </c>
      <c r="BA64" s="83">
        <v>0</v>
      </c>
      <c r="BB64" s="83">
        <v>0</v>
      </c>
      <c r="BC64" s="83">
        <v>0</v>
      </c>
      <c r="BD64" s="83">
        <v>1</v>
      </c>
      <c r="BE64" s="92">
        <v>36.5</v>
      </c>
      <c r="BF64" s="83">
        <v>20177</v>
      </c>
      <c r="BG64" s="83">
        <v>0</v>
      </c>
      <c r="BH64" s="83">
        <v>0</v>
      </c>
      <c r="BI64" s="83">
        <v>0</v>
      </c>
      <c r="BJ64" s="118">
        <v>37</v>
      </c>
      <c r="BK64" s="26"/>
    </row>
    <row r="65" spans="1:63" ht="18.75" customHeight="1">
      <c r="A65" s="115">
        <v>38</v>
      </c>
      <c r="B65" s="78" t="s">
        <v>100</v>
      </c>
      <c r="C65" s="116">
        <f>E65+G65+I65+K65+M65+O65+Q65+S65+U65+W65+Y65+AA65+AC65+AE65+AJ65+AL65+AN65+AP65+AR65+AU65+AX65+BA65+BD65+BG65</f>
        <v>6</v>
      </c>
      <c r="D65" s="116">
        <f>F65+H65+J65+L65+N65+P65+R65+T65+V65+X65+Z65+AB65+AD65+AF65+AK65+AM65+AO65+AQ65+AT65+AW65+AZ65+BC65+BF65+BI65</f>
        <v>122716</v>
      </c>
      <c r="E65" s="83">
        <v>2</v>
      </c>
      <c r="F65" s="83">
        <v>83941</v>
      </c>
      <c r="G65" s="83">
        <v>1</v>
      </c>
      <c r="H65" s="83">
        <v>18834</v>
      </c>
      <c r="I65" s="83">
        <v>0</v>
      </c>
      <c r="J65" s="83">
        <v>0</v>
      </c>
      <c r="K65" s="83">
        <v>0</v>
      </c>
      <c r="L65" s="83">
        <v>0</v>
      </c>
      <c r="M65" s="83">
        <v>0</v>
      </c>
      <c r="N65" s="83">
        <v>0</v>
      </c>
      <c r="O65" s="83">
        <v>0</v>
      </c>
      <c r="P65" s="83">
        <v>0</v>
      </c>
      <c r="Q65" s="117">
        <v>0</v>
      </c>
      <c r="R65" s="117">
        <v>0</v>
      </c>
      <c r="S65" s="117">
        <v>0</v>
      </c>
      <c r="T65" s="117">
        <v>0</v>
      </c>
      <c r="U65" s="117">
        <v>0</v>
      </c>
      <c r="V65" s="117">
        <v>0</v>
      </c>
      <c r="W65" s="117">
        <v>0</v>
      </c>
      <c r="X65" s="117">
        <v>0</v>
      </c>
      <c r="Y65" s="117">
        <v>0</v>
      </c>
      <c r="Z65" s="117">
        <v>0</v>
      </c>
      <c r="AA65" s="117">
        <v>0</v>
      </c>
      <c r="AB65" s="117">
        <v>0</v>
      </c>
      <c r="AC65" s="117">
        <v>0</v>
      </c>
      <c r="AD65" s="117">
        <v>0</v>
      </c>
      <c r="AE65" s="117">
        <v>0</v>
      </c>
      <c r="AF65" s="117">
        <v>0</v>
      </c>
      <c r="AG65" s="118">
        <v>38</v>
      </c>
      <c r="AH65" s="115">
        <v>38</v>
      </c>
      <c r="AI65" s="78" t="s">
        <v>100</v>
      </c>
      <c r="AJ65" s="83">
        <v>0</v>
      </c>
      <c r="AK65" s="83">
        <v>0</v>
      </c>
      <c r="AL65" s="83">
        <v>0</v>
      </c>
      <c r="AM65" s="83">
        <v>0</v>
      </c>
      <c r="AN65" s="83">
        <v>0</v>
      </c>
      <c r="AO65" s="83">
        <v>0</v>
      </c>
      <c r="AP65" s="83">
        <v>0</v>
      </c>
      <c r="AQ65" s="83">
        <v>0</v>
      </c>
      <c r="AR65" s="83">
        <v>0</v>
      </c>
      <c r="AS65" s="92">
        <v>0</v>
      </c>
      <c r="AT65" s="83">
        <v>0</v>
      </c>
      <c r="AU65" s="83">
        <v>0</v>
      </c>
      <c r="AV65" s="92">
        <v>0</v>
      </c>
      <c r="AW65" s="83">
        <v>0</v>
      </c>
      <c r="AX65" s="83">
        <v>2</v>
      </c>
      <c r="AY65" s="92">
        <v>12</v>
      </c>
      <c r="AZ65" s="83">
        <v>8930</v>
      </c>
      <c r="BA65" s="83">
        <v>0</v>
      </c>
      <c r="BB65" s="83">
        <v>0</v>
      </c>
      <c r="BC65" s="83">
        <v>0</v>
      </c>
      <c r="BD65" s="83">
        <v>1</v>
      </c>
      <c r="BE65" s="92">
        <v>25</v>
      </c>
      <c r="BF65" s="83">
        <v>11011</v>
      </c>
      <c r="BG65" s="83">
        <v>0</v>
      </c>
      <c r="BH65" s="83">
        <v>0</v>
      </c>
      <c r="BI65" s="83">
        <v>0</v>
      </c>
      <c r="BJ65" s="118">
        <v>38</v>
      </c>
      <c r="BK65" s="26"/>
    </row>
    <row r="66" spans="1:63" ht="18.75" customHeight="1">
      <c r="A66" s="115">
        <v>39</v>
      </c>
      <c r="B66" s="78" t="s">
        <v>101</v>
      </c>
      <c r="C66" s="116">
        <f>E66+G66+I66+K66+M66+O66+Q66+S66+U66+W66+Y66+AA66+AC66+AE66+AJ66+AL66+AN66+AP66+AR66+AU66+AX66+BA66+BD66+BG66</f>
        <v>3</v>
      </c>
      <c r="D66" s="116">
        <f>F66+H66+J66+L66+N66+P66+R66+T66+V66+X66+Z66+AB66+AD66+AF66+AK66+AM66+AO66+AQ66+AT66+AW66+AZ66+BC66+BF66+BI66</f>
        <v>69331</v>
      </c>
      <c r="E66" s="83">
        <v>1</v>
      </c>
      <c r="F66" s="83">
        <v>31549</v>
      </c>
      <c r="G66" s="83">
        <v>1</v>
      </c>
      <c r="H66" s="83">
        <v>29853</v>
      </c>
      <c r="I66" s="83">
        <v>0</v>
      </c>
      <c r="J66" s="83">
        <v>0</v>
      </c>
      <c r="K66" s="83">
        <v>0</v>
      </c>
      <c r="L66" s="83">
        <v>0</v>
      </c>
      <c r="M66" s="83">
        <v>0</v>
      </c>
      <c r="N66" s="83">
        <v>0</v>
      </c>
      <c r="O66" s="83">
        <v>0</v>
      </c>
      <c r="P66" s="83">
        <v>0</v>
      </c>
      <c r="Q66" s="117">
        <v>0</v>
      </c>
      <c r="R66" s="117">
        <v>0</v>
      </c>
      <c r="S66" s="117">
        <v>0</v>
      </c>
      <c r="T66" s="117">
        <v>0</v>
      </c>
      <c r="U66" s="117">
        <v>0</v>
      </c>
      <c r="V66" s="117">
        <v>0</v>
      </c>
      <c r="W66" s="117">
        <v>0</v>
      </c>
      <c r="X66" s="117">
        <v>0</v>
      </c>
      <c r="Y66" s="117">
        <v>0</v>
      </c>
      <c r="Z66" s="117">
        <v>0</v>
      </c>
      <c r="AA66" s="117">
        <v>0</v>
      </c>
      <c r="AB66" s="117">
        <v>0</v>
      </c>
      <c r="AC66" s="117">
        <v>0</v>
      </c>
      <c r="AD66" s="117">
        <v>0</v>
      </c>
      <c r="AE66" s="117">
        <v>0</v>
      </c>
      <c r="AF66" s="117">
        <v>0</v>
      </c>
      <c r="AG66" s="118">
        <v>39</v>
      </c>
      <c r="AH66" s="115">
        <v>39</v>
      </c>
      <c r="AI66" s="78" t="s">
        <v>101</v>
      </c>
      <c r="AJ66" s="83">
        <v>0</v>
      </c>
      <c r="AK66" s="83">
        <v>0</v>
      </c>
      <c r="AL66" s="83">
        <v>0</v>
      </c>
      <c r="AM66" s="83">
        <v>0</v>
      </c>
      <c r="AN66" s="83">
        <v>0</v>
      </c>
      <c r="AO66" s="83">
        <v>0</v>
      </c>
      <c r="AP66" s="83">
        <v>0</v>
      </c>
      <c r="AQ66" s="83">
        <v>0</v>
      </c>
      <c r="AR66" s="83">
        <v>0</v>
      </c>
      <c r="AS66" s="92">
        <v>0</v>
      </c>
      <c r="AT66" s="83">
        <v>0</v>
      </c>
      <c r="AU66" s="83">
        <v>0</v>
      </c>
      <c r="AV66" s="92">
        <v>0</v>
      </c>
      <c r="AW66" s="83">
        <v>0</v>
      </c>
      <c r="AX66" s="83">
        <v>0</v>
      </c>
      <c r="AY66" s="92">
        <v>0</v>
      </c>
      <c r="AZ66" s="83">
        <v>0</v>
      </c>
      <c r="BA66" s="83">
        <v>0</v>
      </c>
      <c r="BB66" s="83">
        <v>0</v>
      </c>
      <c r="BC66" s="83">
        <v>0</v>
      </c>
      <c r="BD66" s="83">
        <v>1</v>
      </c>
      <c r="BE66" s="92">
        <v>24.4</v>
      </c>
      <c r="BF66" s="83">
        <v>7929</v>
      </c>
      <c r="BG66" s="83">
        <v>0</v>
      </c>
      <c r="BH66" s="83">
        <v>0</v>
      </c>
      <c r="BI66" s="83">
        <v>0</v>
      </c>
      <c r="BJ66" s="118">
        <v>39</v>
      </c>
      <c r="BK66" s="26"/>
    </row>
    <row r="67" spans="1:63" ht="18.75" customHeight="1" thickBot="1">
      <c r="A67" s="128"/>
      <c r="B67" s="129"/>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1"/>
      <c r="AH67" s="128"/>
      <c r="AI67" s="129"/>
      <c r="AJ67" s="130"/>
      <c r="AK67" s="130"/>
      <c r="AL67" s="130"/>
      <c r="AM67" s="130"/>
      <c r="AN67" s="130"/>
      <c r="AO67" s="130"/>
      <c r="AP67" s="130"/>
      <c r="AQ67" s="130"/>
      <c r="AR67" s="130"/>
      <c r="AS67" s="132"/>
      <c r="AT67" s="130"/>
      <c r="AU67" s="130"/>
      <c r="AV67" s="132"/>
      <c r="AW67" s="130"/>
      <c r="AX67" s="130"/>
      <c r="AY67" s="132"/>
      <c r="AZ67" s="130"/>
      <c r="BA67" s="130"/>
      <c r="BB67" s="132"/>
      <c r="BC67" s="130"/>
      <c r="BD67" s="130"/>
      <c r="BE67" s="132"/>
      <c r="BF67" s="130"/>
      <c r="BG67" s="130"/>
      <c r="BH67" s="132"/>
      <c r="BI67" s="130"/>
      <c r="BJ67" s="131"/>
      <c r="BK67" s="26"/>
    </row>
    <row r="68" spans="1:63" ht="12">
      <c r="A68" s="133"/>
      <c r="B68" s="134"/>
      <c r="C68" s="19"/>
      <c r="D68" s="19"/>
      <c r="E68" s="19"/>
      <c r="F68" s="20"/>
      <c r="G68" s="19"/>
      <c r="H68" s="20"/>
      <c r="I68" s="19"/>
      <c r="J68" s="20"/>
      <c r="K68" s="19"/>
      <c r="L68" s="20"/>
      <c r="M68" s="19"/>
      <c r="N68" s="20"/>
      <c r="O68" s="19"/>
      <c r="P68" s="19"/>
      <c r="Q68" s="19"/>
      <c r="R68" s="20"/>
      <c r="S68" s="19"/>
      <c r="T68" s="20"/>
      <c r="U68" s="19"/>
      <c r="V68" s="20"/>
      <c r="W68" s="19"/>
      <c r="X68" s="20"/>
      <c r="Y68" s="19"/>
      <c r="Z68" s="20"/>
      <c r="AA68" s="19"/>
      <c r="AB68" s="20"/>
      <c r="AC68" s="19"/>
      <c r="AD68" s="20"/>
      <c r="AE68" s="19"/>
      <c r="AF68" s="20"/>
      <c r="AG68" s="133"/>
      <c r="AH68" s="133"/>
      <c r="AI68" s="134"/>
      <c r="AJ68" s="19"/>
      <c r="AK68" s="20"/>
      <c r="AL68" s="19"/>
      <c r="AM68" s="20"/>
      <c r="AN68" s="19"/>
      <c r="AO68" s="20"/>
      <c r="AP68" s="19"/>
      <c r="AQ68" s="20"/>
      <c r="AR68" s="19"/>
      <c r="AS68" s="24"/>
      <c r="AT68" s="20"/>
      <c r="AU68" s="19"/>
      <c r="AV68" s="24"/>
      <c r="AW68" s="20"/>
      <c r="AX68" s="19"/>
      <c r="AY68" s="25"/>
      <c r="AZ68" s="20"/>
      <c r="BA68" s="19"/>
      <c r="BB68" s="25"/>
      <c r="BC68" s="20"/>
      <c r="BD68" s="19"/>
      <c r="BE68" s="25"/>
      <c r="BF68" s="20"/>
      <c r="BG68" s="19"/>
      <c r="BH68" s="25"/>
      <c r="BI68" s="20"/>
      <c r="BJ68" s="133"/>
      <c r="BK68" s="26"/>
    </row>
    <row r="69" spans="1:63" ht="12">
      <c r="A69" s="26"/>
      <c r="B69" s="19"/>
      <c r="C69" s="19"/>
      <c r="D69" s="19"/>
      <c r="E69" s="19"/>
      <c r="F69" s="20"/>
      <c r="G69" s="19"/>
      <c r="H69" s="20"/>
      <c r="I69" s="19"/>
      <c r="J69" s="20"/>
      <c r="K69" s="19"/>
      <c r="L69" s="20"/>
      <c r="M69" s="26"/>
      <c r="N69" s="20"/>
      <c r="O69" s="19"/>
      <c r="P69" s="19"/>
      <c r="Q69" s="19"/>
      <c r="R69" s="22"/>
      <c r="S69" s="19"/>
      <c r="T69" s="20"/>
      <c r="U69" s="19"/>
      <c r="V69" s="22"/>
      <c r="W69" s="19"/>
      <c r="X69" s="20"/>
      <c r="Y69" s="19"/>
      <c r="Z69" s="20"/>
      <c r="AA69" s="19"/>
      <c r="AB69" s="20"/>
      <c r="AC69" s="19"/>
      <c r="AD69" s="20"/>
      <c r="AE69" s="19"/>
      <c r="AF69" s="20"/>
      <c r="AG69" s="26"/>
      <c r="AH69" s="26"/>
      <c r="AI69" s="19"/>
      <c r="AJ69" s="19"/>
      <c r="AK69" s="20"/>
      <c r="AL69" s="19"/>
      <c r="AM69" s="20"/>
      <c r="AN69" s="19"/>
      <c r="AO69" s="20"/>
      <c r="AP69" s="19"/>
      <c r="AQ69" s="20"/>
      <c r="AR69" s="19"/>
      <c r="AS69" s="24"/>
      <c r="AT69" s="20"/>
      <c r="AU69" s="19"/>
      <c r="AV69" s="24"/>
      <c r="AW69" s="20"/>
      <c r="AX69" s="19"/>
      <c r="AY69" s="25"/>
      <c r="AZ69" s="20"/>
      <c r="BA69" s="19"/>
      <c r="BB69" s="25"/>
      <c r="BC69" s="20"/>
      <c r="BD69" s="19"/>
      <c r="BE69" s="25"/>
      <c r="BF69" s="20"/>
      <c r="BG69" s="19"/>
      <c r="BH69" s="25"/>
      <c r="BI69" s="20"/>
      <c r="BJ69" s="26"/>
      <c r="BK69" s="26"/>
    </row>
    <row r="70" spans="1:62" ht="12">
      <c r="A70" s="13"/>
      <c r="B70" s="13"/>
      <c r="AG70" s="19"/>
      <c r="AH70" s="13"/>
      <c r="AI70" s="13"/>
      <c r="BJ70" s="19"/>
    </row>
    <row r="71" spans="33:62" ht="12">
      <c r="AG71" s="26"/>
      <c r="BJ71" s="26"/>
    </row>
    <row r="72" spans="33:62" ht="12">
      <c r="AG72" s="26"/>
      <c r="BJ72" s="26"/>
    </row>
    <row r="73" spans="33:62" ht="12">
      <c r="AG73" s="26"/>
      <c r="BJ73" s="26"/>
    </row>
    <row r="74" spans="33:62" ht="12">
      <c r="AG74" s="26"/>
      <c r="BJ74" s="26"/>
    </row>
    <row r="75" spans="33:62" ht="12">
      <c r="AG75" s="26"/>
      <c r="BJ75" s="26"/>
    </row>
  </sheetData>
  <mergeCells count="55">
    <mergeCell ref="AR5:AT5"/>
    <mergeCell ref="AU5:AW5"/>
    <mergeCell ref="AH38:AI38"/>
    <mergeCell ref="AU6:AW6"/>
    <mergeCell ref="AJ5:AK6"/>
    <mergeCell ref="AN5:AO6"/>
    <mergeCell ref="AP5:AQ6"/>
    <mergeCell ref="AH51:AI51"/>
    <mergeCell ref="AH56:AI56"/>
    <mergeCell ref="AH62:AI62"/>
    <mergeCell ref="A30:B30"/>
    <mergeCell ref="AH30:AI30"/>
    <mergeCell ref="A62:B62"/>
    <mergeCell ref="A56:B56"/>
    <mergeCell ref="A51:B51"/>
    <mergeCell ref="A38:B38"/>
    <mergeCell ref="A20:B20"/>
    <mergeCell ref="A12:B12"/>
    <mergeCell ref="AH5:AI7"/>
    <mergeCell ref="AH8:AI8"/>
    <mergeCell ref="AH9:AI9"/>
    <mergeCell ref="AH10:AI10"/>
    <mergeCell ref="AH12:AI12"/>
    <mergeCell ref="AH20:AI20"/>
    <mergeCell ref="A8:B8"/>
    <mergeCell ref="A9:B9"/>
    <mergeCell ref="A10:B10"/>
    <mergeCell ref="AX6:AZ6"/>
    <mergeCell ref="BA6:BC6"/>
    <mergeCell ref="BD6:BF6"/>
    <mergeCell ref="AR6:AT6"/>
    <mergeCell ref="E6:F6"/>
    <mergeCell ref="G6:H6"/>
    <mergeCell ref="U6:V6"/>
    <mergeCell ref="AE6:AF6"/>
    <mergeCell ref="M6:N6"/>
    <mergeCell ref="K5:L6"/>
    <mergeCell ref="AL5:AM6"/>
    <mergeCell ref="S6:T6"/>
    <mergeCell ref="O6:P6"/>
    <mergeCell ref="W6:X6"/>
    <mergeCell ref="Y6:Z6"/>
    <mergeCell ref="M5:P5"/>
    <mergeCell ref="Q5:V5"/>
    <mergeCell ref="W5:AD5"/>
    <mergeCell ref="I6:J6"/>
    <mergeCell ref="BG6:BI6"/>
    <mergeCell ref="AC6:AD6"/>
    <mergeCell ref="A5:B7"/>
    <mergeCell ref="C5:D6"/>
    <mergeCell ref="AE5:AF5"/>
    <mergeCell ref="E5:J5"/>
    <mergeCell ref="Q6:R6"/>
    <mergeCell ref="AA6:AB6"/>
    <mergeCell ref="AX5:BI5"/>
  </mergeCells>
  <printOptions horizontalCentered="1"/>
  <pageMargins left="0.3937007874015748" right="0.3937007874015748" top="0.5905511811023623" bottom="0.3937007874015748" header="0" footer="0"/>
  <pageSetup horizontalDpi="600" verticalDpi="600" orientation="portrait" paperSize="9" scale="65" r:id="rId1"/>
  <colBreaks count="2" manualBreakCount="2">
    <brk id="16" max="65535" man="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dcterms:created xsi:type="dcterms:W3CDTF">2007-01-16T02:14:22Z</dcterms:created>
  <dcterms:modified xsi:type="dcterms:W3CDTF">2007-01-16T02:14:46Z</dcterms:modified>
  <cp:category/>
  <cp:version/>
  <cp:contentType/>
  <cp:contentStatus/>
</cp:coreProperties>
</file>