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4-4(1)(2)林道改良等" sheetId="1" r:id="rId1"/>
  </sheets>
  <definedNames/>
  <calcPr fullCalcOnLoad="1"/>
</workbook>
</file>

<file path=xl/comments1.xml><?xml version="1.0" encoding="utf-8"?>
<comments xmlns="http://schemas.openxmlformats.org/spreadsheetml/2006/main">
  <authors>
    <author>森林土木総合システム</author>
    <author>林道係</author>
  </authors>
  <commentList>
    <comment ref="E46" authorId="0">
      <text>
        <r>
          <rPr>
            <b/>
            <sz val="9"/>
            <rFont val="ＭＳ Ｐゴシック"/>
            <family val="3"/>
          </rPr>
          <t>保全・居住（同時舗装分）</t>
        </r>
      </text>
    </comment>
    <comment ref="M46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E45" authorId="0">
      <text>
        <r>
          <rPr>
            <b/>
            <sz val="9"/>
            <rFont val="ＭＳ Ｐゴシック"/>
            <family val="3"/>
          </rPr>
          <t>保全・居住（同時舗装分）</t>
        </r>
      </text>
    </comment>
    <comment ref="M45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M44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E44" authorId="0">
      <text>
        <r>
          <rPr>
            <b/>
            <sz val="9"/>
            <rFont val="ＭＳ Ｐゴシック"/>
            <family val="3"/>
          </rPr>
          <t>H13繰越、保全・居住（同時舗装分）</t>
        </r>
      </text>
    </comment>
    <comment ref="M43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E43" authorId="0">
      <text>
        <r>
          <rPr>
            <b/>
            <sz val="9"/>
            <rFont val="ＭＳ Ｐゴシック"/>
            <family val="3"/>
          </rPr>
          <t>H13繰越、保全・居住（同時舗装分）</t>
        </r>
      </text>
    </comment>
    <comment ref="K42" authorId="1">
      <text>
        <r>
          <rPr>
            <b/>
            <sz val="9"/>
            <rFont val="ＭＳ Ｐゴシック"/>
            <family val="3"/>
          </rPr>
          <t>県単開設の同時舗装を含む</t>
        </r>
      </text>
    </comment>
  </commentList>
</comments>
</file>

<file path=xl/sharedStrings.xml><?xml version="1.0" encoding="utf-8"?>
<sst xmlns="http://schemas.openxmlformats.org/spreadsheetml/2006/main" count="83" uniqueCount="51">
  <si>
    <t>-</t>
  </si>
  <si>
    <t>(-)</t>
  </si>
  <si>
    <t>平成１２年度</t>
  </si>
  <si>
    <t>平成１５年度</t>
  </si>
  <si>
    <t>平成６年度</t>
  </si>
  <si>
    <t>平成７年度</t>
  </si>
  <si>
    <t>平成８年度</t>
  </si>
  <si>
    <t>平成１１年度</t>
  </si>
  <si>
    <t>第４表　林道改良・舗装等事業</t>
  </si>
  <si>
    <t>（１）改良事業等</t>
  </si>
  <si>
    <t>（単位：ｍ）</t>
  </si>
  <si>
    <t>年　　度</t>
  </si>
  <si>
    <t>総　　　　　　数</t>
  </si>
  <si>
    <t>公共改良</t>
  </si>
  <si>
    <t>県単林道</t>
  </si>
  <si>
    <t>林道応急</t>
  </si>
  <si>
    <t>自力・その他</t>
  </si>
  <si>
    <t>改良事業</t>
  </si>
  <si>
    <t>施設事業</t>
  </si>
  <si>
    <t>昭和５５年度</t>
  </si>
  <si>
    <t>昭和６０年度</t>
  </si>
  <si>
    <t>平成６年度</t>
  </si>
  <si>
    <t>(-)</t>
  </si>
  <si>
    <t>平成７年度</t>
  </si>
  <si>
    <t>平成８年度</t>
  </si>
  <si>
    <t>平成９年度</t>
  </si>
  <si>
    <t>-</t>
  </si>
  <si>
    <t>平成１０年度</t>
  </si>
  <si>
    <t>平成１１年度</t>
  </si>
  <si>
    <t>平成１３年度</t>
  </si>
  <si>
    <t>平成１４年度</t>
  </si>
  <si>
    <t>平成１６年度</t>
  </si>
  <si>
    <t>平成１7年度</t>
  </si>
  <si>
    <t>[資料]　林政課</t>
  </si>
  <si>
    <t>　（注）　１　（　）内は路線数</t>
  </si>
  <si>
    <t>　　　　　２　県単林道改良事業に、ふるさと林道分を含む</t>
  </si>
  <si>
    <t>　　　　　３　林構は自力・その他に含む</t>
  </si>
  <si>
    <t>　　　　　４　１8年度への繰越しは含まない</t>
  </si>
  <si>
    <t>　　　　　５　間伐等は自力・その他に含む</t>
  </si>
  <si>
    <t>（２）舗装事業</t>
  </si>
  <si>
    <t>公共舗装</t>
  </si>
  <si>
    <t>農免舗装</t>
  </si>
  <si>
    <t>林業構造</t>
  </si>
  <si>
    <t>林総事業</t>
  </si>
  <si>
    <t>（同時舗装）</t>
  </si>
  <si>
    <t>改善事業</t>
  </si>
  <si>
    <t>舗装事業</t>
  </si>
  <si>
    <t>平成９年度</t>
  </si>
  <si>
    <t>平成１５年度</t>
  </si>
  <si>
    <t>　　　　　２　県単林道舗装事業にはふるさと林道分を含む</t>
  </si>
  <si>
    <t>　　　　　３　自力・その他には間伐等を含む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</si>
</sst>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  <numFmt numFmtId="210" formatCode="0.0_);[Red]\(0.0\)"/>
    <numFmt numFmtId="211" formatCode="#,##0\ "/>
    <numFmt numFmtId="212" formatCode="#,##0.0"/>
    <numFmt numFmtId="213" formatCode="#,##0__"/>
    <numFmt numFmtId="214" formatCode="\(#,###\)"/>
    <numFmt numFmtId="215" formatCode="\(#,###\)\ "/>
    <numFmt numFmtId="216" formatCode="#,###;#,###;\-"/>
    <numFmt numFmtId="217" formatCode="#,##0\ ;\-#,##0\ ;&quot;－&quot;\ "/>
    <numFmt numFmtId="218" formatCode="0.0%\ "/>
    <numFmt numFmtId="219" formatCode="#,#00;&quot;▲&quot;#,#00;"/>
    <numFmt numFmtId="220" formatCode="\(#\)"/>
    <numFmt numFmtId="221" formatCode="\(#\)\ "/>
    <numFmt numFmtId="222" formatCode=".0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9"/>
      <name val="ＭＳ ＰＲ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vertical="center"/>
    </xf>
    <xf numFmtId="38" fontId="8" fillId="0" borderId="12" xfId="17" applyFont="1" applyFill="1" applyBorder="1" applyAlignment="1">
      <alignment vertical="center"/>
    </xf>
    <xf numFmtId="38" fontId="8" fillId="0" borderId="13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38" fontId="8" fillId="0" borderId="13" xfId="17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179" fontId="8" fillId="0" borderId="15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distributed" vertical="center"/>
    </xf>
    <xf numFmtId="179" fontId="10" fillId="0" borderId="17" xfId="0" applyNumberFormat="1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horizontal="right" vertical="center"/>
    </xf>
    <xf numFmtId="38" fontId="10" fillId="0" borderId="20" xfId="17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209" fontId="8" fillId="0" borderId="15" xfId="0" applyNumberFormat="1" applyFont="1" applyFill="1" applyBorder="1" applyAlignment="1">
      <alignment vertical="center"/>
    </xf>
    <xf numFmtId="208" fontId="8" fillId="0" borderId="12" xfId="17" applyNumberFormat="1" applyFont="1" applyFill="1" applyBorder="1" applyAlignment="1">
      <alignment vertical="center"/>
    </xf>
    <xf numFmtId="209" fontId="8" fillId="0" borderId="0" xfId="0" applyNumberFormat="1" applyFont="1" applyFill="1" applyBorder="1" applyAlignment="1">
      <alignment horizontal="right" vertical="center"/>
    </xf>
    <xf numFmtId="208" fontId="8" fillId="0" borderId="12" xfId="17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vertical="center"/>
    </xf>
    <xf numFmtId="208" fontId="8" fillId="0" borderId="12" xfId="0" applyNumberFormat="1" applyFont="1" applyFill="1" applyBorder="1" applyAlignment="1">
      <alignment horizontal="right" vertical="center"/>
    </xf>
    <xf numFmtId="208" fontId="8" fillId="0" borderId="13" xfId="17" applyNumberFormat="1" applyFont="1" applyFill="1" applyBorder="1" applyAlignment="1">
      <alignment vertical="center"/>
    </xf>
    <xf numFmtId="208" fontId="8" fillId="0" borderId="13" xfId="17" applyNumberFormat="1" applyFont="1" applyFill="1" applyBorder="1" applyAlignment="1">
      <alignment horizontal="right" vertical="center"/>
    </xf>
    <xf numFmtId="208" fontId="8" fillId="0" borderId="0" xfId="17" applyNumberFormat="1" applyFont="1" applyFill="1" applyBorder="1" applyAlignment="1">
      <alignment vertical="center"/>
    </xf>
    <xf numFmtId="209" fontId="8" fillId="0" borderId="15" xfId="0" applyNumberFormat="1" applyFont="1" applyFill="1" applyBorder="1" applyAlignment="1">
      <alignment horizontal="right" vertical="center"/>
    </xf>
    <xf numFmtId="208" fontId="8" fillId="0" borderId="0" xfId="17" applyNumberFormat="1" applyFont="1" applyFill="1" applyBorder="1" applyAlignment="1">
      <alignment horizontal="right" vertical="center"/>
    </xf>
    <xf numFmtId="209" fontId="10" fillId="0" borderId="19" xfId="0" applyNumberFormat="1" applyFont="1" applyFill="1" applyBorder="1" applyAlignment="1">
      <alignment vertical="center"/>
    </xf>
    <xf numFmtId="208" fontId="10" fillId="0" borderId="18" xfId="17" applyNumberFormat="1" applyFont="1" applyFill="1" applyBorder="1" applyAlignment="1">
      <alignment vertical="center"/>
    </xf>
    <xf numFmtId="209" fontId="10" fillId="0" borderId="17" xfId="0" applyNumberFormat="1" applyFont="1" applyFill="1" applyBorder="1" applyAlignment="1">
      <alignment vertical="center"/>
    </xf>
    <xf numFmtId="209" fontId="10" fillId="0" borderId="17" xfId="0" applyNumberFormat="1" applyFont="1" applyFill="1" applyBorder="1" applyAlignment="1">
      <alignment horizontal="right" vertical="center"/>
    </xf>
    <xf numFmtId="208" fontId="10" fillId="0" borderId="18" xfId="17" applyNumberFormat="1" applyFont="1" applyFill="1" applyBorder="1" applyAlignment="1">
      <alignment horizontal="right" vertical="center"/>
    </xf>
    <xf numFmtId="209" fontId="10" fillId="0" borderId="19" xfId="0" applyNumberFormat="1" applyFont="1" applyFill="1" applyBorder="1" applyAlignment="1">
      <alignment horizontal="right" vertical="center"/>
    </xf>
    <xf numFmtId="208" fontId="10" fillId="0" borderId="20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75390625" style="71" customWidth="1"/>
    <col min="2" max="2" width="6.625" style="71" customWidth="1"/>
    <col min="3" max="3" width="8.625" style="71" customWidth="1"/>
    <col min="4" max="4" width="5.625" style="71" customWidth="1"/>
    <col min="5" max="5" width="8.625" style="71" customWidth="1"/>
    <col min="6" max="6" width="5.625" style="71" customWidth="1"/>
    <col min="7" max="7" width="8.625" style="71" customWidth="1"/>
    <col min="8" max="8" width="5.625" style="71" customWidth="1"/>
    <col min="9" max="9" width="8.625" style="71" customWidth="1"/>
    <col min="10" max="10" width="5.625" style="71" customWidth="1"/>
    <col min="11" max="11" width="8.625" style="71" customWidth="1"/>
    <col min="12" max="12" width="5.50390625" style="71" bestFit="1" customWidth="1"/>
    <col min="13" max="13" width="9.25390625" style="71" bestFit="1" customWidth="1"/>
    <col min="14" max="14" width="5.50390625" style="71" bestFit="1" customWidth="1"/>
    <col min="15" max="15" width="9.25390625" style="71" bestFit="1" customWidth="1"/>
    <col min="16" max="16384" width="9.00390625" style="71" customWidth="1"/>
  </cols>
  <sheetData>
    <row r="1" spans="1:27" s="4" customFormat="1" ht="17.25">
      <c r="A1" s="1" t="s">
        <v>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6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14.25" customHeight="1">
      <c r="A3" s="7" t="s">
        <v>9</v>
      </c>
      <c r="B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1:27" s="6" customFormat="1" ht="12" customHeight="1" thickBot="1">
      <c r="K4" s="8" t="s">
        <v>10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6" customFormat="1" ht="18" customHeight="1">
      <c r="A5" s="9" t="s">
        <v>11</v>
      </c>
      <c r="B5" s="10" t="s">
        <v>12</v>
      </c>
      <c r="C5" s="11"/>
      <c r="D5" s="12" t="s">
        <v>13</v>
      </c>
      <c r="E5" s="13"/>
      <c r="F5" s="14" t="s">
        <v>14</v>
      </c>
      <c r="G5" s="15"/>
      <c r="H5" s="14" t="s">
        <v>15</v>
      </c>
      <c r="I5" s="15"/>
      <c r="J5" s="14" t="s">
        <v>16</v>
      </c>
      <c r="K5" s="16"/>
      <c r="L5" s="17"/>
      <c r="M5" s="17"/>
      <c r="N5" s="17"/>
      <c r="O5" s="18"/>
      <c r="P5" s="18"/>
      <c r="Q5" s="18"/>
      <c r="R5" s="18"/>
      <c r="S5" s="18"/>
      <c r="T5" s="18"/>
      <c r="U5" s="17"/>
      <c r="V5" s="17"/>
      <c r="W5" s="5"/>
      <c r="X5" s="5"/>
      <c r="Y5" s="5"/>
      <c r="Z5" s="5"/>
      <c r="AA5" s="5"/>
    </row>
    <row r="6" spans="1:27" s="6" customFormat="1" ht="18" customHeight="1">
      <c r="A6" s="19"/>
      <c r="B6" s="20"/>
      <c r="C6" s="21"/>
      <c r="D6" s="22"/>
      <c r="E6" s="23"/>
      <c r="F6" s="24" t="s">
        <v>17</v>
      </c>
      <c r="G6" s="25"/>
      <c r="H6" s="24" t="s">
        <v>18</v>
      </c>
      <c r="I6" s="25"/>
      <c r="J6" s="24"/>
      <c r="K6" s="26"/>
      <c r="L6" s="17"/>
      <c r="M6" s="17"/>
      <c r="N6" s="17"/>
      <c r="O6" s="18"/>
      <c r="P6" s="18"/>
      <c r="Q6" s="18"/>
      <c r="R6" s="18"/>
      <c r="S6" s="18"/>
      <c r="T6" s="18"/>
      <c r="U6" s="17"/>
      <c r="V6" s="17"/>
      <c r="W6" s="5"/>
      <c r="X6" s="5"/>
      <c r="Y6" s="5"/>
      <c r="Z6" s="5"/>
      <c r="AA6" s="5"/>
    </row>
    <row r="7" spans="1:27" s="6" customFormat="1" ht="18" customHeight="1">
      <c r="A7" s="27" t="s">
        <v>19</v>
      </c>
      <c r="B7" s="28">
        <f>D7+F7+H7+J7</f>
        <v>68</v>
      </c>
      <c r="C7" s="29">
        <f>E7+G7+I7+K7</f>
        <v>11973</v>
      </c>
      <c r="D7" s="28">
        <v>11</v>
      </c>
      <c r="E7" s="29">
        <v>1165</v>
      </c>
      <c r="F7" s="28">
        <v>45</v>
      </c>
      <c r="G7" s="29">
        <v>8306</v>
      </c>
      <c r="H7" s="28">
        <v>4</v>
      </c>
      <c r="I7" s="29">
        <v>1371</v>
      </c>
      <c r="J7" s="28">
        <v>8</v>
      </c>
      <c r="K7" s="30">
        <v>1131</v>
      </c>
      <c r="L7" s="5"/>
      <c r="M7" s="28"/>
      <c r="N7" s="31"/>
      <c r="O7" s="28"/>
      <c r="P7" s="31"/>
      <c r="Q7" s="28"/>
      <c r="R7" s="31"/>
      <c r="S7" s="28"/>
      <c r="T7" s="31"/>
      <c r="U7" s="28"/>
      <c r="V7" s="31"/>
      <c r="W7" s="5"/>
      <c r="X7" s="5"/>
      <c r="Y7" s="5"/>
      <c r="Z7" s="5"/>
      <c r="AA7" s="5"/>
    </row>
    <row r="8" spans="1:27" s="6" customFormat="1" ht="18" customHeight="1">
      <c r="A8" s="27" t="s">
        <v>20</v>
      </c>
      <c r="B8" s="28">
        <f>D8+F8+H8+J8</f>
        <v>67</v>
      </c>
      <c r="C8" s="29">
        <f>E8+G8+I8+K8</f>
        <v>11732</v>
      </c>
      <c r="D8" s="28">
        <v>8</v>
      </c>
      <c r="E8" s="29">
        <v>935</v>
      </c>
      <c r="F8" s="28">
        <v>44</v>
      </c>
      <c r="G8" s="29">
        <v>9461</v>
      </c>
      <c r="H8" s="28">
        <v>10</v>
      </c>
      <c r="I8" s="29">
        <v>408</v>
      </c>
      <c r="J8" s="28">
        <v>5</v>
      </c>
      <c r="K8" s="30">
        <v>928</v>
      </c>
      <c r="L8" s="5"/>
      <c r="M8" s="28"/>
      <c r="N8" s="31"/>
      <c r="O8" s="28"/>
      <c r="P8" s="31"/>
      <c r="Q8" s="28"/>
      <c r="R8" s="31"/>
      <c r="S8" s="28"/>
      <c r="T8" s="31"/>
      <c r="U8" s="28"/>
      <c r="V8" s="31"/>
      <c r="W8" s="5"/>
      <c r="X8" s="5"/>
      <c r="Y8" s="5"/>
      <c r="Z8" s="5"/>
      <c r="AA8" s="5"/>
    </row>
    <row r="9" spans="1:27" s="6" customFormat="1" ht="18" customHeight="1">
      <c r="A9" s="27" t="s">
        <v>21</v>
      </c>
      <c r="B9" s="28">
        <f aca="true" t="shared" si="0" ref="B9:C12">D9+F9+H9</f>
        <v>72</v>
      </c>
      <c r="C9" s="29">
        <f t="shared" si="0"/>
        <v>17600</v>
      </c>
      <c r="D9" s="28">
        <v>13</v>
      </c>
      <c r="E9" s="29">
        <v>2660</v>
      </c>
      <c r="F9" s="28">
        <v>49</v>
      </c>
      <c r="G9" s="29">
        <v>13309</v>
      </c>
      <c r="H9" s="28">
        <v>10</v>
      </c>
      <c r="I9" s="29">
        <v>1631</v>
      </c>
      <c r="J9" s="32" t="s">
        <v>22</v>
      </c>
      <c r="K9" s="33" t="s">
        <v>0</v>
      </c>
      <c r="L9" s="5"/>
      <c r="M9" s="28"/>
      <c r="N9" s="31"/>
      <c r="O9" s="28"/>
      <c r="P9" s="31"/>
      <c r="Q9" s="28"/>
      <c r="R9" s="31"/>
      <c r="S9" s="28"/>
      <c r="T9" s="31"/>
      <c r="U9" s="28"/>
      <c r="V9" s="31"/>
      <c r="W9" s="5"/>
      <c r="X9" s="5"/>
      <c r="Y9" s="5"/>
      <c r="Z9" s="5"/>
      <c r="AA9" s="5"/>
    </row>
    <row r="10" spans="1:27" s="6" customFormat="1" ht="18" customHeight="1">
      <c r="A10" s="27" t="s">
        <v>23</v>
      </c>
      <c r="B10" s="28">
        <f t="shared" si="0"/>
        <v>54</v>
      </c>
      <c r="C10" s="29">
        <f t="shared" si="0"/>
        <v>11608</v>
      </c>
      <c r="D10" s="28">
        <v>12</v>
      </c>
      <c r="E10" s="29">
        <v>2484</v>
      </c>
      <c r="F10" s="28">
        <v>30</v>
      </c>
      <c r="G10" s="29">
        <v>8234</v>
      </c>
      <c r="H10" s="28">
        <v>12</v>
      </c>
      <c r="I10" s="29">
        <v>890</v>
      </c>
      <c r="J10" s="32" t="s">
        <v>1</v>
      </c>
      <c r="K10" s="33" t="s">
        <v>0</v>
      </c>
      <c r="L10" s="5"/>
      <c r="M10" s="28"/>
      <c r="N10" s="31"/>
      <c r="O10" s="28"/>
      <c r="P10" s="31"/>
      <c r="Q10" s="28"/>
      <c r="R10" s="31"/>
      <c r="S10" s="28"/>
      <c r="T10" s="31"/>
      <c r="U10" s="28"/>
      <c r="V10" s="31"/>
      <c r="W10" s="5"/>
      <c r="X10" s="5"/>
      <c r="Y10" s="5"/>
      <c r="Z10" s="5"/>
      <c r="AA10" s="5"/>
    </row>
    <row r="11" spans="1:27" s="6" customFormat="1" ht="18" customHeight="1">
      <c r="A11" s="27" t="s">
        <v>24</v>
      </c>
      <c r="B11" s="28">
        <f t="shared" si="0"/>
        <v>86</v>
      </c>
      <c r="C11" s="29">
        <f t="shared" si="0"/>
        <v>21796</v>
      </c>
      <c r="D11" s="28">
        <v>10</v>
      </c>
      <c r="E11" s="29">
        <v>1302</v>
      </c>
      <c r="F11" s="28">
        <v>68</v>
      </c>
      <c r="G11" s="29">
        <v>20074</v>
      </c>
      <c r="H11" s="28">
        <v>8</v>
      </c>
      <c r="I11" s="29">
        <v>420</v>
      </c>
      <c r="J11" s="32" t="s">
        <v>1</v>
      </c>
      <c r="K11" s="33" t="s">
        <v>0</v>
      </c>
      <c r="L11" s="5"/>
      <c r="M11" s="28"/>
      <c r="N11" s="31"/>
      <c r="O11" s="28"/>
      <c r="P11" s="31"/>
      <c r="Q11" s="28"/>
      <c r="R11" s="31"/>
      <c r="S11" s="28"/>
      <c r="T11" s="31"/>
      <c r="U11" s="28"/>
      <c r="V11" s="31"/>
      <c r="W11" s="5"/>
      <c r="X11" s="5"/>
      <c r="Y11" s="5"/>
      <c r="Z11" s="5"/>
      <c r="AA11" s="5"/>
    </row>
    <row r="12" spans="1:27" s="6" customFormat="1" ht="18" customHeight="1">
      <c r="A12" s="34" t="s">
        <v>25</v>
      </c>
      <c r="B12" s="35">
        <f t="shared" si="0"/>
        <v>80</v>
      </c>
      <c r="C12" s="31">
        <f t="shared" si="0"/>
        <v>17546</v>
      </c>
      <c r="D12" s="35">
        <v>12</v>
      </c>
      <c r="E12" s="31">
        <v>1922</v>
      </c>
      <c r="F12" s="35">
        <v>62</v>
      </c>
      <c r="G12" s="31">
        <v>14994</v>
      </c>
      <c r="H12" s="35">
        <v>6</v>
      </c>
      <c r="I12" s="31">
        <v>630</v>
      </c>
      <c r="J12" s="36" t="s">
        <v>22</v>
      </c>
      <c r="K12" s="33" t="s">
        <v>26</v>
      </c>
      <c r="L12" s="5"/>
      <c r="M12" s="28"/>
      <c r="N12" s="31"/>
      <c r="O12" s="28"/>
      <c r="P12" s="31"/>
      <c r="Q12" s="28"/>
      <c r="R12" s="31"/>
      <c r="S12" s="28"/>
      <c r="T12" s="31"/>
      <c r="U12" s="32"/>
      <c r="V12" s="37"/>
      <c r="W12" s="5"/>
      <c r="X12" s="5"/>
      <c r="Y12" s="5"/>
      <c r="Z12" s="5"/>
      <c r="AA12" s="5"/>
    </row>
    <row r="13" spans="1:27" s="6" customFormat="1" ht="18" customHeight="1">
      <c r="A13" s="27" t="s">
        <v>27</v>
      </c>
      <c r="B13" s="28">
        <f>D13+F13+H13+J13</f>
        <v>102</v>
      </c>
      <c r="C13" s="29">
        <f>E13+G13+I13+K13</f>
        <v>14945</v>
      </c>
      <c r="D13" s="28">
        <v>17</v>
      </c>
      <c r="E13" s="29">
        <v>3683</v>
      </c>
      <c r="F13" s="28">
        <v>71</v>
      </c>
      <c r="G13" s="29">
        <v>10408</v>
      </c>
      <c r="H13" s="28">
        <v>13</v>
      </c>
      <c r="I13" s="29">
        <v>557</v>
      </c>
      <c r="J13" s="36">
        <v>1</v>
      </c>
      <c r="K13" s="33">
        <v>297</v>
      </c>
      <c r="L13" s="5"/>
      <c r="M13" s="28"/>
      <c r="N13" s="31"/>
      <c r="O13" s="28"/>
      <c r="P13" s="31"/>
      <c r="Q13" s="28"/>
      <c r="R13" s="31"/>
      <c r="S13" s="28"/>
      <c r="T13" s="31"/>
      <c r="U13" s="32"/>
      <c r="V13" s="37"/>
      <c r="W13" s="5"/>
      <c r="X13" s="5"/>
      <c r="Y13" s="5"/>
      <c r="Z13" s="5"/>
      <c r="AA13" s="5"/>
    </row>
    <row r="14" spans="1:27" s="6" customFormat="1" ht="18" customHeight="1">
      <c r="A14" s="27" t="s">
        <v>28</v>
      </c>
      <c r="B14" s="28">
        <f>D14+F14+H14+J14</f>
        <v>117</v>
      </c>
      <c r="C14" s="29">
        <f>E14+G14+I14+K14</f>
        <v>25050</v>
      </c>
      <c r="D14" s="28">
        <v>9</v>
      </c>
      <c r="E14" s="29">
        <v>3408</v>
      </c>
      <c r="F14" s="28">
        <v>92</v>
      </c>
      <c r="G14" s="29">
        <v>19726</v>
      </c>
      <c r="H14" s="28">
        <v>15</v>
      </c>
      <c r="I14" s="29">
        <v>1814</v>
      </c>
      <c r="J14" s="36">
        <v>1</v>
      </c>
      <c r="K14" s="33">
        <v>102</v>
      </c>
      <c r="L14" s="5"/>
      <c r="M14" s="28"/>
      <c r="N14" s="31"/>
      <c r="O14" s="28"/>
      <c r="P14" s="31"/>
      <c r="Q14" s="28"/>
      <c r="R14" s="31"/>
      <c r="S14" s="28"/>
      <c r="T14" s="31"/>
      <c r="U14" s="32"/>
      <c r="V14" s="37"/>
      <c r="W14" s="5"/>
      <c r="X14" s="5"/>
      <c r="Y14" s="5"/>
      <c r="Z14" s="5"/>
      <c r="AA14" s="5"/>
    </row>
    <row r="15" spans="1:27" s="6" customFormat="1" ht="18" customHeight="1">
      <c r="A15" s="27" t="s">
        <v>2</v>
      </c>
      <c r="B15" s="28">
        <f aca="true" t="shared" si="1" ref="B15:B20">D15+F15+H15</f>
        <v>86</v>
      </c>
      <c r="C15" s="29">
        <v>17546</v>
      </c>
      <c r="D15" s="28">
        <v>9</v>
      </c>
      <c r="E15" s="29">
        <v>1659</v>
      </c>
      <c r="F15" s="28">
        <v>67</v>
      </c>
      <c r="G15" s="29">
        <v>15247</v>
      </c>
      <c r="H15" s="28">
        <v>10</v>
      </c>
      <c r="I15" s="29">
        <v>640</v>
      </c>
      <c r="J15" s="36" t="s">
        <v>1</v>
      </c>
      <c r="K15" s="33" t="s">
        <v>0</v>
      </c>
      <c r="L15" s="5"/>
      <c r="M15" s="28"/>
      <c r="N15" s="31"/>
      <c r="O15" s="28"/>
      <c r="P15" s="31"/>
      <c r="Q15" s="28"/>
      <c r="R15" s="31"/>
      <c r="S15" s="28"/>
      <c r="T15" s="31"/>
      <c r="U15" s="28"/>
      <c r="V15" s="31"/>
      <c r="W15" s="5"/>
      <c r="X15" s="5"/>
      <c r="Y15" s="5"/>
      <c r="Z15" s="5"/>
      <c r="AA15" s="5"/>
    </row>
    <row r="16" spans="1:27" s="6" customFormat="1" ht="18" customHeight="1">
      <c r="A16" s="27" t="s">
        <v>29</v>
      </c>
      <c r="B16" s="28">
        <f t="shared" si="1"/>
        <v>81</v>
      </c>
      <c r="C16" s="29">
        <f>E16+G16+I16</f>
        <v>11122</v>
      </c>
      <c r="D16" s="28">
        <v>9</v>
      </c>
      <c r="E16" s="29">
        <v>812</v>
      </c>
      <c r="F16" s="28">
        <v>61</v>
      </c>
      <c r="G16" s="29">
        <v>7371</v>
      </c>
      <c r="H16" s="28">
        <v>11</v>
      </c>
      <c r="I16" s="29">
        <v>2939</v>
      </c>
      <c r="J16" s="36" t="s">
        <v>22</v>
      </c>
      <c r="K16" s="33" t="s">
        <v>26</v>
      </c>
      <c r="L16" s="5"/>
      <c r="M16" s="28"/>
      <c r="N16" s="31"/>
      <c r="O16" s="28"/>
      <c r="P16" s="31"/>
      <c r="Q16" s="28"/>
      <c r="R16" s="31"/>
      <c r="S16" s="28"/>
      <c r="T16" s="31"/>
      <c r="U16" s="28"/>
      <c r="V16" s="31"/>
      <c r="W16" s="5"/>
      <c r="X16" s="5"/>
      <c r="Y16" s="5"/>
      <c r="Z16" s="5"/>
      <c r="AA16" s="5"/>
    </row>
    <row r="17" spans="1:27" s="41" customFormat="1" ht="18" customHeight="1">
      <c r="A17" s="27" t="s">
        <v>30</v>
      </c>
      <c r="B17" s="28">
        <f t="shared" si="1"/>
        <v>82</v>
      </c>
      <c r="C17" s="29">
        <f>E17+G17+I17</f>
        <v>7628</v>
      </c>
      <c r="D17" s="28">
        <v>8</v>
      </c>
      <c r="E17" s="29">
        <v>1015</v>
      </c>
      <c r="F17" s="28">
        <v>63</v>
      </c>
      <c r="G17" s="29">
        <v>5741</v>
      </c>
      <c r="H17" s="28">
        <v>11</v>
      </c>
      <c r="I17" s="29">
        <v>872</v>
      </c>
      <c r="J17" s="36" t="s">
        <v>1</v>
      </c>
      <c r="K17" s="33" t="s">
        <v>0</v>
      </c>
      <c r="L17" s="38"/>
      <c r="M17" s="39"/>
      <c r="N17" s="40"/>
      <c r="O17" s="39"/>
      <c r="P17" s="40"/>
      <c r="Q17" s="39"/>
      <c r="R17" s="40"/>
      <c r="S17" s="39"/>
      <c r="T17" s="40"/>
      <c r="U17" s="39"/>
      <c r="V17" s="40"/>
      <c r="W17" s="38"/>
      <c r="X17" s="38"/>
      <c r="Y17" s="38"/>
      <c r="Z17" s="38"/>
      <c r="AA17" s="38"/>
    </row>
    <row r="18" spans="1:27" s="45" customFormat="1" ht="18" customHeight="1">
      <c r="A18" s="27" t="s">
        <v>3</v>
      </c>
      <c r="B18" s="28">
        <f t="shared" si="1"/>
        <v>68</v>
      </c>
      <c r="C18" s="29">
        <f>E18+G18+I18</f>
        <v>9002</v>
      </c>
      <c r="D18" s="28">
        <v>3</v>
      </c>
      <c r="E18" s="29">
        <v>156</v>
      </c>
      <c r="F18" s="28">
        <v>53</v>
      </c>
      <c r="G18" s="29">
        <v>7263</v>
      </c>
      <c r="H18" s="28">
        <v>12</v>
      </c>
      <c r="I18" s="29">
        <v>1583</v>
      </c>
      <c r="J18" s="36" t="s">
        <v>1</v>
      </c>
      <c r="K18" s="33" t="s">
        <v>0</v>
      </c>
      <c r="L18" s="42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2"/>
      <c r="X18" s="42"/>
      <c r="Y18" s="42"/>
      <c r="Z18" s="42"/>
      <c r="AA18" s="42"/>
    </row>
    <row r="19" spans="1:27" s="41" customFormat="1" ht="18" customHeight="1">
      <c r="A19" s="27" t="s">
        <v>31</v>
      </c>
      <c r="B19" s="28">
        <f t="shared" si="1"/>
        <v>47</v>
      </c>
      <c r="C19" s="29">
        <f>E19+G19+I19</f>
        <v>9393</v>
      </c>
      <c r="D19" s="28">
        <v>2</v>
      </c>
      <c r="E19" s="29">
        <v>161</v>
      </c>
      <c r="F19" s="28">
        <v>39</v>
      </c>
      <c r="G19" s="29">
        <v>8542</v>
      </c>
      <c r="H19" s="28">
        <v>6</v>
      </c>
      <c r="I19" s="29">
        <v>690</v>
      </c>
      <c r="J19" s="36" t="s">
        <v>1</v>
      </c>
      <c r="K19" s="33" t="s">
        <v>0</v>
      </c>
      <c r="L19" s="38"/>
      <c r="M19" s="39"/>
      <c r="N19" s="40"/>
      <c r="O19" s="39"/>
      <c r="P19" s="40"/>
      <c r="Q19" s="39"/>
      <c r="R19" s="40"/>
      <c r="S19" s="39"/>
      <c r="T19" s="40"/>
      <c r="U19" s="39"/>
      <c r="V19" s="40"/>
      <c r="W19" s="38"/>
      <c r="X19" s="38"/>
      <c r="Y19" s="38"/>
      <c r="Z19" s="38"/>
      <c r="AA19" s="38"/>
    </row>
    <row r="20" spans="1:27" s="41" customFormat="1" ht="18" customHeight="1" thickBot="1">
      <c r="A20" s="46" t="s">
        <v>32</v>
      </c>
      <c r="B20" s="47">
        <f t="shared" si="1"/>
        <v>28</v>
      </c>
      <c r="C20" s="48">
        <f>E20+G20+I20</f>
        <v>6940</v>
      </c>
      <c r="D20" s="47">
        <v>3</v>
      </c>
      <c r="E20" s="48">
        <v>256</v>
      </c>
      <c r="F20" s="47">
        <v>20</v>
      </c>
      <c r="G20" s="48">
        <v>5355</v>
      </c>
      <c r="H20" s="47">
        <v>5</v>
      </c>
      <c r="I20" s="48">
        <v>1329</v>
      </c>
      <c r="J20" s="49" t="s">
        <v>1</v>
      </c>
      <c r="K20" s="50" t="s">
        <v>0</v>
      </c>
      <c r="L20" s="38"/>
      <c r="M20" s="39"/>
      <c r="N20" s="40"/>
      <c r="O20" s="39"/>
      <c r="P20" s="40"/>
      <c r="Q20" s="39"/>
      <c r="R20" s="40"/>
      <c r="S20" s="39"/>
      <c r="T20" s="40"/>
      <c r="U20" s="39"/>
      <c r="V20" s="40"/>
      <c r="W20" s="38"/>
      <c r="X20" s="38"/>
      <c r="Y20" s="38"/>
      <c r="Z20" s="38"/>
      <c r="AA20" s="38"/>
    </row>
    <row r="21" spans="1:27" s="6" customFormat="1" ht="12" customHeight="1">
      <c r="A21" s="51" t="s">
        <v>33</v>
      </c>
      <c r="B21" s="28"/>
      <c r="C21" s="31"/>
      <c r="D21" s="28"/>
      <c r="E21" s="31"/>
      <c r="F21" s="28"/>
      <c r="G21" s="31"/>
      <c r="H21" s="28"/>
      <c r="I21" s="31"/>
      <c r="J21" s="32"/>
      <c r="K21" s="37"/>
      <c r="L21" s="5"/>
      <c r="M21" s="28"/>
      <c r="N21" s="31"/>
      <c r="O21" s="28"/>
      <c r="P21" s="31"/>
      <c r="Q21" s="28"/>
      <c r="R21" s="31"/>
      <c r="S21" s="28"/>
      <c r="T21" s="31"/>
      <c r="U21" s="28"/>
      <c r="V21" s="31"/>
      <c r="W21" s="5"/>
      <c r="X21" s="5"/>
      <c r="Y21" s="5"/>
      <c r="Z21" s="5"/>
      <c r="AA21" s="5"/>
    </row>
    <row r="22" spans="1:27" s="6" customFormat="1" ht="12" customHeight="1">
      <c r="A22" s="51" t="s">
        <v>34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6" customFormat="1" ht="12" customHeight="1">
      <c r="A23" s="51" t="s">
        <v>35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6" customFormat="1" ht="12" customHeight="1">
      <c r="A24" s="51" t="s">
        <v>36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6" customFormat="1" ht="12" customHeight="1">
      <c r="A25" s="51" t="s">
        <v>37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="6" customFormat="1" ht="12" customHeight="1">
      <c r="A26" s="51" t="s">
        <v>38</v>
      </c>
    </row>
    <row r="27" s="6" customFormat="1" ht="12" customHeight="1">
      <c r="A27" s="51"/>
    </row>
    <row r="28" s="6" customFormat="1" ht="12"/>
    <row r="29" spans="1:15" s="6" customFormat="1" ht="14.25">
      <c r="A29" s="7" t="s">
        <v>39</v>
      </c>
      <c r="B29" s="45"/>
      <c r="L29" s="5"/>
      <c r="M29" s="5"/>
      <c r="N29" s="5"/>
      <c r="O29" s="5"/>
    </row>
    <row r="30" spans="1:15" s="6" customFormat="1" ht="12.75" thickBot="1">
      <c r="A30" s="45"/>
      <c r="B30" s="45"/>
      <c r="L30" s="5"/>
      <c r="M30" s="5"/>
      <c r="N30" s="5"/>
      <c r="O30" s="8" t="s">
        <v>10</v>
      </c>
    </row>
    <row r="31" spans="1:15" s="6" customFormat="1" ht="18" customHeight="1">
      <c r="A31" s="9" t="s">
        <v>11</v>
      </c>
      <c r="B31" s="10" t="s">
        <v>12</v>
      </c>
      <c r="C31" s="11"/>
      <c r="D31" s="14" t="s">
        <v>40</v>
      </c>
      <c r="E31" s="15"/>
      <c r="F31" s="14" t="s">
        <v>41</v>
      </c>
      <c r="G31" s="15"/>
      <c r="H31" s="14" t="s">
        <v>42</v>
      </c>
      <c r="I31" s="15"/>
      <c r="J31" s="14" t="s">
        <v>14</v>
      </c>
      <c r="K31" s="15"/>
      <c r="L31" s="14" t="s">
        <v>43</v>
      </c>
      <c r="M31" s="15"/>
      <c r="N31" s="14" t="s">
        <v>16</v>
      </c>
      <c r="O31" s="16"/>
    </row>
    <row r="32" spans="1:15" s="6" customFormat="1" ht="18" customHeight="1">
      <c r="A32" s="19"/>
      <c r="B32" s="20"/>
      <c r="C32" s="21"/>
      <c r="D32" s="24" t="s">
        <v>44</v>
      </c>
      <c r="E32" s="25"/>
      <c r="F32" s="24"/>
      <c r="G32" s="25"/>
      <c r="H32" s="24" t="s">
        <v>45</v>
      </c>
      <c r="I32" s="25"/>
      <c r="J32" s="24" t="s">
        <v>46</v>
      </c>
      <c r="K32" s="25"/>
      <c r="L32" s="24"/>
      <c r="M32" s="25"/>
      <c r="N32" s="24"/>
      <c r="O32" s="26"/>
    </row>
    <row r="33" spans="1:15" s="6" customFormat="1" ht="18" customHeight="1">
      <c r="A33" s="27" t="s">
        <v>19</v>
      </c>
      <c r="B33" s="52">
        <f aca="true" t="shared" si="2" ref="B33:B39">D33+F33+H33+J33+L33+N33</f>
        <v>62</v>
      </c>
      <c r="C33" s="53">
        <v>22389</v>
      </c>
      <c r="D33" s="54">
        <v>0</v>
      </c>
      <c r="E33" s="55">
        <v>0</v>
      </c>
      <c r="F33" s="56">
        <v>15</v>
      </c>
      <c r="G33" s="53">
        <v>6873</v>
      </c>
      <c r="H33" s="56">
        <v>4</v>
      </c>
      <c r="I33" s="53">
        <v>1371</v>
      </c>
      <c r="J33" s="56">
        <v>41</v>
      </c>
      <c r="K33" s="53">
        <v>14165</v>
      </c>
      <c r="L33" s="54">
        <v>0</v>
      </c>
      <c r="M33" s="57">
        <v>0</v>
      </c>
      <c r="N33" s="54">
        <v>2</v>
      </c>
      <c r="O33" s="58">
        <v>41</v>
      </c>
    </row>
    <row r="34" spans="1:15" s="6" customFormat="1" ht="18" customHeight="1">
      <c r="A34" s="27" t="s">
        <v>20</v>
      </c>
      <c r="B34" s="52">
        <f t="shared" si="2"/>
        <v>71</v>
      </c>
      <c r="C34" s="53">
        <v>34717</v>
      </c>
      <c r="D34" s="54">
        <v>0</v>
      </c>
      <c r="E34" s="55">
        <v>0</v>
      </c>
      <c r="F34" s="56">
        <v>14</v>
      </c>
      <c r="G34" s="53">
        <v>10963</v>
      </c>
      <c r="H34" s="56">
        <v>3</v>
      </c>
      <c r="I34" s="53">
        <v>408</v>
      </c>
      <c r="J34" s="56">
        <v>54</v>
      </c>
      <c r="K34" s="53">
        <v>21701</v>
      </c>
      <c r="L34" s="54">
        <v>0</v>
      </c>
      <c r="M34" s="57">
        <v>0</v>
      </c>
      <c r="N34" s="54">
        <v>0</v>
      </c>
      <c r="O34" s="59">
        <v>0</v>
      </c>
    </row>
    <row r="35" spans="1:15" s="6" customFormat="1" ht="18" customHeight="1">
      <c r="A35" s="27" t="s">
        <v>4</v>
      </c>
      <c r="B35" s="52">
        <f t="shared" si="2"/>
        <v>77</v>
      </c>
      <c r="C35" s="53">
        <v>48194</v>
      </c>
      <c r="D35" s="56">
        <v>7</v>
      </c>
      <c r="E35" s="53">
        <v>7406</v>
      </c>
      <c r="F35" s="56">
        <v>12</v>
      </c>
      <c r="G35" s="53">
        <v>11195</v>
      </c>
      <c r="H35" s="56">
        <v>1</v>
      </c>
      <c r="I35" s="53">
        <v>1631</v>
      </c>
      <c r="J35" s="56">
        <v>52</v>
      </c>
      <c r="K35" s="53">
        <v>23658</v>
      </c>
      <c r="L35" s="54">
        <v>5</v>
      </c>
      <c r="M35" s="53">
        <v>4856</v>
      </c>
      <c r="N35" s="54">
        <v>0</v>
      </c>
      <c r="O35" s="59">
        <v>0</v>
      </c>
    </row>
    <row r="36" spans="1:15" s="6" customFormat="1" ht="18" customHeight="1">
      <c r="A36" s="27" t="s">
        <v>5</v>
      </c>
      <c r="B36" s="52">
        <f t="shared" si="2"/>
        <v>64</v>
      </c>
      <c r="C36" s="53">
        <v>39334</v>
      </c>
      <c r="D36" s="56">
        <v>6</v>
      </c>
      <c r="E36" s="53">
        <v>4623</v>
      </c>
      <c r="F36" s="56">
        <v>11</v>
      </c>
      <c r="G36" s="53">
        <v>9579</v>
      </c>
      <c r="H36" s="54">
        <v>0</v>
      </c>
      <c r="I36" s="53">
        <v>890</v>
      </c>
      <c r="J36" s="54">
        <v>40</v>
      </c>
      <c r="K36" s="55">
        <v>20119</v>
      </c>
      <c r="L36" s="54">
        <v>7</v>
      </c>
      <c r="M36" s="53">
        <v>5013</v>
      </c>
      <c r="N36" s="54">
        <v>0</v>
      </c>
      <c r="O36" s="59">
        <v>0</v>
      </c>
    </row>
    <row r="37" spans="1:15" s="6" customFormat="1" ht="18" customHeight="1">
      <c r="A37" s="27" t="s">
        <v>6</v>
      </c>
      <c r="B37" s="52">
        <f t="shared" si="2"/>
        <v>73</v>
      </c>
      <c r="C37" s="53">
        <v>39525</v>
      </c>
      <c r="D37" s="56">
        <v>3</v>
      </c>
      <c r="E37" s="53">
        <v>2578</v>
      </c>
      <c r="F37" s="56">
        <v>12</v>
      </c>
      <c r="G37" s="53">
        <v>10317</v>
      </c>
      <c r="H37" s="54">
        <v>1</v>
      </c>
      <c r="I37" s="53">
        <v>261</v>
      </c>
      <c r="J37" s="54">
        <v>51</v>
      </c>
      <c r="K37" s="55">
        <v>24050</v>
      </c>
      <c r="L37" s="54">
        <v>6</v>
      </c>
      <c r="M37" s="53">
        <v>2319</v>
      </c>
      <c r="N37" s="54">
        <v>0</v>
      </c>
      <c r="O37" s="59">
        <v>0</v>
      </c>
    </row>
    <row r="38" spans="1:15" s="6" customFormat="1" ht="18" customHeight="1">
      <c r="A38" s="34" t="s">
        <v>47</v>
      </c>
      <c r="B38" s="52">
        <f t="shared" si="2"/>
        <v>68</v>
      </c>
      <c r="C38" s="60">
        <f>E38+G38+I38+K38+M38</f>
        <v>40587</v>
      </c>
      <c r="D38" s="52">
        <v>8</v>
      </c>
      <c r="E38" s="60">
        <v>4922</v>
      </c>
      <c r="F38" s="52">
        <v>10</v>
      </c>
      <c r="G38" s="60">
        <v>9087</v>
      </c>
      <c r="H38" s="61">
        <v>0</v>
      </c>
      <c r="I38" s="62">
        <v>0</v>
      </c>
      <c r="J38" s="52">
        <v>46</v>
      </c>
      <c r="K38" s="60">
        <v>24327</v>
      </c>
      <c r="L38" s="61">
        <v>4</v>
      </c>
      <c r="M38" s="60">
        <v>2251</v>
      </c>
      <c r="N38" s="61">
        <v>0</v>
      </c>
      <c r="O38" s="59">
        <v>0</v>
      </c>
    </row>
    <row r="39" spans="1:15" s="6" customFormat="1" ht="18" customHeight="1">
      <c r="A39" s="27" t="s">
        <v>27</v>
      </c>
      <c r="B39" s="52">
        <f t="shared" si="2"/>
        <v>58</v>
      </c>
      <c r="C39" s="53">
        <f>E39+G39+K39+M39+O39</f>
        <v>29848</v>
      </c>
      <c r="D39" s="56">
        <v>5</v>
      </c>
      <c r="E39" s="53">
        <v>1810</v>
      </c>
      <c r="F39" s="56">
        <v>5</v>
      </c>
      <c r="G39" s="53">
        <v>4920</v>
      </c>
      <c r="H39" s="54">
        <v>0</v>
      </c>
      <c r="I39" s="55">
        <v>0</v>
      </c>
      <c r="J39" s="56">
        <v>45</v>
      </c>
      <c r="K39" s="53">
        <v>20138</v>
      </c>
      <c r="L39" s="61">
        <v>1</v>
      </c>
      <c r="M39" s="53">
        <v>1120</v>
      </c>
      <c r="N39" s="61">
        <v>2</v>
      </c>
      <c r="O39" s="58">
        <v>1860</v>
      </c>
    </row>
    <row r="40" spans="1:15" s="6" customFormat="1" ht="18" customHeight="1">
      <c r="A40" s="27" t="s">
        <v>7</v>
      </c>
      <c r="B40" s="52">
        <f aca="true" t="shared" si="3" ref="B40:B46">D40+F40+H40+J40+L40+N40</f>
        <v>59</v>
      </c>
      <c r="C40" s="53">
        <v>31331</v>
      </c>
      <c r="D40" s="56">
        <v>3</v>
      </c>
      <c r="E40" s="53">
        <v>2858</v>
      </c>
      <c r="F40" s="56">
        <v>5</v>
      </c>
      <c r="G40" s="53">
        <v>5776</v>
      </c>
      <c r="H40" s="56">
        <v>2</v>
      </c>
      <c r="I40" s="53">
        <v>871</v>
      </c>
      <c r="J40" s="56">
        <v>46</v>
      </c>
      <c r="K40" s="53">
        <v>17862</v>
      </c>
      <c r="L40" s="61">
        <v>1</v>
      </c>
      <c r="M40" s="53">
        <v>994</v>
      </c>
      <c r="N40" s="61">
        <v>2</v>
      </c>
      <c r="O40" s="58">
        <v>2970</v>
      </c>
    </row>
    <row r="41" spans="1:15" s="6" customFormat="1" ht="18" customHeight="1">
      <c r="A41" s="27" t="s">
        <v>2</v>
      </c>
      <c r="B41" s="52">
        <f t="shared" si="3"/>
        <v>57</v>
      </c>
      <c r="C41" s="53">
        <v>28036</v>
      </c>
      <c r="D41" s="56">
        <v>7</v>
      </c>
      <c r="E41" s="53">
        <v>4523</v>
      </c>
      <c r="F41" s="56">
        <v>8</v>
      </c>
      <c r="G41" s="53">
        <v>5283</v>
      </c>
      <c r="H41" s="54">
        <v>0</v>
      </c>
      <c r="I41" s="53">
        <v>0</v>
      </c>
      <c r="J41" s="56">
        <v>39</v>
      </c>
      <c r="K41" s="53">
        <v>16003</v>
      </c>
      <c r="L41" s="61">
        <v>1</v>
      </c>
      <c r="M41" s="53">
        <v>134</v>
      </c>
      <c r="N41" s="61">
        <v>2</v>
      </c>
      <c r="O41" s="58">
        <v>2093</v>
      </c>
    </row>
    <row r="42" spans="1:15" s="6" customFormat="1" ht="18" customHeight="1">
      <c r="A42" s="27" t="s">
        <v>29</v>
      </c>
      <c r="B42" s="52">
        <f t="shared" si="3"/>
        <v>53</v>
      </c>
      <c r="C42" s="53">
        <f>E42+G42+I42+K42+M42+O42</f>
        <v>27703</v>
      </c>
      <c r="D42" s="56">
        <v>8</v>
      </c>
      <c r="E42" s="53">
        <v>6743</v>
      </c>
      <c r="F42" s="56">
        <v>8</v>
      </c>
      <c r="G42" s="53">
        <v>6774</v>
      </c>
      <c r="H42" s="54">
        <v>0</v>
      </c>
      <c r="I42" s="53">
        <v>0</v>
      </c>
      <c r="J42" s="56">
        <v>33</v>
      </c>
      <c r="K42" s="53">
        <v>11223</v>
      </c>
      <c r="L42" s="61">
        <v>3</v>
      </c>
      <c r="M42" s="53">
        <v>1772</v>
      </c>
      <c r="N42" s="61">
        <v>1</v>
      </c>
      <c r="O42" s="58">
        <v>1191</v>
      </c>
    </row>
    <row r="43" spans="1:15" s="41" customFormat="1" ht="18" customHeight="1">
      <c r="A43" s="27" t="s">
        <v>30</v>
      </c>
      <c r="B43" s="52">
        <f t="shared" si="3"/>
        <v>53</v>
      </c>
      <c r="C43" s="53">
        <f>E43+G43+I43+K43+M43+O43</f>
        <v>23574</v>
      </c>
      <c r="D43" s="56">
        <f>4+3+6</f>
        <v>13</v>
      </c>
      <c r="E43" s="53">
        <f>1826+1308+3252</f>
        <v>6386</v>
      </c>
      <c r="F43" s="56">
        <v>6</v>
      </c>
      <c r="G43" s="53">
        <v>3932</v>
      </c>
      <c r="H43" s="54">
        <v>0</v>
      </c>
      <c r="I43" s="55">
        <v>0</v>
      </c>
      <c r="J43" s="56">
        <v>33</v>
      </c>
      <c r="K43" s="53">
        <v>12723</v>
      </c>
      <c r="L43" s="61">
        <v>1</v>
      </c>
      <c r="M43" s="53">
        <v>533</v>
      </c>
      <c r="N43" s="61">
        <v>0</v>
      </c>
      <c r="O43" s="58">
        <v>0</v>
      </c>
    </row>
    <row r="44" spans="1:15" s="6" customFormat="1" ht="18" customHeight="1">
      <c r="A44" s="27" t="s">
        <v>48</v>
      </c>
      <c r="B44" s="52">
        <f t="shared" si="3"/>
        <v>51</v>
      </c>
      <c r="C44" s="53">
        <f>E44+G44+I44+K44+M44+O44</f>
        <v>30051</v>
      </c>
      <c r="D44" s="56">
        <v>11</v>
      </c>
      <c r="E44" s="53">
        <f>1899+3201</f>
        <v>5100</v>
      </c>
      <c r="F44" s="56">
        <v>6</v>
      </c>
      <c r="G44" s="53">
        <v>7305</v>
      </c>
      <c r="H44" s="54">
        <v>0</v>
      </c>
      <c r="I44" s="55">
        <v>0</v>
      </c>
      <c r="J44" s="56">
        <v>34</v>
      </c>
      <c r="K44" s="53">
        <v>17646</v>
      </c>
      <c r="L44" s="61">
        <v>0</v>
      </c>
      <c r="M44" s="53">
        <v>0</v>
      </c>
      <c r="N44" s="61">
        <v>0</v>
      </c>
      <c r="O44" s="58">
        <v>0</v>
      </c>
    </row>
    <row r="45" spans="1:15" s="41" customFormat="1" ht="18" customHeight="1">
      <c r="A45" s="27" t="s">
        <v>31</v>
      </c>
      <c r="B45" s="52">
        <f t="shared" si="3"/>
        <v>41</v>
      </c>
      <c r="C45" s="53">
        <f>E45+G45+I45+K45+M45+O45</f>
        <v>21184</v>
      </c>
      <c r="D45" s="56">
        <v>12</v>
      </c>
      <c r="E45" s="53">
        <v>7761</v>
      </c>
      <c r="F45" s="56">
        <v>5</v>
      </c>
      <c r="G45" s="53">
        <v>5660</v>
      </c>
      <c r="H45" s="54">
        <v>0</v>
      </c>
      <c r="I45" s="55">
        <v>0</v>
      </c>
      <c r="J45" s="56">
        <v>24</v>
      </c>
      <c r="K45" s="53">
        <v>7763</v>
      </c>
      <c r="L45" s="61">
        <v>0</v>
      </c>
      <c r="M45" s="53">
        <v>0</v>
      </c>
      <c r="N45" s="61">
        <v>0</v>
      </c>
      <c r="O45" s="58">
        <v>0</v>
      </c>
    </row>
    <row r="46" spans="1:15" s="41" customFormat="1" ht="18" customHeight="1" thickBot="1">
      <c r="A46" s="46" t="s">
        <v>32</v>
      </c>
      <c r="B46" s="63">
        <f t="shared" si="3"/>
        <v>33</v>
      </c>
      <c r="C46" s="64">
        <f>E46+G46+I46+K46+M46+O46</f>
        <v>14463</v>
      </c>
      <c r="D46" s="65">
        <v>11</v>
      </c>
      <c r="E46" s="64">
        <v>5822</v>
      </c>
      <c r="F46" s="65">
        <v>4</v>
      </c>
      <c r="G46" s="64">
        <v>2427</v>
      </c>
      <c r="H46" s="66">
        <v>0</v>
      </c>
      <c r="I46" s="67">
        <v>0</v>
      </c>
      <c r="J46" s="65">
        <v>18</v>
      </c>
      <c r="K46" s="64">
        <v>6214</v>
      </c>
      <c r="L46" s="68">
        <v>0</v>
      </c>
      <c r="M46" s="64">
        <v>0</v>
      </c>
      <c r="N46" s="68">
        <v>0</v>
      </c>
      <c r="O46" s="69">
        <v>0</v>
      </c>
    </row>
    <row r="47" spans="1:15" s="6" customFormat="1" ht="12">
      <c r="A47" s="51" t="s">
        <v>33</v>
      </c>
      <c r="B47" s="28"/>
      <c r="C47" s="31"/>
      <c r="D47" s="28"/>
      <c r="E47" s="31"/>
      <c r="F47" s="28"/>
      <c r="G47" s="31"/>
      <c r="H47" s="28"/>
      <c r="I47" s="31"/>
      <c r="J47" s="28"/>
      <c r="K47" s="31"/>
      <c r="L47" s="32"/>
      <c r="M47" s="31"/>
      <c r="N47" s="32"/>
      <c r="O47" s="31"/>
    </row>
    <row r="48" spans="1:15" s="6" customFormat="1" ht="12">
      <c r="A48" s="51" t="s">
        <v>34</v>
      </c>
      <c r="L48" s="5"/>
      <c r="M48" s="5"/>
      <c r="N48" s="5"/>
      <c r="O48" s="5"/>
    </row>
    <row r="49" spans="1:15" s="6" customFormat="1" ht="12">
      <c r="A49" s="51" t="s">
        <v>49</v>
      </c>
      <c r="L49" s="5"/>
      <c r="M49" s="5"/>
      <c r="N49" s="5"/>
      <c r="O49" s="5"/>
    </row>
    <row r="50" spans="1:15" s="6" customFormat="1" ht="12">
      <c r="A50" s="70" t="s">
        <v>50</v>
      </c>
      <c r="L50" s="5"/>
      <c r="M50" s="5"/>
      <c r="N50" s="5"/>
      <c r="O50" s="5"/>
    </row>
    <row r="51" spans="1:15" s="6" customFormat="1" ht="12">
      <c r="A51" s="51" t="s">
        <v>37</v>
      </c>
      <c r="L51" s="5"/>
      <c r="M51" s="5"/>
      <c r="N51" s="5"/>
      <c r="O51" s="5"/>
    </row>
    <row r="52" s="6" customFormat="1" ht="12"/>
    <row r="53" s="6" customFormat="1" ht="12"/>
    <row r="54" s="6" customFormat="1" ht="12"/>
    <row r="55" s="6" customFormat="1" ht="12"/>
  </sheetData>
  <mergeCells count="19">
    <mergeCell ref="H31:I31"/>
    <mergeCell ref="J31:K31"/>
    <mergeCell ref="L31:M32"/>
    <mergeCell ref="N31:O32"/>
    <mergeCell ref="H32:I32"/>
    <mergeCell ref="J32:K32"/>
    <mergeCell ref="A31:A32"/>
    <mergeCell ref="B31:C32"/>
    <mergeCell ref="D31:E31"/>
    <mergeCell ref="F31:G32"/>
    <mergeCell ref="D32:E32"/>
    <mergeCell ref="H5:I5"/>
    <mergeCell ref="J5:K6"/>
    <mergeCell ref="F6:G6"/>
    <mergeCell ref="H6:I6"/>
    <mergeCell ref="D5:E6"/>
    <mergeCell ref="A5:A6"/>
    <mergeCell ref="B5:C6"/>
    <mergeCell ref="F5:G5"/>
  </mergeCells>
  <printOptions horizontalCentered="1"/>
  <pageMargins left="0.3937007874015748" right="0.1968503937007874" top="0.984251968503937" bottom="0.984251968503937" header="0.5118110236220472" footer="0.5118110236220472"/>
  <pageSetup cellComments="asDisplayed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2007-01-16T02:02:57Z</dcterms:created>
  <dcterms:modified xsi:type="dcterms:W3CDTF">2007-01-16T02:03:24Z</dcterms:modified>
  <cp:category/>
  <cp:version/>
  <cp:contentType/>
  <cp:contentStatus/>
</cp:coreProperties>
</file>