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925" windowWidth="9390" windowHeight="6540" activeTab="0"/>
  </bookViews>
  <sheets>
    <sheet name="2-4" sheetId="1" r:id="rId1"/>
    <sheet name="ｸﾞﾗﾌﾃﾞｰﾀ（造林面積2）" sheetId="2" state="hidden" r:id="rId2"/>
  </sheets>
  <definedNames>
    <definedName name="_xlnm.Print_Area" localSheetId="0">'2-4'!$A$1:$J$38</definedName>
  </definedNames>
  <calcPr fullCalcOnLoad="1"/>
</workbook>
</file>

<file path=xl/sharedStrings.xml><?xml version="1.0" encoding="utf-8"?>
<sst xmlns="http://schemas.openxmlformats.org/spreadsheetml/2006/main" count="159" uniqueCount="109">
  <si>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</si>
  <si>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</si>
  <si>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</si>
  <si>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</si>
  <si>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</si>
  <si>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</si>
  <si>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</si>
  <si>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</si>
  <si>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</si>
  <si>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</si>
  <si>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</si>
  <si>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</si>
  <si>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</si>
  <si>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</si>
  <si>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</si>
  <si>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</si>
  <si>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</si>
  <si>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</si>
  <si>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</si>
  <si>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</si>
  <si>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</si>
  <si>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</si>
  <si>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</si>
  <si>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</si>
  <si>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</si>
  <si>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</si>
  <si>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</si>
  <si>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</si>
  <si>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</si>
  <si>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</si>
  <si>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</si>
  <si>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</si>
  <si>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</si>
  <si>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</si>
  <si>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</si>
  <si>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</si>
  <si>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</si>
  <si>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</si>
  <si>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</si>
  <si>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</si>
  <si>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</si>
  <si>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</si>
  <si>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</si>
  <si>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</si>
  <si>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平成13年度</t>
  </si>
  <si>
    <t>公  団</t>
  </si>
  <si>
    <t>平成７年度</t>
  </si>
  <si>
    <t>平成１２年度</t>
  </si>
  <si>
    <t>平成１３年度</t>
  </si>
  <si>
    <t>（単位：ha）</t>
  </si>
  <si>
    <t>川場村</t>
  </si>
  <si>
    <t>下仁田町</t>
  </si>
  <si>
    <t>安中市</t>
  </si>
  <si>
    <t>高山村</t>
  </si>
  <si>
    <t>嬬恋村</t>
  </si>
  <si>
    <t>甘楽町</t>
  </si>
  <si>
    <t>沼田市</t>
  </si>
  <si>
    <t>神流町</t>
  </si>
  <si>
    <t>第４表　間伐・枝打実績</t>
  </si>
  <si>
    <t>　　　　　　　　　区　分
 市町村</t>
  </si>
  <si>
    <t>間伐面積</t>
  </si>
  <si>
    <t>枝打面積</t>
  </si>
  <si>
    <t>平成７年度</t>
  </si>
  <si>
    <t>平成１２年度</t>
  </si>
  <si>
    <t>太田市</t>
  </si>
  <si>
    <t>館林市</t>
  </si>
  <si>
    <t>板倉町</t>
  </si>
  <si>
    <t>利根上流森林計画区</t>
  </si>
  <si>
    <t>明和町</t>
  </si>
  <si>
    <t>千代田町</t>
  </si>
  <si>
    <t>大泉町</t>
  </si>
  <si>
    <t>片品村</t>
  </si>
  <si>
    <t>邑楽町</t>
  </si>
  <si>
    <t>みなかみ町</t>
  </si>
  <si>
    <t>桐生市</t>
  </si>
  <si>
    <t>昭和村</t>
  </si>
  <si>
    <t>みどり市</t>
  </si>
  <si>
    <t>吾妻森林計画区</t>
  </si>
  <si>
    <t>西毛森林計画区</t>
  </si>
  <si>
    <t>　吾妻環境森林事務所</t>
  </si>
  <si>
    <t>中之条町</t>
  </si>
  <si>
    <t>高崎市</t>
  </si>
  <si>
    <t>長野原町</t>
  </si>
  <si>
    <t>草津町</t>
  </si>
  <si>
    <t>藤岡市</t>
  </si>
  <si>
    <t>六合村</t>
  </si>
  <si>
    <t>吉井町</t>
  </si>
  <si>
    <t>上野村</t>
  </si>
  <si>
    <t>東吾妻町</t>
  </si>
  <si>
    <t>利根下流森林計画区</t>
  </si>
  <si>
    <t>富岡市</t>
  </si>
  <si>
    <t>前橋市</t>
  </si>
  <si>
    <t>伊勢崎市</t>
  </si>
  <si>
    <t>南牧村</t>
  </si>
  <si>
    <t>富士見村</t>
  </si>
  <si>
    <t>玉村町</t>
  </si>
  <si>
    <t>渋川市</t>
  </si>
  <si>
    <t>榛東村</t>
  </si>
  <si>
    <t>吉岡町</t>
  </si>
  <si>
    <t>平成１７年度</t>
  </si>
  <si>
    <t>平成２０年度</t>
  </si>
  <si>
    <t>－</t>
  </si>
  <si>
    <t>　桐生森林事務所</t>
  </si>
  <si>
    <t>　利根沼田環境森林事務所</t>
  </si>
  <si>
    <t>　西部環境森林事務所</t>
  </si>
  <si>
    <t>　藤岡森林事務所</t>
  </si>
  <si>
    <t>　富岡森林事務所</t>
  </si>
  <si>
    <t>　渋川森林事務所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</si>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</sst>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2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Ｒ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6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8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shrinkToFit="1"/>
    </xf>
    <xf numFmtId="40" fontId="2" fillId="0" borderId="0" xfId="48" applyNumberFormat="1" applyFont="1" applyFill="1" applyAlignment="1">
      <alignment horizontal="left" vertical="center"/>
    </xf>
    <xf numFmtId="40" fontId="3" fillId="0" borderId="0" xfId="48" applyNumberFormat="1" applyFont="1" applyFill="1" applyAlignment="1">
      <alignment vertical="center"/>
    </xf>
    <xf numFmtId="40" fontId="3" fillId="0" borderId="0" xfId="48" applyNumberFormat="1" applyFont="1" applyAlignment="1">
      <alignment vertical="center"/>
    </xf>
    <xf numFmtId="40" fontId="3" fillId="0" borderId="0" xfId="48" applyNumberFormat="1" applyFont="1" applyFill="1" applyAlignment="1">
      <alignment horizontal="center" vertical="center"/>
    </xf>
    <xf numFmtId="40" fontId="3" fillId="0" borderId="0" xfId="48" applyNumberFormat="1" applyFont="1" applyFill="1" applyAlignment="1">
      <alignment horizontal="right" vertical="center"/>
    </xf>
    <xf numFmtId="40" fontId="3" fillId="0" borderId="0" xfId="48" applyNumberFormat="1" applyFont="1" applyAlignment="1">
      <alignment horizontal="center" vertical="center"/>
    </xf>
    <xf numFmtId="183" fontId="28" fillId="0" borderId="10" xfId="48" applyNumberFormat="1" applyFont="1" applyFill="1" applyBorder="1" applyAlignment="1" applyProtection="1">
      <alignment horizontal="right" vertical="center"/>
      <protection/>
    </xf>
    <xf numFmtId="183" fontId="28" fillId="0" borderId="26" xfId="48" applyNumberFormat="1" applyFont="1" applyFill="1" applyBorder="1" applyAlignment="1" applyProtection="1">
      <alignment horizontal="right" vertical="center"/>
      <protection/>
    </xf>
    <xf numFmtId="183" fontId="30" fillId="0" borderId="24" xfId="48" applyNumberFormat="1" applyFont="1" applyFill="1" applyBorder="1" applyAlignment="1" applyProtection="1">
      <alignment vertical="center"/>
      <protection/>
    </xf>
    <xf numFmtId="183" fontId="30" fillId="0" borderId="27" xfId="48" applyNumberFormat="1" applyFont="1" applyFill="1" applyBorder="1" applyAlignment="1" applyProtection="1">
      <alignment vertical="center"/>
      <protection/>
    </xf>
    <xf numFmtId="183" fontId="28" fillId="0" borderId="19" xfId="48" applyNumberFormat="1" applyFont="1" applyFill="1" applyBorder="1" applyAlignment="1" applyProtection="1">
      <alignment horizontal="right" vertical="center"/>
      <protection/>
    </xf>
    <xf numFmtId="183" fontId="28" fillId="0" borderId="28" xfId="48" applyNumberFormat="1" applyFont="1" applyFill="1" applyBorder="1" applyAlignment="1" applyProtection="1">
      <alignment horizontal="right" vertical="center"/>
      <protection/>
    </xf>
    <xf numFmtId="40" fontId="28" fillId="0" borderId="29" xfId="48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40" fontId="28" fillId="0" borderId="23" xfId="48" applyNumberFormat="1" applyFont="1" applyFill="1" applyBorder="1" applyAlignment="1">
      <alignment horizontal="distributed" vertical="center"/>
    </xf>
    <xf numFmtId="183" fontId="28" fillId="0" borderId="24" xfId="48" applyNumberFormat="1" applyFont="1" applyFill="1" applyBorder="1" applyAlignment="1">
      <alignment vertical="center"/>
    </xf>
    <xf numFmtId="183" fontId="28" fillId="0" borderId="27" xfId="48" applyNumberFormat="1" applyFont="1" applyFill="1" applyBorder="1" applyAlignment="1">
      <alignment vertical="center"/>
    </xf>
    <xf numFmtId="183" fontId="28" fillId="0" borderId="24" xfId="48" applyNumberFormat="1" applyFont="1" applyFill="1" applyBorder="1" applyAlignment="1" applyProtection="1">
      <alignment horizontal="right" vertical="center"/>
      <protection/>
    </xf>
    <xf numFmtId="183" fontId="28" fillId="0" borderId="27" xfId="48" applyNumberFormat="1" applyFont="1" applyFill="1" applyBorder="1" applyAlignment="1" applyProtection="1">
      <alignment horizontal="right" vertical="center"/>
      <protection/>
    </xf>
    <xf numFmtId="0" fontId="29" fillId="0" borderId="29" xfId="0" applyFont="1" applyBorder="1" applyAlignment="1">
      <alignment horizontal="center" vertical="center"/>
    </xf>
    <xf numFmtId="40" fontId="28" fillId="0" borderId="25" xfId="48" applyNumberFormat="1" applyFont="1" applyFill="1" applyBorder="1" applyAlignment="1">
      <alignment horizontal="center" vertical="center"/>
    </xf>
    <xf numFmtId="183" fontId="30" fillId="0" borderId="24" xfId="48" applyNumberFormat="1" applyFont="1" applyFill="1" applyBorder="1" applyAlignment="1" applyProtection="1">
      <alignment horizontal="right" vertical="center"/>
      <protection/>
    </xf>
    <xf numFmtId="183" fontId="30" fillId="0" borderId="27" xfId="48" applyNumberFormat="1" applyFont="1" applyFill="1" applyBorder="1" applyAlignment="1" applyProtection="1">
      <alignment horizontal="right" vertical="center"/>
      <protection/>
    </xf>
    <xf numFmtId="40" fontId="30" fillId="0" borderId="30" xfId="48" applyNumberFormat="1" applyFont="1" applyFill="1" applyBorder="1" applyAlignment="1">
      <alignment horizontal="left" vertical="center"/>
    </xf>
    <xf numFmtId="40" fontId="30" fillId="0" borderId="31" xfId="48" applyNumberFormat="1" applyFont="1" applyFill="1" applyBorder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183" fontId="30" fillId="0" borderId="33" xfId="48" applyNumberFormat="1" applyFont="1" applyFill="1" applyBorder="1" applyAlignment="1" applyProtection="1">
      <alignment horizontal="right" vertical="center"/>
      <protection/>
    </xf>
    <xf numFmtId="183" fontId="30" fillId="0" borderId="34" xfId="48" applyNumberFormat="1" applyFont="1" applyFill="1" applyBorder="1" applyAlignment="1" applyProtection="1">
      <alignment horizontal="right" vertical="center"/>
      <protection/>
    </xf>
    <xf numFmtId="40" fontId="28" fillId="0" borderId="0" xfId="48" applyNumberFormat="1" applyFont="1" applyFill="1" applyBorder="1" applyAlignment="1">
      <alignment horizontal="center" vertical="center"/>
    </xf>
    <xf numFmtId="183" fontId="30" fillId="0" borderId="10" xfId="48" applyNumberFormat="1" applyFont="1" applyFill="1" applyBorder="1" applyAlignment="1" applyProtection="1">
      <alignment horizontal="right" vertical="center"/>
      <protection/>
    </xf>
    <xf numFmtId="183" fontId="30" fillId="0" borderId="26" xfId="48" applyNumberFormat="1" applyFont="1" applyFill="1" applyBorder="1" applyAlignment="1" applyProtection="1">
      <alignment horizontal="right" vertical="center"/>
      <protection/>
    </xf>
    <xf numFmtId="40" fontId="28" fillId="0" borderId="35" xfId="48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40" fontId="28" fillId="0" borderId="20" xfId="48" applyNumberFormat="1" applyFont="1" applyFill="1" applyBorder="1" applyAlignment="1">
      <alignment horizontal="center" vertical="center"/>
    </xf>
    <xf numFmtId="183" fontId="28" fillId="0" borderId="12" xfId="48" applyNumberFormat="1" applyFont="1" applyFill="1" applyBorder="1" applyAlignment="1">
      <alignment vertical="center"/>
    </xf>
    <xf numFmtId="40" fontId="28" fillId="0" borderId="22" xfId="48" applyNumberFormat="1" applyFont="1" applyFill="1" applyBorder="1" applyAlignment="1">
      <alignment horizontal="distributed" vertical="center"/>
    </xf>
    <xf numFmtId="40" fontId="28" fillId="0" borderId="36" xfId="48" applyNumberFormat="1" applyFont="1" applyBorder="1" applyAlignment="1">
      <alignment horizontal="center" vertical="center"/>
    </xf>
    <xf numFmtId="40" fontId="28" fillId="0" borderId="0" xfId="48" applyNumberFormat="1" applyFont="1" applyAlignment="1">
      <alignment horizontal="center" vertical="center"/>
    </xf>
    <xf numFmtId="40" fontId="28" fillId="0" borderId="0" xfId="48" applyNumberFormat="1" applyFont="1" applyAlignment="1">
      <alignment horizontal="distributed" vertical="center"/>
    </xf>
    <xf numFmtId="40" fontId="28" fillId="0" borderId="29" xfId="48" applyNumberFormat="1" applyFont="1" applyBorder="1" applyAlignment="1">
      <alignment vertical="center"/>
    </xf>
    <xf numFmtId="40" fontId="28" fillId="0" borderId="37" xfId="48" applyNumberFormat="1" applyFont="1" applyFill="1" applyBorder="1" applyAlignment="1">
      <alignment horizontal="center" vertical="center"/>
    </xf>
    <xf numFmtId="40" fontId="28" fillId="0" borderId="38" xfId="48" applyNumberFormat="1" applyFont="1" applyFill="1" applyBorder="1" applyAlignment="1">
      <alignment horizontal="center" vertical="center"/>
    </xf>
    <xf numFmtId="40" fontId="28" fillId="0" borderId="39" xfId="48" applyNumberFormat="1" applyFont="1" applyFill="1" applyBorder="1" applyAlignment="1">
      <alignment horizontal="distributed" vertical="center"/>
    </xf>
    <xf numFmtId="183" fontId="28" fillId="0" borderId="40" xfId="48" applyNumberFormat="1" applyFont="1" applyFill="1" applyBorder="1" applyAlignment="1">
      <alignment vertical="center"/>
    </xf>
    <xf numFmtId="183" fontId="28" fillId="0" borderId="41" xfId="48" applyNumberFormat="1" applyFont="1" applyFill="1" applyBorder="1" applyAlignment="1">
      <alignment horizontal="right" vertical="center"/>
    </xf>
    <xf numFmtId="183" fontId="30" fillId="0" borderId="33" xfId="48" applyNumberFormat="1" applyFont="1" applyFill="1" applyBorder="1" applyAlignment="1" applyProtection="1">
      <alignment vertical="center"/>
      <protection/>
    </xf>
    <xf numFmtId="183" fontId="30" fillId="0" borderId="34" xfId="48" applyNumberFormat="1" applyFont="1" applyFill="1" applyBorder="1" applyAlignment="1" applyProtection="1">
      <alignment vertical="center"/>
      <protection/>
    </xf>
    <xf numFmtId="183" fontId="30" fillId="0" borderId="42" xfId="48" applyNumberFormat="1" applyFont="1" applyFill="1" applyBorder="1" applyAlignment="1" applyProtection="1">
      <alignment vertical="center"/>
      <protection/>
    </xf>
    <xf numFmtId="183" fontId="30" fillId="0" borderId="43" xfId="48" applyNumberFormat="1" applyFont="1" applyFill="1" applyBorder="1" applyAlignment="1" applyProtection="1">
      <alignment vertical="center"/>
      <protection/>
    </xf>
    <xf numFmtId="183" fontId="30" fillId="0" borderId="10" xfId="48" applyNumberFormat="1" applyFont="1" applyFill="1" applyBorder="1" applyAlignment="1" applyProtection="1">
      <alignment vertical="center"/>
      <protection/>
    </xf>
    <xf numFmtId="183" fontId="30" fillId="0" borderId="26" xfId="48" applyNumberFormat="1" applyFont="1" applyFill="1" applyBorder="1" applyAlignment="1" applyProtection="1">
      <alignment vertical="center"/>
      <protection/>
    </xf>
    <xf numFmtId="40" fontId="31" fillId="0" borderId="29" xfId="48" applyNumberFormat="1" applyFont="1" applyFill="1" applyBorder="1" applyAlignment="1">
      <alignment vertical="center"/>
    </xf>
    <xf numFmtId="0" fontId="29" fillId="0" borderId="25" xfId="0" applyFont="1" applyBorder="1" applyAlignment="1">
      <alignment vertical="center"/>
    </xf>
    <xf numFmtId="183" fontId="28" fillId="0" borderId="24" xfId="48" applyNumberFormat="1" applyFont="1" applyFill="1" applyBorder="1" applyAlignment="1">
      <alignment horizontal="right" vertical="center"/>
    </xf>
    <xf numFmtId="40" fontId="28" fillId="0" borderId="18" xfId="48" applyNumberFormat="1" applyFont="1" applyFill="1" applyBorder="1" applyAlignment="1">
      <alignment horizontal="distributed" vertical="center"/>
    </xf>
    <xf numFmtId="183" fontId="28" fillId="0" borderId="19" xfId="48" applyNumberFormat="1" applyFont="1" applyFill="1" applyBorder="1" applyAlignment="1">
      <alignment vertical="center"/>
    </xf>
    <xf numFmtId="183" fontId="28" fillId="0" borderId="28" xfId="48" applyNumberFormat="1" applyFont="1" applyFill="1" applyBorder="1" applyAlignment="1">
      <alignment vertical="center"/>
    </xf>
    <xf numFmtId="183" fontId="28" fillId="0" borderId="41" xfId="48" applyNumberFormat="1" applyFont="1" applyFill="1" applyBorder="1" applyAlignment="1">
      <alignment vertical="center"/>
    </xf>
    <xf numFmtId="40" fontId="28" fillId="0" borderId="0" xfId="48" applyNumberFormat="1" applyFont="1" applyFill="1" applyBorder="1" applyAlignment="1">
      <alignment horizontal="distributed" vertical="center"/>
    </xf>
    <xf numFmtId="183" fontId="28" fillId="0" borderId="0" xfId="48" applyNumberFormat="1" applyFont="1" applyFill="1" applyBorder="1" applyAlignment="1">
      <alignment vertical="center"/>
    </xf>
    <xf numFmtId="40" fontId="28" fillId="0" borderId="0" xfId="48" applyNumberFormat="1" applyFont="1" applyAlignment="1">
      <alignment vertical="center"/>
    </xf>
    <xf numFmtId="183" fontId="28" fillId="0" borderId="44" xfId="48" applyNumberFormat="1" applyFont="1" applyFill="1" applyBorder="1" applyAlignment="1">
      <alignment vertical="center"/>
    </xf>
    <xf numFmtId="40" fontId="28" fillId="0" borderId="45" xfId="48" applyNumberFormat="1" applyFont="1" applyFill="1" applyBorder="1" applyAlignment="1">
      <alignment horizontal="center" vertical="center"/>
    </xf>
    <xf numFmtId="40" fontId="28" fillId="0" borderId="45" xfId="48" applyNumberFormat="1" applyFont="1" applyFill="1" applyBorder="1" applyAlignment="1">
      <alignment horizontal="distributed" vertical="center"/>
    </xf>
    <xf numFmtId="183" fontId="28" fillId="0" borderId="45" xfId="48" applyNumberFormat="1" applyFont="1" applyFill="1" applyBorder="1" applyAlignment="1">
      <alignment vertical="center"/>
    </xf>
    <xf numFmtId="40" fontId="28" fillId="0" borderId="0" xfId="48" applyNumberFormat="1" applyFont="1" applyFill="1" applyAlignment="1">
      <alignment vertical="center"/>
    </xf>
    <xf numFmtId="0" fontId="0" fillId="0" borderId="46" xfId="0" applyBorder="1" applyAlignment="1">
      <alignment horizontal="distributed" vertical="center"/>
    </xf>
    <xf numFmtId="40" fontId="30" fillId="0" borderId="29" xfId="48" applyNumberFormat="1" applyFont="1" applyFill="1" applyBorder="1" applyAlignment="1">
      <alignment vertical="center" shrinkToFit="1"/>
    </xf>
    <xf numFmtId="40" fontId="30" fillId="0" borderId="25" xfId="48" applyNumberFormat="1" applyFont="1" applyFill="1" applyBorder="1" applyAlignment="1">
      <alignment vertical="center" shrinkToFit="1"/>
    </xf>
    <xf numFmtId="0" fontId="28" fillId="0" borderId="23" xfId="0" applyFont="1" applyFill="1" applyBorder="1" applyAlignment="1">
      <alignment vertical="center" shrinkToFit="1"/>
    </xf>
    <xf numFmtId="40" fontId="30" fillId="0" borderId="47" xfId="48" applyNumberFormat="1" applyFont="1" applyFill="1" applyBorder="1" applyAlignment="1">
      <alignment vertical="center" shrinkToFit="1"/>
    </xf>
    <xf numFmtId="40" fontId="30" fillId="0" borderId="48" xfId="48" applyNumberFormat="1" applyFont="1" applyFill="1" applyBorder="1" applyAlignment="1">
      <alignment vertical="center" shrinkToFit="1"/>
    </xf>
    <xf numFmtId="0" fontId="28" fillId="0" borderId="49" xfId="0" applyFont="1" applyBorder="1" applyAlignment="1">
      <alignment vertical="center" shrinkToFit="1"/>
    </xf>
    <xf numFmtId="40" fontId="30" fillId="0" borderId="50" xfId="48" applyNumberFormat="1" applyFont="1" applyFill="1" applyBorder="1" applyAlignment="1">
      <alignment horizontal="distributed" vertical="center"/>
    </xf>
    <xf numFmtId="40" fontId="30" fillId="0" borderId="23" xfId="48" applyNumberFormat="1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vertical="center"/>
    </xf>
    <xf numFmtId="40" fontId="3" fillId="0" borderId="51" xfId="48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40" fontId="3" fillId="0" borderId="52" xfId="48" applyNumberFormat="1" applyFont="1" applyFill="1" applyBorder="1" applyAlignment="1">
      <alignment vertical="center" wrapText="1"/>
    </xf>
    <xf numFmtId="40" fontId="3" fillId="0" borderId="53" xfId="48" applyNumberFormat="1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40" fontId="3" fillId="0" borderId="58" xfId="4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28" fillId="0" borderId="29" xfId="48" applyNumberFormat="1" applyFont="1" applyFill="1" applyBorder="1" applyAlignment="1">
      <alignment horizontal="distributed" vertical="center"/>
    </xf>
    <xf numFmtId="40" fontId="28" fillId="0" borderId="25" xfId="48" applyNumberFormat="1" applyFont="1" applyFill="1" applyBorder="1" applyAlignment="1">
      <alignment horizontal="distributed" vertical="center"/>
    </xf>
    <xf numFmtId="0" fontId="29" fillId="0" borderId="23" xfId="0" applyFont="1" applyFill="1" applyBorder="1" applyAlignment="1">
      <alignment vertical="center"/>
    </xf>
    <xf numFmtId="40" fontId="28" fillId="0" borderId="35" xfId="48" applyNumberFormat="1" applyFont="1" applyFill="1" applyBorder="1" applyAlignment="1">
      <alignment horizontal="distributed" vertical="center"/>
    </xf>
    <xf numFmtId="40" fontId="28" fillId="0" borderId="20" xfId="48" applyNumberFormat="1" applyFont="1" applyFill="1" applyBorder="1" applyAlignment="1">
      <alignment horizontal="distributed" vertical="center"/>
    </xf>
    <xf numFmtId="0" fontId="29" fillId="0" borderId="18" xfId="0" applyFont="1" applyFill="1" applyBorder="1" applyAlignment="1">
      <alignment vertical="center"/>
    </xf>
    <xf numFmtId="40" fontId="28" fillId="0" borderId="50" xfId="48" applyNumberFormat="1" applyFont="1" applyFill="1" applyBorder="1" applyAlignment="1">
      <alignment horizontal="distributed" vertical="center"/>
    </xf>
    <xf numFmtId="40" fontId="28" fillId="0" borderId="23" xfId="48" applyNumberFormat="1" applyFont="1" applyFill="1" applyBorder="1" applyAlignment="1">
      <alignment horizontal="distributed" vertical="center"/>
    </xf>
    <xf numFmtId="0" fontId="28" fillId="0" borderId="24" xfId="0" applyFont="1" applyFill="1" applyBorder="1" applyAlignment="1">
      <alignment vertical="center"/>
    </xf>
    <xf numFmtId="40" fontId="30" fillId="0" borderId="30" xfId="48" applyNumberFormat="1" applyFont="1" applyFill="1" applyBorder="1" applyAlignment="1">
      <alignment horizontal="left" vertical="center"/>
    </xf>
    <xf numFmtId="40" fontId="30" fillId="0" borderId="31" xfId="48" applyNumberFormat="1" applyFont="1" applyFill="1" applyBorder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40" fontId="30" fillId="0" borderId="49" xfId="48" applyNumberFormat="1" applyFont="1" applyFill="1" applyBorder="1" applyAlignment="1">
      <alignment vertical="center" shrinkToFit="1"/>
    </xf>
    <xf numFmtId="0" fontId="28" fillId="0" borderId="48" xfId="0" applyFont="1" applyBorder="1" applyAlignment="1">
      <alignment vertical="center" shrinkToFit="1"/>
    </xf>
    <xf numFmtId="40" fontId="30" fillId="0" borderId="47" xfId="48" applyNumberFormat="1" applyFont="1" applyFill="1" applyBorder="1" applyAlignment="1">
      <alignment horizontal="center" vertical="center" shrinkToFit="1"/>
    </xf>
    <xf numFmtId="40" fontId="30" fillId="0" borderId="48" xfId="48" applyNumberFormat="1" applyFont="1" applyFill="1" applyBorder="1" applyAlignment="1">
      <alignment horizontal="center" vertical="center" shrinkToFit="1"/>
    </xf>
    <xf numFmtId="40" fontId="30" fillId="0" borderId="49" xfId="48" applyNumberFormat="1" applyFont="1" applyFill="1" applyBorder="1" applyAlignment="1">
      <alignment horizontal="center" vertical="center" shrinkToFit="1"/>
    </xf>
    <xf numFmtId="40" fontId="30" fillId="0" borderId="23" xfId="48" applyNumberFormat="1" applyFont="1" applyFill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5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52"/>
  <sheetViews>
    <sheetView tabSelected="1" view="pageBreakPreview" zoomScaleNormal="115" zoomScaleSheetLayoutView="100" zoomScalePageLayoutView="0" workbookViewId="0" topLeftCell="A1">
      <selection activeCell="A5" sqref="A5:C5"/>
    </sheetView>
  </sheetViews>
  <sheetFormatPr defaultColWidth="9.00390625" defaultRowHeight="20.25" customHeight="1"/>
  <cols>
    <col min="1" max="2" width="3.625" style="58" customWidth="1"/>
    <col min="3" max="3" width="10.625" style="58" customWidth="1"/>
    <col min="4" max="5" width="12.625" style="55" customWidth="1"/>
    <col min="6" max="7" width="3.625" style="55" customWidth="1"/>
    <col min="8" max="8" width="10.625" style="55" customWidth="1"/>
    <col min="9" max="10" width="12.625" style="55" customWidth="1"/>
    <col min="11" max="16384" width="9.00390625" style="55" customWidth="1"/>
  </cols>
  <sheetData>
    <row r="1" spans="1:11" ht="20.25" customHeight="1">
      <c r="A1" s="53" t="s">
        <v>58</v>
      </c>
      <c r="B1" s="53"/>
      <c r="C1" s="53"/>
      <c r="D1" s="54"/>
      <c r="E1" s="54"/>
      <c r="F1" s="54"/>
      <c r="G1" s="54"/>
      <c r="H1" s="54"/>
      <c r="I1" s="54"/>
      <c r="J1" s="54"/>
      <c r="K1" s="54"/>
    </row>
    <row r="2" spans="1:11" ht="20.25" customHeight="1" thickBot="1">
      <c r="A2" s="56"/>
      <c r="B2" s="56"/>
      <c r="C2" s="56"/>
      <c r="D2" s="54"/>
      <c r="E2" s="57"/>
      <c r="F2" s="54"/>
      <c r="G2" s="54"/>
      <c r="H2" s="54"/>
      <c r="I2" s="54"/>
      <c r="J2" s="57" t="s">
        <v>49</v>
      </c>
      <c r="K2" s="54"/>
    </row>
    <row r="3" spans="1:11" ht="20.25" customHeight="1">
      <c r="A3" s="131" t="s">
        <v>59</v>
      </c>
      <c r="B3" s="132"/>
      <c r="C3" s="133"/>
      <c r="D3" s="137" t="s">
        <v>60</v>
      </c>
      <c r="E3" s="129" t="s">
        <v>61</v>
      </c>
      <c r="F3" s="131" t="s">
        <v>59</v>
      </c>
      <c r="G3" s="132"/>
      <c r="H3" s="133"/>
      <c r="I3" s="137" t="s">
        <v>60</v>
      </c>
      <c r="J3" s="129" t="s">
        <v>61</v>
      </c>
      <c r="K3" s="54"/>
    </row>
    <row r="4" spans="1:11" ht="20.25" customHeight="1">
      <c r="A4" s="134"/>
      <c r="B4" s="135"/>
      <c r="C4" s="136"/>
      <c r="D4" s="138"/>
      <c r="E4" s="130"/>
      <c r="F4" s="134"/>
      <c r="G4" s="135"/>
      <c r="H4" s="136"/>
      <c r="I4" s="138"/>
      <c r="J4" s="130"/>
      <c r="K4" s="54"/>
    </row>
    <row r="5" spans="1:11" ht="20.25" customHeight="1">
      <c r="A5" s="139" t="s">
        <v>62</v>
      </c>
      <c r="B5" s="140"/>
      <c r="C5" s="141"/>
      <c r="D5" s="59">
        <v>2280.05</v>
      </c>
      <c r="E5" s="60">
        <v>920.64</v>
      </c>
      <c r="F5" s="120" t="s">
        <v>102</v>
      </c>
      <c r="G5" s="121"/>
      <c r="H5" s="122"/>
      <c r="I5" s="61">
        <f>SUM(I6:I14)</f>
        <v>578</v>
      </c>
      <c r="J5" s="62">
        <f>SUM(J6:J14)</f>
        <v>39</v>
      </c>
      <c r="K5" s="54"/>
    </row>
    <row r="6" spans="1:11" ht="20.25" customHeight="1">
      <c r="A6" s="142" t="s">
        <v>63</v>
      </c>
      <c r="B6" s="143"/>
      <c r="C6" s="144"/>
      <c r="D6" s="63">
        <v>3022.3</v>
      </c>
      <c r="E6" s="64">
        <v>599.83</v>
      </c>
      <c r="F6" s="65"/>
      <c r="G6" s="66"/>
      <c r="H6" s="67" t="s">
        <v>64</v>
      </c>
      <c r="I6" s="68">
        <v>34</v>
      </c>
      <c r="J6" s="69">
        <v>0</v>
      </c>
      <c r="K6" s="54"/>
    </row>
    <row r="7" spans="1:11" ht="20.25" customHeight="1">
      <c r="A7" s="145" t="s">
        <v>99</v>
      </c>
      <c r="B7" s="146"/>
      <c r="C7" s="147"/>
      <c r="D7" s="70">
        <v>3856</v>
      </c>
      <c r="E7" s="71">
        <v>236</v>
      </c>
      <c r="F7" s="72"/>
      <c r="G7" s="73"/>
      <c r="H7" s="67" t="s">
        <v>65</v>
      </c>
      <c r="I7" s="68">
        <v>3</v>
      </c>
      <c r="J7" s="69">
        <v>0</v>
      </c>
      <c r="K7" s="54"/>
    </row>
    <row r="8" spans="1:11" ht="20.25" customHeight="1" thickBot="1">
      <c r="A8" s="126" t="s">
        <v>100</v>
      </c>
      <c r="B8" s="127"/>
      <c r="C8" s="128"/>
      <c r="D8" s="74">
        <f>SUM(D9,D16,D25,I15)</f>
        <v>4654</v>
      </c>
      <c r="E8" s="75">
        <f>SUM(E9,E16,E25,J15)</f>
        <v>280</v>
      </c>
      <c r="F8" s="72"/>
      <c r="G8" s="73"/>
      <c r="H8" s="67" t="s">
        <v>66</v>
      </c>
      <c r="I8" s="68">
        <v>0</v>
      </c>
      <c r="J8" s="69">
        <v>0</v>
      </c>
      <c r="K8" s="54"/>
    </row>
    <row r="9" spans="1:11" ht="20.25" customHeight="1" thickBot="1">
      <c r="A9" s="148" t="s">
        <v>67</v>
      </c>
      <c r="B9" s="149"/>
      <c r="C9" s="150"/>
      <c r="D9" s="79">
        <f>D10</f>
        <v>847</v>
      </c>
      <c r="E9" s="80">
        <f>E10</f>
        <v>31</v>
      </c>
      <c r="F9" s="72"/>
      <c r="G9" s="81"/>
      <c r="H9" s="67" t="s">
        <v>68</v>
      </c>
      <c r="I9" s="68">
        <v>0</v>
      </c>
      <c r="J9" s="69">
        <v>0</v>
      </c>
      <c r="K9" s="54"/>
    </row>
    <row r="10" spans="1:11" ht="20.25" customHeight="1">
      <c r="A10" s="123" t="s">
        <v>103</v>
      </c>
      <c r="B10" s="124"/>
      <c r="C10" s="125"/>
      <c r="D10" s="82">
        <f>SUM(D11:D15)</f>
        <v>847</v>
      </c>
      <c r="E10" s="83">
        <f>SUM(E11:E15)</f>
        <v>31</v>
      </c>
      <c r="F10" s="65"/>
      <c r="G10" s="73"/>
      <c r="H10" s="67" t="s">
        <v>69</v>
      </c>
      <c r="I10" s="68">
        <v>0</v>
      </c>
      <c r="J10" s="69">
        <v>0</v>
      </c>
      <c r="K10" s="54"/>
    </row>
    <row r="11" spans="1:11" ht="20.25" customHeight="1">
      <c r="A11" s="84"/>
      <c r="B11" s="85"/>
      <c r="C11" s="67" t="s">
        <v>56</v>
      </c>
      <c r="D11" s="68">
        <v>296</v>
      </c>
      <c r="E11" s="69">
        <v>12</v>
      </c>
      <c r="F11" s="65"/>
      <c r="G11" s="73"/>
      <c r="H11" s="67" t="s">
        <v>70</v>
      </c>
      <c r="I11" s="68">
        <v>0</v>
      </c>
      <c r="J11" s="69">
        <v>0</v>
      </c>
      <c r="K11" s="54"/>
    </row>
    <row r="12" spans="1:11" ht="20.25" customHeight="1">
      <c r="A12" s="65"/>
      <c r="B12" s="73"/>
      <c r="C12" s="67" t="s">
        <v>71</v>
      </c>
      <c r="D12" s="68">
        <v>225</v>
      </c>
      <c r="E12" s="69">
        <v>5</v>
      </c>
      <c r="F12" s="65"/>
      <c r="G12" s="86"/>
      <c r="H12" s="67" t="s">
        <v>72</v>
      </c>
      <c r="I12" s="68">
        <v>0</v>
      </c>
      <c r="J12" s="69">
        <v>0</v>
      </c>
      <c r="K12" s="54"/>
    </row>
    <row r="13" spans="1:11" ht="20.25" customHeight="1">
      <c r="A13" s="65"/>
      <c r="B13" s="73"/>
      <c r="C13" s="67" t="s">
        <v>50</v>
      </c>
      <c r="D13" s="68">
        <v>126</v>
      </c>
      <c r="E13" s="87">
        <v>8</v>
      </c>
      <c r="F13" s="65"/>
      <c r="G13" s="66"/>
      <c r="H13" s="88" t="s">
        <v>74</v>
      </c>
      <c r="I13" s="68">
        <v>280</v>
      </c>
      <c r="J13" s="69">
        <v>25</v>
      </c>
      <c r="K13" s="54"/>
    </row>
    <row r="14" spans="1:11" ht="20.25" customHeight="1" thickBot="1">
      <c r="A14" s="89"/>
      <c r="B14" s="90"/>
      <c r="C14" s="91" t="s">
        <v>73</v>
      </c>
      <c r="D14" s="68">
        <v>171</v>
      </c>
      <c r="E14" s="69">
        <v>6</v>
      </c>
      <c r="F14" s="92"/>
      <c r="G14" s="73"/>
      <c r="H14" s="67" t="s">
        <v>76</v>
      </c>
      <c r="I14" s="68">
        <v>261</v>
      </c>
      <c r="J14" s="69">
        <v>14</v>
      </c>
      <c r="K14" s="54"/>
    </row>
    <row r="15" spans="1:11" ht="20.25" customHeight="1" thickBot="1">
      <c r="A15" s="93"/>
      <c r="B15" s="94"/>
      <c r="C15" s="95" t="s">
        <v>75</v>
      </c>
      <c r="D15" s="96">
        <v>29</v>
      </c>
      <c r="E15" s="97">
        <v>0</v>
      </c>
      <c r="F15" s="76" t="s">
        <v>78</v>
      </c>
      <c r="G15" s="77"/>
      <c r="H15" s="78"/>
      <c r="I15" s="98">
        <f>I16+I19+I24</f>
        <v>2096</v>
      </c>
      <c r="J15" s="99">
        <f>J16+J19+J24</f>
        <v>110</v>
      </c>
      <c r="K15" s="54"/>
    </row>
    <row r="16" spans="1:11" ht="20.25" customHeight="1" thickBot="1">
      <c r="A16" s="76" t="s">
        <v>77</v>
      </c>
      <c r="B16" s="77"/>
      <c r="C16" s="78"/>
      <c r="D16" s="98">
        <f>D17</f>
        <v>773</v>
      </c>
      <c r="E16" s="99">
        <f>E17</f>
        <v>74</v>
      </c>
      <c r="F16" s="153" t="s">
        <v>104</v>
      </c>
      <c r="G16" s="154"/>
      <c r="H16" s="155"/>
      <c r="I16" s="100">
        <f>SUM(I17:I18)</f>
        <v>532</v>
      </c>
      <c r="J16" s="101">
        <f>SUM(J17:J18)</f>
        <v>30</v>
      </c>
      <c r="K16" s="54"/>
    </row>
    <row r="17" spans="1:11" ht="20.25" customHeight="1">
      <c r="A17" s="123" t="s">
        <v>79</v>
      </c>
      <c r="B17" s="124"/>
      <c r="C17" s="151"/>
      <c r="D17" s="102">
        <f>SUM(D18:D24)</f>
        <v>773</v>
      </c>
      <c r="E17" s="103">
        <f>SUM(E18:E24)</f>
        <v>74</v>
      </c>
      <c r="F17" s="65"/>
      <c r="G17" s="73"/>
      <c r="H17" s="67" t="s">
        <v>81</v>
      </c>
      <c r="I17" s="68">
        <v>307</v>
      </c>
      <c r="J17" s="69">
        <v>23</v>
      </c>
      <c r="K17" s="54"/>
    </row>
    <row r="18" spans="1:11" ht="20.25" customHeight="1">
      <c r="A18" s="65"/>
      <c r="B18" s="73"/>
      <c r="C18" s="67" t="s">
        <v>80</v>
      </c>
      <c r="D18" s="68">
        <v>231</v>
      </c>
      <c r="E18" s="69">
        <v>21</v>
      </c>
      <c r="F18" s="65"/>
      <c r="G18" s="73"/>
      <c r="H18" s="67" t="s">
        <v>52</v>
      </c>
      <c r="I18" s="68">
        <v>225</v>
      </c>
      <c r="J18" s="69">
        <v>7</v>
      </c>
      <c r="K18" s="54"/>
    </row>
    <row r="19" spans="1:11" ht="20.25" customHeight="1">
      <c r="A19" s="65"/>
      <c r="B19" s="73"/>
      <c r="C19" s="67" t="s">
        <v>82</v>
      </c>
      <c r="D19" s="68">
        <v>65</v>
      </c>
      <c r="E19" s="69">
        <v>13</v>
      </c>
      <c r="F19" s="120" t="s">
        <v>105</v>
      </c>
      <c r="G19" s="121"/>
      <c r="H19" s="156"/>
      <c r="I19" s="61">
        <f>SUM(I20:I23)</f>
        <v>935</v>
      </c>
      <c r="J19" s="62">
        <f>SUM(J20:J23)</f>
        <v>53</v>
      </c>
      <c r="K19" s="54"/>
    </row>
    <row r="20" spans="1:11" ht="20.25" customHeight="1">
      <c r="A20" s="65"/>
      <c r="B20" s="73"/>
      <c r="C20" s="67" t="s">
        <v>54</v>
      </c>
      <c r="D20" s="68">
        <v>108</v>
      </c>
      <c r="E20" s="69">
        <v>0</v>
      </c>
      <c r="F20" s="104"/>
      <c r="G20" s="105"/>
      <c r="H20" s="67" t="s">
        <v>84</v>
      </c>
      <c r="I20" s="68">
        <v>306</v>
      </c>
      <c r="J20" s="69">
        <v>11</v>
      </c>
      <c r="K20" s="54"/>
    </row>
    <row r="21" spans="1:11" ht="20.25" customHeight="1">
      <c r="A21" s="65"/>
      <c r="B21" s="73"/>
      <c r="C21" s="67" t="s">
        <v>83</v>
      </c>
      <c r="D21" s="106" t="s">
        <v>101</v>
      </c>
      <c r="E21" s="69">
        <v>0</v>
      </c>
      <c r="F21" s="65"/>
      <c r="G21" s="73"/>
      <c r="H21" s="67" t="s">
        <v>86</v>
      </c>
      <c r="I21" s="68">
        <v>56</v>
      </c>
      <c r="J21" s="69">
        <v>1</v>
      </c>
      <c r="K21" s="54"/>
    </row>
    <row r="22" spans="1:11" ht="20.25" customHeight="1">
      <c r="A22" s="65"/>
      <c r="B22" s="73"/>
      <c r="C22" s="67" t="s">
        <v>85</v>
      </c>
      <c r="D22" s="68">
        <v>13</v>
      </c>
      <c r="E22" s="69">
        <v>0</v>
      </c>
      <c r="F22" s="65"/>
      <c r="G22" s="73"/>
      <c r="H22" s="67" t="s">
        <v>87</v>
      </c>
      <c r="I22" s="68">
        <v>246</v>
      </c>
      <c r="J22" s="69">
        <v>13</v>
      </c>
      <c r="K22" s="54"/>
    </row>
    <row r="23" spans="1:11" ht="20.25" customHeight="1">
      <c r="A23" s="84"/>
      <c r="B23" s="86"/>
      <c r="C23" s="107" t="s">
        <v>53</v>
      </c>
      <c r="D23" s="108">
        <v>103</v>
      </c>
      <c r="E23" s="109">
        <v>3</v>
      </c>
      <c r="F23" s="65"/>
      <c r="G23" s="73"/>
      <c r="H23" s="67" t="s">
        <v>57</v>
      </c>
      <c r="I23" s="68">
        <v>327</v>
      </c>
      <c r="J23" s="69">
        <v>28</v>
      </c>
      <c r="K23" s="54"/>
    </row>
    <row r="24" spans="1:11" ht="20.25" customHeight="1" thickBot="1">
      <c r="A24" s="93"/>
      <c r="B24" s="94"/>
      <c r="C24" s="95" t="s">
        <v>88</v>
      </c>
      <c r="D24" s="96">
        <v>253</v>
      </c>
      <c r="E24" s="110">
        <v>37</v>
      </c>
      <c r="F24" s="120" t="s">
        <v>106</v>
      </c>
      <c r="G24" s="121"/>
      <c r="H24" s="156"/>
      <c r="I24" s="61">
        <f>SUM(I25:I29)</f>
        <v>629</v>
      </c>
      <c r="J24" s="62">
        <f>SUM(J25:J29)</f>
        <v>27</v>
      </c>
      <c r="K24" s="54"/>
    </row>
    <row r="25" spans="1:11" ht="20.25" customHeight="1" thickBot="1">
      <c r="A25" s="76" t="s">
        <v>89</v>
      </c>
      <c r="B25" s="77"/>
      <c r="C25" s="78"/>
      <c r="D25" s="98">
        <f>D26+I5</f>
        <v>938</v>
      </c>
      <c r="E25" s="99">
        <f>E26+J5</f>
        <v>65</v>
      </c>
      <c r="F25" s="104"/>
      <c r="G25" s="105"/>
      <c r="H25" s="67" t="s">
        <v>90</v>
      </c>
      <c r="I25" s="68">
        <v>103</v>
      </c>
      <c r="J25" s="69">
        <v>7</v>
      </c>
      <c r="K25" s="54"/>
    </row>
    <row r="26" spans="1:11" ht="20.25" customHeight="1">
      <c r="A26" s="123" t="s">
        <v>107</v>
      </c>
      <c r="B26" s="152"/>
      <c r="C26" s="125"/>
      <c r="D26" s="100">
        <f>SUM(D27:D33)</f>
        <v>360</v>
      </c>
      <c r="E26" s="101">
        <f>SUM(E27:E33)</f>
        <v>26</v>
      </c>
      <c r="F26" s="65"/>
      <c r="G26" s="73"/>
      <c r="H26" s="67" t="s">
        <v>51</v>
      </c>
      <c r="I26" s="68">
        <v>221</v>
      </c>
      <c r="J26" s="69">
        <v>3</v>
      </c>
      <c r="K26" s="54"/>
    </row>
    <row r="27" spans="1:11" ht="20.25" customHeight="1">
      <c r="A27" s="65"/>
      <c r="B27" s="66"/>
      <c r="C27" s="67" t="s">
        <v>91</v>
      </c>
      <c r="D27" s="68">
        <v>53</v>
      </c>
      <c r="E27" s="69">
        <v>6</v>
      </c>
      <c r="F27" s="65"/>
      <c r="G27" s="73"/>
      <c r="H27" s="67" t="s">
        <v>93</v>
      </c>
      <c r="I27" s="68">
        <v>262</v>
      </c>
      <c r="J27" s="69">
        <v>15</v>
      </c>
      <c r="K27" s="54"/>
    </row>
    <row r="28" spans="1:11" ht="20.25" customHeight="1" thickBot="1">
      <c r="A28" s="72"/>
      <c r="B28" s="66"/>
      <c r="C28" s="67" t="s">
        <v>92</v>
      </c>
      <c r="D28" s="106" t="s">
        <v>108</v>
      </c>
      <c r="E28" s="69">
        <v>0</v>
      </c>
      <c r="F28" s="93"/>
      <c r="G28" s="94"/>
      <c r="H28" s="95" t="s">
        <v>55</v>
      </c>
      <c r="I28" s="96">
        <v>43</v>
      </c>
      <c r="J28" s="110">
        <v>2</v>
      </c>
      <c r="K28" s="54"/>
    </row>
    <row r="29" spans="1:11" ht="20.25" customHeight="1">
      <c r="A29" s="72"/>
      <c r="B29" s="66"/>
      <c r="C29" s="67" t="s">
        <v>94</v>
      </c>
      <c r="D29" s="68">
        <v>59</v>
      </c>
      <c r="E29" s="69">
        <v>0</v>
      </c>
      <c r="F29" s="81"/>
      <c r="G29" s="81"/>
      <c r="H29" s="111"/>
      <c r="I29" s="112"/>
      <c r="J29" s="112"/>
      <c r="K29" s="54"/>
    </row>
    <row r="30" spans="1:11" ht="20.25" customHeight="1">
      <c r="A30" s="72"/>
      <c r="B30" s="66"/>
      <c r="C30" s="67" t="s">
        <v>95</v>
      </c>
      <c r="D30" s="106" t="s">
        <v>101</v>
      </c>
      <c r="E30" s="69">
        <v>0</v>
      </c>
      <c r="F30" s="81"/>
      <c r="G30" s="81"/>
      <c r="H30" s="111"/>
      <c r="I30" s="112"/>
      <c r="J30" s="112"/>
      <c r="K30" s="54"/>
    </row>
    <row r="31" spans="1:11" ht="20.25" customHeight="1">
      <c r="A31" s="65"/>
      <c r="B31" s="73"/>
      <c r="C31" s="67" t="s">
        <v>96</v>
      </c>
      <c r="D31" s="87">
        <v>227</v>
      </c>
      <c r="E31" s="69">
        <v>20</v>
      </c>
      <c r="F31" s="113"/>
      <c r="G31" s="113"/>
      <c r="H31" s="113"/>
      <c r="I31" s="113"/>
      <c r="J31" s="113"/>
      <c r="K31" s="54"/>
    </row>
    <row r="32" spans="1:11" ht="20.25" customHeight="1">
      <c r="A32" s="65"/>
      <c r="B32" s="73"/>
      <c r="C32" s="67" t="s">
        <v>97</v>
      </c>
      <c r="D32" s="87">
        <v>5</v>
      </c>
      <c r="E32" s="69">
        <v>0</v>
      </c>
      <c r="F32" s="113"/>
      <c r="G32" s="113"/>
      <c r="H32" s="113"/>
      <c r="I32" s="113"/>
      <c r="J32" s="113"/>
      <c r="K32" s="54"/>
    </row>
    <row r="33" spans="1:11" ht="20.25" customHeight="1" thickBot="1">
      <c r="A33" s="93"/>
      <c r="B33" s="94"/>
      <c r="C33" s="95" t="s">
        <v>98</v>
      </c>
      <c r="D33" s="114">
        <v>16</v>
      </c>
      <c r="E33" s="110">
        <v>0</v>
      </c>
      <c r="F33" s="113"/>
      <c r="G33" s="113"/>
      <c r="H33" s="111"/>
      <c r="I33" s="113"/>
      <c r="J33" s="113"/>
      <c r="K33" s="54"/>
    </row>
    <row r="34" spans="1:11" ht="20.25" customHeight="1">
      <c r="A34" s="115"/>
      <c r="B34" s="115"/>
      <c r="C34" s="116"/>
      <c r="D34" s="117"/>
      <c r="E34" s="117"/>
      <c r="F34" s="113"/>
      <c r="G34" s="113"/>
      <c r="H34" s="113"/>
      <c r="I34" s="113"/>
      <c r="J34" s="113"/>
      <c r="K34" s="54"/>
    </row>
    <row r="35" spans="1:11" ht="20.25" customHeight="1">
      <c r="A35" s="90"/>
      <c r="B35" s="90"/>
      <c r="C35" s="90"/>
      <c r="D35" s="113"/>
      <c r="E35" s="113"/>
      <c r="F35" s="113"/>
      <c r="G35" s="113"/>
      <c r="H35" s="113"/>
      <c r="I35" s="113"/>
      <c r="J35" s="113"/>
      <c r="K35" s="54"/>
    </row>
    <row r="36" spans="1:11" ht="20.25" customHeight="1">
      <c r="A36" s="90"/>
      <c r="B36" s="90"/>
      <c r="C36" s="90"/>
      <c r="D36" s="113"/>
      <c r="E36" s="113"/>
      <c r="F36" s="113"/>
      <c r="G36" s="113"/>
      <c r="H36" s="113"/>
      <c r="I36" s="113"/>
      <c r="J36" s="113"/>
      <c r="K36" s="54"/>
    </row>
    <row r="37" spans="1:11" ht="20.25" customHeight="1">
      <c r="A37" s="90"/>
      <c r="B37" s="90"/>
      <c r="C37" s="90"/>
      <c r="D37" s="113"/>
      <c r="E37" s="113"/>
      <c r="F37" s="118"/>
      <c r="G37" s="118"/>
      <c r="H37" s="118"/>
      <c r="I37" s="118"/>
      <c r="J37" s="118"/>
      <c r="K37" s="54"/>
    </row>
    <row r="38" spans="1:11" ht="20.25" customHeight="1">
      <c r="A38" s="90"/>
      <c r="B38" s="90"/>
      <c r="C38" s="90"/>
      <c r="D38" s="113"/>
      <c r="E38" s="113"/>
      <c r="F38" s="118"/>
      <c r="G38" s="118"/>
      <c r="H38" s="118"/>
      <c r="I38" s="118"/>
      <c r="J38" s="118"/>
      <c r="K38" s="54"/>
    </row>
    <row r="39" spans="6:11" ht="20.25" customHeight="1">
      <c r="F39" s="54"/>
      <c r="G39" s="54"/>
      <c r="H39" s="54"/>
      <c r="I39" s="54"/>
      <c r="J39" s="54"/>
      <c r="K39" s="54"/>
    </row>
    <row r="40" spans="6:11" ht="20.25" customHeight="1">
      <c r="F40" s="54"/>
      <c r="G40" s="54"/>
      <c r="H40" s="54"/>
      <c r="I40" s="54"/>
      <c r="J40" s="54"/>
      <c r="K40" s="54"/>
    </row>
    <row r="41" spans="4:11" ht="20.25" customHeight="1">
      <c r="D41" s="54"/>
      <c r="E41" s="54"/>
      <c r="K41" s="54"/>
    </row>
    <row r="42" spans="4:11" ht="20.25" customHeight="1">
      <c r="D42" s="54"/>
      <c r="E42" s="54"/>
      <c r="K42" s="54"/>
    </row>
    <row r="43" ht="20.25" customHeight="1">
      <c r="K43" s="54"/>
    </row>
    <row r="44" ht="20.25" customHeight="1">
      <c r="K44" s="54"/>
    </row>
    <row r="45" ht="20.25" customHeight="1">
      <c r="K45" s="54"/>
    </row>
    <row r="46" ht="20.25" customHeight="1">
      <c r="K46" s="54"/>
    </row>
    <row r="47" ht="20.25" customHeight="1">
      <c r="K47" s="54"/>
    </row>
    <row r="48" ht="20.25" customHeight="1">
      <c r="K48" s="54"/>
    </row>
    <row r="49" ht="20.25" customHeight="1">
      <c r="K49" s="54"/>
    </row>
    <row r="50" ht="20.25" customHeight="1">
      <c r="K50" s="54"/>
    </row>
    <row r="51" ht="20.25" customHeight="1">
      <c r="K51" s="54"/>
    </row>
    <row r="52" ht="20.25" customHeight="1">
      <c r="K52" s="54"/>
    </row>
  </sheetData>
  <sheetProtection/>
  <mergeCells count="18">
    <mergeCell ref="A6:C6"/>
    <mergeCell ref="A7:C7"/>
    <mergeCell ref="A9:C9"/>
    <mergeCell ref="A17:C17"/>
    <mergeCell ref="A26:C26"/>
    <mergeCell ref="F16:H16"/>
    <mergeCell ref="F19:H19"/>
    <mergeCell ref="F24:H24"/>
    <mergeCell ref="F5:H5"/>
    <mergeCell ref="A10:C10"/>
    <mergeCell ref="A8:C8"/>
    <mergeCell ref="J3:J4"/>
    <mergeCell ref="A3:C4"/>
    <mergeCell ref="F3:H4"/>
    <mergeCell ref="D3:D4"/>
    <mergeCell ref="E3:E4"/>
    <mergeCell ref="I3:I4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3.50390625" style="3" customWidth="1"/>
    <col min="2" max="11" width="9.00390625" style="3" customWidth="1"/>
    <col min="12" max="13" width="0" style="3" hidden="1" customWidth="1"/>
    <col min="14" max="16384" width="9.00390625" style="3" customWidth="1"/>
  </cols>
  <sheetData>
    <row r="2" ht="17.25">
      <c r="A2" s="2" t="s">
        <v>4</v>
      </c>
    </row>
    <row r="3" spans="1:10" ht="15" customHeight="1" thickBot="1">
      <c r="A3" s="4"/>
      <c r="B3" s="4"/>
      <c r="C3" s="4"/>
      <c r="D3" s="4"/>
      <c r="E3" s="4"/>
      <c r="F3" s="4"/>
      <c r="G3" s="4"/>
      <c r="H3" s="4"/>
      <c r="I3" s="158" t="s">
        <v>5</v>
      </c>
      <c r="J3" s="158"/>
    </row>
    <row r="4" spans="1:10" ht="15" customHeight="1">
      <c r="A4" s="159" t="s">
        <v>6</v>
      </c>
      <c r="B4" s="160"/>
      <c r="C4" s="163" t="s">
        <v>7</v>
      </c>
      <c r="D4" s="163" t="s">
        <v>8</v>
      </c>
      <c r="E4" s="165" t="s">
        <v>9</v>
      </c>
      <c r="F4" s="166"/>
      <c r="G4" s="166"/>
      <c r="H4" s="166"/>
      <c r="I4" s="166"/>
      <c r="J4" s="166"/>
    </row>
    <row r="5" spans="1:10" ht="15" customHeight="1">
      <c r="A5" s="161"/>
      <c r="B5" s="162"/>
      <c r="C5" s="164"/>
      <c r="D5" s="164"/>
      <c r="E5" s="5" t="s">
        <v>7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14</v>
      </c>
    </row>
    <row r="6" spans="1:10" ht="15" customHeight="1" hidden="1">
      <c r="A6" s="167" t="s">
        <v>2</v>
      </c>
      <c r="B6" s="168"/>
      <c r="C6" s="7">
        <f>D6+E6</f>
        <v>956</v>
      </c>
      <c r="D6" s="7">
        <v>274</v>
      </c>
      <c r="E6" s="7">
        <f>F6+G6+H6+I6+J6</f>
        <v>682</v>
      </c>
      <c r="F6" s="7">
        <v>391</v>
      </c>
      <c r="G6" s="7">
        <v>8</v>
      </c>
      <c r="H6" s="7">
        <v>4</v>
      </c>
      <c r="I6" s="7">
        <v>163</v>
      </c>
      <c r="J6" s="8">
        <v>116</v>
      </c>
    </row>
    <row r="7" spans="1:10" ht="15" customHeight="1">
      <c r="A7" s="169" t="s">
        <v>46</v>
      </c>
      <c r="B7" s="119"/>
      <c r="C7" s="10">
        <f>E7+D7</f>
        <v>632</v>
      </c>
      <c r="D7" s="10">
        <v>108</v>
      </c>
      <c r="E7" s="10">
        <f>J7+I7+H7+G7+F7</f>
        <v>524</v>
      </c>
      <c r="F7" s="10">
        <v>295</v>
      </c>
      <c r="G7" s="10">
        <v>2</v>
      </c>
      <c r="H7" s="11">
        <v>0</v>
      </c>
      <c r="I7" s="10">
        <v>117</v>
      </c>
      <c r="J7" s="12">
        <v>110</v>
      </c>
    </row>
    <row r="8" spans="1:10" ht="15" customHeight="1">
      <c r="A8" s="169" t="s">
        <v>47</v>
      </c>
      <c r="B8" s="119"/>
      <c r="C8" s="10">
        <f>E8+D8</f>
        <v>432</v>
      </c>
      <c r="D8" s="10">
        <v>65</v>
      </c>
      <c r="E8" s="10">
        <f>J8+I8+H8+G8+F8</f>
        <v>367</v>
      </c>
      <c r="F8" s="10">
        <v>212</v>
      </c>
      <c r="G8" s="10">
        <v>3</v>
      </c>
      <c r="H8" s="11">
        <v>1</v>
      </c>
      <c r="I8" s="10">
        <v>91</v>
      </c>
      <c r="J8" s="12">
        <v>60</v>
      </c>
    </row>
    <row r="9" spans="1:10" ht="15" customHeight="1">
      <c r="A9" s="170" t="s">
        <v>48</v>
      </c>
      <c r="B9" s="171"/>
      <c r="C9" s="13">
        <f>D9+E9</f>
        <v>363</v>
      </c>
      <c r="D9" s="13">
        <f aca="true" t="shared" si="0" ref="D9:J9">D11+D19</f>
        <v>46</v>
      </c>
      <c r="E9" s="13">
        <f t="shared" si="0"/>
        <v>317</v>
      </c>
      <c r="F9" s="13">
        <f t="shared" si="0"/>
        <v>195</v>
      </c>
      <c r="G9" s="13">
        <f t="shared" si="0"/>
        <v>1</v>
      </c>
      <c r="H9" s="13">
        <f t="shared" si="0"/>
        <v>3</v>
      </c>
      <c r="I9" s="13">
        <f t="shared" si="0"/>
        <v>77</v>
      </c>
      <c r="J9" s="14">
        <f t="shared" si="0"/>
        <v>41</v>
      </c>
    </row>
    <row r="10" spans="3:10" ht="15" customHeight="1">
      <c r="C10" s="10"/>
      <c r="D10" s="10"/>
      <c r="E10" s="10"/>
      <c r="F10" s="10"/>
      <c r="G10" s="10"/>
      <c r="H10" s="10"/>
      <c r="I10" s="10"/>
      <c r="J10" s="12"/>
    </row>
    <row r="11" spans="1:10" ht="15" customHeight="1">
      <c r="A11" s="170" t="s">
        <v>15</v>
      </c>
      <c r="B11" s="171"/>
      <c r="C11" s="13">
        <f aca="true" t="shared" si="1" ref="C11:C17">D11+E11</f>
        <v>310</v>
      </c>
      <c r="D11" s="13">
        <f>D12+D13</f>
        <v>46</v>
      </c>
      <c r="E11" s="13">
        <f aca="true" t="shared" si="2" ref="E11:J11">E12+E13+E14+E15+E16+E17</f>
        <v>264</v>
      </c>
      <c r="F11" s="13">
        <f t="shared" si="2"/>
        <v>147</v>
      </c>
      <c r="G11" s="13">
        <f t="shared" si="2"/>
        <v>0</v>
      </c>
      <c r="H11" s="13">
        <f t="shared" si="2"/>
        <v>2</v>
      </c>
      <c r="I11" s="13">
        <f t="shared" si="2"/>
        <v>75</v>
      </c>
      <c r="J11" s="14">
        <f t="shared" si="2"/>
        <v>40</v>
      </c>
    </row>
    <row r="12" spans="2:10" ht="15" customHeight="1">
      <c r="B12" s="9" t="s">
        <v>16</v>
      </c>
      <c r="C12" s="15">
        <f t="shared" si="1"/>
        <v>65</v>
      </c>
      <c r="D12" s="10">
        <v>33</v>
      </c>
      <c r="E12" s="15">
        <f aca="true" t="shared" si="3" ref="E12:E17">F12+G12+H12+I12+J12</f>
        <v>32</v>
      </c>
      <c r="F12" s="10">
        <v>27</v>
      </c>
      <c r="G12" s="10">
        <v>0</v>
      </c>
      <c r="H12" s="10">
        <v>0</v>
      </c>
      <c r="I12" s="10">
        <v>5</v>
      </c>
      <c r="J12" s="12">
        <v>0</v>
      </c>
    </row>
    <row r="13" spans="2:10" ht="15" customHeight="1">
      <c r="B13" s="9" t="s">
        <v>17</v>
      </c>
      <c r="C13" s="15">
        <f t="shared" si="1"/>
        <v>226</v>
      </c>
      <c r="D13" s="10">
        <v>13</v>
      </c>
      <c r="E13" s="15">
        <f t="shared" si="3"/>
        <v>213</v>
      </c>
      <c r="F13" s="10">
        <v>113</v>
      </c>
      <c r="G13" s="10">
        <v>0</v>
      </c>
      <c r="H13" s="10">
        <v>2</v>
      </c>
      <c r="I13" s="10">
        <v>58</v>
      </c>
      <c r="J13" s="12">
        <v>40</v>
      </c>
    </row>
    <row r="14" spans="2:10" ht="15" customHeight="1">
      <c r="B14" s="9" t="s">
        <v>0</v>
      </c>
      <c r="C14" s="16">
        <f t="shared" si="1"/>
        <v>0</v>
      </c>
      <c r="D14" s="10">
        <v>0</v>
      </c>
      <c r="E14" s="15">
        <f t="shared" si="3"/>
        <v>0</v>
      </c>
      <c r="F14" s="10">
        <v>0</v>
      </c>
      <c r="G14" s="10">
        <v>0</v>
      </c>
      <c r="H14" s="10">
        <v>0</v>
      </c>
      <c r="I14" s="10">
        <v>0</v>
      </c>
      <c r="J14" s="12">
        <v>0</v>
      </c>
    </row>
    <row r="15" spans="2:10" ht="15" customHeight="1">
      <c r="B15" s="9" t="s">
        <v>18</v>
      </c>
      <c r="C15" s="15">
        <f t="shared" si="1"/>
        <v>0</v>
      </c>
      <c r="D15" s="10">
        <v>0</v>
      </c>
      <c r="E15" s="15">
        <f t="shared" si="3"/>
        <v>0</v>
      </c>
      <c r="F15" s="10">
        <v>0</v>
      </c>
      <c r="G15" s="10">
        <v>0</v>
      </c>
      <c r="H15" s="10">
        <v>0</v>
      </c>
      <c r="I15" s="10">
        <v>0</v>
      </c>
      <c r="J15" s="12">
        <v>0</v>
      </c>
    </row>
    <row r="16" spans="2:10" ht="15" customHeight="1">
      <c r="B16" s="9" t="s">
        <v>1</v>
      </c>
      <c r="C16" s="15">
        <f t="shared" si="1"/>
        <v>12</v>
      </c>
      <c r="D16" s="10">
        <v>0</v>
      </c>
      <c r="E16" s="15">
        <f t="shared" si="3"/>
        <v>12</v>
      </c>
      <c r="F16" s="10">
        <v>0</v>
      </c>
      <c r="G16" s="10">
        <v>0</v>
      </c>
      <c r="H16" s="10">
        <v>0</v>
      </c>
      <c r="I16" s="10">
        <v>12</v>
      </c>
      <c r="J16" s="12">
        <v>0</v>
      </c>
    </row>
    <row r="17" spans="2:10" ht="15" customHeight="1">
      <c r="B17" s="9" t="s">
        <v>19</v>
      </c>
      <c r="C17" s="15">
        <f t="shared" si="1"/>
        <v>7</v>
      </c>
      <c r="D17" s="10">
        <v>0</v>
      </c>
      <c r="E17" s="15">
        <f t="shared" si="3"/>
        <v>7</v>
      </c>
      <c r="F17" s="10">
        <v>7</v>
      </c>
      <c r="G17" s="10">
        <v>0</v>
      </c>
      <c r="H17" s="10">
        <v>0</v>
      </c>
      <c r="I17" s="10">
        <v>0</v>
      </c>
      <c r="J17" s="12">
        <v>0</v>
      </c>
    </row>
    <row r="18" spans="3:10" ht="15" customHeight="1">
      <c r="C18" s="15"/>
      <c r="D18" s="10"/>
      <c r="E18" s="15"/>
      <c r="F18" s="10"/>
      <c r="G18" s="10"/>
      <c r="H18" s="10"/>
      <c r="I18" s="10"/>
      <c r="J18" s="12"/>
    </row>
    <row r="19" spans="1:10" ht="15" customHeight="1">
      <c r="A19" s="170" t="s">
        <v>20</v>
      </c>
      <c r="B19" s="171"/>
      <c r="C19" s="17">
        <f>D19+E19</f>
        <v>53</v>
      </c>
      <c r="D19" s="18">
        <f>D22</f>
        <v>0</v>
      </c>
      <c r="E19" s="17">
        <f aca="true" t="shared" si="4" ref="E19:J19">E20+E21+E22</f>
        <v>53</v>
      </c>
      <c r="F19" s="13">
        <f t="shared" si="4"/>
        <v>48</v>
      </c>
      <c r="G19" s="13">
        <f t="shared" si="4"/>
        <v>1</v>
      </c>
      <c r="H19" s="13">
        <f t="shared" si="4"/>
        <v>1</v>
      </c>
      <c r="I19" s="13">
        <f t="shared" si="4"/>
        <v>2</v>
      </c>
      <c r="J19" s="14">
        <f t="shared" si="4"/>
        <v>1</v>
      </c>
    </row>
    <row r="20" spans="2:10" ht="15" customHeight="1">
      <c r="B20" s="9" t="s">
        <v>21</v>
      </c>
      <c r="C20" s="15">
        <f>D20+E20</f>
        <v>31</v>
      </c>
      <c r="D20" s="10">
        <v>0</v>
      </c>
      <c r="E20" s="15">
        <f>F20+G20+H20+I20+J20</f>
        <v>31</v>
      </c>
      <c r="F20" s="10">
        <v>30</v>
      </c>
      <c r="G20" s="10">
        <v>0</v>
      </c>
      <c r="H20" s="10">
        <v>0</v>
      </c>
      <c r="I20" s="10">
        <v>0</v>
      </c>
      <c r="J20" s="12">
        <v>1</v>
      </c>
    </row>
    <row r="21" spans="2:10" ht="15" customHeight="1">
      <c r="B21" s="9" t="s">
        <v>22</v>
      </c>
      <c r="C21" s="15">
        <f>D21+E21</f>
        <v>0</v>
      </c>
      <c r="D21" s="10">
        <v>0</v>
      </c>
      <c r="E21" s="15">
        <f>F21+G21+H21+I21+J21</f>
        <v>0</v>
      </c>
      <c r="F21" s="10">
        <v>0</v>
      </c>
      <c r="G21" s="10">
        <v>0</v>
      </c>
      <c r="H21" s="10">
        <v>0</v>
      </c>
      <c r="I21" s="10">
        <v>0</v>
      </c>
      <c r="J21" s="12">
        <v>0</v>
      </c>
    </row>
    <row r="22" spans="1:10" ht="15" customHeight="1" thickBot="1">
      <c r="A22" s="4"/>
      <c r="B22" s="19" t="s">
        <v>19</v>
      </c>
      <c r="C22" s="20">
        <f>D22+E22</f>
        <v>22</v>
      </c>
      <c r="D22" s="21">
        <v>0</v>
      </c>
      <c r="E22" s="20">
        <f>F22+G22+H22+I22+J22</f>
        <v>22</v>
      </c>
      <c r="F22" s="22">
        <v>18</v>
      </c>
      <c r="G22" s="22">
        <v>1</v>
      </c>
      <c r="H22" s="22">
        <v>1</v>
      </c>
      <c r="I22" s="22">
        <v>2</v>
      </c>
      <c r="J22" s="23">
        <v>0</v>
      </c>
    </row>
    <row r="23" ht="15" customHeight="1">
      <c r="A23" s="3" t="s">
        <v>23</v>
      </c>
    </row>
    <row r="24" ht="15" customHeight="1">
      <c r="A24" s="3" t="s">
        <v>24</v>
      </c>
    </row>
    <row r="27" ht="13.5">
      <c r="G27" s="24"/>
    </row>
    <row r="33" ht="13.5">
      <c r="A33" s="3" t="s">
        <v>25</v>
      </c>
    </row>
    <row r="35" spans="1:10" ht="13.5">
      <c r="A35" s="25" t="s">
        <v>6</v>
      </c>
      <c r="B35" s="26"/>
      <c r="C35" s="27" t="s">
        <v>7</v>
      </c>
      <c r="D35" s="27" t="s">
        <v>8</v>
      </c>
      <c r="E35" s="28" t="s">
        <v>26</v>
      </c>
      <c r="F35" s="28"/>
      <c r="G35" s="28"/>
      <c r="H35" s="28"/>
      <c r="I35" s="28"/>
      <c r="J35" s="26"/>
    </row>
    <row r="36" spans="1:10" ht="13.5">
      <c r="A36" s="29"/>
      <c r="B36" s="30"/>
      <c r="C36" s="1"/>
      <c r="D36" s="1"/>
      <c r="E36" s="31" t="s">
        <v>7</v>
      </c>
      <c r="F36" s="32" t="s">
        <v>10</v>
      </c>
      <c r="G36" s="32" t="s">
        <v>11</v>
      </c>
      <c r="H36" s="32" t="s">
        <v>12</v>
      </c>
      <c r="I36" s="32" t="s">
        <v>13</v>
      </c>
      <c r="J36" s="32" t="s">
        <v>14</v>
      </c>
    </row>
    <row r="37" spans="1:10" ht="13.5" hidden="1">
      <c r="A37" s="33" t="s">
        <v>2</v>
      </c>
      <c r="B37" s="31"/>
      <c r="C37" s="32">
        <f>D37+E37</f>
        <v>956</v>
      </c>
      <c r="D37" s="32">
        <v>274</v>
      </c>
      <c r="E37" s="32">
        <f>F37+G37+H37+I37+J37</f>
        <v>682</v>
      </c>
      <c r="F37" s="32">
        <v>391</v>
      </c>
      <c r="G37" s="32">
        <v>8</v>
      </c>
      <c r="H37" s="32">
        <v>4</v>
      </c>
      <c r="I37" s="32">
        <v>163</v>
      </c>
      <c r="J37" s="32">
        <v>116</v>
      </c>
    </row>
    <row r="38" spans="1:10" ht="13.5" hidden="1">
      <c r="A38" s="33" t="s">
        <v>3</v>
      </c>
      <c r="B38" s="31"/>
      <c r="C38" s="34">
        <f>D38+E38</f>
        <v>632</v>
      </c>
      <c r="D38" s="34">
        <v>108</v>
      </c>
      <c r="E38" s="34">
        <f>F38+G38+H38+I38+J38</f>
        <v>524</v>
      </c>
      <c r="F38" s="34">
        <v>295</v>
      </c>
      <c r="G38" s="34">
        <v>2</v>
      </c>
      <c r="H38" s="35">
        <v>0</v>
      </c>
      <c r="I38" s="34">
        <v>117</v>
      </c>
      <c r="J38" s="34">
        <v>110</v>
      </c>
    </row>
    <row r="39" spans="1:13" ht="13.5">
      <c r="A39" s="33" t="s">
        <v>44</v>
      </c>
      <c r="B39" s="31"/>
      <c r="C39" s="36">
        <f>D39+E39</f>
        <v>363</v>
      </c>
      <c r="D39" s="36">
        <f>D41+D49</f>
        <v>46</v>
      </c>
      <c r="E39" s="36">
        <f>F39+G39+H39+I39+J39</f>
        <v>317</v>
      </c>
      <c r="F39" s="36">
        <f>F41+F49</f>
        <v>195</v>
      </c>
      <c r="G39" s="36">
        <f>G41+G49</f>
        <v>1</v>
      </c>
      <c r="H39" s="36">
        <f>H41+H49</f>
        <v>3</v>
      </c>
      <c r="I39" s="36">
        <f>I41+I49</f>
        <v>77</v>
      </c>
      <c r="J39" s="36">
        <f>J41+J49</f>
        <v>41</v>
      </c>
      <c r="M39" s="37"/>
    </row>
    <row r="40" spans="1:10" ht="13.5">
      <c r="A40" s="33"/>
      <c r="B40" s="38"/>
      <c r="C40" s="39"/>
      <c r="D40" s="39"/>
      <c r="E40" s="39"/>
      <c r="F40" s="39"/>
      <c r="G40" s="39"/>
      <c r="H40" s="39"/>
      <c r="I40" s="39"/>
      <c r="J40" s="40"/>
    </row>
    <row r="41" spans="1:13" ht="13.5">
      <c r="A41" s="33" t="s">
        <v>15</v>
      </c>
      <c r="B41" s="31"/>
      <c r="C41" s="41">
        <f aca="true" t="shared" si="5" ref="C41:C47">D41+E41</f>
        <v>310</v>
      </c>
      <c r="D41" s="41">
        <f>D42+D43+D44+D45+D46+D47</f>
        <v>46</v>
      </c>
      <c r="E41" s="41">
        <f aca="true" t="shared" si="6" ref="E41:E47">F41+G41+H41+I41+J41</f>
        <v>264</v>
      </c>
      <c r="F41" s="41">
        <f>F42+F43+F44+F45+F46+F47</f>
        <v>147</v>
      </c>
      <c r="G41" s="41">
        <f>G42+G43+G44+G45+G46+G47</f>
        <v>0</v>
      </c>
      <c r="H41" s="41">
        <f>H42+H43+H44+H45+H46+H47</f>
        <v>2</v>
      </c>
      <c r="I41" s="41">
        <f>I42+I43+I44+I45+I46+I47</f>
        <v>75</v>
      </c>
      <c r="J41" s="41">
        <f>J42+J43+J44+J45+J46+J47</f>
        <v>40</v>
      </c>
      <c r="M41" s="37"/>
    </row>
    <row r="42" spans="1:13" ht="13.5">
      <c r="A42" s="8"/>
      <c r="B42" s="31" t="s">
        <v>16</v>
      </c>
      <c r="C42" s="36">
        <f t="shared" si="5"/>
        <v>65</v>
      </c>
      <c r="D42" s="36">
        <v>33</v>
      </c>
      <c r="E42" s="36">
        <f t="shared" si="6"/>
        <v>32</v>
      </c>
      <c r="F42" s="36">
        <v>27</v>
      </c>
      <c r="G42" s="36"/>
      <c r="H42" s="36"/>
      <c r="I42" s="36">
        <v>5</v>
      </c>
      <c r="J42" s="36"/>
      <c r="L42" s="3">
        <v>49</v>
      </c>
      <c r="M42" s="42">
        <f aca="true" t="shared" si="7" ref="M42:M51">L42-G42-H42-I42-J42</f>
        <v>44</v>
      </c>
    </row>
    <row r="43" spans="1:13" ht="13.5">
      <c r="A43" s="8"/>
      <c r="B43" s="31" t="s">
        <v>17</v>
      </c>
      <c r="C43" s="36">
        <f t="shared" si="5"/>
        <v>226</v>
      </c>
      <c r="D43" s="36">
        <v>13</v>
      </c>
      <c r="E43" s="36">
        <f t="shared" si="6"/>
        <v>213</v>
      </c>
      <c r="F43" s="36">
        <v>113</v>
      </c>
      <c r="G43" s="36">
        <v>0</v>
      </c>
      <c r="H43" s="36">
        <v>2</v>
      </c>
      <c r="I43" s="36">
        <v>58</v>
      </c>
      <c r="J43" s="36">
        <v>40</v>
      </c>
      <c r="L43" s="3">
        <v>240</v>
      </c>
      <c r="M43" s="42">
        <f t="shared" si="7"/>
        <v>140</v>
      </c>
    </row>
    <row r="44" spans="1:13" ht="13.5">
      <c r="A44" s="8"/>
      <c r="B44" s="31" t="s">
        <v>0</v>
      </c>
      <c r="C44" s="36">
        <f t="shared" si="5"/>
        <v>0</v>
      </c>
      <c r="D44" s="36"/>
      <c r="E44" s="36">
        <f t="shared" si="6"/>
        <v>0</v>
      </c>
      <c r="F44" s="36">
        <v>0</v>
      </c>
      <c r="G44" s="36"/>
      <c r="H44" s="36">
        <v>0</v>
      </c>
      <c r="I44" s="36"/>
      <c r="J44" s="36"/>
      <c r="L44" s="3">
        <v>2</v>
      </c>
      <c r="M44" s="42">
        <f t="shared" si="7"/>
        <v>2</v>
      </c>
    </row>
    <row r="45" spans="1:13" ht="13.5">
      <c r="A45" s="8"/>
      <c r="B45" s="31" t="s">
        <v>18</v>
      </c>
      <c r="C45" s="36">
        <f t="shared" si="5"/>
        <v>0</v>
      </c>
      <c r="D45" s="36"/>
      <c r="E45" s="36">
        <f t="shared" si="6"/>
        <v>0</v>
      </c>
      <c r="F45" s="36">
        <f>M45-G45-H45-I45-J45</f>
        <v>0</v>
      </c>
      <c r="G45" s="36"/>
      <c r="H45" s="36"/>
      <c r="I45" s="36"/>
      <c r="J45" s="36"/>
      <c r="L45" s="3">
        <v>0</v>
      </c>
      <c r="M45" s="42">
        <f t="shared" si="7"/>
        <v>0</v>
      </c>
    </row>
    <row r="46" spans="1:13" ht="13.5">
      <c r="A46" s="8"/>
      <c r="B46" s="31" t="s">
        <v>1</v>
      </c>
      <c r="C46" s="36">
        <f t="shared" si="5"/>
        <v>12</v>
      </c>
      <c r="D46" s="36"/>
      <c r="E46" s="36">
        <f t="shared" si="6"/>
        <v>12</v>
      </c>
      <c r="F46" s="36">
        <v>0</v>
      </c>
      <c r="G46" s="36"/>
      <c r="H46" s="36"/>
      <c r="I46" s="36">
        <v>12</v>
      </c>
      <c r="J46" s="36">
        <v>0</v>
      </c>
      <c r="L46" s="3">
        <v>20</v>
      </c>
      <c r="M46" s="42">
        <f t="shared" si="7"/>
        <v>8</v>
      </c>
    </row>
    <row r="47" spans="1:13" ht="13.5">
      <c r="A47" s="8"/>
      <c r="B47" s="31" t="s">
        <v>19</v>
      </c>
      <c r="C47" s="41">
        <f t="shared" si="5"/>
        <v>7</v>
      </c>
      <c r="D47" s="41"/>
      <c r="E47" s="41">
        <f t="shared" si="6"/>
        <v>7</v>
      </c>
      <c r="F47" s="41">
        <v>7</v>
      </c>
      <c r="G47" s="41"/>
      <c r="H47" s="41"/>
      <c r="I47" s="41"/>
      <c r="J47" s="41"/>
      <c r="L47" s="3">
        <v>4</v>
      </c>
      <c r="M47" s="42">
        <f t="shared" si="7"/>
        <v>4</v>
      </c>
    </row>
    <row r="48" spans="1:13" ht="13.5">
      <c r="A48" s="33"/>
      <c r="B48" s="38"/>
      <c r="C48" s="39"/>
      <c r="D48" s="39"/>
      <c r="E48" s="39"/>
      <c r="F48" s="39"/>
      <c r="G48" s="39"/>
      <c r="H48" s="39"/>
      <c r="I48" s="39"/>
      <c r="J48" s="40"/>
      <c r="M48" s="42">
        <f t="shared" si="7"/>
        <v>0</v>
      </c>
    </row>
    <row r="49" spans="1:13" ht="13.5">
      <c r="A49" s="33" t="s">
        <v>20</v>
      </c>
      <c r="B49" s="31"/>
      <c r="C49" s="43">
        <f>D49+E49</f>
        <v>53</v>
      </c>
      <c r="D49" s="43">
        <f>D50+D51+D52</f>
        <v>0</v>
      </c>
      <c r="E49" s="43">
        <f>F49+G49+H49+I49+J49</f>
        <v>53</v>
      </c>
      <c r="F49" s="43">
        <f>F50+F51+F52</f>
        <v>48</v>
      </c>
      <c r="G49" s="43">
        <f>G50+G51+G52</f>
        <v>1</v>
      </c>
      <c r="H49" s="43">
        <f>H50+H51+H52</f>
        <v>1</v>
      </c>
      <c r="I49" s="43">
        <f>I50+I51+I52</f>
        <v>2</v>
      </c>
      <c r="J49" s="43">
        <f>J50+J51+J52</f>
        <v>1</v>
      </c>
      <c r="L49" s="3">
        <v>52</v>
      </c>
      <c r="M49" s="37">
        <f t="shared" si="7"/>
        <v>47</v>
      </c>
    </row>
    <row r="50" spans="1:13" ht="13.5">
      <c r="A50" s="8"/>
      <c r="B50" s="31" t="s">
        <v>21</v>
      </c>
      <c r="C50" s="36">
        <f>D50+E50</f>
        <v>31</v>
      </c>
      <c r="D50" s="36"/>
      <c r="E50" s="36">
        <f>F50+G50+H50+I50+J50</f>
        <v>31</v>
      </c>
      <c r="F50" s="36">
        <v>30</v>
      </c>
      <c r="G50" s="36"/>
      <c r="H50" s="36"/>
      <c r="I50" s="36"/>
      <c r="J50" s="36">
        <v>1</v>
      </c>
      <c r="L50" s="3">
        <v>37</v>
      </c>
      <c r="M50" s="42">
        <f t="shared" si="7"/>
        <v>36</v>
      </c>
    </row>
    <row r="51" spans="1:13" ht="13.5">
      <c r="A51" s="8"/>
      <c r="B51" s="31" t="s">
        <v>22</v>
      </c>
      <c r="C51" s="36">
        <f>D51+E51</f>
        <v>0</v>
      </c>
      <c r="D51" s="36"/>
      <c r="E51" s="36">
        <f>F51+G51+H51+I51+J51</f>
        <v>0</v>
      </c>
      <c r="F51" s="36">
        <f>M51-G51-H51-I51-J51</f>
        <v>0</v>
      </c>
      <c r="G51" s="36"/>
      <c r="H51" s="36"/>
      <c r="I51" s="36"/>
      <c r="J51" s="36"/>
      <c r="L51" s="3">
        <v>0</v>
      </c>
      <c r="M51" s="42">
        <f t="shared" si="7"/>
        <v>0</v>
      </c>
    </row>
    <row r="52" spans="1:13" ht="13.5">
      <c r="A52" s="29"/>
      <c r="B52" s="31" t="s">
        <v>19</v>
      </c>
      <c r="C52" s="36">
        <f>D52+E52</f>
        <v>22</v>
      </c>
      <c r="D52" s="36"/>
      <c r="E52" s="36">
        <f>F52+G52+H52+I52+J52</f>
        <v>22</v>
      </c>
      <c r="F52" s="36">
        <v>18</v>
      </c>
      <c r="G52" s="36">
        <v>1</v>
      </c>
      <c r="H52" s="36">
        <v>1</v>
      </c>
      <c r="I52" s="36">
        <v>2</v>
      </c>
      <c r="J52" s="36"/>
      <c r="L52" s="3">
        <v>15</v>
      </c>
      <c r="M52" s="42">
        <f>L52-G52-H52-I52-J52</f>
        <v>11</v>
      </c>
    </row>
    <row r="55" ht="14.25">
      <c r="A55" s="44" t="s">
        <v>27</v>
      </c>
    </row>
    <row r="56" ht="13.5"/>
    <row r="57" spans="1:10" ht="13.5">
      <c r="A57" s="157"/>
      <c r="B57" s="157"/>
      <c r="C57" s="45" t="s">
        <v>28</v>
      </c>
      <c r="D57" s="45" t="s">
        <v>29</v>
      </c>
      <c r="E57" s="45" t="s">
        <v>30</v>
      </c>
      <c r="F57" s="45" t="s">
        <v>31</v>
      </c>
      <c r="G57" s="45" t="s">
        <v>32</v>
      </c>
      <c r="H57" s="45" t="s">
        <v>33</v>
      </c>
      <c r="I57" s="52" t="s">
        <v>45</v>
      </c>
      <c r="J57" s="45" t="s">
        <v>34</v>
      </c>
    </row>
    <row r="58" spans="1:10" ht="13.5">
      <c r="A58" s="157" t="s">
        <v>35</v>
      </c>
      <c r="B58" s="157"/>
      <c r="C58" s="46">
        <v>85</v>
      </c>
      <c r="D58" s="46"/>
      <c r="E58" s="46"/>
      <c r="F58" s="46">
        <v>21</v>
      </c>
      <c r="G58" s="46">
        <v>13</v>
      </c>
      <c r="H58" s="46">
        <v>2</v>
      </c>
      <c r="I58" s="46">
        <v>12</v>
      </c>
      <c r="J58" s="46">
        <f>C58+D58+E58+F58+G58+H58+I58</f>
        <v>133</v>
      </c>
    </row>
    <row r="59" spans="1:10" ht="13.5">
      <c r="A59" s="157" t="s">
        <v>36</v>
      </c>
      <c r="B59" s="157"/>
      <c r="C59" s="46">
        <v>35</v>
      </c>
      <c r="D59" s="46"/>
      <c r="E59" s="46"/>
      <c r="F59" s="46">
        <v>20</v>
      </c>
      <c r="G59" s="46">
        <v>11</v>
      </c>
      <c r="H59" s="46">
        <v>2</v>
      </c>
      <c r="I59" s="46">
        <v>65</v>
      </c>
      <c r="J59" s="46">
        <f>C59+D59+E59+F59+G59+H59+I59</f>
        <v>133</v>
      </c>
    </row>
    <row r="60" spans="1:10" ht="13.5">
      <c r="A60" s="157" t="s">
        <v>37</v>
      </c>
      <c r="B60" s="157"/>
      <c r="C60" s="46">
        <f>C58+C59</f>
        <v>120</v>
      </c>
      <c r="D60" s="46"/>
      <c r="E60" s="46"/>
      <c r="F60" s="46">
        <f>F58+F59</f>
        <v>41</v>
      </c>
      <c r="G60" s="46">
        <f>G58+G59</f>
        <v>24</v>
      </c>
      <c r="H60" s="46">
        <f>H58+H59</f>
        <v>4</v>
      </c>
      <c r="I60" s="46">
        <f>I58+I59</f>
        <v>77</v>
      </c>
      <c r="J60" s="46">
        <f>C60+D60+E60+F60+G60+H60+I60</f>
        <v>266</v>
      </c>
    </row>
    <row r="61" spans="1:10" ht="13.5">
      <c r="A61" s="157" t="s">
        <v>38</v>
      </c>
      <c r="B61" s="157"/>
      <c r="C61" s="46">
        <v>5</v>
      </c>
      <c r="D61" s="46"/>
      <c r="E61" s="46"/>
      <c r="F61" s="46">
        <v>46</v>
      </c>
      <c r="G61" s="46"/>
      <c r="H61" s="46"/>
      <c r="I61" s="46"/>
      <c r="J61" s="46">
        <f>C61+D61+E61+F61+G61+H61+I61</f>
        <v>51</v>
      </c>
    </row>
    <row r="62" spans="1:10" ht="13.5">
      <c r="A62" s="157" t="s">
        <v>34</v>
      </c>
      <c r="B62" s="157"/>
      <c r="C62" s="46">
        <f>C60+C61</f>
        <v>125</v>
      </c>
      <c r="D62" s="46"/>
      <c r="E62" s="46"/>
      <c r="F62" s="46">
        <f>F60+F61</f>
        <v>87</v>
      </c>
      <c r="G62" s="46">
        <f>G60+G61</f>
        <v>24</v>
      </c>
      <c r="H62" s="46">
        <f>H60+H61</f>
        <v>4</v>
      </c>
      <c r="I62" s="46">
        <f>I60+I61</f>
        <v>77</v>
      </c>
      <c r="J62" s="46">
        <f>C62+D62+E62+F62+G62+H62+I62</f>
        <v>317</v>
      </c>
    </row>
    <row r="68" spans="2:10" ht="13.5">
      <c r="B68" s="3" t="s">
        <v>39</v>
      </c>
      <c r="C68" s="33" t="s">
        <v>40</v>
      </c>
      <c r="D68" s="38"/>
      <c r="E68" s="47">
        <f>C9</f>
        <v>363</v>
      </c>
      <c r="G68" s="3" t="s">
        <v>41</v>
      </c>
      <c r="H68" s="33" t="s">
        <v>40</v>
      </c>
      <c r="I68" s="38"/>
      <c r="J68" s="47">
        <f>E68</f>
        <v>363</v>
      </c>
    </row>
    <row r="69" spans="3:10" ht="13.5">
      <c r="C69" s="25" t="s">
        <v>9</v>
      </c>
      <c r="D69" s="28"/>
      <c r="E69" s="48">
        <f>E39/C39</f>
        <v>0.8732782369146006</v>
      </c>
      <c r="H69" s="25" t="s">
        <v>17</v>
      </c>
      <c r="I69" s="28"/>
      <c r="J69" s="48">
        <f>C43/C39</f>
        <v>0.6225895316804407</v>
      </c>
    </row>
    <row r="70" spans="3:12" ht="13.5">
      <c r="C70" s="8"/>
      <c r="D70" s="32" t="s">
        <v>42</v>
      </c>
      <c r="E70" s="49">
        <f>C62/C39</f>
        <v>0.3443526170798898</v>
      </c>
      <c r="H70" s="8"/>
      <c r="I70" s="32" t="s">
        <v>9</v>
      </c>
      <c r="J70" s="49">
        <f>E43/C39</f>
        <v>0.5867768595041323</v>
      </c>
      <c r="L70" s="3">
        <f>E43/C39</f>
        <v>0.5867768595041323</v>
      </c>
    </row>
    <row r="71" spans="3:10" ht="13.5">
      <c r="C71" s="8"/>
      <c r="D71" s="32" t="s">
        <v>13</v>
      </c>
      <c r="E71" s="49">
        <f>I62/C39</f>
        <v>0.21212121212121213</v>
      </c>
      <c r="H71" s="29"/>
      <c r="I71" s="32" t="s">
        <v>8</v>
      </c>
      <c r="J71" s="49">
        <f>D43/C39</f>
        <v>0.03581267217630854</v>
      </c>
    </row>
    <row r="72" spans="3:10" ht="13.5">
      <c r="C72" s="8"/>
      <c r="D72" s="32" t="s">
        <v>31</v>
      </c>
      <c r="E72" s="49">
        <f>F62/C39</f>
        <v>0.2396694214876033</v>
      </c>
      <c r="H72" s="25" t="s">
        <v>16</v>
      </c>
      <c r="I72" s="28"/>
      <c r="J72" s="48">
        <f>C42/C39</f>
        <v>0.1790633608815427</v>
      </c>
    </row>
    <row r="73" spans="3:10" ht="13.5">
      <c r="C73" s="8"/>
      <c r="D73" s="32" t="s">
        <v>33</v>
      </c>
      <c r="E73" s="49">
        <f>H62/C39</f>
        <v>0.011019283746556474</v>
      </c>
      <c r="H73" s="8"/>
      <c r="I73" s="32" t="s">
        <v>9</v>
      </c>
      <c r="J73" s="49">
        <f>E42/C39</f>
        <v>0.0881542699724518</v>
      </c>
    </row>
    <row r="74" spans="3:10" ht="13.5">
      <c r="C74" s="8"/>
      <c r="D74" s="32" t="s">
        <v>29</v>
      </c>
      <c r="E74" s="49">
        <f>D62/C39</f>
        <v>0</v>
      </c>
      <c r="H74" s="29"/>
      <c r="I74" s="32" t="s">
        <v>8</v>
      </c>
      <c r="J74" s="49">
        <f>D42/C39</f>
        <v>0.09090909090909091</v>
      </c>
    </row>
    <row r="75" spans="3:10" ht="13.5">
      <c r="C75" s="29"/>
      <c r="D75" s="32" t="s">
        <v>32</v>
      </c>
      <c r="E75" s="49">
        <f>G62/C39</f>
        <v>0.06611570247933884</v>
      </c>
      <c r="H75" s="25" t="s">
        <v>1</v>
      </c>
      <c r="I75" s="28"/>
      <c r="J75" s="48">
        <f>C46/C39</f>
        <v>0.03305785123966942</v>
      </c>
    </row>
    <row r="76" spans="3:10" ht="13.5">
      <c r="C76" s="33" t="s">
        <v>8</v>
      </c>
      <c r="D76" s="38"/>
      <c r="E76" s="50">
        <f>D39/C39</f>
        <v>0.12672176308539945</v>
      </c>
      <c r="H76" s="8"/>
      <c r="I76" s="32" t="s">
        <v>9</v>
      </c>
      <c r="J76" s="49">
        <f>E46/C39</f>
        <v>0.03305785123966942</v>
      </c>
    </row>
    <row r="77" spans="5:10" ht="13.5">
      <c r="E77" s="51"/>
      <c r="H77" s="29"/>
      <c r="I77" s="32" t="s">
        <v>8</v>
      </c>
      <c r="J77" s="49">
        <f>D46/C39</f>
        <v>0</v>
      </c>
    </row>
    <row r="78" spans="5:10" ht="13.5">
      <c r="E78" s="51"/>
      <c r="H78" s="25" t="s">
        <v>43</v>
      </c>
      <c r="I78" s="28"/>
      <c r="J78" s="48">
        <f>(C44+C45+C47)/C39</f>
        <v>0.01928374655647383</v>
      </c>
    </row>
    <row r="79" spans="5:10" ht="13.5">
      <c r="E79" s="51"/>
      <c r="H79" s="8"/>
      <c r="I79" s="32" t="s">
        <v>9</v>
      </c>
      <c r="J79" s="49">
        <f>(E44+E45+E47)/C39</f>
        <v>0.01928374655647383</v>
      </c>
    </row>
    <row r="80" spans="5:10" ht="13.5">
      <c r="E80" s="51"/>
      <c r="H80" s="29"/>
      <c r="I80" s="32" t="s">
        <v>8</v>
      </c>
      <c r="J80" s="49"/>
    </row>
    <row r="81" spans="5:10" ht="13.5">
      <c r="E81" s="51"/>
      <c r="H81" s="25" t="s">
        <v>20</v>
      </c>
      <c r="I81" s="28"/>
      <c r="J81" s="48">
        <f>C49/C39</f>
        <v>0.14600550964187328</v>
      </c>
    </row>
    <row r="82" spans="5:10" ht="13.5">
      <c r="E82" s="51"/>
      <c r="H82" s="8"/>
      <c r="I82" s="32" t="s">
        <v>9</v>
      </c>
      <c r="J82" s="49">
        <f>E49/C39</f>
        <v>0.14600550964187328</v>
      </c>
    </row>
    <row r="83" spans="5:10" ht="13.5">
      <c r="E83" s="51"/>
      <c r="H83" s="29"/>
      <c r="I83" s="32" t="s">
        <v>8</v>
      </c>
      <c r="J83" s="49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</sheetData>
  <sheetProtection/>
  <mergeCells count="17">
    <mergeCell ref="A62:B62"/>
    <mergeCell ref="A7:B7"/>
    <mergeCell ref="A8:B8"/>
    <mergeCell ref="A9:B9"/>
    <mergeCell ref="A11:B11"/>
    <mergeCell ref="A19:B19"/>
    <mergeCell ref="A58:B58"/>
    <mergeCell ref="A59:B59"/>
    <mergeCell ref="A60:B60"/>
    <mergeCell ref="A61:B61"/>
    <mergeCell ref="A57:B57"/>
    <mergeCell ref="I3:J3"/>
    <mergeCell ref="A4:B5"/>
    <mergeCell ref="C4:C5"/>
    <mergeCell ref="D4:D5"/>
    <mergeCell ref="E4:J4"/>
    <mergeCell ref="A6:B6"/>
  </mergeCells>
  <printOptions/>
  <pageMargins left="0.75" right="0.75" top="1" bottom="1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熊井 しのぶ２４</cp:lastModifiedBy>
  <cp:lastPrinted>2009-12-27T06:11:42Z</cp:lastPrinted>
  <dcterms:created xsi:type="dcterms:W3CDTF">1999-11-30T08:48:17Z</dcterms:created>
  <dcterms:modified xsi:type="dcterms:W3CDTF">2017-02-10T08:20:31Z</dcterms:modified>
  <cp:category/>
  <cp:version/>
  <cp:contentType/>
  <cp:contentStatus/>
</cp:coreProperties>
</file>