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450" tabRatio="904" activeTab="0"/>
  </bookViews>
  <sheets>
    <sheet name="1-3(1)保有面積" sheetId="1" r:id="rId1"/>
    <sheet name="1-3(2)保有蓄積" sheetId="2" r:id="rId2"/>
    <sheet name="1-3(3)林種面積" sheetId="3" r:id="rId3"/>
    <sheet name="1-3(4)林種蓄積" sheetId="4" r:id="rId4"/>
    <sheet name="1-3(5)民種別齢別資源" sheetId="5" r:id="rId5"/>
    <sheet name="1-3(6)民有人工林齢級別面積" sheetId="6" r:id="rId6"/>
    <sheet name="1-3(7)民有人工林齢級別蓄積" sheetId="7" r:id="rId7"/>
  </sheets>
  <definedNames>
    <definedName name="_xlnm.Print_Area" localSheetId="0">'1-3(1)保有面積'!$A$1:$S$62</definedName>
    <definedName name="_xlnm.Print_Area" localSheetId="1">'1-3(2)保有蓄積'!$A$1:$S$60</definedName>
    <definedName name="_xlnm.Print_Area" localSheetId="2">'1-3(3)林種面積'!$A$1:$AQ$60</definedName>
    <definedName name="_xlnm.Print_Area" localSheetId="3">'1-3(4)林種蓄積'!$A$1:$AQ$60</definedName>
    <definedName name="_xlnm.Print_Area" localSheetId="4">'1-3(5)民種別齢別資源'!$A$1:$U$60</definedName>
    <definedName name="_xlnm.Print_Titles" localSheetId="0">'1-3(1)保有面積'!$4:$7</definedName>
    <definedName name="_xlnm.Print_Titles" localSheetId="1">'1-3(2)保有蓄積'!$2:$5</definedName>
    <definedName name="_xlnm.Print_Titles" localSheetId="2">'1-3(3)林種面積'!$2:$5</definedName>
    <definedName name="_xlnm.Print_Titles" localSheetId="3">'1-3(4)林種蓄積'!$2:$5</definedName>
    <definedName name="_xlnm.Print_Titles" localSheetId="5">'1-3(6)民有人工林齢級別面積'!$2:$3</definedName>
  </definedNames>
  <calcPr fullCalcOnLoad="1"/>
</workbook>
</file>

<file path=xl/sharedStrings.xml><?xml version="1.0" encoding="utf-8"?>
<sst xmlns="http://schemas.openxmlformats.org/spreadsheetml/2006/main" count="805" uniqueCount="199">
  <si>
    <t>その他</t>
  </si>
  <si>
    <t>林業公社</t>
  </si>
  <si>
    <t>林野庁所管</t>
  </si>
  <si>
    <t>（単位：ha）</t>
  </si>
  <si>
    <t>総　数</t>
  </si>
  <si>
    <t>緑資源機構</t>
  </si>
  <si>
    <t>未立木地</t>
  </si>
  <si>
    <t>市町村別</t>
  </si>
  <si>
    <t>吾妻森林計画区</t>
  </si>
  <si>
    <t>西毛森林計画区</t>
  </si>
  <si>
    <t>国　　　　　　　　有　　　　　　　　林　</t>
  </si>
  <si>
    <t>民　　　　　　　　有　　　　　　　　林　</t>
  </si>
  <si>
    <t xml:space="preserve"> </t>
  </si>
  <si>
    <t>総　数</t>
  </si>
  <si>
    <t>林 　　 野　　  庁</t>
  </si>
  <si>
    <t>その他省庁</t>
  </si>
  <si>
    <t>公　　　　　有　　　　　林</t>
  </si>
  <si>
    <t>官行造林</t>
  </si>
  <si>
    <t>県</t>
  </si>
  <si>
    <t>市町村</t>
  </si>
  <si>
    <t>財産区</t>
  </si>
  <si>
    <t>会　　社</t>
  </si>
  <si>
    <t>私　　有</t>
  </si>
  <si>
    <t>沼田市</t>
  </si>
  <si>
    <t>片品村</t>
  </si>
  <si>
    <t>川場村</t>
  </si>
  <si>
    <t>昭和村</t>
  </si>
  <si>
    <t>中之条町</t>
  </si>
  <si>
    <t>長野原町</t>
  </si>
  <si>
    <t>嬬恋村</t>
  </si>
  <si>
    <t>草津町</t>
  </si>
  <si>
    <t>六合村</t>
  </si>
  <si>
    <t>高山村</t>
  </si>
  <si>
    <t>前橋市</t>
  </si>
  <si>
    <t>渋川市</t>
  </si>
  <si>
    <t>富士見村</t>
  </si>
  <si>
    <t>榛東村</t>
  </si>
  <si>
    <t>吉岡町</t>
  </si>
  <si>
    <t>桐生市</t>
  </si>
  <si>
    <t>伊勢崎市</t>
  </si>
  <si>
    <t>太田市</t>
  </si>
  <si>
    <t>館林市</t>
  </si>
  <si>
    <t>玉村町</t>
  </si>
  <si>
    <t>板倉町</t>
  </si>
  <si>
    <t>千代田町</t>
  </si>
  <si>
    <t>大泉町</t>
  </si>
  <si>
    <t>邑楽町</t>
  </si>
  <si>
    <t>高崎市</t>
  </si>
  <si>
    <t>安中市</t>
  </si>
  <si>
    <t>榛名町</t>
  </si>
  <si>
    <t>藤岡市</t>
  </si>
  <si>
    <t>吉井町</t>
  </si>
  <si>
    <t>上野村</t>
  </si>
  <si>
    <t>富岡市</t>
  </si>
  <si>
    <t>下仁田町</t>
  </si>
  <si>
    <t>南牧村</t>
  </si>
  <si>
    <t>甘楽町</t>
  </si>
  <si>
    <t>第３表　森林の概況</t>
  </si>
  <si>
    <t xml:space="preserve">    公　　  　　　有　　  　　　林　　　　　　以　　　　　外</t>
  </si>
  <si>
    <t>利根上流森林計画区</t>
  </si>
  <si>
    <t>利根下流森林計画区</t>
  </si>
  <si>
    <t>明和町</t>
  </si>
  <si>
    <t>神流町</t>
  </si>
  <si>
    <t>（２）保有形態別蓄積</t>
  </si>
  <si>
    <t>…</t>
  </si>
  <si>
    <r>
      <t>（単位：m</t>
    </r>
    <r>
      <rPr>
        <vertAlign val="superscript"/>
        <sz val="12"/>
        <rFont val="ＭＳ Ｐ明朝"/>
        <family val="1"/>
      </rPr>
      <t>3</t>
    </r>
    <r>
      <rPr>
        <sz val="12"/>
        <rFont val="ＭＳ Ｐ明朝"/>
        <family val="1"/>
      </rPr>
      <t>）</t>
    </r>
  </si>
  <si>
    <t>国有林計</t>
  </si>
  <si>
    <t xml:space="preserve">    公　　  　　　有　　  　　　林　　　　　以　　　　外</t>
  </si>
  <si>
    <t>林野庁計</t>
  </si>
  <si>
    <t>公有林計</t>
  </si>
  <si>
    <t>私有林計</t>
  </si>
  <si>
    <t>国　　　　　　　　　　有　　　　　　　　　　林</t>
  </si>
  <si>
    <t>（単位：ha ）</t>
  </si>
  <si>
    <t>竹  林</t>
  </si>
  <si>
    <t>伐採跡地</t>
  </si>
  <si>
    <t>更新困難地</t>
  </si>
  <si>
    <t>（３）林種別面積（林野庁所管以外の国有林は含まない）</t>
  </si>
  <si>
    <t>（注）　その他は竹林・伐採跡地・未立木地・更新困難地の合計とした</t>
  </si>
  <si>
    <t>総　　　　　　　　　　　　　　　　　　　　数</t>
  </si>
  <si>
    <t>民　　　　　　　　　　有　　　　　　　　　　林</t>
  </si>
  <si>
    <t>総　計</t>
  </si>
  <si>
    <t>人工林・天然林計</t>
  </si>
  <si>
    <t>国有林計</t>
  </si>
  <si>
    <t>民有林計</t>
  </si>
  <si>
    <t>人工林・天然林計</t>
  </si>
  <si>
    <t>合　計</t>
  </si>
  <si>
    <t>人工林計</t>
  </si>
  <si>
    <t>天然林計</t>
  </si>
  <si>
    <t>その他計</t>
  </si>
  <si>
    <t>国　　　　　　　　　　有　　　　　　　　　　林</t>
  </si>
  <si>
    <t>国有林計</t>
  </si>
  <si>
    <t>人工林・天然林計</t>
  </si>
  <si>
    <t>人　　　工　　　林</t>
  </si>
  <si>
    <t>天　　　然　　　林</t>
  </si>
  <si>
    <t>合　計</t>
  </si>
  <si>
    <t>針葉樹</t>
  </si>
  <si>
    <t>広葉樹</t>
  </si>
  <si>
    <t>人工林計</t>
  </si>
  <si>
    <t>天然林計</t>
  </si>
  <si>
    <t>（４）林種別蓄積（林野庁所管以外の国有林は含まない）</t>
  </si>
  <si>
    <t>平成１２年度</t>
  </si>
  <si>
    <t>H12</t>
  </si>
  <si>
    <t>(5)民有林の樹種別齢級別森林資源</t>
  </si>
  <si>
    <t>カラマツ</t>
  </si>
  <si>
    <t>その他針葉樹</t>
  </si>
  <si>
    <t>計</t>
  </si>
  <si>
    <t>成長量</t>
  </si>
  <si>
    <t>人工林</t>
  </si>
  <si>
    <t>１齢級</t>
  </si>
  <si>
    <t>天然林</t>
  </si>
  <si>
    <t>２齢級</t>
  </si>
  <si>
    <t>３齢級</t>
  </si>
  <si>
    <t>４齢級</t>
  </si>
  <si>
    <t>５齢級</t>
  </si>
  <si>
    <t>６齢級</t>
  </si>
  <si>
    <t>７齢級</t>
  </si>
  <si>
    <t>８齢級</t>
  </si>
  <si>
    <t>９齢級</t>
  </si>
  <si>
    <t>１０齢級</t>
  </si>
  <si>
    <t>１１齢級</t>
  </si>
  <si>
    <t>１２齢級</t>
  </si>
  <si>
    <t>１３齢級</t>
  </si>
  <si>
    <t>１４齢級</t>
  </si>
  <si>
    <t>１５齢級</t>
  </si>
  <si>
    <t>以上</t>
  </si>
  <si>
    <t>合計</t>
  </si>
  <si>
    <t>国有林</t>
  </si>
  <si>
    <t>総　計</t>
  </si>
  <si>
    <t>針　　　　　　　　　　　　　　　葉　　　　　　　　　　　　　　　樹</t>
  </si>
  <si>
    <t>（６）民有林の人工林齢級別面積</t>
  </si>
  <si>
    <t>１５齢級以上</t>
  </si>
  <si>
    <t>-</t>
  </si>
  <si>
    <t>〔資料〕　林政課</t>
  </si>
  <si>
    <t>（７）民有林の人工林齢級別蓄積</t>
  </si>
  <si>
    <t>みどり市</t>
  </si>
  <si>
    <t>みなかみ町</t>
  </si>
  <si>
    <t>東吾妻町</t>
  </si>
  <si>
    <t>東吾妻町</t>
  </si>
  <si>
    <t>　利根環境森林事務所</t>
  </si>
  <si>
    <t>　吾妻環境森林事務所</t>
  </si>
  <si>
    <t>　前橋環境森林事務所</t>
  </si>
  <si>
    <t>　渋川環境森林事務所</t>
  </si>
  <si>
    <t>　太田環境森林事務所</t>
  </si>
  <si>
    <t>　高崎環境森林事務所</t>
  </si>
  <si>
    <t>　藤岡環境森林事務所</t>
  </si>
  <si>
    <t>　富岡環境森林事務所</t>
  </si>
  <si>
    <t>　利根環境森林事務所</t>
  </si>
  <si>
    <t>　前橋環境森林事務所</t>
  </si>
  <si>
    <t>　桐生環境森林事務所</t>
  </si>
  <si>
    <t xml:space="preserve">  吾妻環境森林事務所</t>
  </si>
  <si>
    <t>（１）保有形態別面積</t>
  </si>
  <si>
    <t>総　数</t>
  </si>
  <si>
    <t>平成７年度</t>
  </si>
  <si>
    <t>H7</t>
  </si>
  <si>
    <t>平成１２年度</t>
  </si>
  <si>
    <t>H12</t>
  </si>
  <si>
    <t>平成１７年度</t>
  </si>
  <si>
    <t>H17</t>
  </si>
  <si>
    <t>平成１２年度</t>
  </si>
  <si>
    <t>H12</t>
  </si>
  <si>
    <t>平成１７年度</t>
  </si>
  <si>
    <t>H17</t>
  </si>
  <si>
    <t>人　　　工　　　林</t>
  </si>
  <si>
    <t>天　　　然　　　林</t>
  </si>
  <si>
    <t>その他</t>
  </si>
  <si>
    <t>そ          の          他</t>
  </si>
  <si>
    <t>針葉樹</t>
  </si>
  <si>
    <t>広葉樹</t>
  </si>
  <si>
    <t>針葉樹</t>
  </si>
  <si>
    <t>広葉樹</t>
  </si>
  <si>
    <t>針葉樹</t>
  </si>
  <si>
    <t>広葉樹</t>
  </si>
  <si>
    <t>平成７年度</t>
  </si>
  <si>
    <t>H7</t>
  </si>
  <si>
    <t>平成１７年度</t>
  </si>
  <si>
    <t>H17</t>
  </si>
  <si>
    <t>H16</t>
  </si>
  <si>
    <t>平成７年度</t>
  </si>
  <si>
    <t>H7</t>
  </si>
  <si>
    <t>平成１２年度</t>
  </si>
  <si>
    <t>H12</t>
  </si>
  <si>
    <t>平成１７年度</t>
  </si>
  <si>
    <t>H17</t>
  </si>
  <si>
    <r>
      <t>（単位：ha、m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 xml:space="preserve"> ）</t>
    </r>
  </si>
  <si>
    <t>総　　　　　　　　数</t>
  </si>
  <si>
    <t>区　　分</t>
  </si>
  <si>
    <t>ス　　　　ギ</t>
  </si>
  <si>
    <t>ヒ　ノ　キ</t>
  </si>
  <si>
    <t>マ　　　　ツ</t>
  </si>
  <si>
    <t>面　積</t>
  </si>
  <si>
    <t>蓄　　積</t>
  </si>
  <si>
    <t>総　　数</t>
  </si>
  <si>
    <t>平成７年度</t>
  </si>
  <si>
    <t>H7</t>
  </si>
  <si>
    <t>平成１２年度</t>
  </si>
  <si>
    <t>H12</t>
  </si>
  <si>
    <t>平成１７年度</t>
  </si>
  <si>
    <t>H17</t>
  </si>
  <si>
    <t>（単位：m3 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</si>
</sst>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\-#,##0;&quot;-&quot;"/>
    <numFmt numFmtId="179" formatCode="#,##0;[Red]#,##0"/>
    <numFmt numFmtId="180" formatCode="#,###"/>
    <numFmt numFmtId="181" formatCode="#,##0;\-#,##0;&quot;…&quot;"/>
    <numFmt numFmtId="182" formatCode="#,##0_);[Red]\(#,##0\)"/>
    <numFmt numFmtId="183" formatCode="0.0_ "/>
    <numFmt numFmtId="184" formatCode="#,###.0"/>
    <numFmt numFmtId="185" formatCode="#,###.00"/>
    <numFmt numFmtId="186" formatCode="0;[Red]0"/>
    <numFmt numFmtId="187" formatCode="0.0%"/>
    <numFmt numFmtId="188" formatCode="#,###;\-#,###;&quot;-&quot;"/>
    <numFmt numFmtId="189" formatCode="#,##0;\-#,##0;&quot;－&quot;"/>
    <numFmt numFmtId="190" formatCode="#,##0.00;\-#,##0.00;&quot;－&quot;"/>
    <numFmt numFmtId="191" formatCode="0.00_);[Red]\(0.00\)"/>
    <numFmt numFmtId="192" formatCode="#,##0.0;\-#,##0.0;&quot;－&quot;"/>
    <numFmt numFmtId="193" formatCode="#,##0.0;\-#,##0.0;&quot;-&quot;"/>
    <numFmt numFmtId="194" formatCode="#,##0.00;\-#,##0.00;&quot;-&quot;"/>
    <numFmt numFmtId="195" formatCode="0.0_);[Red]\(0.0\)"/>
    <numFmt numFmtId="196" formatCode="#,##0.000;\-#,##0.000;&quot;－&quot;"/>
    <numFmt numFmtId="197" formatCode="#,##0.0;[Red]\-#,##0.0"/>
    <numFmt numFmtId="198" formatCode="#,##0.0"/>
    <numFmt numFmtId="199" formatCode="#,##0.000"/>
    <numFmt numFmtId="200" formatCode="#,##0.0;[Red]#,##0.0"/>
    <numFmt numFmtId="201" formatCode="#,##0.00;[Red]#,##0.00"/>
    <numFmt numFmtId="202" formatCode="#,##0.00;\-#,##0.0;&quot;－&quot;"/>
    <numFmt numFmtId="203" formatCode="#,##0.;\-#,##0.0;&quot;－&quot;"/>
    <numFmt numFmtId="204" formatCode="##,#00.;\-#,##0.0;&quot;－&quot;"/>
    <numFmt numFmtId="205" formatCode="###,000.;\-#,##0.0;&quot;－&quot;"/>
    <numFmt numFmtId="206" formatCode="###,000.;\-##,#00&quot;－&quot;"/>
  </numFmts>
  <fonts count="2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9"/>
      <name val="ＭＳ ＰＲゴシック"/>
      <family val="3"/>
    </font>
    <font>
      <b/>
      <sz val="12"/>
      <name val="ＭＳ Ｐ明朝"/>
      <family val="1"/>
    </font>
    <font>
      <sz val="16"/>
      <name val="ＭＳ 明朝"/>
      <family val="1"/>
    </font>
    <font>
      <sz val="12"/>
      <name val="ＭＳ Ｐ明朝"/>
      <family val="1"/>
    </font>
    <font>
      <vertAlign val="superscript"/>
      <sz val="10"/>
      <name val="ＭＳ Ｐ明朝"/>
      <family val="1"/>
    </font>
    <font>
      <b/>
      <sz val="14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vertAlign val="superscript"/>
      <sz val="12"/>
      <name val="ＭＳ Ｐ明朝"/>
      <family val="1"/>
    </font>
    <font>
      <b/>
      <sz val="11"/>
      <name val="ＭＳ ＰＲゴシック"/>
      <family val="3"/>
    </font>
    <font>
      <b/>
      <sz val="12"/>
      <name val="ＭＳ ＰＲゴシック"/>
      <family val="3"/>
    </font>
    <font>
      <sz val="11"/>
      <name val="ＭＳ Ｐ明朝"/>
      <family val="1"/>
    </font>
    <font>
      <sz val="12"/>
      <name val="ＭＳ ＰＲゴシック"/>
      <family val="3"/>
    </font>
    <font>
      <b/>
      <sz val="10"/>
      <name val="ＭＳ Ｐ明朝"/>
      <family val="1"/>
    </font>
    <font>
      <sz val="9"/>
      <name val="ＭＳ ＰＲゴシック"/>
      <family val="3"/>
    </font>
    <font>
      <sz val="10"/>
      <name val="ＭＳ ＰＲゴシック"/>
      <family val="3"/>
    </font>
    <font>
      <sz val="11"/>
      <name val="ＭＳ ＰＲ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name val="ＪＳ明朝"/>
      <family val="1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97">
    <xf numFmtId="0" fontId="0" fillId="0" borderId="0" xfId="0" applyAlignment="1">
      <alignment vertical="center"/>
    </xf>
    <xf numFmtId="0" fontId="9" fillId="0" borderId="0" xfId="23" applyFont="1" applyFill="1" applyAlignment="1">
      <alignment vertical="center"/>
      <protection/>
    </xf>
    <xf numFmtId="0" fontId="3" fillId="0" borderId="0" xfId="23" applyFont="1" applyFill="1" applyAlignment="1">
      <alignment vertical="center"/>
      <protection/>
    </xf>
    <xf numFmtId="189" fontId="3" fillId="0" borderId="0" xfId="23" applyNumberFormat="1" applyFont="1" applyFill="1" applyBorder="1" applyAlignment="1">
      <alignment vertical="center"/>
      <protection/>
    </xf>
    <xf numFmtId="180" fontId="9" fillId="0" borderId="0" xfId="22" applyNumberFormat="1" applyFont="1" applyAlignment="1" applyProtection="1">
      <alignment vertical="center"/>
      <protection/>
    </xf>
    <xf numFmtId="180" fontId="5" fillId="0" borderId="0" xfId="22" applyNumberFormat="1" applyFont="1" applyAlignment="1" applyProtection="1">
      <alignment vertical="center"/>
      <protection/>
    </xf>
    <xf numFmtId="180" fontId="5" fillId="0" borderId="0" xfId="22" applyNumberFormat="1" applyFont="1" applyAlignment="1" applyProtection="1">
      <alignment/>
      <protection/>
    </xf>
    <xf numFmtId="38" fontId="5" fillId="0" borderId="0" xfId="16" applyFont="1" applyAlignment="1" applyProtection="1">
      <alignment/>
      <protection/>
    </xf>
    <xf numFmtId="180" fontId="5" fillId="0" borderId="0" xfId="22" applyNumberFormat="1" applyFont="1" applyAlignment="1" applyProtection="1">
      <alignment horizontal="center"/>
      <protection/>
    </xf>
    <xf numFmtId="185" fontId="5" fillId="0" borderId="0" xfId="22" applyNumberFormat="1" applyFont="1" applyAlignment="1" applyProtection="1">
      <alignment/>
      <protection/>
    </xf>
    <xf numFmtId="180" fontId="10" fillId="0" borderId="0" xfId="22" applyNumberFormat="1" applyFont="1" applyAlignment="1" applyProtection="1">
      <alignment vertical="center"/>
      <protection/>
    </xf>
    <xf numFmtId="180" fontId="11" fillId="0" borderId="0" xfId="22" applyNumberFormat="1" applyFont="1" applyAlignment="1" applyProtection="1">
      <alignment/>
      <protection/>
    </xf>
    <xf numFmtId="38" fontId="11" fillId="0" borderId="0" xfId="16" applyFont="1" applyAlignment="1" applyProtection="1">
      <alignment/>
      <protection/>
    </xf>
    <xf numFmtId="180" fontId="11" fillId="0" borderId="0" xfId="22" applyNumberFormat="1" applyFont="1" applyAlignment="1" applyProtection="1">
      <alignment horizontal="center"/>
      <protection/>
    </xf>
    <xf numFmtId="185" fontId="11" fillId="0" borderId="0" xfId="22" applyNumberFormat="1" applyFont="1" applyAlignment="1" applyProtection="1">
      <alignment/>
      <protection/>
    </xf>
    <xf numFmtId="38" fontId="5" fillId="0" borderId="0" xfId="16" applyFont="1" applyAlignment="1" applyProtection="1">
      <alignment vertical="center"/>
      <protection/>
    </xf>
    <xf numFmtId="180" fontId="5" fillId="0" borderId="0" xfId="22" applyNumberFormat="1" applyFont="1" applyAlignment="1" applyProtection="1">
      <alignment horizontal="center" vertical="center"/>
      <protection/>
    </xf>
    <xf numFmtId="185" fontId="5" fillId="0" borderId="0" xfId="22" applyNumberFormat="1" applyFont="1" applyAlignment="1" applyProtection="1">
      <alignment vertical="center"/>
      <protection/>
    </xf>
    <xf numFmtId="180" fontId="3" fillId="0" borderId="0" xfId="22" applyNumberFormat="1" applyFont="1" applyFill="1" applyAlignment="1" applyProtection="1">
      <alignment vertical="center"/>
      <protection/>
    </xf>
    <xf numFmtId="38" fontId="3" fillId="0" borderId="0" xfId="16" applyFont="1" applyFill="1" applyAlignment="1" applyProtection="1">
      <alignment vertical="center"/>
      <protection/>
    </xf>
    <xf numFmtId="180" fontId="3" fillId="0" borderId="0" xfId="22" applyNumberFormat="1" applyFont="1" applyFill="1" applyAlignment="1" applyProtection="1">
      <alignment horizontal="center" vertical="center"/>
      <protection/>
    </xf>
    <xf numFmtId="185" fontId="3" fillId="0" borderId="0" xfId="22" applyNumberFormat="1" applyFont="1" applyFill="1" applyAlignment="1" applyProtection="1">
      <alignment vertical="center"/>
      <protection/>
    </xf>
    <xf numFmtId="180" fontId="3" fillId="0" borderId="1" xfId="22" applyNumberFormat="1" applyFont="1" applyFill="1" applyBorder="1" applyAlignment="1" applyProtection="1">
      <alignment vertical="center"/>
      <protection/>
    </xf>
    <xf numFmtId="180" fontId="3" fillId="0" borderId="2" xfId="22" applyNumberFormat="1" applyFont="1" applyFill="1" applyBorder="1" applyAlignment="1" applyProtection="1">
      <alignment vertical="center"/>
      <protection/>
    </xf>
    <xf numFmtId="38" fontId="3" fillId="0" borderId="2" xfId="16" applyFont="1" applyFill="1" applyBorder="1" applyAlignment="1" applyProtection="1">
      <alignment vertical="center"/>
      <protection/>
    </xf>
    <xf numFmtId="38" fontId="3" fillId="0" borderId="3" xfId="16" applyFont="1" applyFill="1" applyBorder="1" applyAlignment="1" applyProtection="1">
      <alignment vertical="center"/>
      <protection/>
    </xf>
    <xf numFmtId="180" fontId="3" fillId="0" borderId="4" xfId="22" applyNumberFormat="1" applyFont="1" applyFill="1" applyBorder="1" applyAlignment="1" applyProtection="1">
      <alignment horizontal="center" vertical="center"/>
      <protection/>
    </xf>
    <xf numFmtId="180" fontId="3" fillId="0" borderId="5" xfId="22" applyNumberFormat="1" applyFont="1" applyFill="1" applyBorder="1" applyAlignment="1" applyProtection="1">
      <alignment horizontal="center" vertical="center"/>
      <protection/>
    </xf>
    <xf numFmtId="180" fontId="3" fillId="0" borderId="6" xfId="22" applyNumberFormat="1" applyFont="1" applyFill="1" applyBorder="1" applyAlignment="1" applyProtection="1">
      <alignment horizontal="center" vertical="center"/>
      <protection/>
    </xf>
    <xf numFmtId="180" fontId="3" fillId="0" borderId="7" xfId="22" applyNumberFormat="1" applyFont="1" applyFill="1" applyBorder="1" applyAlignment="1" applyProtection="1">
      <alignment horizontal="center" vertical="center"/>
      <protection/>
    </xf>
    <xf numFmtId="180" fontId="3" fillId="0" borderId="8" xfId="22" applyNumberFormat="1" applyFont="1" applyFill="1" applyBorder="1" applyAlignment="1" applyProtection="1">
      <alignment horizontal="center" vertical="center"/>
      <protection/>
    </xf>
    <xf numFmtId="38" fontId="3" fillId="0" borderId="8" xfId="16" applyFont="1" applyFill="1" applyBorder="1" applyAlignment="1" applyProtection="1">
      <alignment horizontal="center" vertical="center"/>
      <protection/>
    </xf>
    <xf numFmtId="38" fontId="3" fillId="0" borderId="9" xfId="16" applyFont="1" applyFill="1" applyBorder="1" applyAlignment="1" applyProtection="1">
      <alignment horizontal="center" vertical="center"/>
      <protection/>
    </xf>
    <xf numFmtId="180" fontId="3" fillId="0" borderId="10" xfId="22" applyNumberFormat="1" applyFont="1" applyFill="1" applyBorder="1" applyAlignment="1" applyProtection="1">
      <alignment horizontal="center" vertical="center"/>
      <protection/>
    </xf>
    <xf numFmtId="185" fontId="3" fillId="0" borderId="0" xfId="22" applyNumberFormat="1" applyFont="1" applyFill="1" applyAlignment="1" applyProtection="1">
      <alignment horizontal="center" vertical="center"/>
      <protection/>
    </xf>
    <xf numFmtId="189" fontId="3" fillId="0" borderId="5" xfId="22" applyNumberFormat="1" applyFont="1" applyFill="1" applyBorder="1" applyAlignment="1" applyProtection="1">
      <alignment vertical="center"/>
      <protection/>
    </xf>
    <xf numFmtId="189" fontId="3" fillId="0" borderId="5" xfId="22" applyNumberFormat="1" applyFont="1" applyFill="1" applyBorder="1" applyAlignment="1" applyProtection="1">
      <alignment horizontal="right" vertical="center"/>
      <protection/>
    </xf>
    <xf numFmtId="189" fontId="3" fillId="0" borderId="11" xfId="22" applyNumberFormat="1" applyFont="1" applyFill="1" applyBorder="1" applyAlignment="1" applyProtection="1">
      <alignment vertical="center"/>
      <protection/>
    </xf>
    <xf numFmtId="38" fontId="3" fillId="0" borderId="5" xfId="16" applyFont="1" applyFill="1" applyBorder="1" applyAlignment="1" applyProtection="1">
      <alignment vertical="center"/>
      <protection/>
    </xf>
    <xf numFmtId="38" fontId="3" fillId="0" borderId="12" xfId="16" applyFont="1" applyFill="1" applyBorder="1" applyAlignment="1" applyProtection="1">
      <alignment vertical="center"/>
      <protection/>
    </xf>
    <xf numFmtId="189" fontId="4" fillId="0" borderId="5" xfId="22" applyNumberFormat="1" applyFont="1" applyFill="1" applyBorder="1" applyAlignment="1" applyProtection="1">
      <alignment vertical="center"/>
      <protection/>
    </xf>
    <xf numFmtId="189" fontId="4" fillId="0" borderId="11" xfId="22" applyNumberFormat="1" applyFont="1" applyFill="1" applyBorder="1" applyAlignment="1" applyProtection="1">
      <alignment vertical="center"/>
      <protection locked="0"/>
    </xf>
    <xf numFmtId="38" fontId="4" fillId="0" borderId="5" xfId="16" applyFont="1" applyFill="1" applyBorder="1" applyAlignment="1" applyProtection="1">
      <alignment vertical="center"/>
      <protection/>
    </xf>
    <xf numFmtId="38" fontId="4" fillId="0" borderId="12" xfId="16" applyFont="1" applyFill="1" applyBorder="1" applyAlignment="1" applyProtection="1">
      <alignment vertical="center"/>
      <protection/>
    </xf>
    <xf numFmtId="180" fontId="4" fillId="0" borderId="0" xfId="22" applyNumberFormat="1" applyFont="1" applyFill="1" applyAlignment="1" applyProtection="1">
      <alignment horizontal="center" vertical="center"/>
      <protection/>
    </xf>
    <xf numFmtId="185" fontId="12" fillId="0" borderId="0" xfId="22" applyNumberFormat="1" applyFont="1" applyFill="1" applyAlignment="1" applyProtection="1">
      <alignment vertical="center"/>
      <protection/>
    </xf>
    <xf numFmtId="180" fontId="12" fillId="0" borderId="0" xfId="22" applyNumberFormat="1" applyFont="1" applyFill="1" applyAlignment="1" applyProtection="1">
      <alignment vertical="center"/>
      <protection/>
    </xf>
    <xf numFmtId="180" fontId="3" fillId="0" borderId="0" xfId="22" applyNumberFormat="1" applyFont="1" applyFill="1" applyBorder="1" applyAlignment="1" applyProtection="1">
      <alignment vertical="center"/>
      <protection/>
    </xf>
    <xf numFmtId="180" fontId="3" fillId="0" borderId="13" xfId="22" applyNumberFormat="1" applyFont="1" applyFill="1" applyBorder="1" applyAlignment="1" applyProtection="1">
      <alignment vertical="center"/>
      <protection/>
    </xf>
    <xf numFmtId="180" fontId="11" fillId="0" borderId="0" xfId="22" applyNumberFormat="1" applyFont="1" applyFill="1" applyAlignment="1" applyProtection="1">
      <alignment/>
      <protection/>
    </xf>
    <xf numFmtId="38" fontId="11" fillId="0" borderId="0" xfId="16" applyFont="1" applyFill="1" applyAlignment="1" applyProtection="1">
      <alignment/>
      <protection/>
    </xf>
    <xf numFmtId="180" fontId="11" fillId="0" borderId="0" xfId="22" applyNumberFormat="1" applyFont="1" applyFill="1" applyAlignment="1" applyProtection="1">
      <alignment horizontal="center"/>
      <protection/>
    </xf>
    <xf numFmtId="185" fontId="11" fillId="0" borderId="0" xfId="22" applyNumberFormat="1" applyFont="1" applyFill="1" applyAlignment="1" applyProtection="1">
      <alignment/>
      <protection/>
    </xf>
    <xf numFmtId="180" fontId="13" fillId="0" borderId="0" xfId="23" applyNumberFormat="1" applyFont="1" applyAlignment="1">
      <alignment vertical="center"/>
      <protection/>
    </xf>
    <xf numFmtId="180" fontId="5" fillId="0" borderId="0" xfId="23" applyNumberFormat="1" applyFont="1" applyAlignment="1">
      <alignment vertical="center"/>
      <protection/>
    </xf>
    <xf numFmtId="180" fontId="7" fillId="0" borderId="0" xfId="23" applyNumberFormat="1" applyFont="1" applyAlignment="1">
      <alignment vertical="center"/>
      <protection/>
    </xf>
    <xf numFmtId="180" fontId="7" fillId="0" borderId="0" xfId="23" applyNumberFormat="1" applyFont="1" applyAlignment="1">
      <alignment horizontal="right" vertical="center"/>
      <protection/>
    </xf>
    <xf numFmtId="180" fontId="7" fillId="0" borderId="4" xfId="23" applyNumberFormat="1" applyFont="1" applyFill="1" applyBorder="1" applyAlignment="1">
      <alignment horizontal="center" vertical="center"/>
      <protection/>
    </xf>
    <xf numFmtId="180" fontId="7" fillId="0" borderId="0" xfId="23" applyNumberFormat="1" applyFont="1" applyFill="1" applyAlignment="1">
      <alignment vertical="center"/>
      <protection/>
    </xf>
    <xf numFmtId="180" fontId="7" fillId="0" borderId="6" xfId="23" applyNumberFormat="1" applyFont="1" applyFill="1" applyBorder="1" applyAlignment="1">
      <alignment horizontal="center" vertical="center"/>
      <protection/>
    </xf>
    <xf numFmtId="180" fontId="7" fillId="0" borderId="8" xfId="23" applyNumberFormat="1" applyFont="1" applyFill="1" applyBorder="1" applyAlignment="1">
      <alignment horizontal="center" vertical="center"/>
      <protection/>
    </xf>
    <xf numFmtId="180" fontId="7" fillId="0" borderId="9" xfId="23" applyNumberFormat="1" applyFont="1" applyFill="1" applyBorder="1" applyAlignment="1">
      <alignment horizontal="center" vertical="center"/>
      <protection/>
    </xf>
    <xf numFmtId="180" fontId="7" fillId="0" borderId="10" xfId="23" applyNumberFormat="1" applyFont="1" applyFill="1" applyBorder="1" applyAlignment="1">
      <alignment horizontal="center" vertical="center"/>
      <protection/>
    </xf>
    <xf numFmtId="180" fontId="7" fillId="0" borderId="0" xfId="23" applyNumberFormat="1" applyFont="1" applyFill="1" applyAlignment="1">
      <alignment horizontal="center" vertical="center"/>
      <protection/>
    </xf>
    <xf numFmtId="189" fontId="7" fillId="0" borderId="11" xfId="23" applyNumberFormat="1" applyFont="1" applyFill="1" applyBorder="1" applyAlignment="1" applyProtection="1">
      <alignment vertical="center"/>
      <protection/>
    </xf>
    <xf numFmtId="189" fontId="7" fillId="0" borderId="5" xfId="23" applyNumberFormat="1" applyFont="1" applyFill="1" applyBorder="1" applyAlignment="1" applyProtection="1">
      <alignment vertical="center"/>
      <protection/>
    </xf>
    <xf numFmtId="189" fontId="7" fillId="0" borderId="12" xfId="23" applyNumberFormat="1" applyFont="1" applyFill="1" applyBorder="1" applyAlignment="1" applyProtection="1">
      <alignment vertical="center"/>
      <protection/>
    </xf>
    <xf numFmtId="189" fontId="15" fillId="0" borderId="11" xfId="23" applyNumberFormat="1" applyFont="1" applyFill="1" applyBorder="1" applyAlignment="1" applyProtection="1">
      <alignment vertical="center"/>
      <protection/>
    </xf>
    <xf numFmtId="189" fontId="15" fillId="0" borderId="5" xfId="23" applyNumberFormat="1" applyFont="1" applyFill="1" applyBorder="1" applyAlignment="1" applyProtection="1">
      <alignment vertical="center"/>
      <protection/>
    </xf>
    <xf numFmtId="189" fontId="15" fillId="0" borderId="12" xfId="23" applyNumberFormat="1" applyFont="1" applyFill="1" applyBorder="1" applyAlignment="1" applyProtection="1">
      <alignment vertical="center"/>
      <protection/>
    </xf>
    <xf numFmtId="180" fontId="15" fillId="0" borderId="10" xfId="23" applyNumberFormat="1" applyFont="1" applyFill="1" applyBorder="1" applyAlignment="1">
      <alignment horizontal="center" vertical="center"/>
      <protection/>
    </xf>
    <xf numFmtId="189" fontId="15" fillId="0" borderId="14" xfId="23" applyNumberFormat="1" applyFont="1" applyFill="1" applyBorder="1" applyAlignment="1" applyProtection="1">
      <alignment/>
      <protection/>
    </xf>
    <xf numFmtId="189" fontId="15" fillId="0" borderId="15" xfId="23" applyNumberFormat="1" applyFont="1" applyFill="1" applyBorder="1" applyAlignment="1" applyProtection="1">
      <alignment/>
      <protection/>
    </xf>
    <xf numFmtId="189" fontId="15" fillId="0" borderId="16" xfId="23" applyNumberFormat="1" applyFont="1" applyFill="1" applyBorder="1" applyAlignment="1" applyProtection="1">
      <alignment/>
      <protection/>
    </xf>
    <xf numFmtId="189" fontId="15" fillId="0" borderId="1" xfId="23" applyNumberFormat="1" applyFont="1" applyFill="1" applyBorder="1" applyAlignment="1" applyProtection="1">
      <alignment/>
      <protection/>
    </xf>
    <xf numFmtId="189" fontId="15" fillId="0" borderId="17" xfId="23" applyNumberFormat="1" applyFont="1" applyFill="1" applyBorder="1" applyAlignment="1" applyProtection="1">
      <alignment/>
      <protection/>
    </xf>
    <xf numFmtId="180" fontId="17" fillId="0" borderId="0" xfId="23" applyNumberFormat="1" applyFont="1" applyFill="1" applyAlignment="1">
      <alignment horizontal="center" vertical="center"/>
      <protection/>
    </xf>
    <xf numFmtId="189" fontId="15" fillId="0" borderId="18" xfId="23" applyNumberFormat="1" applyFont="1" applyFill="1" applyBorder="1" applyAlignment="1" applyProtection="1">
      <alignment vertical="center"/>
      <protection/>
    </xf>
    <xf numFmtId="180" fontId="7" fillId="0" borderId="0" xfId="23" applyNumberFormat="1" applyFont="1" applyFill="1" applyBorder="1" applyAlignment="1">
      <alignment vertical="center"/>
      <protection/>
    </xf>
    <xf numFmtId="189" fontId="7" fillId="0" borderId="5" xfId="23" applyNumberFormat="1" applyFont="1" applyFill="1" applyBorder="1" applyAlignment="1">
      <alignment vertical="center"/>
      <protection/>
    </xf>
    <xf numFmtId="189" fontId="7" fillId="0" borderId="19" xfId="23" applyNumberFormat="1" applyFont="1" applyFill="1" applyBorder="1" applyAlignment="1" applyProtection="1">
      <alignment vertical="center"/>
      <protection/>
    </xf>
    <xf numFmtId="189" fontId="15" fillId="0" borderId="11" xfId="23" applyNumberFormat="1" applyFont="1" applyFill="1" applyBorder="1" applyAlignment="1" applyProtection="1">
      <alignment/>
      <protection/>
    </xf>
    <xf numFmtId="189" fontId="7" fillId="0" borderId="12" xfId="23" applyNumberFormat="1" applyFont="1" applyFill="1" applyBorder="1" applyAlignment="1">
      <alignment vertical="center"/>
      <protection/>
    </xf>
    <xf numFmtId="180" fontId="7" fillId="0" borderId="13" xfId="23" applyNumberFormat="1" applyFont="1" applyFill="1" applyBorder="1" applyAlignment="1">
      <alignment vertical="center"/>
      <protection/>
    </xf>
    <xf numFmtId="180" fontId="7" fillId="0" borderId="13" xfId="23" applyNumberFormat="1" applyFont="1" applyFill="1" applyBorder="1" applyAlignment="1">
      <alignment horizontal="center" vertical="center"/>
      <protection/>
    </xf>
    <xf numFmtId="189" fontId="7" fillId="0" borderId="5" xfId="23" applyNumberFormat="1" applyFont="1" applyFill="1" applyBorder="1" applyAlignment="1" applyProtection="1">
      <alignment horizontal="right" vertical="center"/>
      <protection/>
    </xf>
    <xf numFmtId="180" fontId="7" fillId="0" borderId="5" xfId="23" applyNumberFormat="1" applyFont="1" applyFill="1" applyBorder="1" applyAlignment="1" applyProtection="1">
      <alignment horizontal="right" vertical="center"/>
      <protection/>
    </xf>
    <xf numFmtId="180" fontId="15" fillId="0" borderId="5" xfId="23" applyNumberFormat="1" applyFont="1" applyFill="1" applyBorder="1" applyAlignment="1" applyProtection="1">
      <alignment horizontal="right" vertical="center"/>
      <protection/>
    </xf>
    <xf numFmtId="181" fontId="15" fillId="0" borderId="1" xfId="23" applyNumberFormat="1" applyFont="1" applyFill="1" applyBorder="1" applyAlignment="1" applyProtection="1">
      <alignment/>
      <protection/>
    </xf>
    <xf numFmtId="181" fontId="15" fillId="0" borderId="5" xfId="23" applyNumberFormat="1" applyFont="1" applyFill="1" applyBorder="1" applyAlignment="1" applyProtection="1">
      <alignment vertical="center"/>
      <protection/>
    </xf>
    <xf numFmtId="181" fontId="7" fillId="0" borderId="5" xfId="23" applyNumberFormat="1" applyFont="1" applyFill="1" applyBorder="1" applyAlignment="1">
      <alignment vertical="center"/>
      <protection/>
    </xf>
    <xf numFmtId="189" fontId="7" fillId="0" borderId="7" xfId="23" applyNumberFormat="1" applyFont="1" applyFill="1" applyBorder="1" applyAlignment="1">
      <alignment vertical="center"/>
      <protection/>
    </xf>
    <xf numFmtId="180" fontId="5" fillId="0" borderId="0" xfId="23" applyNumberFormat="1" applyFont="1" applyAlignment="1">
      <alignment/>
      <protection/>
    </xf>
    <xf numFmtId="180" fontId="19" fillId="0" borderId="0" xfId="23" applyNumberFormat="1" applyFont="1" applyAlignment="1">
      <alignment horizontal="center" vertical="center"/>
      <protection/>
    </xf>
    <xf numFmtId="0" fontId="5" fillId="0" borderId="0" xfId="23" applyFont="1" applyAlignment="1">
      <alignment/>
      <protection/>
    </xf>
    <xf numFmtId="180" fontId="19" fillId="0" borderId="0" xfId="23" applyNumberFormat="1" applyFont="1" applyAlignment="1">
      <alignment/>
      <protection/>
    </xf>
    <xf numFmtId="180" fontId="19" fillId="0" borderId="0" xfId="23" applyNumberFormat="1" applyFont="1" applyFill="1" applyAlignment="1">
      <alignment/>
      <protection/>
    </xf>
    <xf numFmtId="180" fontId="3" fillId="0" borderId="0" xfId="23" applyNumberFormat="1" applyFont="1" applyAlignment="1">
      <alignment horizontal="right"/>
      <protection/>
    </xf>
    <xf numFmtId="180" fontId="3" fillId="0" borderId="0" xfId="23" applyNumberFormat="1" applyFont="1" applyAlignment="1">
      <alignment horizontal="center" vertical="center"/>
      <protection/>
    </xf>
    <xf numFmtId="0" fontId="19" fillId="0" borderId="0" xfId="23" applyFont="1" applyAlignment="1">
      <alignment/>
      <protection/>
    </xf>
    <xf numFmtId="180" fontId="3" fillId="0" borderId="2" xfId="23" applyNumberFormat="1" applyFont="1" applyFill="1" applyBorder="1" applyAlignment="1">
      <alignment horizontal="center" vertical="center"/>
      <protection/>
    </xf>
    <xf numFmtId="180" fontId="3" fillId="0" borderId="4" xfId="23" applyNumberFormat="1" applyFont="1" applyFill="1" applyBorder="1" applyAlignment="1">
      <alignment horizontal="center" vertical="center"/>
      <protection/>
    </xf>
    <xf numFmtId="0" fontId="3" fillId="0" borderId="0" xfId="23" applyFont="1" applyFill="1" applyAlignment="1">
      <alignment horizontal="center" vertical="center"/>
      <protection/>
    </xf>
    <xf numFmtId="180" fontId="3" fillId="0" borderId="0" xfId="23" applyNumberFormat="1" applyFont="1" applyFill="1" applyBorder="1" applyAlignment="1">
      <alignment horizontal="center" vertical="center"/>
      <protection/>
    </xf>
    <xf numFmtId="180" fontId="3" fillId="0" borderId="6" xfId="23" applyNumberFormat="1" applyFont="1" applyFill="1" applyBorder="1" applyAlignment="1">
      <alignment horizontal="center" vertical="center"/>
      <protection/>
    </xf>
    <xf numFmtId="180" fontId="3" fillId="0" borderId="8" xfId="23" applyNumberFormat="1" applyFont="1" applyFill="1" applyBorder="1" applyAlignment="1">
      <alignment horizontal="center" vertical="center"/>
      <protection/>
    </xf>
    <xf numFmtId="180" fontId="3" fillId="0" borderId="20" xfId="23" applyNumberFormat="1" applyFont="1" applyFill="1" applyBorder="1" applyAlignment="1">
      <alignment horizontal="center" vertical="center"/>
      <protection/>
    </xf>
    <xf numFmtId="180" fontId="3" fillId="0" borderId="21" xfId="23" applyNumberFormat="1" applyFont="1" applyFill="1" applyBorder="1" applyAlignment="1">
      <alignment horizontal="center" vertical="center"/>
      <protection/>
    </xf>
    <xf numFmtId="180" fontId="3" fillId="0" borderId="13" xfId="23" applyNumberFormat="1" applyFont="1" applyFill="1" applyBorder="1" applyAlignment="1">
      <alignment horizontal="center" vertical="center"/>
      <protection/>
    </xf>
    <xf numFmtId="180" fontId="3" fillId="0" borderId="9" xfId="23" applyNumberFormat="1" applyFont="1" applyFill="1" applyBorder="1" applyAlignment="1">
      <alignment horizontal="center" vertical="center" shrinkToFit="1"/>
      <protection/>
    </xf>
    <xf numFmtId="180" fontId="3" fillId="0" borderId="10" xfId="23" applyNumberFormat="1" applyFont="1" applyFill="1" applyBorder="1" applyAlignment="1">
      <alignment horizontal="center" vertical="center"/>
      <protection/>
    </xf>
    <xf numFmtId="189" fontId="3" fillId="0" borderId="22" xfId="23" applyNumberFormat="1" applyFont="1" applyFill="1" applyBorder="1" applyAlignment="1" applyProtection="1">
      <alignment vertical="center"/>
      <protection/>
    </xf>
    <xf numFmtId="189" fontId="3" fillId="0" borderId="5" xfId="23" applyNumberFormat="1" applyFont="1" applyFill="1" applyBorder="1" applyAlignment="1" applyProtection="1">
      <alignment vertical="center"/>
      <protection/>
    </xf>
    <xf numFmtId="189" fontId="3" fillId="0" borderId="5" xfId="23" applyNumberFormat="1" applyFont="1" applyFill="1" applyBorder="1" applyAlignment="1" applyProtection="1">
      <alignment horizontal="right" vertical="center"/>
      <protection/>
    </xf>
    <xf numFmtId="189" fontId="3" fillId="0" borderId="11" xfId="23" applyNumberFormat="1" applyFont="1" applyFill="1" applyBorder="1" applyAlignment="1" applyProtection="1">
      <alignment horizontal="right" vertical="center"/>
      <protection/>
    </xf>
    <xf numFmtId="189" fontId="3" fillId="0" borderId="0" xfId="23" applyNumberFormat="1" applyFont="1" applyFill="1" applyBorder="1" applyAlignment="1" applyProtection="1">
      <alignment horizontal="right" vertical="center"/>
      <protection/>
    </xf>
    <xf numFmtId="189" fontId="3" fillId="0" borderId="18" xfId="23" applyNumberFormat="1" applyFont="1" applyFill="1" applyBorder="1" applyAlignment="1" applyProtection="1">
      <alignment vertical="center"/>
      <protection/>
    </xf>
    <xf numFmtId="180" fontId="3" fillId="0" borderId="0" xfId="23" applyNumberFormat="1" applyFont="1" applyFill="1" applyAlignment="1">
      <alignment horizontal="center" vertical="center"/>
      <protection/>
    </xf>
    <xf numFmtId="189" fontId="3" fillId="0" borderId="11" xfId="23" applyNumberFormat="1" applyFont="1" applyFill="1" applyBorder="1" applyAlignment="1" applyProtection="1">
      <alignment vertical="center"/>
      <protection/>
    </xf>
    <xf numFmtId="189" fontId="3" fillId="0" borderId="0" xfId="23" applyNumberFormat="1" applyFont="1" applyFill="1" applyBorder="1" applyAlignment="1" applyProtection="1">
      <alignment vertical="center"/>
      <protection/>
    </xf>
    <xf numFmtId="189" fontId="3" fillId="0" borderId="12" xfId="23" applyNumberFormat="1" applyFont="1" applyFill="1" applyBorder="1" applyAlignment="1" applyProtection="1">
      <alignment vertical="center"/>
      <protection/>
    </xf>
    <xf numFmtId="0" fontId="3" fillId="0" borderId="0" xfId="23" applyFont="1" applyAlignment="1">
      <alignment vertical="center"/>
      <protection/>
    </xf>
    <xf numFmtId="189" fontId="4" fillId="0" borderId="22" xfId="23" applyNumberFormat="1" applyFont="1" applyFill="1" applyBorder="1" applyAlignment="1" applyProtection="1">
      <alignment vertical="center"/>
      <protection/>
    </xf>
    <xf numFmtId="189" fontId="4" fillId="0" borderId="5" xfId="23" applyNumberFormat="1" applyFont="1" applyFill="1" applyBorder="1" applyAlignment="1" applyProtection="1">
      <alignment vertical="center"/>
      <protection/>
    </xf>
    <xf numFmtId="189" fontId="4" fillId="0" borderId="11" xfId="23" applyNumberFormat="1" applyFont="1" applyFill="1" applyBorder="1" applyAlignment="1" applyProtection="1">
      <alignment vertical="center"/>
      <protection/>
    </xf>
    <xf numFmtId="189" fontId="4" fillId="0" borderId="0" xfId="23" applyNumberFormat="1" applyFont="1" applyFill="1" applyBorder="1" applyAlignment="1" applyProtection="1">
      <alignment vertical="center"/>
      <protection/>
    </xf>
    <xf numFmtId="189" fontId="4" fillId="0" borderId="18" xfId="23" applyNumberFormat="1" applyFont="1" applyFill="1" applyBorder="1" applyAlignment="1" applyProtection="1">
      <alignment vertical="center"/>
      <protection/>
    </xf>
    <xf numFmtId="180" fontId="4" fillId="0" borderId="13" xfId="23" applyNumberFormat="1" applyFont="1" applyFill="1" applyBorder="1" applyAlignment="1">
      <alignment horizontal="center" vertical="center"/>
      <protection/>
    </xf>
    <xf numFmtId="189" fontId="4" fillId="0" borderId="12" xfId="23" applyNumberFormat="1" applyFont="1" applyFill="1" applyBorder="1" applyAlignment="1" applyProtection="1">
      <alignment vertical="center"/>
      <protection/>
    </xf>
    <xf numFmtId="180" fontId="4" fillId="0" borderId="10" xfId="23" applyNumberFormat="1" applyFont="1" applyFill="1" applyBorder="1" applyAlignment="1">
      <alignment horizontal="center" vertical="center"/>
      <protection/>
    </xf>
    <xf numFmtId="0" fontId="12" fillId="0" borderId="0" xfId="23" applyFont="1" applyAlignment="1">
      <alignment vertical="center"/>
      <protection/>
    </xf>
    <xf numFmtId="189" fontId="4" fillId="0" borderId="23" xfId="23" applyNumberFormat="1" applyFont="1" applyFill="1" applyBorder="1" applyAlignment="1" applyProtection="1">
      <alignment/>
      <protection/>
    </xf>
    <xf numFmtId="189" fontId="4" fillId="0" borderId="1" xfId="23" applyNumberFormat="1" applyFont="1" applyFill="1" applyBorder="1" applyAlignment="1" applyProtection="1">
      <alignment/>
      <protection/>
    </xf>
    <xf numFmtId="189" fontId="4" fillId="0" borderId="15" xfId="23" applyNumberFormat="1" applyFont="1" applyFill="1" applyBorder="1" applyAlignment="1" applyProtection="1">
      <alignment/>
      <protection/>
    </xf>
    <xf numFmtId="189" fontId="4" fillId="0" borderId="2" xfId="23" applyNumberFormat="1" applyFont="1" applyFill="1" applyBorder="1" applyAlignment="1" applyProtection="1">
      <alignment/>
      <protection/>
    </xf>
    <xf numFmtId="180" fontId="20" fillId="0" borderId="0" xfId="23" applyNumberFormat="1" applyFont="1" applyFill="1" applyAlignment="1">
      <alignment horizontal="center" vertical="center"/>
      <protection/>
    </xf>
    <xf numFmtId="189" fontId="4" fillId="0" borderId="17" xfId="23" applyNumberFormat="1" applyFont="1" applyFill="1" applyBorder="1" applyAlignment="1" applyProtection="1">
      <alignment/>
      <protection/>
    </xf>
    <xf numFmtId="3" fontId="12" fillId="0" borderId="0" xfId="23" applyNumberFormat="1" applyFont="1" applyAlignment="1">
      <alignment vertical="center"/>
      <protection/>
    </xf>
    <xf numFmtId="189" fontId="3" fillId="0" borderId="5" xfId="23" applyNumberFormat="1" applyFont="1" applyFill="1" applyBorder="1" applyAlignment="1">
      <alignment vertical="center"/>
      <protection/>
    </xf>
    <xf numFmtId="189" fontId="4" fillId="0" borderId="24" xfId="23" applyNumberFormat="1" applyFont="1" applyFill="1" applyBorder="1" applyAlignment="1" applyProtection="1">
      <alignment/>
      <protection/>
    </xf>
    <xf numFmtId="189" fontId="4" fillId="0" borderId="25" xfId="23" applyNumberFormat="1" applyFont="1" applyFill="1" applyBorder="1" applyAlignment="1" applyProtection="1">
      <alignment/>
      <protection/>
    </xf>
    <xf numFmtId="189" fontId="4" fillId="0" borderId="26" xfId="23" applyNumberFormat="1" applyFont="1" applyFill="1" applyBorder="1" applyAlignment="1" applyProtection="1">
      <alignment/>
      <protection/>
    </xf>
    <xf numFmtId="189" fontId="4" fillId="0" borderId="27" xfId="23" applyNumberFormat="1" applyFont="1" applyFill="1" applyBorder="1" applyAlignment="1" applyProtection="1">
      <alignment/>
      <protection/>
    </xf>
    <xf numFmtId="189" fontId="4" fillId="0" borderId="28" xfId="23" applyNumberFormat="1" applyFont="1" applyFill="1" applyBorder="1" applyAlignment="1" applyProtection="1">
      <alignment/>
      <protection/>
    </xf>
    <xf numFmtId="178" fontId="20" fillId="0" borderId="2" xfId="23" applyNumberFormat="1" applyFont="1" applyFill="1" applyBorder="1" applyAlignment="1">
      <alignment horizontal="center" vertical="center"/>
      <protection/>
    </xf>
    <xf numFmtId="178" fontId="20" fillId="0" borderId="0" xfId="23" applyNumberFormat="1" applyFont="1" applyFill="1" applyBorder="1" applyAlignment="1">
      <alignment horizontal="center" vertical="center"/>
      <protection/>
    </xf>
    <xf numFmtId="189" fontId="3" fillId="0" borderId="12" xfId="23" applyNumberFormat="1" applyFont="1" applyFill="1" applyBorder="1" applyAlignment="1">
      <alignment vertical="center"/>
      <protection/>
    </xf>
    <xf numFmtId="189" fontId="4" fillId="0" borderId="23" xfId="23" applyNumberFormat="1" applyFont="1" applyFill="1" applyBorder="1" applyAlignment="1" applyProtection="1">
      <alignment wrapText="1"/>
      <protection/>
    </xf>
    <xf numFmtId="189" fontId="4" fillId="0" borderId="1" xfId="23" applyNumberFormat="1" applyFont="1" applyFill="1" applyBorder="1" applyAlignment="1" applyProtection="1">
      <alignment wrapText="1"/>
      <protection/>
    </xf>
    <xf numFmtId="189" fontId="4" fillId="0" borderId="15" xfId="23" applyNumberFormat="1" applyFont="1" applyFill="1" applyBorder="1" applyAlignment="1" applyProtection="1">
      <alignment wrapText="1"/>
      <protection/>
    </xf>
    <xf numFmtId="189" fontId="4" fillId="0" borderId="2" xfId="23" applyNumberFormat="1" applyFont="1" applyFill="1" applyBorder="1" applyAlignment="1" applyProtection="1">
      <alignment wrapText="1"/>
      <protection/>
    </xf>
    <xf numFmtId="189" fontId="4" fillId="0" borderId="17" xfId="23" applyNumberFormat="1" applyFont="1" applyFill="1" applyBorder="1" applyAlignment="1" applyProtection="1">
      <alignment wrapText="1"/>
      <protection/>
    </xf>
    <xf numFmtId="180" fontId="12" fillId="0" borderId="0" xfId="23" applyNumberFormat="1" applyFont="1" applyFill="1" applyAlignment="1">
      <alignment horizontal="center" vertical="center"/>
      <protection/>
    </xf>
    <xf numFmtId="189" fontId="4" fillId="0" borderId="14" xfId="23" applyNumberFormat="1" applyFont="1" applyFill="1" applyBorder="1" applyAlignment="1" applyProtection="1">
      <alignment/>
      <protection/>
    </xf>
    <xf numFmtId="189" fontId="4" fillId="0" borderId="29" xfId="23" applyNumberFormat="1" applyFont="1" applyFill="1" applyBorder="1" applyAlignment="1" applyProtection="1">
      <alignment wrapText="1"/>
      <protection/>
    </xf>
    <xf numFmtId="0" fontId="3" fillId="0" borderId="0" xfId="23" applyFont="1" applyBorder="1" applyAlignment="1">
      <alignment vertical="center"/>
      <protection/>
    </xf>
    <xf numFmtId="180" fontId="12" fillId="0" borderId="2" xfId="23" applyNumberFormat="1" applyFont="1" applyFill="1" applyBorder="1" applyAlignment="1">
      <alignment horizontal="center" vertical="center"/>
      <protection/>
    </xf>
    <xf numFmtId="3" fontId="12" fillId="0" borderId="0" xfId="23" applyNumberFormat="1" applyFont="1" applyBorder="1" applyAlignment="1">
      <alignment vertical="center"/>
      <protection/>
    </xf>
    <xf numFmtId="180" fontId="12" fillId="0" borderId="0" xfId="23" applyNumberFormat="1" applyFont="1" applyFill="1" applyBorder="1" applyAlignment="1">
      <alignment horizontal="center" vertical="center"/>
      <protection/>
    </xf>
    <xf numFmtId="0" fontId="3" fillId="0" borderId="0" xfId="23" applyFont="1" applyFill="1" applyAlignment="1">
      <alignment/>
      <protection/>
    </xf>
    <xf numFmtId="0" fontId="3" fillId="0" borderId="0" xfId="23" applyFont="1" applyAlignment="1">
      <alignment/>
      <protection/>
    </xf>
    <xf numFmtId="0" fontId="3" fillId="0" borderId="0" xfId="23" applyFont="1" applyBorder="1">
      <alignment/>
      <protection/>
    </xf>
    <xf numFmtId="189" fontId="4" fillId="0" borderId="30" xfId="23" applyNumberFormat="1" applyFont="1" applyFill="1" applyBorder="1" applyAlignment="1" applyProtection="1">
      <alignment vertical="center"/>
      <protection/>
    </xf>
    <xf numFmtId="180" fontId="3" fillId="0" borderId="9" xfId="23" applyNumberFormat="1" applyFont="1" applyFill="1" applyBorder="1" applyAlignment="1">
      <alignment horizontal="center" vertical="center"/>
      <protection/>
    </xf>
    <xf numFmtId="189" fontId="3" fillId="0" borderId="12" xfId="23" applyNumberFormat="1" applyFont="1" applyFill="1" applyBorder="1" applyAlignment="1" applyProtection="1">
      <alignment horizontal="right" vertical="center"/>
      <protection/>
    </xf>
    <xf numFmtId="189" fontId="4" fillId="0" borderId="29" xfId="23" applyNumberFormat="1" applyFont="1" applyFill="1" applyBorder="1" applyAlignment="1" applyProtection="1">
      <alignment/>
      <protection/>
    </xf>
    <xf numFmtId="189" fontId="4" fillId="0" borderId="31" xfId="23" applyNumberFormat="1" applyFont="1" applyFill="1" applyBorder="1" applyAlignment="1" applyProtection="1">
      <alignment/>
      <protection/>
    </xf>
    <xf numFmtId="189" fontId="21" fillId="0" borderId="22" xfId="23" applyNumberFormat="1" applyFont="1" applyFill="1" applyBorder="1" applyAlignment="1" applyProtection="1">
      <alignment vertical="center"/>
      <protection/>
    </xf>
    <xf numFmtId="189" fontId="21" fillId="0" borderId="5" xfId="23" applyNumberFormat="1" applyFont="1" applyFill="1" applyBorder="1" applyAlignment="1" applyProtection="1">
      <alignment vertical="center"/>
      <protection/>
    </xf>
    <xf numFmtId="189" fontId="21" fillId="0" borderId="5" xfId="23" applyNumberFormat="1" applyFont="1" applyFill="1" applyBorder="1" applyAlignment="1">
      <alignment vertical="center"/>
      <protection/>
    </xf>
    <xf numFmtId="180" fontId="3" fillId="0" borderId="32" xfId="23" applyNumberFormat="1" applyFont="1" applyFill="1" applyBorder="1" applyAlignment="1">
      <alignment horizontal="center" vertical="center"/>
      <protection/>
    </xf>
    <xf numFmtId="189" fontId="3" fillId="0" borderId="6" xfId="23" applyNumberFormat="1" applyFont="1" applyFill="1" applyBorder="1" applyAlignment="1" applyProtection="1">
      <alignment vertical="center"/>
      <protection/>
    </xf>
    <xf numFmtId="189" fontId="4" fillId="0" borderId="6" xfId="23" applyNumberFormat="1" applyFont="1" applyFill="1" applyBorder="1" applyAlignment="1" applyProtection="1">
      <alignment vertical="center"/>
      <protection/>
    </xf>
    <xf numFmtId="189" fontId="4" fillId="0" borderId="4" xfId="23" applyNumberFormat="1" applyFont="1" applyFill="1" applyBorder="1" applyAlignment="1" applyProtection="1">
      <alignment/>
      <protection/>
    </xf>
    <xf numFmtId="189" fontId="21" fillId="0" borderId="6" xfId="23" applyNumberFormat="1" applyFont="1" applyFill="1" applyBorder="1" applyAlignment="1" applyProtection="1">
      <alignment vertical="center"/>
      <protection/>
    </xf>
    <xf numFmtId="180" fontId="7" fillId="0" borderId="2" xfId="23" applyNumberFormat="1" applyFont="1" applyFill="1" applyBorder="1" applyAlignment="1">
      <alignment horizontal="center" vertical="center"/>
      <protection/>
    </xf>
    <xf numFmtId="180" fontId="5" fillId="0" borderId="0" xfId="23" applyNumberFormat="1" applyFont="1" applyFill="1" applyAlignment="1">
      <alignment/>
      <protection/>
    </xf>
    <xf numFmtId="3" fontId="5" fillId="0" borderId="0" xfId="23" applyNumberFormat="1" applyFont="1" applyFill="1" applyAlignment="1">
      <alignment vertical="center"/>
      <protection/>
    </xf>
    <xf numFmtId="180" fontId="5" fillId="0" borderId="0" xfId="23" applyNumberFormat="1" applyFont="1" applyFill="1" applyAlignment="1">
      <alignment horizontal="center" vertical="center"/>
      <protection/>
    </xf>
    <xf numFmtId="3" fontId="5" fillId="0" borderId="0" xfId="23" applyNumberFormat="1" applyFont="1" applyAlignment="1">
      <alignment vertical="center"/>
      <protection/>
    </xf>
    <xf numFmtId="3" fontId="7" fillId="0" borderId="0" xfId="23" applyNumberFormat="1" applyFont="1" applyFill="1" applyAlignment="1">
      <alignment vertical="center"/>
      <protection/>
    </xf>
    <xf numFmtId="0" fontId="7" fillId="0" borderId="0" xfId="23" applyFont="1" applyFill="1" applyAlignment="1">
      <alignment horizontal="center" vertical="center"/>
      <protection/>
    </xf>
    <xf numFmtId="180" fontId="7" fillId="0" borderId="0" xfId="23" applyNumberFormat="1" applyFont="1" applyFill="1" applyBorder="1" applyAlignment="1">
      <alignment horizontal="center" vertical="center"/>
      <protection/>
    </xf>
    <xf numFmtId="180" fontId="7" fillId="0" borderId="20" xfId="23" applyNumberFormat="1" applyFont="1" applyFill="1" applyBorder="1" applyAlignment="1">
      <alignment horizontal="center" vertical="center"/>
      <protection/>
    </xf>
    <xf numFmtId="180" fontId="7" fillId="0" borderId="21" xfId="23" applyNumberFormat="1" applyFont="1" applyFill="1" applyBorder="1" applyAlignment="1">
      <alignment horizontal="center" vertical="center"/>
      <protection/>
    </xf>
    <xf numFmtId="189" fontId="7" fillId="0" borderId="33" xfId="16" applyNumberFormat="1" applyFont="1" applyFill="1" applyBorder="1" applyAlignment="1">
      <alignment vertical="center"/>
    </xf>
    <xf numFmtId="189" fontId="7" fillId="0" borderId="5" xfId="16" applyNumberFormat="1" applyFont="1" applyFill="1" applyBorder="1" applyAlignment="1">
      <alignment vertical="center"/>
    </xf>
    <xf numFmtId="189" fontId="7" fillId="0" borderId="5" xfId="16" applyNumberFormat="1" applyFont="1" applyFill="1" applyBorder="1" applyAlignment="1">
      <alignment horizontal="right" vertical="center"/>
    </xf>
    <xf numFmtId="189" fontId="7" fillId="0" borderId="11" xfId="16" applyNumberFormat="1" applyFont="1" applyFill="1" applyBorder="1" applyAlignment="1">
      <alignment vertical="center"/>
    </xf>
    <xf numFmtId="189" fontId="7" fillId="0" borderId="0" xfId="16" applyNumberFormat="1" applyFont="1" applyFill="1" applyBorder="1" applyAlignment="1">
      <alignment horizontal="right" vertical="center"/>
    </xf>
    <xf numFmtId="189" fontId="7" fillId="0" borderId="0" xfId="16" applyNumberFormat="1" applyFont="1" applyFill="1" applyBorder="1" applyAlignment="1">
      <alignment vertical="center"/>
    </xf>
    <xf numFmtId="3" fontId="7" fillId="0" borderId="0" xfId="23" applyNumberFormat="1" applyFont="1" applyAlignment="1">
      <alignment vertical="center"/>
      <protection/>
    </xf>
    <xf numFmtId="189" fontId="15" fillId="0" borderId="34" xfId="16" applyNumberFormat="1" applyFont="1" applyFill="1" applyBorder="1" applyAlignment="1">
      <alignment vertical="center"/>
    </xf>
    <xf numFmtId="189" fontId="15" fillId="0" borderId="5" xfId="16" applyNumberFormat="1" applyFont="1" applyFill="1" applyBorder="1" applyAlignment="1">
      <alignment vertical="center"/>
    </xf>
    <xf numFmtId="189" fontId="15" fillId="0" borderId="11" xfId="16" applyNumberFormat="1" applyFont="1" applyFill="1" applyBorder="1" applyAlignment="1">
      <alignment vertical="center"/>
    </xf>
    <xf numFmtId="189" fontId="15" fillId="0" borderId="0" xfId="16" applyNumberFormat="1" applyFont="1" applyFill="1" applyBorder="1" applyAlignment="1">
      <alignment vertical="center"/>
    </xf>
    <xf numFmtId="180" fontId="15" fillId="0" borderId="13" xfId="23" applyNumberFormat="1" applyFont="1" applyFill="1" applyBorder="1" applyAlignment="1">
      <alignment horizontal="center" vertical="center"/>
      <protection/>
    </xf>
    <xf numFmtId="189" fontId="15" fillId="0" borderId="5" xfId="23" applyNumberFormat="1" applyFont="1" applyFill="1" applyBorder="1" applyAlignment="1">
      <alignment vertical="center"/>
      <protection/>
    </xf>
    <xf numFmtId="189" fontId="15" fillId="0" borderId="12" xfId="23" applyNumberFormat="1" applyFont="1" applyFill="1" applyBorder="1" applyAlignment="1">
      <alignment vertical="center"/>
      <protection/>
    </xf>
    <xf numFmtId="3" fontId="15" fillId="0" borderId="0" xfId="23" applyNumberFormat="1" applyFont="1" applyAlignment="1">
      <alignment vertical="center"/>
      <protection/>
    </xf>
    <xf numFmtId="189" fontId="15" fillId="0" borderId="2" xfId="23" applyNumberFormat="1" applyFont="1" applyFill="1" applyBorder="1" applyAlignment="1">
      <alignment/>
      <protection/>
    </xf>
    <xf numFmtId="189" fontId="15" fillId="0" borderId="1" xfId="23" applyNumberFormat="1" applyFont="1" applyFill="1" applyBorder="1" applyAlignment="1">
      <alignment/>
      <protection/>
    </xf>
    <xf numFmtId="189" fontId="15" fillId="0" borderId="15" xfId="23" applyNumberFormat="1" applyFont="1" applyFill="1" applyBorder="1" applyAlignment="1">
      <alignment/>
      <protection/>
    </xf>
    <xf numFmtId="180" fontId="22" fillId="0" borderId="0" xfId="23" applyNumberFormat="1" applyFont="1" applyFill="1" applyAlignment="1">
      <alignment horizontal="center"/>
      <protection/>
    </xf>
    <xf numFmtId="189" fontId="15" fillId="0" borderId="29" xfId="23" applyNumberFormat="1" applyFont="1" applyFill="1" applyBorder="1" applyAlignment="1">
      <alignment/>
      <protection/>
    </xf>
    <xf numFmtId="3" fontId="15" fillId="0" borderId="0" xfId="23" applyNumberFormat="1" applyFont="1" applyAlignment="1">
      <alignment/>
      <protection/>
    </xf>
    <xf numFmtId="189" fontId="15" fillId="0" borderId="0" xfId="23" applyNumberFormat="1" applyFont="1" applyFill="1" applyBorder="1" applyAlignment="1">
      <alignment vertical="center"/>
      <protection/>
    </xf>
    <xf numFmtId="189" fontId="15" fillId="0" borderId="11" xfId="23" applyNumberFormat="1" applyFont="1" applyFill="1" applyBorder="1" applyAlignment="1">
      <alignment vertical="center"/>
      <protection/>
    </xf>
    <xf numFmtId="180" fontId="22" fillId="0" borderId="0" xfId="23" applyNumberFormat="1" applyFont="1" applyFill="1" applyAlignment="1">
      <alignment horizontal="center" vertical="center"/>
      <protection/>
    </xf>
    <xf numFmtId="3" fontId="15" fillId="0" borderId="0" xfId="23" applyNumberFormat="1" applyFont="1" applyBorder="1" applyAlignment="1">
      <alignment vertical="center"/>
      <protection/>
    </xf>
    <xf numFmtId="189" fontId="7" fillId="0" borderId="0" xfId="23" applyNumberFormat="1" applyFont="1" applyFill="1" applyBorder="1" applyAlignment="1">
      <alignment vertical="center"/>
      <protection/>
    </xf>
    <xf numFmtId="189" fontId="7" fillId="0" borderId="11" xfId="23" applyNumberFormat="1" applyFont="1" applyFill="1" applyBorder="1" applyAlignment="1">
      <alignment vertical="center"/>
      <protection/>
    </xf>
    <xf numFmtId="189" fontId="7" fillId="0" borderId="13" xfId="23" applyNumberFormat="1" applyFont="1" applyFill="1" applyBorder="1" applyAlignment="1">
      <alignment vertical="center"/>
      <protection/>
    </xf>
    <xf numFmtId="189" fontId="7" fillId="0" borderId="35" xfId="23" applyNumberFormat="1" applyFont="1" applyFill="1" applyBorder="1" applyAlignment="1">
      <alignment vertical="center"/>
      <protection/>
    </xf>
    <xf numFmtId="189" fontId="7" fillId="0" borderId="36" xfId="23" applyNumberFormat="1" applyFont="1" applyFill="1" applyBorder="1" applyAlignment="1">
      <alignment vertical="center"/>
      <protection/>
    </xf>
    <xf numFmtId="189" fontId="15" fillId="0" borderId="27" xfId="23" applyNumberFormat="1" applyFont="1" applyFill="1" applyBorder="1" applyAlignment="1">
      <alignment/>
      <protection/>
    </xf>
    <xf numFmtId="189" fontId="15" fillId="0" borderId="25" xfId="23" applyNumberFormat="1" applyFont="1" applyFill="1" applyBorder="1" applyAlignment="1">
      <alignment/>
      <protection/>
    </xf>
    <xf numFmtId="189" fontId="15" fillId="0" borderId="26" xfId="23" applyNumberFormat="1" applyFont="1" applyFill="1" applyBorder="1" applyAlignment="1">
      <alignment/>
      <protection/>
    </xf>
    <xf numFmtId="189" fontId="15" fillId="0" borderId="28" xfId="23" applyNumberFormat="1" applyFont="1" applyFill="1" applyBorder="1" applyAlignment="1">
      <alignment/>
      <protection/>
    </xf>
    <xf numFmtId="178" fontId="22" fillId="0" borderId="2" xfId="23" applyNumberFormat="1" applyFont="1" applyFill="1" applyBorder="1" applyAlignment="1">
      <alignment horizontal="center" vertical="center"/>
      <protection/>
    </xf>
    <xf numFmtId="189" fontId="15" fillId="0" borderId="25" xfId="23" applyNumberFormat="1" applyFont="1" applyFill="1" applyBorder="1" applyAlignment="1">
      <alignment vertical="center"/>
      <protection/>
    </xf>
    <xf numFmtId="189" fontId="15" fillId="0" borderId="31" xfId="23" applyNumberFormat="1" applyFont="1" applyFill="1" applyBorder="1" applyAlignment="1">
      <alignment vertical="center"/>
      <protection/>
    </xf>
    <xf numFmtId="178" fontId="22" fillId="0" borderId="0" xfId="23" applyNumberFormat="1" applyFont="1" applyFill="1" applyBorder="1" applyAlignment="1">
      <alignment horizontal="center" vertical="center"/>
      <protection/>
    </xf>
    <xf numFmtId="189" fontId="15" fillId="0" borderId="2" xfId="23" applyNumberFormat="1" applyFont="1" applyFill="1" applyBorder="1" applyAlignment="1">
      <alignment wrapText="1"/>
      <protection/>
    </xf>
    <xf numFmtId="189" fontId="15" fillId="0" borderId="1" xfId="23" applyNumberFormat="1" applyFont="1" applyFill="1" applyBorder="1" applyAlignment="1">
      <alignment wrapText="1"/>
      <protection/>
    </xf>
    <xf numFmtId="189" fontId="15" fillId="0" borderId="1" xfId="23" applyNumberFormat="1" applyFont="1" applyFill="1" applyBorder="1" applyAlignment="1">
      <alignment vertical="center"/>
      <protection/>
    </xf>
    <xf numFmtId="189" fontId="15" fillId="0" borderId="29" xfId="23" applyNumberFormat="1" applyFont="1" applyFill="1" applyBorder="1" applyAlignment="1">
      <alignment vertical="center"/>
      <protection/>
    </xf>
    <xf numFmtId="180" fontId="22" fillId="0" borderId="0" xfId="23" applyNumberFormat="1" applyFont="1" applyFill="1" applyBorder="1" applyAlignment="1">
      <alignment horizontal="center" vertical="center"/>
      <protection/>
    </xf>
    <xf numFmtId="3" fontId="7" fillId="0" borderId="0" xfId="23" applyNumberFormat="1" applyFont="1" applyFill="1" applyBorder="1" applyAlignment="1">
      <alignment vertical="center"/>
      <protection/>
    </xf>
    <xf numFmtId="189" fontId="15" fillId="0" borderId="0" xfId="23" applyNumberFormat="1" applyFont="1" applyFill="1" applyBorder="1" applyAlignment="1">
      <alignment/>
      <protection/>
    </xf>
    <xf numFmtId="189" fontId="15" fillId="0" borderId="5" xfId="23" applyNumberFormat="1" applyFont="1" applyFill="1" applyBorder="1" applyAlignment="1">
      <alignment/>
      <protection/>
    </xf>
    <xf numFmtId="189" fontId="15" fillId="0" borderId="11" xfId="23" applyNumberFormat="1" applyFont="1" applyFill="1" applyBorder="1" applyAlignment="1">
      <alignment/>
      <protection/>
    </xf>
    <xf numFmtId="0" fontId="7" fillId="0" borderId="0" xfId="23" applyFont="1" applyFill="1" applyAlignment="1">
      <alignment/>
      <protection/>
    </xf>
    <xf numFmtId="3" fontId="7" fillId="0" borderId="0" xfId="23" applyNumberFormat="1" applyFont="1" applyBorder="1" applyAlignment="1">
      <alignment vertical="center"/>
      <protection/>
    </xf>
    <xf numFmtId="180" fontId="7" fillId="0" borderId="0" xfId="23" applyNumberFormat="1" applyFont="1" applyAlignment="1">
      <alignment horizontal="center" vertical="center"/>
      <protection/>
    </xf>
    <xf numFmtId="0" fontId="7" fillId="0" borderId="0" xfId="23" applyFont="1" applyAlignment="1">
      <alignment/>
      <protection/>
    </xf>
    <xf numFmtId="0" fontId="7" fillId="0" borderId="0" xfId="23" applyFont="1" applyBorder="1">
      <alignment/>
      <protection/>
    </xf>
    <xf numFmtId="189" fontId="7" fillId="0" borderId="6" xfId="16" applyNumberFormat="1" applyFont="1" applyFill="1" applyBorder="1" applyAlignment="1">
      <alignment vertical="center"/>
    </xf>
    <xf numFmtId="189" fontId="7" fillId="0" borderId="12" xfId="16" applyNumberFormat="1" applyFont="1" applyFill="1" applyBorder="1" applyAlignment="1">
      <alignment horizontal="right" vertical="center"/>
    </xf>
    <xf numFmtId="189" fontId="7" fillId="0" borderId="12" xfId="16" applyNumberFormat="1" applyFont="1" applyFill="1" applyBorder="1" applyAlignment="1">
      <alignment vertical="center"/>
    </xf>
    <xf numFmtId="189" fontId="15" fillId="0" borderId="6" xfId="16" applyNumberFormat="1" applyFont="1" applyFill="1" applyBorder="1" applyAlignment="1">
      <alignment vertical="center"/>
    </xf>
    <xf numFmtId="189" fontId="15" fillId="0" borderId="12" xfId="16" applyNumberFormat="1" applyFont="1" applyFill="1" applyBorder="1" applyAlignment="1">
      <alignment vertical="center"/>
    </xf>
    <xf numFmtId="189" fontId="15" fillId="0" borderId="4" xfId="23" applyNumberFormat="1" applyFont="1" applyFill="1" applyBorder="1" applyAlignment="1">
      <alignment/>
      <protection/>
    </xf>
    <xf numFmtId="189" fontId="15" fillId="0" borderId="6" xfId="23" applyNumberFormat="1" applyFont="1" applyFill="1" applyBorder="1" applyAlignment="1">
      <alignment vertical="center"/>
      <protection/>
    </xf>
    <xf numFmtId="189" fontId="7" fillId="0" borderId="6" xfId="23" applyNumberFormat="1" applyFont="1" applyFill="1" applyBorder="1" applyAlignment="1">
      <alignment vertical="center"/>
      <protection/>
    </xf>
    <xf numFmtId="189" fontId="7" fillId="0" borderId="10" xfId="23" applyNumberFormat="1" applyFont="1" applyFill="1" applyBorder="1" applyAlignment="1">
      <alignment vertical="center"/>
      <protection/>
    </xf>
    <xf numFmtId="189" fontId="15" fillId="0" borderId="24" xfId="23" applyNumberFormat="1" applyFont="1" applyFill="1" applyBorder="1" applyAlignment="1">
      <alignment/>
      <protection/>
    </xf>
    <xf numFmtId="189" fontId="15" fillId="0" borderId="31" xfId="23" applyNumberFormat="1" applyFont="1" applyFill="1" applyBorder="1" applyAlignment="1">
      <alignment/>
      <protection/>
    </xf>
    <xf numFmtId="189" fontId="15" fillId="0" borderId="6" xfId="23" applyNumberFormat="1" applyFont="1" applyFill="1" applyBorder="1" applyAlignment="1">
      <alignment/>
      <protection/>
    </xf>
    <xf numFmtId="189" fontId="15" fillId="0" borderId="12" xfId="23" applyNumberFormat="1" applyFont="1" applyFill="1" applyBorder="1" applyAlignment="1">
      <alignment/>
      <protection/>
    </xf>
    <xf numFmtId="180" fontId="7" fillId="0" borderId="32" xfId="23" applyNumberFormat="1" applyFont="1" applyFill="1" applyBorder="1" applyAlignment="1">
      <alignment horizontal="center" vertical="center"/>
      <protection/>
    </xf>
    <xf numFmtId="189" fontId="15" fillId="0" borderId="36" xfId="16" applyNumberFormat="1" applyFont="1" applyFill="1" applyBorder="1" applyAlignment="1">
      <alignment vertical="center"/>
    </xf>
    <xf numFmtId="180" fontId="7" fillId="0" borderId="37" xfId="23" applyNumberFormat="1" applyFont="1" applyFill="1" applyBorder="1" applyAlignment="1">
      <alignment horizontal="center" vertical="center"/>
      <protection/>
    </xf>
    <xf numFmtId="189" fontId="7" fillId="0" borderId="38" xfId="16" applyNumberFormat="1" applyFont="1" applyFill="1" applyBorder="1" applyAlignment="1">
      <alignment vertical="center"/>
    </xf>
    <xf numFmtId="189" fontId="15" fillId="0" borderId="38" xfId="23" applyNumberFormat="1" applyFont="1" applyFill="1" applyBorder="1" applyAlignment="1">
      <alignment vertical="center"/>
      <protection/>
    </xf>
    <xf numFmtId="189" fontId="15" fillId="0" borderId="39" xfId="23" applyNumberFormat="1" applyFont="1" applyFill="1" applyBorder="1" applyAlignment="1">
      <alignment/>
      <protection/>
    </xf>
    <xf numFmtId="189" fontId="7" fillId="0" borderId="38" xfId="23" applyNumberFormat="1" applyFont="1" applyFill="1" applyBorder="1" applyAlignment="1">
      <alignment vertical="center"/>
      <protection/>
    </xf>
    <xf numFmtId="189" fontId="7" fillId="0" borderId="40" xfId="23" applyNumberFormat="1" applyFont="1" applyFill="1" applyBorder="1" applyAlignment="1">
      <alignment vertical="center"/>
      <protection/>
    </xf>
    <xf numFmtId="189" fontId="15" fillId="0" borderId="38" xfId="23" applyNumberFormat="1" applyFont="1" applyFill="1" applyBorder="1" applyAlignment="1">
      <alignment/>
      <protection/>
    </xf>
    <xf numFmtId="0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horizontal="center" vertical="center"/>
      <protection/>
    </xf>
    <xf numFmtId="0" fontId="5" fillId="0" borderId="0" xfId="20" applyFont="1" applyFill="1" applyAlignment="1">
      <alignment vertical="center"/>
      <protection/>
    </xf>
    <xf numFmtId="0" fontId="7" fillId="0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3" fillId="0" borderId="0" xfId="20" applyNumberFormat="1" applyFont="1" applyFill="1" applyAlignment="1">
      <alignment horizontal="center"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3" fillId="0" borderId="0" xfId="20" applyFont="1" applyFill="1" applyAlignment="1">
      <alignment vertical="center"/>
      <protection/>
    </xf>
    <xf numFmtId="0" fontId="3" fillId="0" borderId="0" xfId="20" applyFont="1" applyFill="1" applyAlignment="1">
      <alignment horizontal="right" vertical="center"/>
      <protection/>
    </xf>
    <xf numFmtId="0" fontId="3" fillId="0" borderId="0" xfId="20" applyFont="1" applyAlignment="1">
      <alignment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6" xfId="20" applyNumberFormat="1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/>
      <protection/>
    </xf>
    <xf numFmtId="0" fontId="3" fillId="0" borderId="41" xfId="20" applyNumberFormat="1" applyFont="1" applyFill="1" applyBorder="1" applyAlignment="1">
      <alignment horizontal="center" vertical="center"/>
      <protection/>
    </xf>
    <xf numFmtId="0" fontId="3" fillId="0" borderId="42" xfId="20" applyNumberFormat="1" applyFont="1" applyFill="1" applyBorder="1" applyAlignment="1">
      <alignment horizontal="center" vertical="center"/>
      <protection/>
    </xf>
    <xf numFmtId="0" fontId="3" fillId="0" borderId="43" xfId="20" applyNumberFormat="1" applyFont="1" applyFill="1" applyBorder="1" applyAlignment="1">
      <alignment horizontal="center" vertical="center"/>
      <protection/>
    </xf>
    <xf numFmtId="0" fontId="3" fillId="0" borderId="44" xfId="20" applyNumberFormat="1" applyFont="1" applyFill="1" applyBorder="1" applyAlignment="1">
      <alignment horizontal="center" vertical="center"/>
      <protection/>
    </xf>
    <xf numFmtId="0" fontId="3" fillId="0" borderId="45" xfId="20" applyFont="1" applyFill="1" applyBorder="1" applyAlignment="1">
      <alignment horizontal="center" vertical="center"/>
      <protection/>
    </xf>
    <xf numFmtId="3" fontId="3" fillId="0" borderId="46" xfId="20" applyNumberFormat="1" applyFont="1" applyFill="1" applyBorder="1" applyAlignment="1">
      <alignment vertical="center"/>
      <protection/>
    </xf>
    <xf numFmtId="3" fontId="3" fillId="0" borderId="47" xfId="20" applyNumberFormat="1" applyFont="1" applyFill="1" applyBorder="1" applyAlignment="1">
      <alignment vertical="center"/>
      <protection/>
    </xf>
    <xf numFmtId="3" fontId="3" fillId="0" borderId="41" xfId="20" applyNumberFormat="1" applyFont="1" applyFill="1" applyBorder="1" applyAlignment="1">
      <alignment vertical="center"/>
      <protection/>
    </xf>
    <xf numFmtId="3" fontId="3" fillId="0" borderId="41" xfId="20" applyNumberFormat="1" applyFont="1" applyFill="1" applyBorder="1" applyAlignment="1" applyProtection="1">
      <alignment vertical="center"/>
      <protection/>
    </xf>
    <xf numFmtId="3" fontId="3" fillId="0" borderId="48" xfId="20" applyNumberFormat="1" applyFont="1" applyFill="1" applyBorder="1" applyAlignment="1" applyProtection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5" xfId="20" applyNumberFormat="1" applyFont="1" applyFill="1" applyBorder="1" applyAlignment="1">
      <alignment horizontal="center" vertical="center"/>
      <protection/>
    </xf>
    <xf numFmtId="178" fontId="3" fillId="0" borderId="49" xfId="24" applyNumberFormat="1" applyFont="1" applyFill="1" applyBorder="1" applyAlignment="1">
      <alignment vertical="center"/>
      <protection/>
    </xf>
    <xf numFmtId="178" fontId="3" fillId="0" borderId="11" xfId="24" applyNumberFormat="1" applyFont="1" applyFill="1" applyBorder="1" applyAlignment="1">
      <alignment vertical="center"/>
      <protection/>
    </xf>
    <xf numFmtId="3" fontId="3" fillId="0" borderId="5" xfId="20" applyNumberFormat="1" applyFont="1" applyFill="1" applyBorder="1" applyAlignment="1">
      <alignment vertical="center"/>
      <protection/>
    </xf>
    <xf numFmtId="3" fontId="3" fillId="0" borderId="5" xfId="20" applyNumberFormat="1" applyFont="1" applyFill="1" applyBorder="1" applyAlignment="1" applyProtection="1">
      <alignment vertical="center"/>
      <protection/>
    </xf>
    <xf numFmtId="3" fontId="3" fillId="0" borderId="18" xfId="20" applyNumberFormat="1" applyFont="1" applyFill="1" applyBorder="1" applyAlignment="1" applyProtection="1">
      <alignment vertical="center"/>
      <protection/>
    </xf>
    <xf numFmtId="0" fontId="3" fillId="0" borderId="0" xfId="20" applyNumberFormat="1" applyFont="1" applyBorder="1" applyAlignment="1">
      <alignment vertical="center"/>
      <protection/>
    </xf>
    <xf numFmtId="0" fontId="3" fillId="0" borderId="50" xfId="20" applyNumberFormat="1" applyFont="1" applyFill="1" applyBorder="1" applyAlignment="1">
      <alignment horizontal="center" vertical="center"/>
      <protection/>
    </xf>
    <xf numFmtId="3" fontId="3" fillId="0" borderId="50" xfId="20" applyNumberFormat="1" applyFont="1" applyFill="1" applyBorder="1" applyAlignment="1" applyProtection="1">
      <alignment vertical="center"/>
      <protection/>
    </xf>
    <xf numFmtId="3" fontId="3" fillId="0" borderId="51" xfId="20" applyNumberFormat="1" applyFont="1" applyFill="1" applyBorder="1" applyAlignment="1" applyProtection="1">
      <alignment vertical="center"/>
      <protection/>
    </xf>
    <xf numFmtId="3" fontId="3" fillId="0" borderId="52" xfId="20" applyNumberFormat="1" applyFont="1" applyFill="1" applyBorder="1" applyAlignment="1" applyProtection="1">
      <alignment vertical="center"/>
      <protection/>
    </xf>
    <xf numFmtId="3" fontId="3" fillId="0" borderId="53" xfId="20" applyNumberFormat="1" applyFont="1" applyFill="1" applyBorder="1" applyAlignment="1" applyProtection="1">
      <alignment vertical="center"/>
      <protection/>
    </xf>
    <xf numFmtId="3" fontId="3" fillId="0" borderId="49" xfId="20" applyNumberFormat="1" applyFont="1" applyFill="1" applyBorder="1" applyAlignment="1">
      <alignment vertical="center"/>
      <protection/>
    </xf>
    <xf numFmtId="3" fontId="3" fillId="0" borderId="11" xfId="20" applyNumberFormat="1" applyFont="1" applyFill="1" applyBorder="1" applyAlignment="1">
      <alignment vertical="center"/>
      <protection/>
    </xf>
    <xf numFmtId="0" fontId="3" fillId="0" borderId="54" xfId="20" applyFont="1" applyFill="1" applyBorder="1" applyAlignment="1">
      <alignment horizontal="center" vertical="center"/>
      <protection/>
    </xf>
    <xf numFmtId="3" fontId="3" fillId="0" borderId="42" xfId="20" applyNumberFormat="1" applyFont="1" applyFill="1" applyBorder="1" applyAlignment="1" applyProtection="1">
      <alignment vertical="center"/>
      <protection/>
    </xf>
    <xf numFmtId="3" fontId="3" fillId="0" borderId="43" xfId="20" applyNumberFormat="1" applyFont="1" applyFill="1" applyBorder="1" applyAlignment="1" applyProtection="1">
      <alignment vertical="center"/>
      <protection/>
    </xf>
    <xf numFmtId="3" fontId="3" fillId="0" borderId="47" xfId="20" applyNumberFormat="1" applyFont="1" applyFill="1" applyBorder="1" applyAlignment="1" applyProtection="1">
      <alignment vertical="center"/>
      <protection/>
    </xf>
    <xf numFmtId="178" fontId="3" fillId="0" borderId="5" xfId="24" applyNumberFormat="1" applyFont="1" applyFill="1" applyBorder="1" applyAlignment="1" applyProtection="1">
      <alignment vertical="center"/>
      <protection/>
    </xf>
    <xf numFmtId="3" fontId="3" fillId="0" borderId="38" xfId="20" applyNumberFormat="1" applyFont="1" applyFill="1" applyBorder="1" applyAlignment="1" applyProtection="1">
      <alignment vertical="center"/>
      <protection/>
    </xf>
    <xf numFmtId="3" fontId="3" fillId="0" borderId="49" xfId="20" applyNumberFormat="1" applyFont="1" applyFill="1" applyBorder="1" applyAlignment="1" applyProtection="1">
      <alignment vertical="center"/>
      <protection/>
    </xf>
    <xf numFmtId="3" fontId="3" fillId="0" borderId="11" xfId="20" applyNumberFormat="1" applyFont="1" applyFill="1" applyBorder="1" applyAlignment="1" applyProtection="1">
      <alignment vertical="center"/>
      <protection/>
    </xf>
    <xf numFmtId="3" fontId="3" fillId="0" borderId="55" xfId="20" applyNumberFormat="1" applyFont="1" applyFill="1" applyBorder="1" applyAlignment="1" applyProtection="1">
      <alignment vertical="center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7" xfId="20" applyNumberFormat="1" applyFont="1" applyFill="1" applyBorder="1" applyAlignment="1">
      <alignment horizontal="center" vertical="center"/>
      <protection/>
    </xf>
    <xf numFmtId="3" fontId="3" fillId="0" borderId="56" xfId="20" applyNumberFormat="1" applyFont="1" applyFill="1" applyBorder="1" applyAlignment="1" applyProtection="1">
      <alignment vertical="center"/>
      <protection/>
    </xf>
    <xf numFmtId="3" fontId="3" fillId="0" borderId="19" xfId="20" applyNumberFormat="1" applyFont="1" applyFill="1" applyBorder="1" applyAlignment="1" applyProtection="1">
      <alignment vertical="center"/>
      <protection/>
    </xf>
    <xf numFmtId="3" fontId="3" fillId="0" borderId="57" xfId="20" applyNumberFormat="1" applyFont="1" applyFill="1" applyBorder="1" applyAlignment="1" applyProtection="1">
      <alignment vertical="center"/>
      <protection/>
    </xf>
    <xf numFmtId="3" fontId="3" fillId="0" borderId="58" xfId="20" applyNumberFormat="1" applyFont="1" applyFill="1" applyBorder="1" applyAlignment="1" applyProtection="1">
      <alignment vertical="center"/>
      <protection/>
    </xf>
    <xf numFmtId="180" fontId="3" fillId="0" borderId="19" xfId="20" applyNumberFormat="1" applyFont="1" applyFill="1" applyBorder="1" applyAlignment="1" applyProtection="1">
      <alignment vertical="center"/>
      <protection/>
    </xf>
    <xf numFmtId="3" fontId="3" fillId="0" borderId="59" xfId="20" applyNumberFormat="1" applyFont="1" applyFill="1" applyBorder="1" applyAlignment="1" applyProtection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 applyProtection="1">
      <alignment vertical="center"/>
      <protection/>
    </xf>
    <xf numFmtId="0" fontId="3" fillId="0" borderId="0" xfId="20" applyNumberFormat="1" applyFont="1" applyFill="1" applyBorder="1" applyAlignment="1" applyProtection="1">
      <alignment vertical="center"/>
      <protection/>
    </xf>
    <xf numFmtId="0" fontId="3" fillId="0" borderId="60" xfId="20" applyFont="1" applyFill="1" applyBorder="1" applyAlignment="1">
      <alignment horizontal="center" vertical="center"/>
      <protection/>
    </xf>
    <xf numFmtId="0" fontId="3" fillId="0" borderId="61" xfId="20" applyNumberFormat="1" applyFont="1" applyFill="1" applyBorder="1" applyAlignment="1">
      <alignment horizontal="center" vertical="center"/>
      <protection/>
    </xf>
    <xf numFmtId="176" fontId="3" fillId="0" borderId="61" xfId="20" applyNumberFormat="1" applyFont="1" applyFill="1" applyBorder="1" applyAlignment="1" applyProtection="1">
      <alignment vertical="center"/>
      <protection/>
    </xf>
    <xf numFmtId="182" fontId="3" fillId="0" borderId="61" xfId="20" applyNumberFormat="1" applyFont="1" applyFill="1" applyBorder="1" applyAlignment="1" applyProtection="1">
      <alignment vertical="center"/>
      <protection/>
    </xf>
    <xf numFmtId="182" fontId="3" fillId="0" borderId="30" xfId="20" applyNumberFormat="1" applyFont="1" applyFill="1" applyBorder="1" applyAlignment="1" applyProtection="1">
      <alignment vertical="center"/>
      <protection/>
    </xf>
    <xf numFmtId="182" fontId="3" fillId="0" borderId="62" xfId="20" applyNumberFormat="1" applyFont="1" applyFill="1" applyBorder="1" applyAlignment="1" applyProtection="1">
      <alignment vertical="center"/>
      <protection/>
    </xf>
    <xf numFmtId="0" fontId="3" fillId="0" borderId="63" xfId="20" applyFont="1" applyFill="1" applyBorder="1" applyAlignment="1">
      <alignment horizontal="center" vertical="center"/>
      <protection/>
    </xf>
    <xf numFmtId="0" fontId="3" fillId="0" borderId="64" xfId="20" applyNumberFormat="1" applyFont="1" applyFill="1" applyBorder="1" applyAlignment="1">
      <alignment horizontal="center" vertical="center"/>
      <protection/>
    </xf>
    <xf numFmtId="176" fontId="3" fillId="0" borderId="64" xfId="20" applyNumberFormat="1" applyFont="1" applyFill="1" applyBorder="1" applyAlignment="1" applyProtection="1">
      <alignment vertical="center"/>
      <protection/>
    </xf>
    <xf numFmtId="182" fontId="3" fillId="0" borderId="64" xfId="20" applyNumberFormat="1" applyFont="1" applyFill="1" applyBorder="1" applyAlignment="1" applyProtection="1">
      <alignment vertical="center"/>
      <protection/>
    </xf>
    <xf numFmtId="182" fontId="3" fillId="0" borderId="65" xfId="20" applyNumberFormat="1" applyFont="1" applyFill="1" applyBorder="1" applyAlignment="1" applyProtection="1">
      <alignment vertical="center"/>
      <protection/>
    </xf>
    <xf numFmtId="182" fontId="3" fillId="0" borderId="66" xfId="20" applyNumberFormat="1" applyFont="1" applyFill="1" applyBorder="1" applyAlignment="1" applyProtection="1">
      <alignment vertical="center"/>
      <protection/>
    </xf>
    <xf numFmtId="0" fontId="3" fillId="0" borderId="0" xfId="20" applyNumberFormat="1" applyFont="1" applyFill="1" applyBorder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24" xfId="20" applyFont="1" applyFill="1" applyBorder="1" applyAlignment="1">
      <alignment horizontal="center" vertical="center"/>
      <protection/>
    </xf>
    <xf numFmtId="0" fontId="3" fillId="0" borderId="25" xfId="20" applyNumberFormat="1" applyFont="1" applyFill="1" applyBorder="1" applyAlignment="1">
      <alignment horizontal="center" vertical="center"/>
      <protection/>
    </xf>
    <xf numFmtId="176" fontId="3" fillId="0" borderId="25" xfId="20" applyNumberFormat="1" applyFont="1" applyFill="1" applyBorder="1" applyAlignment="1">
      <alignment horizontal="right" vertical="center"/>
      <protection/>
    </xf>
    <xf numFmtId="182" fontId="3" fillId="0" borderId="25" xfId="20" applyNumberFormat="1" applyFont="1" applyFill="1" applyBorder="1" applyAlignment="1">
      <alignment vertical="center"/>
      <protection/>
    </xf>
    <xf numFmtId="182" fontId="3" fillId="0" borderId="27" xfId="20" applyNumberFormat="1" applyFont="1" applyFill="1" applyBorder="1" applyAlignment="1">
      <alignment vertical="center"/>
      <protection/>
    </xf>
    <xf numFmtId="182" fontId="3" fillId="0" borderId="25" xfId="20" applyNumberFormat="1" applyFont="1" applyFill="1" applyBorder="1" applyAlignment="1" applyProtection="1">
      <alignment vertical="center"/>
      <protection/>
    </xf>
    <xf numFmtId="182" fontId="3" fillId="0" borderId="31" xfId="20" applyNumberFormat="1" applyFont="1" applyFill="1" applyBorder="1" applyAlignment="1" applyProtection="1">
      <alignment vertical="center"/>
      <protection/>
    </xf>
    <xf numFmtId="176" fontId="3" fillId="0" borderId="61" xfId="20" applyNumberFormat="1" applyFont="1" applyFill="1" applyBorder="1" applyAlignment="1">
      <alignment vertical="center"/>
      <protection/>
    </xf>
    <xf numFmtId="182" fontId="3" fillId="0" borderId="61" xfId="20" applyNumberFormat="1" applyFont="1" applyFill="1" applyBorder="1" applyAlignment="1">
      <alignment vertical="center"/>
      <protection/>
    </xf>
    <xf numFmtId="182" fontId="3" fillId="0" borderId="30" xfId="20" applyNumberFormat="1" applyFont="1" applyFill="1" applyBorder="1" applyAlignment="1">
      <alignment vertical="center"/>
      <protection/>
    </xf>
    <xf numFmtId="0" fontId="3" fillId="0" borderId="67" xfId="20" applyFont="1" applyFill="1" applyBorder="1" applyAlignment="1">
      <alignment horizontal="center" vertical="center"/>
      <protection/>
    </xf>
    <xf numFmtId="0" fontId="3" fillId="0" borderId="68" xfId="20" applyNumberFormat="1" applyFont="1" applyFill="1" applyBorder="1" applyAlignment="1">
      <alignment horizontal="center" vertical="center"/>
      <protection/>
    </xf>
    <xf numFmtId="176" fontId="3" fillId="0" borderId="68" xfId="20" applyNumberFormat="1" applyFont="1" applyFill="1" applyBorder="1" applyAlignment="1" applyProtection="1">
      <alignment vertical="center"/>
      <protection/>
    </xf>
    <xf numFmtId="182" fontId="3" fillId="0" borderId="68" xfId="20" applyNumberFormat="1" applyFont="1" applyFill="1" applyBorder="1" applyAlignment="1" applyProtection="1">
      <alignment vertical="center"/>
      <protection/>
    </xf>
    <xf numFmtId="182" fontId="3" fillId="0" borderId="69" xfId="20" applyNumberFormat="1" applyFont="1" applyFill="1" applyBorder="1" applyAlignment="1" applyProtection="1">
      <alignment vertical="center"/>
      <protection/>
    </xf>
    <xf numFmtId="182" fontId="3" fillId="0" borderId="70" xfId="20" applyNumberFormat="1" applyFont="1" applyFill="1" applyBorder="1" applyAlignment="1" applyProtection="1">
      <alignment vertical="center"/>
      <protection/>
    </xf>
    <xf numFmtId="0" fontId="5" fillId="0" borderId="0" xfId="21" applyFont="1" applyFill="1" applyAlignment="1">
      <alignment vertical="center"/>
      <protection/>
    </xf>
    <xf numFmtId="38" fontId="3" fillId="0" borderId="0" xfId="16" applyFont="1" applyFill="1" applyAlignment="1">
      <alignment vertical="center"/>
    </xf>
    <xf numFmtId="180" fontId="19" fillId="0" borderId="0" xfId="22" applyNumberFormat="1" applyFont="1" applyFill="1" applyAlignment="1">
      <alignment horizontal="center" vertical="center"/>
      <protection/>
    </xf>
    <xf numFmtId="0" fontId="3" fillId="0" borderId="0" xfId="21" applyFont="1" applyFill="1" applyAlignment="1">
      <alignment vertical="center"/>
      <protection/>
    </xf>
    <xf numFmtId="0" fontId="3" fillId="0" borderId="0" xfId="21" applyFont="1" applyAlignment="1">
      <alignment vertical="center"/>
      <protection/>
    </xf>
    <xf numFmtId="180" fontId="3" fillId="0" borderId="0" xfId="22" applyNumberFormat="1" applyFont="1" applyFill="1" applyAlignment="1">
      <alignment horizontal="center" vertical="center"/>
      <protection/>
    </xf>
    <xf numFmtId="38" fontId="3" fillId="0" borderId="71" xfId="16" applyFont="1" applyFill="1" applyBorder="1" applyAlignment="1">
      <alignment horizontal="center" vertical="center"/>
    </xf>
    <xf numFmtId="38" fontId="3" fillId="0" borderId="72" xfId="16" applyFont="1" applyFill="1" applyBorder="1" applyAlignment="1">
      <alignment horizontal="center" vertical="center"/>
    </xf>
    <xf numFmtId="38" fontId="3" fillId="0" borderId="73" xfId="16" applyFont="1" applyFill="1" applyBorder="1" applyAlignment="1">
      <alignment horizontal="center" vertical="center"/>
    </xf>
    <xf numFmtId="180" fontId="3" fillId="0" borderId="74" xfId="22" applyNumberFormat="1" applyFont="1" applyFill="1" applyBorder="1" applyAlignment="1">
      <alignment horizontal="center" vertical="center"/>
      <protection/>
    </xf>
    <xf numFmtId="0" fontId="3" fillId="0" borderId="0" xfId="21" applyFont="1" applyFill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38" fontId="3" fillId="0" borderId="0" xfId="16" applyFont="1" applyAlignment="1">
      <alignment vertical="center"/>
    </xf>
    <xf numFmtId="180" fontId="3" fillId="0" borderId="0" xfId="22" applyNumberFormat="1" applyFont="1" applyAlignment="1">
      <alignment horizontal="center" vertical="center"/>
      <protection/>
    </xf>
    <xf numFmtId="0" fontId="19" fillId="0" borderId="0" xfId="21" applyFont="1" applyFill="1" applyAlignment="1">
      <alignment vertical="center"/>
      <protection/>
    </xf>
    <xf numFmtId="180" fontId="17" fillId="0" borderId="0" xfId="22" applyNumberFormat="1" applyFont="1" applyFill="1" applyBorder="1" applyAlignment="1" applyProtection="1">
      <alignment vertical="center"/>
      <protection/>
    </xf>
    <xf numFmtId="180" fontId="17" fillId="0" borderId="0" xfId="22" applyNumberFormat="1" applyFont="1" applyFill="1" applyBorder="1" applyAlignment="1" applyProtection="1">
      <alignment horizontal="distributed" vertical="center"/>
      <protection/>
    </xf>
    <xf numFmtId="180" fontId="17" fillId="0" borderId="49" xfId="22" applyNumberFormat="1" applyFont="1" applyFill="1" applyBorder="1" applyAlignment="1" applyProtection="1">
      <alignment horizontal="distributed" vertical="center"/>
      <protection/>
    </xf>
    <xf numFmtId="180" fontId="17" fillId="0" borderId="75" xfId="22" applyNumberFormat="1" applyFont="1" applyFill="1" applyBorder="1" applyAlignment="1" applyProtection="1">
      <alignment vertical="center"/>
      <protection/>
    </xf>
    <xf numFmtId="180" fontId="17" fillId="0" borderId="13" xfId="22" applyNumberFormat="1" applyFont="1" applyFill="1" applyBorder="1" applyAlignment="1" applyProtection="1">
      <alignment vertical="center"/>
      <protection/>
    </xf>
    <xf numFmtId="189" fontId="15" fillId="0" borderId="24" xfId="23" applyNumberFormat="1" applyFont="1" applyFill="1" applyBorder="1" applyAlignment="1">
      <alignment wrapText="1"/>
      <protection/>
    </xf>
    <xf numFmtId="189" fontId="15" fillId="0" borderId="25" xfId="23" applyNumberFormat="1" applyFont="1" applyFill="1" applyBorder="1" applyAlignment="1">
      <alignment wrapText="1"/>
      <protection/>
    </xf>
    <xf numFmtId="189" fontId="15" fillId="0" borderId="31" xfId="23" applyNumberFormat="1" applyFont="1" applyFill="1" applyBorder="1" applyAlignment="1">
      <alignment wrapText="1"/>
      <protection/>
    </xf>
    <xf numFmtId="180" fontId="12" fillId="0" borderId="6" xfId="23" applyNumberFormat="1" applyFont="1" applyFill="1" applyBorder="1" applyAlignment="1">
      <alignment horizontal="center" vertical="center"/>
      <protection/>
    </xf>
    <xf numFmtId="180" fontId="17" fillId="0" borderId="0" xfId="23" applyNumberFormat="1" applyFont="1" applyFill="1" applyBorder="1" applyAlignment="1">
      <alignment horizontal="center" vertical="center"/>
      <protection/>
    </xf>
    <xf numFmtId="189" fontId="4" fillId="0" borderId="60" xfId="23" applyNumberFormat="1" applyFont="1" applyFill="1" applyBorder="1" applyAlignment="1" applyProtection="1">
      <alignment vertical="center"/>
      <protection/>
    </xf>
    <xf numFmtId="0" fontId="12" fillId="0" borderId="0" xfId="23" applyFont="1" applyBorder="1" applyAlignment="1">
      <alignment vertical="center"/>
      <protection/>
    </xf>
    <xf numFmtId="180" fontId="7" fillId="0" borderId="0" xfId="22" applyNumberFormat="1" applyFont="1" applyFill="1" applyBorder="1" applyAlignment="1" applyProtection="1">
      <alignment horizontal="center" vertical="center"/>
      <protection/>
    </xf>
    <xf numFmtId="180" fontId="7" fillId="0" borderId="0" xfId="22" applyNumberFormat="1" applyFont="1" applyFill="1" applyBorder="1" applyAlignment="1" applyProtection="1">
      <alignment vertical="center"/>
      <protection/>
    </xf>
    <xf numFmtId="180" fontId="3" fillId="0" borderId="76" xfId="22" applyNumberFormat="1" applyFont="1" applyFill="1" applyBorder="1" applyAlignment="1">
      <alignment horizontal="center" vertical="center"/>
      <protection/>
    </xf>
    <xf numFmtId="0" fontId="6" fillId="0" borderId="0" xfId="23" applyNumberFormat="1" applyFont="1" applyFill="1" applyAlignment="1">
      <alignment/>
      <protection locked="0"/>
    </xf>
    <xf numFmtId="189" fontId="7" fillId="0" borderId="35" xfId="23" applyNumberFormat="1" applyFont="1" applyFill="1" applyBorder="1" applyAlignment="1" applyProtection="1">
      <alignment vertical="center"/>
      <protection/>
    </xf>
    <xf numFmtId="189" fontId="7" fillId="0" borderId="7" xfId="23" applyNumberFormat="1" applyFont="1" applyFill="1" applyBorder="1" applyAlignment="1" applyProtection="1">
      <alignment vertical="center"/>
      <protection/>
    </xf>
    <xf numFmtId="181" fontId="7" fillId="0" borderId="7" xfId="23" applyNumberFormat="1" applyFont="1" applyFill="1" applyBorder="1" applyAlignment="1">
      <alignment vertical="center"/>
      <protection/>
    </xf>
    <xf numFmtId="189" fontId="3" fillId="0" borderId="77" xfId="23" applyNumberFormat="1" applyFont="1" applyFill="1" applyBorder="1" applyAlignment="1" applyProtection="1">
      <alignment vertical="center"/>
      <protection/>
    </xf>
    <xf numFmtId="189" fontId="3" fillId="0" borderId="7" xfId="23" applyNumberFormat="1" applyFont="1" applyFill="1" applyBorder="1" applyAlignment="1" applyProtection="1">
      <alignment vertical="center"/>
      <protection/>
    </xf>
    <xf numFmtId="189" fontId="3" fillId="0" borderId="35" xfId="23" applyNumberFormat="1" applyFont="1" applyFill="1" applyBorder="1" applyAlignment="1" applyProtection="1">
      <alignment vertical="center"/>
      <protection/>
    </xf>
    <xf numFmtId="189" fontId="3" fillId="0" borderId="13" xfId="23" applyNumberFormat="1" applyFont="1" applyFill="1" applyBorder="1" applyAlignment="1" applyProtection="1">
      <alignment vertical="center"/>
      <protection/>
    </xf>
    <xf numFmtId="189" fontId="3" fillId="0" borderId="78" xfId="23" applyNumberFormat="1" applyFont="1" applyFill="1" applyBorder="1" applyAlignment="1" applyProtection="1">
      <alignment vertical="center"/>
      <protection/>
    </xf>
    <xf numFmtId="189" fontId="3" fillId="0" borderId="7" xfId="23" applyNumberFormat="1" applyFont="1" applyFill="1" applyBorder="1" applyAlignment="1">
      <alignment vertical="center"/>
      <protection/>
    </xf>
    <xf numFmtId="189" fontId="3" fillId="0" borderId="36" xfId="23" applyNumberFormat="1" applyFont="1" applyFill="1" applyBorder="1" applyAlignment="1">
      <alignment vertical="center"/>
      <protection/>
    </xf>
    <xf numFmtId="189" fontId="3" fillId="0" borderId="10" xfId="23" applyNumberFormat="1" applyFont="1" applyFill="1" applyBorder="1" applyAlignment="1" applyProtection="1">
      <alignment vertical="center"/>
      <protection/>
    </xf>
    <xf numFmtId="0" fontId="3" fillId="0" borderId="0" xfId="23" applyFont="1" applyFill="1" applyBorder="1" applyAlignment="1">
      <alignment/>
      <protection/>
    </xf>
    <xf numFmtId="189" fontId="4" fillId="0" borderId="33" xfId="23" applyNumberFormat="1" applyFont="1" applyFill="1" applyBorder="1" applyAlignment="1" applyProtection="1">
      <alignment wrapText="1"/>
      <protection/>
    </xf>
    <xf numFmtId="189" fontId="3" fillId="0" borderId="79" xfId="23" applyNumberFormat="1" applyFont="1" applyFill="1" applyBorder="1" applyAlignment="1" applyProtection="1">
      <alignment vertical="center"/>
      <protection/>
    </xf>
    <xf numFmtId="189" fontId="4" fillId="0" borderId="49" xfId="23" applyNumberFormat="1" applyFont="1" applyFill="1" applyBorder="1" applyAlignment="1" applyProtection="1">
      <alignment vertical="center"/>
      <protection/>
    </xf>
    <xf numFmtId="180" fontId="7" fillId="0" borderId="13" xfId="22" applyNumberFormat="1" applyFont="1" applyFill="1" applyBorder="1" applyAlignment="1" applyProtection="1">
      <alignment vertical="center"/>
      <protection/>
    </xf>
    <xf numFmtId="180" fontId="17" fillId="0" borderId="80" xfId="22" applyNumberFormat="1" applyFont="1" applyFill="1" applyBorder="1" applyAlignment="1" applyProtection="1">
      <alignment horizontal="distributed" vertical="center"/>
      <protection/>
    </xf>
    <xf numFmtId="180" fontId="7" fillId="0" borderId="75" xfId="22" applyNumberFormat="1" applyFont="1" applyFill="1" applyBorder="1" applyAlignment="1" applyProtection="1">
      <alignment vertical="center"/>
      <protection/>
    </xf>
    <xf numFmtId="180" fontId="17" fillId="0" borderId="58" xfId="22" applyNumberFormat="1" applyFont="1" applyFill="1" applyBorder="1" applyAlignment="1" applyProtection="1">
      <alignment horizontal="distributed" vertical="center"/>
      <protection/>
    </xf>
    <xf numFmtId="180" fontId="17" fillId="0" borderId="13" xfId="22" applyNumberFormat="1" applyFont="1" applyFill="1" applyBorder="1" applyAlignment="1" applyProtection="1">
      <alignment horizontal="distributed" vertical="center"/>
      <protection/>
    </xf>
    <xf numFmtId="189" fontId="15" fillId="0" borderId="4" xfId="23" applyNumberFormat="1" applyFont="1" applyFill="1" applyBorder="1" applyAlignment="1">
      <alignment wrapText="1"/>
      <protection/>
    </xf>
    <xf numFmtId="189" fontId="15" fillId="0" borderId="81" xfId="23" applyNumberFormat="1" applyFont="1" applyFill="1" applyBorder="1" applyAlignment="1">
      <alignment wrapText="1"/>
      <protection/>
    </xf>
    <xf numFmtId="189" fontId="15" fillId="0" borderId="15" xfId="23" applyNumberFormat="1" applyFont="1" applyFill="1" applyBorder="1" applyAlignment="1">
      <alignment wrapText="1"/>
      <protection/>
    </xf>
    <xf numFmtId="189" fontId="15" fillId="0" borderId="17" xfId="23" applyNumberFormat="1" applyFont="1" applyFill="1" applyBorder="1" applyAlignment="1">
      <alignment wrapText="1"/>
      <protection/>
    </xf>
    <xf numFmtId="180" fontId="17" fillId="0" borderId="82" xfId="22" applyNumberFormat="1" applyFont="1" applyFill="1" applyBorder="1" applyAlignment="1" applyProtection="1">
      <alignment horizontal="distributed" vertical="center"/>
      <protection/>
    </xf>
    <xf numFmtId="180" fontId="17" fillId="0" borderId="75" xfId="22" applyNumberFormat="1" applyFont="1" applyFill="1" applyBorder="1" applyAlignment="1" applyProtection="1">
      <alignment horizontal="distributed" vertical="center"/>
      <protection/>
    </xf>
    <xf numFmtId="180" fontId="5" fillId="0" borderId="0" xfId="23" applyNumberFormat="1" applyFont="1" applyFill="1" applyAlignment="1">
      <alignment vertical="center"/>
      <protection/>
    </xf>
    <xf numFmtId="180" fontId="7" fillId="0" borderId="2" xfId="23" applyNumberFormat="1" applyFont="1" applyFill="1" applyBorder="1" applyAlignment="1">
      <alignment vertical="center"/>
      <protection/>
    </xf>
    <xf numFmtId="180" fontId="16" fillId="0" borderId="13" xfId="23" applyNumberFormat="1" applyFont="1" applyFill="1" applyBorder="1" applyAlignment="1">
      <alignment vertical="center"/>
      <protection/>
    </xf>
    <xf numFmtId="180" fontId="18" fillId="0" borderId="0" xfId="23" applyNumberFormat="1" applyFont="1" applyFill="1" applyBorder="1" applyAlignment="1">
      <alignment/>
      <protection/>
    </xf>
    <xf numFmtId="180" fontId="18" fillId="0" borderId="0" xfId="23" applyNumberFormat="1" applyFont="1" applyFill="1" applyBorder="1" applyAlignment="1">
      <alignment vertical="center"/>
      <protection/>
    </xf>
    <xf numFmtId="178" fontId="22" fillId="0" borderId="2" xfId="23" applyNumberFormat="1" applyFont="1" applyFill="1" applyBorder="1" applyAlignment="1">
      <alignment vertical="center"/>
      <protection/>
    </xf>
    <xf numFmtId="178" fontId="22" fillId="0" borderId="0" xfId="23" applyNumberFormat="1" applyFont="1" applyFill="1" applyBorder="1" applyAlignment="1">
      <alignment vertical="center"/>
      <protection/>
    </xf>
    <xf numFmtId="180" fontId="7" fillId="0" borderId="10" xfId="23" applyNumberFormat="1" applyFont="1" applyFill="1" applyBorder="1" applyAlignment="1">
      <alignment vertical="center"/>
      <protection/>
    </xf>
    <xf numFmtId="180" fontId="22" fillId="0" borderId="0" xfId="23" applyNumberFormat="1" applyFont="1" applyFill="1" applyAlignment="1">
      <alignment vertical="center"/>
      <protection/>
    </xf>
    <xf numFmtId="180" fontId="22" fillId="0" borderId="0" xfId="23" applyNumberFormat="1" applyFont="1" applyFill="1" applyBorder="1" applyAlignment="1">
      <alignment vertical="center"/>
      <protection/>
    </xf>
    <xf numFmtId="178" fontId="22" fillId="0" borderId="4" xfId="23" applyNumberFormat="1" applyFont="1" applyFill="1" applyBorder="1" applyAlignment="1">
      <alignment horizontal="center" vertical="center"/>
      <protection/>
    </xf>
    <xf numFmtId="178" fontId="22" fillId="0" borderId="6" xfId="23" applyNumberFormat="1" applyFont="1" applyFill="1" applyBorder="1" applyAlignment="1">
      <alignment horizontal="center" vertical="center"/>
      <protection/>
    </xf>
    <xf numFmtId="180" fontId="22" fillId="0" borderId="6" xfId="23" applyNumberFormat="1" applyFont="1" applyFill="1" applyBorder="1" applyAlignment="1">
      <alignment horizontal="center" vertical="center"/>
      <protection/>
    </xf>
    <xf numFmtId="189" fontId="17" fillId="0" borderId="60" xfId="16" applyNumberFormat="1" applyFont="1" applyFill="1" applyBorder="1" applyAlignment="1" applyProtection="1">
      <alignment vertical="center"/>
      <protection/>
    </xf>
    <xf numFmtId="189" fontId="17" fillId="0" borderId="61" xfId="16" applyNumberFormat="1" applyFont="1" applyFill="1" applyBorder="1" applyAlignment="1" applyProtection="1">
      <alignment vertical="center"/>
      <protection/>
    </xf>
    <xf numFmtId="189" fontId="17" fillId="0" borderId="62" xfId="16" applyNumberFormat="1" applyFont="1" applyFill="1" applyBorder="1" applyAlignment="1" applyProtection="1">
      <alignment vertical="center"/>
      <protection/>
    </xf>
    <xf numFmtId="180" fontId="17" fillId="0" borderId="0" xfId="22" applyNumberFormat="1" applyFont="1" applyFill="1" applyAlignment="1">
      <alignment horizontal="center" vertical="center"/>
      <protection/>
    </xf>
    <xf numFmtId="0" fontId="17" fillId="0" borderId="0" xfId="21" applyFont="1" applyFill="1" applyAlignment="1">
      <alignment vertical="center"/>
      <protection/>
    </xf>
    <xf numFmtId="0" fontId="17" fillId="0" borderId="0" xfId="21" applyFont="1" applyAlignment="1">
      <alignment vertical="center"/>
      <protection/>
    </xf>
    <xf numFmtId="189" fontId="23" fillId="0" borderId="63" xfId="16" applyNumberFormat="1" applyFont="1" applyFill="1" applyBorder="1" applyAlignment="1" applyProtection="1">
      <alignment vertical="center"/>
      <protection/>
    </xf>
    <xf numFmtId="189" fontId="23" fillId="0" borderId="61" xfId="16" applyNumberFormat="1" applyFont="1" applyFill="1" applyBorder="1" applyAlignment="1" applyProtection="1">
      <alignment vertical="center"/>
      <protection/>
    </xf>
    <xf numFmtId="180" fontId="23" fillId="0" borderId="10" xfId="22" applyNumberFormat="1" applyFont="1" applyFill="1" applyBorder="1" applyAlignment="1">
      <alignment horizontal="center" vertical="center"/>
      <protection/>
    </xf>
    <xf numFmtId="0" fontId="23" fillId="0" borderId="0" xfId="21" applyFont="1" applyFill="1" applyAlignment="1">
      <alignment vertical="center"/>
      <protection/>
    </xf>
    <xf numFmtId="0" fontId="23" fillId="0" borderId="0" xfId="21" applyFont="1" applyAlignment="1">
      <alignment vertical="center"/>
      <protection/>
    </xf>
    <xf numFmtId="189" fontId="24" fillId="0" borderId="25" xfId="16" applyNumberFormat="1" applyFont="1" applyFill="1" applyBorder="1" applyAlignment="1" applyProtection="1">
      <alignment/>
      <protection/>
    </xf>
    <xf numFmtId="189" fontId="24" fillId="0" borderId="28" xfId="16" applyNumberFormat="1" applyFont="1" applyFill="1" applyBorder="1" applyAlignment="1" applyProtection="1">
      <alignment/>
      <protection/>
    </xf>
    <xf numFmtId="180" fontId="22" fillId="0" borderId="4" xfId="23" applyNumberFormat="1" applyFont="1" applyFill="1" applyBorder="1" applyAlignment="1">
      <alignment horizontal="center"/>
      <protection/>
    </xf>
    <xf numFmtId="0" fontId="24" fillId="0" borderId="0" xfId="21" applyFont="1" applyFill="1" applyAlignment="1">
      <alignment/>
      <protection/>
    </xf>
    <xf numFmtId="0" fontId="24" fillId="0" borderId="0" xfId="21" applyFont="1" applyAlignment="1">
      <alignment/>
      <protection/>
    </xf>
    <xf numFmtId="189" fontId="24" fillId="0" borderId="61" xfId="16" applyNumberFormat="1" applyFont="1" applyFill="1" applyBorder="1" applyAlignment="1" applyProtection="1">
      <alignment vertical="center"/>
      <protection/>
    </xf>
    <xf numFmtId="189" fontId="24" fillId="0" borderId="83" xfId="16" applyNumberFormat="1" applyFont="1" applyFill="1" applyBorder="1" applyAlignment="1" applyProtection="1">
      <alignment vertical="center"/>
      <protection/>
    </xf>
    <xf numFmtId="0" fontId="24" fillId="0" borderId="0" xfId="21" applyFont="1" applyFill="1" applyBorder="1" applyAlignment="1">
      <alignment vertical="center"/>
      <protection/>
    </xf>
    <xf numFmtId="0" fontId="24" fillId="0" borderId="0" xfId="21" applyFont="1" applyBorder="1" applyAlignment="1">
      <alignment vertical="center"/>
      <protection/>
    </xf>
    <xf numFmtId="180" fontId="17" fillId="0" borderId="0" xfId="22" applyNumberFormat="1" applyFont="1" applyFill="1" applyBorder="1" applyAlignment="1">
      <alignment vertical="center"/>
      <protection/>
    </xf>
    <xf numFmtId="180" fontId="17" fillId="0" borderId="55" xfId="22" applyNumberFormat="1" applyFont="1" applyFill="1" applyBorder="1" applyAlignment="1">
      <alignment horizontal="distributed" vertical="center"/>
      <protection/>
    </xf>
    <xf numFmtId="180" fontId="17" fillId="0" borderId="6" xfId="23" applyNumberFormat="1" applyFont="1" applyFill="1" applyBorder="1" applyAlignment="1">
      <alignment horizontal="center" vertical="center"/>
      <protection/>
    </xf>
    <xf numFmtId="180" fontId="17" fillId="0" borderId="75" xfId="22" applyNumberFormat="1" applyFont="1" applyFill="1" applyBorder="1" applyAlignment="1">
      <alignment vertical="center"/>
      <protection/>
    </xf>
    <xf numFmtId="180" fontId="17" fillId="0" borderId="59" xfId="22" applyNumberFormat="1" applyFont="1" applyFill="1" applyBorder="1" applyAlignment="1">
      <alignment horizontal="distributed" vertical="center"/>
      <protection/>
    </xf>
    <xf numFmtId="180" fontId="17" fillId="0" borderId="10" xfId="23" applyNumberFormat="1" applyFont="1" applyFill="1" applyBorder="1" applyAlignment="1">
      <alignment horizontal="center" vertical="center"/>
      <protection/>
    </xf>
    <xf numFmtId="180" fontId="17" fillId="0" borderId="6" xfId="22" applyNumberFormat="1" applyFont="1" applyFill="1" applyBorder="1" applyAlignment="1" applyProtection="1">
      <alignment horizontal="center" vertical="center"/>
      <protection/>
    </xf>
    <xf numFmtId="180" fontId="17" fillId="0" borderId="13" xfId="22" applyNumberFormat="1" applyFont="1" applyFill="1" applyBorder="1" applyAlignment="1">
      <alignment vertical="center"/>
      <protection/>
    </xf>
    <xf numFmtId="180" fontId="17" fillId="0" borderId="84" xfId="22" applyNumberFormat="1" applyFont="1" applyFill="1" applyBorder="1" applyAlignment="1">
      <alignment horizontal="distributed" vertical="center"/>
      <protection/>
    </xf>
    <xf numFmtId="189" fontId="17" fillId="0" borderId="64" xfId="16" applyNumberFormat="1" applyFont="1" applyFill="1" applyBorder="1" applyAlignment="1" applyProtection="1">
      <alignment vertical="center"/>
      <protection/>
    </xf>
    <xf numFmtId="38" fontId="17" fillId="0" borderId="0" xfId="16" applyFont="1" applyFill="1" applyAlignment="1">
      <alignment vertical="center"/>
    </xf>
    <xf numFmtId="180" fontId="17" fillId="0" borderId="2" xfId="22" applyNumberFormat="1" applyFont="1" applyFill="1" applyBorder="1" applyAlignment="1">
      <alignment horizontal="center" vertical="center"/>
      <protection/>
    </xf>
    <xf numFmtId="189" fontId="17" fillId="0" borderId="61" xfId="16" applyNumberFormat="1" applyFont="1" applyFill="1" applyBorder="1" applyAlignment="1" applyProtection="1">
      <alignment horizontal="right" vertical="center"/>
      <protection/>
    </xf>
    <xf numFmtId="189" fontId="15" fillId="0" borderId="63" xfId="16" applyNumberFormat="1" applyFont="1" applyFill="1" applyBorder="1" applyAlignment="1" applyProtection="1">
      <alignment vertical="center"/>
      <protection/>
    </xf>
    <xf numFmtId="189" fontId="15" fillId="0" borderId="61" xfId="16" applyNumberFormat="1" applyFont="1" applyFill="1" applyBorder="1" applyAlignment="1" applyProtection="1">
      <alignment horizontal="right" vertical="center"/>
      <protection/>
    </xf>
    <xf numFmtId="189" fontId="15" fillId="0" borderId="62" xfId="16" applyNumberFormat="1" applyFont="1" applyFill="1" applyBorder="1" applyAlignment="1" applyProtection="1">
      <alignment vertical="center"/>
      <protection/>
    </xf>
    <xf numFmtId="180" fontId="15" fillId="0" borderId="13" xfId="22" applyNumberFormat="1" applyFont="1" applyFill="1" applyBorder="1" applyAlignment="1">
      <alignment horizontal="center" vertical="center"/>
      <protection/>
    </xf>
    <xf numFmtId="0" fontId="15" fillId="0" borderId="0" xfId="21" applyFont="1" applyFill="1" applyAlignment="1">
      <alignment vertical="center"/>
      <protection/>
    </xf>
    <xf numFmtId="0" fontId="15" fillId="0" borderId="0" xfId="21" applyFont="1" applyAlignment="1">
      <alignment vertical="center"/>
      <protection/>
    </xf>
    <xf numFmtId="189" fontId="15" fillId="0" borderId="25" xfId="16" applyNumberFormat="1" applyFont="1" applyFill="1" applyBorder="1" applyAlignment="1" applyProtection="1">
      <alignment/>
      <protection/>
    </xf>
    <xf numFmtId="189" fontId="15" fillId="0" borderId="25" xfId="16" applyNumberFormat="1" applyFont="1" applyFill="1" applyBorder="1" applyAlignment="1" applyProtection="1">
      <alignment horizontal="right"/>
      <protection/>
    </xf>
    <xf numFmtId="189" fontId="15" fillId="0" borderId="31" xfId="16" applyNumberFormat="1" applyFont="1" applyFill="1" applyBorder="1" applyAlignment="1" applyProtection="1">
      <alignment/>
      <protection/>
    </xf>
    <xf numFmtId="180" fontId="15" fillId="0" borderId="0" xfId="22" applyNumberFormat="1" applyFont="1" applyFill="1" applyAlignment="1">
      <alignment horizontal="center"/>
      <protection/>
    </xf>
    <xf numFmtId="0" fontId="15" fillId="0" borderId="0" xfId="21" applyFont="1" applyFill="1" applyAlignment="1">
      <alignment/>
      <protection/>
    </xf>
    <xf numFmtId="0" fontId="15" fillId="0" borderId="0" xfId="21" applyFont="1" applyAlignment="1">
      <alignment/>
      <protection/>
    </xf>
    <xf numFmtId="189" fontId="15" fillId="0" borderId="61" xfId="16" applyNumberFormat="1" applyFont="1" applyFill="1" applyBorder="1" applyAlignment="1" applyProtection="1">
      <alignment vertical="center"/>
      <protection/>
    </xf>
    <xf numFmtId="180" fontId="15" fillId="0" borderId="0" xfId="22" applyNumberFormat="1" applyFont="1" applyFill="1" applyBorder="1" applyAlignment="1">
      <alignment horizontal="center" vertical="center"/>
      <protection/>
    </xf>
    <xf numFmtId="189" fontId="17" fillId="0" borderId="61" xfId="16" applyNumberFormat="1" applyFont="1" applyFill="1" applyBorder="1" applyAlignment="1">
      <alignment horizontal="right" vertical="center"/>
    </xf>
    <xf numFmtId="178" fontId="15" fillId="0" borderId="2" xfId="22" applyNumberFormat="1" applyFont="1" applyFill="1" applyBorder="1" applyAlignment="1">
      <alignment horizontal="center"/>
      <protection/>
    </xf>
    <xf numFmtId="178" fontId="15" fillId="0" borderId="0" xfId="22" applyNumberFormat="1" applyFont="1" applyFill="1" applyBorder="1" applyAlignment="1">
      <alignment horizontal="center" vertical="center"/>
      <protection/>
    </xf>
    <xf numFmtId="180" fontId="17" fillId="0" borderId="10" xfId="22" applyNumberFormat="1" applyFont="1" applyFill="1" applyBorder="1" applyAlignment="1">
      <alignment vertical="center"/>
      <protection/>
    </xf>
    <xf numFmtId="189" fontId="25" fillId="0" borderId="61" xfId="16" applyNumberFormat="1" applyFont="1" applyFill="1" applyBorder="1" applyAlignment="1" applyProtection="1">
      <alignment vertical="center"/>
      <protection/>
    </xf>
    <xf numFmtId="189" fontId="26" fillId="0" borderId="61" xfId="16" applyNumberFormat="1" applyFont="1" applyFill="1" applyBorder="1" applyAlignment="1" applyProtection="1">
      <alignment horizontal="right" vertical="center"/>
      <protection locked="0"/>
    </xf>
    <xf numFmtId="189" fontId="17" fillId="0" borderId="61" xfId="16" applyNumberFormat="1" applyFont="1" applyFill="1" applyBorder="1" applyAlignment="1" applyProtection="1">
      <alignment horizontal="right" vertical="center"/>
      <protection locked="0"/>
    </xf>
    <xf numFmtId="0" fontId="17" fillId="0" borderId="0" xfId="21" applyFont="1" applyFill="1" applyBorder="1" applyAlignment="1">
      <alignment vertical="center"/>
      <protection/>
    </xf>
    <xf numFmtId="0" fontId="17" fillId="0" borderId="0" xfId="21" applyFont="1" applyBorder="1" applyAlignment="1">
      <alignment vertical="center"/>
      <protection/>
    </xf>
    <xf numFmtId="180" fontId="15" fillId="0" borderId="2" xfId="22" applyNumberFormat="1" applyFont="1" applyFill="1" applyBorder="1" applyAlignment="1">
      <alignment horizontal="center"/>
      <protection/>
    </xf>
    <xf numFmtId="180" fontId="3" fillId="0" borderId="10" xfId="22" applyNumberFormat="1" applyFont="1" applyFill="1" applyBorder="1" applyAlignment="1" applyProtection="1">
      <alignment vertical="center"/>
      <protection/>
    </xf>
    <xf numFmtId="180" fontId="3" fillId="0" borderId="85" xfId="22" applyNumberFormat="1" applyFont="1" applyFill="1" applyBorder="1" applyAlignment="1" applyProtection="1">
      <alignment vertical="center"/>
      <protection/>
    </xf>
    <xf numFmtId="189" fontId="15" fillId="0" borderId="1" xfId="22" applyNumberFormat="1" applyFont="1" applyFill="1" applyBorder="1" applyAlignment="1" applyProtection="1">
      <alignment/>
      <protection/>
    </xf>
    <xf numFmtId="189" fontId="15" fillId="0" borderId="15" xfId="22" applyNumberFormat="1" applyFont="1" applyFill="1" applyBorder="1" applyAlignment="1" applyProtection="1">
      <alignment/>
      <protection/>
    </xf>
    <xf numFmtId="189" fontId="15" fillId="0" borderId="15" xfId="16" applyNumberFormat="1" applyFont="1" applyFill="1" applyBorder="1" applyAlignment="1" applyProtection="1">
      <alignment/>
      <protection/>
    </xf>
    <xf numFmtId="189" fontId="15" fillId="0" borderId="16" xfId="16" applyNumberFormat="1" applyFont="1" applyFill="1" applyBorder="1" applyAlignment="1" applyProtection="1">
      <alignment/>
      <protection/>
    </xf>
    <xf numFmtId="189" fontId="15" fillId="0" borderId="1" xfId="16" applyNumberFormat="1" applyFont="1" applyFill="1" applyBorder="1" applyAlignment="1" applyProtection="1">
      <alignment/>
      <protection/>
    </xf>
    <xf numFmtId="189" fontId="15" fillId="0" borderId="14" xfId="16" applyNumberFormat="1" applyFont="1" applyFill="1" applyBorder="1" applyAlignment="1" applyProtection="1">
      <alignment/>
      <protection/>
    </xf>
    <xf numFmtId="189" fontId="15" fillId="0" borderId="17" xfId="16" applyNumberFormat="1" applyFont="1" applyFill="1" applyBorder="1" applyAlignment="1" applyProtection="1">
      <alignment/>
      <protection/>
    </xf>
    <xf numFmtId="180" fontId="17" fillId="0" borderId="2" xfId="22" applyNumberFormat="1" applyFont="1" applyFill="1" applyBorder="1" applyAlignment="1" applyProtection="1">
      <alignment horizontal="center" vertical="center"/>
      <protection/>
    </xf>
    <xf numFmtId="185" fontId="17" fillId="0" borderId="0" xfId="22" applyNumberFormat="1" applyFont="1" applyFill="1" applyAlignment="1" applyProtection="1">
      <alignment vertical="center"/>
      <protection/>
    </xf>
    <xf numFmtId="180" fontId="17" fillId="0" borderId="0" xfId="22" applyNumberFormat="1" applyFont="1" applyFill="1" applyAlignment="1" applyProtection="1">
      <alignment vertical="center"/>
      <protection/>
    </xf>
    <xf numFmtId="189" fontId="15" fillId="0" borderId="5" xfId="22" applyNumberFormat="1" applyFont="1" applyFill="1" applyBorder="1" applyAlignment="1" applyProtection="1">
      <alignment vertical="center"/>
      <protection/>
    </xf>
    <xf numFmtId="189" fontId="15" fillId="0" borderId="11" xfId="16" applyNumberFormat="1" applyFont="1" applyFill="1" applyBorder="1" applyAlignment="1" applyProtection="1">
      <alignment vertical="center"/>
      <protection/>
    </xf>
    <xf numFmtId="189" fontId="15" fillId="0" borderId="5" xfId="16" applyNumberFormat="1" applyFont="1" applyFill="1" applyBorder="1" applyAlignment="1" applyProtection="1">
      <alignment vertical="center"/>
      <protection/>
    </xf>
    <xf numFmtId="189" fontId="15" fillId="0" borderId="12" xfId="16" applyNumberFormat="1" applyFont="1" applyFill="1" applyBorder="1" applyAlignment="1" applyProtection="1">
      <alignment vertical="center"/>
      <protection/>
    </xf>
    <xf numFmtId="180" fontId="17" fillId="0" borderId="0" xfId="22" applyNumberFormat="1" applyFont="1" applyFill="1" applyBorder="1" applyAlignment="1" applyProtection="1">
      <alignment horizontal="center" vertical="center"/>
      <protection/>
    </xf>
    <xf numFmtId="189" fontId="17" fillId="0" borderId="5" xfId="22" applyNumberFormat="1" applyFont="1" applyFill="1" applyBorder="1" applyAlignment="1" applyProtection="1">
      <alignment vertical="center"/>
      <protection/>
    </xf>
    <xf numFmtId="189" fontId="17" fillId="0" borderId="11" xfId="16" applyNumberFormat="1" applyFont="1" applyFill="1" applyBorder="1" applyAlignment="1" applyProtection="1">
      <alignment vertical="center"/>
      <protection/>
    </xf>
    <xf numFmtId="189" fontId="17" fillId="0" borderId="5" xfId="16" applyNumberFormat="1" applyFont="1" applyFill="1" applyBorder="1" applyAlignment="1" applyProtection="1">
      <alignment vertical="center"/>
      <protection/>
    </xf>
    <xf numFmtId="180" fontId="17" fillId="0" borderId="10" xfId="22" applyNumberFormat="1" applyFont="1" applyFill="1" applyBorder="1" applyAlignment="1" applyProtection="1">
      <alignment vertical="center"/>
      <protection/>
    </xf>
    <xf numFmtId="180" fontId="17" fillId="0" borderId="0" xfId="22" applyNumberFormat="1" applyFont="1" applyFill="1" applyAlignment="1" applyProtection="1">
      <alignment horizontal="center" vertical="center"/>
      <protection/>
    </xf>
    <xf numFmtId="189" fontId="15" fillId="0" borderId="15" xfId="16" applyNumberFormat="1" applyFont="1" applyFill="1" applyBorder="1" applyAlignment="1" applyProtection="1">
      <alignment/>
      <protection locked="0"/>
    </xf>
    <xf numFmtId="189" fontId="15" fillId="0" borderId="11" xfId="16" applyNumberFormat="1" applyFont="1" applyFill="1" applyBorder="1" applyAlignment="1" applyProtection="1">
      <alignment vertical="center"/>
      <protection locked="0"/>
    </xf>
    <xf numFmtId="189" fontId="17" fillId="0" borderId="11" xfId="16" applyNumberFormat="1" applyFont="1" applyFill="1" applyBorder="1" applyAlignment="1" applyProtection="1">
      <alignment vertical="center"/>
      <protection locked="0"/>
    </xf>
    <xf numFmtId="185" fontId="17" fillId="0" borderId="0" xfId="22" applyNumberFormat="1" applyFont="1" applyFill="1" applyBorder="1" applyAlignment="1" applyProtection="1">
      <alignment vertical="center"/>
      <protection/>
    </xf>
    <xf numFmtId="180" fontId="17" fillId="0" borderId="85" xfId="22" applyNumberFormat="1" applyFont="1" applyFill="1" applyBorder="1" applyAlignment="1" applyProtection="1">
      <alignment vertical="center"/>
      <protection/>
    </xf>
    <xf numFmtId="189" fontId="15" fillId="0" borderId="2" xfId="22" applyNumberFormat="1" applyFont="1" applyFill="1" applyBorder="1" applyAlignment="1" applyProtection="1">
      <alignment/>
      <protection/>
    </xf>
    <xf numFmtId="189" fontId="17" fillId="0" borderId="7" xfId="22" applyNumberFormat="1" applyFont="1" applyFill="1" applyBorder="1" applyAlignment="1" applyProtection="1">
      <alignment vertical="center"/>
      <protection/>
    </xf>
    <xf numFmtId="189" fontId="17" fillId="0" borderId="35" xfId="16" applyNumberFormat="1" applyFont="1" applyFill="1" applyBorder="1" applyAlignment="1" applyProtection="1">
      <alignment vertical="center"/>
      <protection/>
    </xf>
    <xf numFmtId="189" fontId="17" fillId="0" borderId="7" xfId="16" applyNumberFormat="1" applyFont="1" applyFill="1" applyBorder="1" applyAlignment="1" applyProtection="1">
      <alignment vertical="center"/>
      <protection/>
    </xf>
    <xf numFmtId="189" fontId="7" fillId="0" borderId="56" xfId="23" applyNumberFormat="1" applyFont="1" applyFill="1" applyBorder="1" applyAlignment="1">
      <alignment vertical="center"/>
      <protection/>
    </xf>
    <xf numFmtId="189" fontId="7" fillId="0" borderId="19" xfId="23" applyNumberFormat="1" applyFont="1" applyFill="1" applyBorder="1" applyAlignment="1">
      <alignment vertical="center"/>
      <protection/>
    </xf>
    <xf numFmtId="189" fontId="17" fillId="0" borderId="12" xfId="16" applyNumberFormat="1" applyFont="1" applyFill="1" applyBorder="1" applyAlignment="1" applyProtection="1">
      <alignment vertical="center"/>
      <protection/>
    </xf>
    <xf numFmtId="189" fontId="17" fillId="0" borderId="5" xfId="16" applyNumberFormat="1" applyFont="1" applyFill="1" applyBorder="1" applyAlignment="1" applyProtection="1">
      <alignment vertical="center"/>
      <protection locked="0"/>
    </xf>
    <xf numFmtId="189" fontId="17" fillId="0" borderId="12" xfId="16" applyNumberFormat="1" applyFont="1" applyFill="1" applyBorder="1" applyAlignment="1" applyProtection="1">
      <alignment vertical="center"/>
      <protection locked="0"/>
    </xf>
    <xf numFmtId="189" fontId="17" fillId="0" borderId="18" xfId="16" applyNumberFormat="1" applyFont="1" applyFill="1" applyBorder="1" applyAlignment="1" applyProtection="1">
      <alignment vertical="center"/>
      <protection locked="0"/>
    </xf>
    <xf numFmtId="189" fontId="17" fillId="0" borderId="36" xfId="16" applyNumberFormat="1" applyFont="1" applyFill="1" applyBorder="1" applyAlignment="1" applyProtection="1">
      <alignment vertical="center"/>
      <protection/>
    </xf>
    <xf numFmtId="0" fontId="6" fillId="0" borderId="0" xfId="22" applyNumberFormat="1" applyFont="1" applyFill="1" applyAlignment="1">
      <alignment/>
      <protection locked="0"/>
    </xf>
    <xf numFmtId="189" fontId="7" fillId="0" borderId="18" xfId="23" applyNumberFormat="1" applyFont="1" applyFill="1" applyBorder="1" applyAlignment="1">
      <alignment vertical="center"/>
      <protection/>
    </xf>
    <xf numFmtId="189" fontId="7" fillId="0" borderId="5" xfId="23" applyNumberFormat="1" applyFont="1" applyFill="1" applyBorder="1" applyAlignment="1" applyProtection="1">
      <alignment vertical="center"/>
      <protection locked="0"/>
    </xf>
    <xf numFmtId="189" fontId="7" fillId="0" borderId="12" xfId="23" applyNumberFormat="1" applyFont="1" applyFill="1" applyBorder="1" applyAlignment="1" applyProtection="1">
      <alignment vertical="center"/>
      <protection locked="0"/>
    </xf>
    <xf numFmtId="180" fontId="5" fillId="0" borderId="0" xfId="23" applyNumberFormat="1" applyFont="1" applyFill="1" applyBorder="1" applyAlignment="1">
      <alignment/>
      <protection/>
    </xf>
    <xf numFmtId="180" fontId="19" fillId="0" borderId="0" xfId="23" applyNumberFormat="1" applyFont="1" applyFill="1" applyBorder="1" applyAlignment="1">
      <alignment/>
      <protection/>
    </xf>
    <xf numFmtId="180" fontId="27" fillId="0" borderId="0" xfId="23" applyNumberFormat="1" applyFont="1" applyAlignment="1">
      <alignment/>
      <protection/>
    </xf>
    <xf numFmtId="180" fontId="19" fillId="0" borderId="0" xfId="23" applyNumberFormat="1" applyFont="1" applyAlignment="1">
      <alignment vertical="center"/>
      <protection/>
    </xf>
    <xf numFmtId="189" fontId="3" fillId="0" borderId="18" xfId="23" applyNumberFormat="1" applyFont="1" applyFill="1" applyBorder="1" applyAlignment="1">
      <alignment vertical="center"/>
      <protection/>
    </xf>
    <xf numFmtId="189" fontId="3" fillId="0" borderId="0" xfId="23" applyNumberFormat="1" applyFont="1" applyFill="1" applyBorder="1" applyAlignment="1" applyProtection="1">
      <alignment vertical="center"/>
      <protection locked="0"/>
    </xf>
    <xf numFmtId="189" fontId="3" fillId="0" borderId="5" xfId="23" applyNumberFormat="1" applyFont="1" applyFill="1" applyBorder="1" applyAlignment="1" applyProtection="1">
      <alignment vertical="center"/>
      <protection locked="0"/>
    </xf>
    <xf numFmtId="189" fontId="3" fillId="0" borderId="12" xfId="23" applyNumberFormat="1" applyFont="1" applyFill="1" applyBorder="1" applyAlignment="1" applyProtection="1">
      <alignment vertical="center"/>
      <protection locked="0"/>
    </xf>
    <xf numFmtId="189" fontId="3" fillId="0" borderId="13" xfId="23" applyNumberFormat="1" applyFont="1" applyFill="1" applyBorder="1" applyAlignment="1">
      <alignment vertical="center"/>
      <protection/>
    </xf>
    <xf numFmtId="189" fontId="7" fillId="0" borderId="0" xfId="23" applyNumberFormat="1" applyFont="1" applyFill="1" applyBorder="1" applyAlignment="1" applyProtection="1">
      <alignment vertical="center"/>
      <protection locked="0"/>
    </xf>
    <xf numFmtId="189" fontId="7" fillId="0" borderId="13" xfId="23" applyNumberFormat="1" applyFont="1" applyFill="1" applyBorder="1" applyAlignment="1" applyProtection="1">
      <alignment vertical="center"/>
      <protection locked="0"/>
    </xf>
    <xf numFmtId="189" fontId="7" fillId="0" borderId="7" xfId="23" applyNumberFormat="1" applyFont="1" applyFill="1" applyBorder="1" applyAlignment="1" applyProtection="1">
      <alignment vertical="center"/>
      <protection locked="0"/>
    </xf>
    <xf numFmtId="3" fontId="3" fillId="0" borderId="41" xfId="20" applyNumberFormat="1" applyFont="1" applyFill="1" applyBorder="1" applyAlignment="1" applyProtection="1">
      <alignment vertical="center"/>
      <protection locked="0"/>
    </xf>
    <xf numFmtId="3" fontId="3" fillId="0" borderId="42" xfId="20" applyNumberFormat="1" applyFont="1" applyFill="1" applyBorder="1" applyAlignment="1" applyProtection="1">
      <alignment vertical="center"/>
      <protection locked="0"/>
    </xf>
    <xf numFmtId="178" fontId="3" fillId="0" borderId="5" xfId="24" applyNumberFormat="1" applyFont="1" applyFill="1" applyBorder="1" applyAlignment="1" applyProtection="1">
      <alignment vertical="center"/>
      <protection locked="0"/>
    </xf>
    <xf numFmtId="178" fontId="3" fillId="0" borderId="38" xfId="24" applyNumberFormat="1" applyFont="1" applyFill="1" applyBorder="1" applyAlignment="1" applyProtection="1">
      <alignment vertical="center"/>
      <protection locked="0"/>
    </xf>
    <xf numFmtId="38" fontId="3" fillId="0" borderId="5" xfId="16" applyFont="1" applyFill="1" applyBorder="1" applyAlignment="1" applyProtection="1">
      <alignment vertical="center"/>
      <protection locked="0"/>
    </xf>
    <xf numFmtId="3" fontId="3" fillId="0" borderId="5" xfId="20" applyNumberFormat="1" applyFont="1" applyFill="1" applyBorder="1" applyAlignment="1" applyProtection="1">
      <alignment vertical="center"/>
      <protection locked="0"/>
    </xf>
    <xf numFmtId="3" fontId="3" fillId="0" borderId="38" xfId="20" applyNumberFormat="1" applyFont="1" applyFill="1" applyBorder="1" applyAlignment="1" applyProtection="1">
      <alignment vertical="center"/>
      <protection locked="0"/>
    </xf>
    <xf numFmtId="178" fontId="3" fillId="0" borderId="41" xfId="24" applyNumberFormat="1" applyFont="1" applyFill="1" applyBorder="1" applyAlignment="1">
      <alignment vertical="center"/>
      <protection/>
    </xf>
    <xf numFmtId="38" fontId="3" fillId="0" borderId="41" xfId="16" applyFont="1" applyFill="1" applyBorder="1" applyAlignment="1">
      <alignment vertical="center"/>
    </xf>
    <xf numFmtId="189" fontId="17" fillId="0" borderId="61" xfId="16" applyNumberFormat="1" applyFont="1" applyFill="1" applyBorder="1" applyAlignment="1">
      <alignment vertical="center"/>
    </xf>
    <xf numFmtId="189" fontId="17" fillId="0" borderId="83" xfId="16" applyNumberFormat="1" applyFont="1" applyFill="1" applyBorder="1" applyAlignment="1">
      <alignment vertical="center"/>
    </xf>
    <xf numFmtId="189" fontId="26" fillId="0" borderId="61" xfId="16" applyNumberFormat="1" applyFont="1" applyFill="1" applyBorder="1" applyAlignment="1" applyProtection="1">
      <alignment vertical="center"/>
      <protection locked="0"/>
    </xf>
    <xf numFmtId="189" fontId="26" fillId="0" borderId="83" xfId="16" applyNumberFormat="1" applyFont="1" applyFill="1" applyBorder="1" applyAlignment="1" applyProtection="1">
      <alignment vertical="center"/>
      <protection locked="0"/>
    </xf>
    <xf numFmtId="189" fontId="17" fillId="0" borderId="83" xfId="16" applyNumberFormat="1" applyFont="1" applyFill="1" applyBorder="1" applyAlignment="1" applyProtection="1">
      <alignment vertical="center"/>
      <protection locked="0"/>
    </xf>
    <xf numFmtId="189" fontId="17" fillId="0" borderId="61" xfId="16" applyNumberFormat="1" applyFont="1" applyFill="1" applyBorder="1" applyAlignment="1" applyProtection="1">
      <alignment vertical="center"/>
      <protection locked="0"/>
    </xf>
    <xf numFmtId="189" fontId="17" fillId="0" borderId="62" xfId="16" applyNumberFormat="1" applyFont="1" applyFill="1" applyBorder="1" applyAlignment="1">
      <alignment vertical="center"/>
    </xf>
    <xf numFmtId="189" fontId="17" fillId="0" borderId="83" xfId="16" applyNumberFormat="1" applyFont="1" applyFill="1" applyBorder="1" applyAlignment="1" applyProtection="1">
      <alignment horizontal="right" vertical="center"/>
      <protection locked="0"/>
    </xf>
    <xf numFmtId="38" fontId="17" fillId="0" borderId="61" xfId="16" applyFont="1" applyFill="1" applyBorder="1" applyAlignment="1" applyProtection="1">
      <alignment horizontal="right" vertical="center"/>
      <protection locked="0"/>
    </xf>
    <xf numFmtId="38" fontId="17" fillId="0" borderId="83" xfId="16" applyFont="1" applyFill="1" applyBorder="1" applyAlignment="1" applyProtection="1">
      <alignment vertical="center"/>
      <protection locked="0"/>
    </xf>
    <xf numFmtId="38" fontId="17" fillId="0" borderId="61" xfId="16" applyFont="1" applyFill="1" applyBorder="1" applyAlignment="1" applyProtection="1">
      <alignment vertical="center"/>
      <protection locked="0"/>
    </xf>
    <xf numFmtId="189" fontId="17" fillId="0" borderId="64" xfId="16" applyNumberFormat="1" applyFont="1" applyFill="1" applyBorder="1" applyAlignment="1">
      <alignment vertical="center"/>
    </xf>
    <xf numFmtId="189" fontId="17" fillId="0" borderId="86" xfId="16" applyNumberFormat="1" applyFont="1" applyFill="1" applyBorder="1" applyAlignment="1">
      <alignment vertical="center"/>
    </xf>
    <xf numFmtId="189" fontId="25" fillId="0" borderId="61" xfId="16" applyNumberFormat="1" applyFont="1" applyFill="1" applyBorder="1" applyAlignment="1" applyProtection="1">
      <alignment vertical="center"/>
      <protection locked="0"/>
    </xf>
    <xf numFmtId="189" fontId="25" fillId="0" borderId="62" xfId="16" applyNumberFormat="1" applyFont="1" applyFill="1" applyBorder="1" applyAlignment="1" applyProtection="1">
      <alignment vertical="center"/>
      <protection locked="0"/>
    </xf>
    <xf numFmtId="189" fontId="17" fillId="0" borderId="62" xfId="16" applyNumberFormat="1" applyFont="1" applyFill="1" applyBorder="1" applyAlignment="1" applyProtection="1">
      <alignment vertical="center"/>
      <protection locked="0"/>
    </xf>
    <xf numFmtId="189" fontId="26" fillId="0" borderId="62" xfId="16" applyNumberFormat="1" applyFont="1" applyFill="1" applyBorder="1" applyAlignment="1" applyProtection="1">
      <alignment horizontal="right" vertical="center"/>
      <protection locked="0"/>
    </xf>
    <xf numFmtId="189" fontId="17" fillId="0" borderId="64" xfId="16" applyNumberFormat="1" applyFont="1" applyFill="1" applyBorder="1" applyAlignment="1" applyProtection="1">
      <alignment horizontal="right" vertical="center"/>
      <protection locked="0"/>
    </xf>
    <xf numFmtId="189" fontId="17" fillId="0" borderId="66" xfId="16" applyNumberFormat="1" applyFont="1" applyFill="1" applyBorder="1" applyAlignment="1">
      <alignment vertical="center"/>
    </xf>
    <xf numFmtId="3" fontId="15" fillId="0" borderId="2" xfId="22" applyNumberFormat="1" applyFont="1" applyFill="1" applyBorder="1" applyAlignment="1" applyProtection="1">
      <alignment wrapText="1"/>
      <protection/>
    </xf>
    <xf numFmtId="3" fontId="15" fillId="0" borderId="81" xfId="22" applyNumberFormat="1" applyFont="1" applyFill="1" applyBorder="1" applyAlignment="1" applyProtection="1">
      <alignment wrapText="1"/>
      <protection/>
    </xf>
    <xf numFmtId="3" fontId="15" fillId="0" borderId="87" xfId="22" applyNumberFormat="1" applyFont="1" applyFill="1" applyBorder="1" applyAlignment="1" applyProtection="1">
      <alignment/>
      <protection/>
    </xf>
    <xf numFmtId="0" fontId="15" fillId="0" borderId="88" xfId="22" applyFont="1" applyFill="1" applyBorder="1" applyAlignment="1" applyProtection="1">
      <alignment/>
      <protection/>
    </xf>
    <xf numFmtId="180" fontId="15" fillId="0" borderId="0" xfId="22" applyNumberFormat="1" applyFont="1" applyFill="1" applyBorder="1" applyAlignment="1" applyProtection="1">
      <alignment horizontal="distributed" vertical="center"/>
      <protection/>
    </xf>
    <xf numFmtId="0" fontId="0" fillId="0" borderId="49" xfId="0" applyFont="1" applyBorder="1" applyAlignment="1">
      <alignment vertical="center"/>
    </xf>
    <xf numFmtId="180" fontId="3" fillId="0" borderId="0" xfId="22" applyNumberFormat="1" applyFont="1" applyFill="1" applyBorder="1" applyAlignment="1" applyProtection="1">
      <alignment horizontal="distributed" vertical="center"/>
      <protection/>
    </xf>
    <xf numFmtId="180" fontId="3" fillId="0" borderId="49" xfId="22" applyNumberFormat="1" applyFont="1" applyFill="1" applyBorder="1" applyAlignment="1" applyProtection="1">
      <alignment horizontal="distributed" vertical="center"/>
      <protection/>
    </xf>
    <xf numFmtId="180" fontId="4" fillId="0" borderId="13" xfId="22" applyNumberFormat="1" applyFont="1" applyFill="1" applyBorder="1" applyAlignment="1" applyProtection="1">
      <alignment horizontal="distributed" vertical="center"/>
      <protection/>
    </xf>
    <xf numFmtId="180" fontId="4" fillId="0" borderId="80" xfId="22" applyNumberFormat="1" applyFont="1" applyFill="1" applyBorder="1" applyAlignment="1" applyProtection="1">
      <alignment horizontal="distributed" vertical="center"/>
      <protection/>
    </xf>
    <xf numFmtId="38" fontId="3" fillId="0" borderId="89" xfId="16" applyFont="1" applyFill="1" applyBorder="1" applyAlignment="1" applyProtection="1">
      <alignment horizontal="center" vertical="center"/>
      <protection/>
    </xf>
    <xf numFmtId="38" fontId="1" fillId="0" borderId="90" xfId="16" applyFont="1" applyFill="1" applyBorder="1" applyAlignment="1" applyProtection="1">
      <alignment horizontal="center" vertical="center"/>
      <protection/>
    </xf>
    <xf numFmtId="38" fontId="1" fillId="0" borderId="91" xfId="16" applyFont="1" applyFill="1" applyBorder="1" applyAlignment="1" applyProtection="1">
      <alignment horizontal="center" vertical="center"/>
      <protection/>
    </xf>
    <xf numFmtId="180" fontId="3" fillId="0" borderId="2" xfId="22" applyNumberFormat="1" applyFont="1" applyFill="1" applyBorder="1" applyAlignment="1" applyProtection="1">
      <alignment horizontal="center" vertical="center"/>
      <protection/>
    </xf>
    <xf numFmtId="0" fontId="7" fillId="0" borderId="81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0" fontId="7" fillId="0" borderId="49" xfId="22" applyFont="1" applyFill="1" applyBorder="1" applyAlignment="1" applyProtection="1">
      <alignment vertical="center"/>
      <protection/>
    </xf>
    <xf numFmtId="0" fontId="7" fillId="0" borderId="13" xfId="22" applyFont="1" applyFill="1" applyBorder="1" applyAlignment="1" applyProtection="1">
      <alignment vertical="center"/>
      <protection/>
    </xf>
    <xf numFmtId="0" fontId="7" fillId="0" borderId="80" xfId="22" applyFont="1" applyFill="1" applyBorder="1" applyAlignment="1" applyProtection="1">
      <alignment vertical="center"/>
      <protection/>
    </xf>
    <xf numFmtId="180" fontId="3" fillId="0" borderId="47" xfId="22" applyNumberFormat="1" applyFont="1" applyFill="1" applyBorder="1" applyAlignment="1" applyProtection="1">
      <alignment horizontal="center" vertical="center"/>
      <protection/>
    </xf>
    <xf numFmtId="0" fontId="1" fillId="0" borderId="35" xfId="22" applyFont="1" applyFill="1" applyBorder="1" applyAlignment="1" applyProtection="1">
      <alignment vertical="center"/>
      <protection/>
    </xf>
    <xf numFmtId="180" fontId="3" fillId="0" borderId="89" xfId="22" applyNumberFormat="1" applyFont="1" applyFill="1" applyBorder="1" applyAlignment="1" applyProtection="1">
      <alignment horizontal="center" vertical="center"/>
      <protection/>
    </xf>
    <xf numFmtId="0" fontId="1" fillId="0" borderId="90" xfId="22" applyFont="1" applyFill="1" applyBorder="1" applyAlignment="1" applyProtection="1">
      <alignment horizontal="center" vertical="center"/>
      <protection/>
    </xf>
    <xf numFmtId="0" fontId="1" fillId="0" borderId="92" xfId="22" applyFont="1" applyFill="1" applyBorder="1" applyAlignment="1" applyProtection="1">
      <alignment horizontal="center" vertical="center"/>
      <protection/>
    </xf>
    <xf numFmtId="3" fontId="15" fillId="0" borderId="0" xfId="22" applyNumberFormat="1" applyFont="1" applyFill="1" applyBorder="1" applyAlignment="1" applyProtection="1">
      <alignment wrapText="1"/>
      <protection/>
    </xf>
    <xf numFmtId="0" fontId="15" fillId="0" borderId="49" xfId="22" applyFont="1" applyFill="1" applyBorder="1" applyAlignment="1" applyProtection="1">
      <alignment/>
      <protection/>
    </xf>
    <xf numFmtId="0" fontId="15" fillId="0" borderId="49" xfId="22" applyFont="1" applyFill="1" applyBorder="1" applyAlignment="1" applyProtection="1">
      <alignment horizontal="distributed"/>
      <protection/>
    </xf>
    <xf numFmtId="3" fontId="15" fillId="0" borderId="0" xfId="22" applyNumberFormat="1" applyFont="1" applyFill="1" applyBorder="1" applyAlignment="1" applyProtection="1">
      <alignment/>
      <protection/>
    </xf>
    <xf numFmtId="0" fontId="15" fillId="0" borderId="30" xfId="22" applyFont="1" applyFill="1" applyBorder="1" applyAlignment="1" applyProtection="1">
      <alignment/>
      <protection/>
    </xf>
    <xf numFmtId="180" fontId="7" fillId="0" borderId="0" xfId="23" applyNumberFormat="1" applyFont="1" applyFill="1" applyBorder="1" applyAlignment="1" applyProtection="1">
      <alignment horizontal="distributed" vertical="center"/>
      <protection/>
    </xf>
    <xf numFmtId="180" fontId="7" fillId="0" borderId="49" xfId="23" applyNumberFormat="1" applyFont="1" applyFill="1" applyBorder="1" applyAlignment="1" applyProtection="1">
      <alignment horizontal="distributed" vertical="center"/>
      <protection/>
    </xf>
    <xf numFmtId="180" fontId="15" fillId="0" borderId="13" xfId="23" applyNumberFormat="1" applyFont="1" applyFill="1" applyBorder="1" applyAlignment="1" applyProtection="1">
      <alignment horizontal="distributed" vertical="center"/>
      <protection/>
    </xf>
    <xf numFmtId="180" fontId="15" fillId="0" borderId="80" xfId="23" applyNumberFormat="1" applyFont="1" applyFill="1" applyBorder="1" applyAlignment="1" applyProtection="1">
      <alignment horizontal="distributed" vertical="center"/>
      <protection/>
    </xf>
    <xf numFmtId="180" fontId="7" fillId="0" borderId="2" xfId="23" applyNumberFormat="1" applyFont="1" applyFill="1" applyBorder="1" applyAlignment="1">
      <alignment horizontal="center" vertical="center"/>
      <protection/>
    </xf>
    <xf numFmtId="0" fontId="7" fillId="0" borderId="81" xfId="23" applyFont="1" applyFill="1" applyBorder="1" applyAlignment="1">
      <alignment vertical="center"/>
      <protection/>
    </xf>
    <xf numFmtId="0" fontId="7" fillId="0" borderId="0" xfId="23" applyFont="1" applyFill="1" applyBorder="1" applyAlignment="1">
      <alignment vertical="center"/>
      <protection/>
    </xf>
    <xf numFmtId="0" fontId="7" fillId="0" borderId="49" xfId="23" applyFont="1" applyFill="1" applyBorder="1" applyAlignment="1">
      <alignment vertical="center"/>
      <protection/>
    </xf>
    <xf numFmtId="0" fontId="7" fillId="0" borderId="13" xfId="23" applyFont="1" applyFill="1" applyBorder="1" applyAlignment="1">
      <alignment vertical="center"/>
      <protection/>
    </xf>
    <xf numFmtId="0" fontId="7" fillId="0" borderId="80" xfId="23" applyFont="1" applyFill="1" applyBorder="1" applyAlignment="1">
      <alignment vertical="center"/>
      <protection/>
    </xf>
    <xf numFmtId="0" fontId="7" fillId="0" borderId="15" xfId="23" applyFont="1" applyFill="1" applyBorder="1" applyAlignment="1">
      <alignment horizontal="center" vertical="center"/>
      <protection/>
    </xf>
    <xf numFmtId="0" fontId="1" fillId="0" borderId="11" xfId="23" applyFont="1" applyFill="1" applyBorder="1" applyAlignment="1">
      <alignment horizontal="center" vertical="center"/>
      <protection/>
    </xf>
    <xf numFmtId="0" fontId="1" fillId="0" borderId="35" xfId="23" applyFont="1" applyFill="1" applyBorder="1" applyAlignment="1">
      <alignment horizontal="center" vertical="center"/>
      <protection/>
    </xf>
    <xf numFmtId="180" fontId="7" fillId="0" borderId="93" xfId="23" applyNumberFormat="1" applyFont="1" applyFill="1" applyBorder="1" applyAlignment="1">
      <alignment horizontal="center" vertical="center"/>
      <protection/>
    </xf>
    <xf numFmtId="0" fontId="1" fillId="0" borderId="94" xfId="23" applyFont="1" applyFill="1" applyBorder="1" applyAlignment="1">
      <alignment horizontal="center" vertical="center"/>
      <protection/>
    </xf>
    <xf numFmtId="0" fontId="1" fillId="0" borderId="95" xfId="23" applyFont="1" applyFill="1" applyBorder="1" applyAlignment="1">
      <alignment horizontal="center" vertical="center"/>
      <protection/>
    </xf>
    <xf numFmtId="0" fontId="1" fillId="0" borderId="96" xfId="23" applyFont="1" applyFill="1" applyBorder="1" applyAlignment="1">
      <alignment horizontal="center" vertical="center"/>
      <protection/>
    </xf>
    <xf numFmtId="180" fontId="7" fillId="0" borderId="47" xfId="23" applyNumberFormat="1" applyFont="1" applyFill="1" applyBorder="1" applyAlignment="1">
      <alignment horizontal="center" vertical="center"/>
      <protection/>
    </xf>
    <xf numFmtId="180" fontId="7" fillId="0" borderId="89" xfId="23" applyNumberFormat="1" applyFont="1" applyFill="1" applyBorder="1" applyAlignment="1">
      <alignment horizontal="center" vertical="center"/>
      <protection/>
    </xf>
    <xf numFmtId="0" fontId="1" fillId="0" borderId="90" xfId="23" applyFont="1" applyFill="1" applyBorder="1" applyAlignment="1">
      <alignment horizontal="center" vertical="center"/>
      <protection/>
    </xf>
    <xf numFmtId="0" fontId="1" fillId="0" borderId="92" xfId="23" applyFont="1" applyFill="1" applyBorder="1" applyAlignment="1">
      <alignment horizontal="center" vertical="center"/>
      <protection/>
    </xf>
    <xf numFmtId="0" fontId="1" fillId="0" borderId="91" xfId="23" applyFont="1" applyFill="1" applyBorder="1" applyAlignment="1">
      <alignment horizontal="center" vertical="center"/>
      <protection/>
    </xf>
    <xf numFmtId="180" fontId="3" fillId="0" borderId="0" xfId="23" applyNumberFormat="1" applyFont="1" applyFill="1" applyBorder="1" applyAlignment="1" applyProtection="1">
      <alignment horizontal="distributed" vertical="center"/>
      <protection/>
    </xf>
    <xf numFmtId="180" fontId="4" fillId="0" borderId="13" xfId="23" applyNumberFormat="1" applyFont="1" applyFill="1" applyBorder="1" applyAlignment="1" applyProtection="1">
      <alignment horizontal="distributed" vertical="center"/>
      <protection/>
    </xf>
    <xf numFmtId="180" fontId="3" fillId="0" borderId="89" xfId="23" applyNumberFormat="1" applyFont="1" applyFill="1" applyBorder="1" applyAlignment="1">
      <alignment horizontal="center" vertical="center"/>
      <protection/>
    </xf>
    <xf numFmtId="180" fontId="3" fillId="0" borderId="90" xfId="23" applyNumberFormat="1" applyFont="1" applyFill="1" applyBorder="1" applyAlignment="1">
      <alignment horizontal="center" vertical="center"/>
      <protection/>
    </xf>
    <xf numFmtId="180" fontId="3" fillId="0" borderId="92" xfId="23" applyNumberFormat="1" applyFont="1" applyFill="1" applyBorder="1" applyAlignment="1">
      <alignment horizontal="center" vertical="center"/>
      <protection/>
    </xf>
    <xf numFmtId="180" fontId="3" fillId="0" borderId="97" xfId="23" applyNumberFormat="1" applyFont="1" applyFill="1" applyBorder="1" applyAlignment="1">
      <alignment horizontal="center" vertical="center"/>
      <protection/>
    </xf>
    <xf numFmtId="0" fontId="7" fillId="0" borderId="34" xfId="23" applyFont="1" applyFill="1" applyBorder="1" applyAlignment="1">
      <alignment horizontal="center" vertical="center"/>
      <protection/>
    </xf>
    <xf numFmtId="180" fontId="3" fillId="0" borderId="87" xfId="23" applyNumberFormat="1" applyFont="1" applyFill="1" applyBorder="1" applyAlignment="1">
      <alignment horizontal="center" vertical="center"/>
      <protection/>
    </xf>
    <xf numFmtId="0" fontId="7" fillId="0" borderId="87" xfId="23" applyFont="1" applyFill="1" applyBorder="1" applyAlignment="1">
      <alignment vertical="center"/>
      <protection/>
    </xf>
    <xf numFmtId="180" fontId="3" fillId="0" borderId="48" xfId="23" applyNumberFormat="1" applyFont="1" applyFill="1" applyBorder="1" applyAlignment="1">
      <alignment horizontal="center" vertical="center"/>
      <protection/>
    </xf>
    <xf numFmtId="0" fontId="2" fillId="0" borderId="78" xfId="23" applyNumberFormat="1" applyFont="1" applyFill="1" applyBorder="1" applyAlignment="1">
      <alignment horizontal="center" vertical="center"/>
      <protection locked="0"/>
    </xf>
    <xf numFmtId="180" fontId="3" fillId="0" borderId="98" xfId="23" applyNumberFormat="1" applyFont="1" applyFill="1" applyBorder="1" applyAlignment="1">
      <alignment horizontal="center" vertical="center"/>
      <protection/>
    </xf>
    <xf numFmtId="0" fontId="7" fillId="0" borderId="2" xfId="23" applyFont="1" applyFill="1" applyBorder="1" applyAlignment="1">
      <alignment horizontal="center" vertical="center"/>
      <protection/>
    </xf>
    <xf numFmtId="0" fontId="2" fillId="0" borderId="99" xfId="23" applyNumberFormat="1" applyFont="1" applyFill="1" applyBorder="1" applyAlignment="1">
      <alignment horizontal="center" vertical="center"/>
      <protection locked="0"/>
    </xf>
    <xf numFmtId="180" fontId="3" fillId="0" borderId="91" xfId="23" applyNumberFormat="1" applyFont="1" applyFill="1" applyBorder="1" applyAlignment="1">
      <alignment horizontal="center" vertical="center"/>
      <protection/>
    </xf>
    <xf numFmtId="180" fontId="3" fillId="0" borderId="49" xfId="23" applyNumberFormat="1" applyFont="1" applyFill="1" applyBorder="1" applyAlignment="1" applyProtection="1">
      <alignment horizontal="distributed" vertical="center"/>
      <protection/>
    </xf>
    <xf numFmtId="180" fontId="3" fillId="0" borderId="100" xfId="23" applyNumberFormat="1" applyFont="1" applyFill="1" applyBorder="1" applyAlignment="1">
      <alignment horizontal="center" vertical="center"/>
      <protection/>
    </xf>
    <xf numFmtId="180" fontId="3" fillId="0" borderId="101" xfId="23" applyNumberFormat="1" applyFont="1" applyFill="1" applyBorder="1" applyAlignment="1">
      <alignment horizontal="center" vertical="center"/>
      <protection/>
    </xf>
    <xf numFmtId="180" fontId="3" fillId="0" borderId="102" xfId="23" applyNumberFormat="1" applyFont="1" applyFill="1" applyBorder="1" applyAlignment="1">
      <alignment horizontal="center" vertical="center"/>
      <protection/>
    </xf>
    <xf numFmtId="0" fontId="7" fillId="0" borderId="88" xfId="23" applyFont="1" applyFill="1" applyBorder="1" applyAlignment="1">
      <alignment vertical="center"/>
      <protection/>
    </xf>
    <xf numFmtId="180" fontId="3" fillId="0" borderId="103" xfId="23" applyNumberFormat="1" applyFont="1" applyFill="1" applyBorder="1" applyAlignment="1">
      <alignment horizontal="center" vertical="center"/>
      <protection/>
    </xf>
    <xf numFmtId="0" fontId="7" fillId="0" borderId="94" xfId="23" applyFont="1" applyFill="1" applyBorder="1" applyAlignment="1">
      <alignment horizontal="center" vertical="center"/>
      <protection/>
    </xf>
    <xf numFmtId="0" fontId="7" fillId="0" borderId="96" xfId="23" applyFont="1" applyFill="1" applyBorder="1" applyAlignment="1">
      <alignment horizontal="center" vertical="center"/>
      <protection/>
    </xf>
    <xf numFmtId="180" fontId="4" fillId="0" borderId="80" xfId="23" applyNumberFormat="1" applyFont="1" applyFill="1" applyBorder="1" applyAlignment="1" applyProtection="1">
      <alignment horizontal="distributed" vertical="center"/>
      <protection/>
    </xf>
    <xf numFmtId="180" fontId="3" fillId="0" borderId="104" xfId="23" applyNumberFormat="1" applyFont="1" applyFill="1" applyBorder="1" applyAlignment="1">
      <alignment horizontal="center" vertical="center"/>
      <protection/>
    </xf>
    <xf numFmtId="0" fontId="2" fillId="0" borderId="94" xfId="23" applyNumberFormat="1" applyFont="1" applyFill="1" applyBorder="1" applyAlignment="1">
      <alignment/>
      <protection locked="0"/>
    </xf>
    <xf numFmtId="0" fontId="2" fillId="0" borderId="105" xfId="23" applyNumberFormat="1" applyFont="1" applyFill="1" applyBorder="1" applyAlignment="1">
      <alignment/>
      <protection locked="0"/>
    </xf>
    <xf numFmtId="0" fontId="2" fillId="0" borderId="96" xfId="23" applyNumberFormat="1" applyFont="1" applyFill="1" applyBorder="1" applyAlignment="1">
      <alignment/>
      <protection locked="0"/>
    </xf>
    <xf numFmtId="0" fontId="15" fillId="0" borderId="0" xfId="22" applyFont="1" applyFill="1" applyBorder="1" applyAlignment="1" applyProtection="1">
      <alignment horizontal="distributed"/>
      <protection/>
    </xf>
    <xf numFmtId="180" fontId="15" fillId="0" borderId="49" xfId="22" applyNumberFormat="1" applyFont="1" applyFill="1" applyBorder="1" applyAlignment="1" applyProtection="1">
      <alignment horizontal="distributed" vertical="center"/>
      <protection/>
    </xf>
    <xf numFmtId="180" fontId="7" fillId="0" borderId="90" xfId="23" applyNumberFormat="1" applyFont="1" applyFill="1" applyBorder="1" applyAlignment="1">
      <alignment horizontal="center" vertical="center"/>
      <protection/>
    </xf>
    <xf numFmtId="180" fontId="7" fillId="0" borderId="92" xfId="23" applyNumberFormat="1" applyFont="1" applyFill="1" applyBorder="1" applyAlignment="1">
      <alignment horizontal="center" vertical="center"/>
      <protection/>
    </xf>
    <xf numFmtId="180" fontId="7" fillId="0" borderId="106" xfId="23" applyNumberFormat="1" applyFont="1" applyFill="1" applyBorder="1" applyAlignment="1">
      <alignment horizontal="center" vertical="center"/>
      <protection/>
    </xf>
    <xf numFmtId="0" fontId="7" fillId="0" borderId="79" xfId="23" applyFont="1" applyFill="1" applyBorder="1" applyAlignment="1">
      <alignment horizontal="center" vertical="center"/>
      <protection/>
    </xf>
    <xf numFmtId="0" fontId="7" fillId="0" borderId="2" xfId="23" applyFont="1" applyFill="1" applyBorder="1" applyAlignment="1">
      <alignment vertical="center"/>
      <protection/>
    </xf>
    <xf numFmtId="180" fontId="7" fillId="0" borderId="104" xfId="23" applyNumberFormat="1" applyFont="1" applyFill="1" applyBorder="1" applyAlignment="1">
      <alignment horizontal="center" vertical="center"/>
      <protection/>
    </xf>
    <xf numFmtId="0" fontId="1" fillId="0" borderId="94" xfId="23" applyNumberFormat="1" applyFont="1" applyFill="1" applyBorder="1" applyAlignment="1">
      <alignment horizontal="center" vertical="center"/>
      <protection locked="0"/>
    </xf>
    <xf numFmtId="0" fontId="1" fillId="0" borderId="96" xfId="23" applyNumberFormat="1" applyFont="1" applyFill="1" applyBorder="1" applyAlignment="1">
      <alignment horizontal="center" vertical="center"/>
      <protection locked="0"/>
    </xf>
    <xf numFmtId="180" fontId="7" fillId="0" borderId="44" xfId="23" applyNumberFormat="1" applyFont="1" applyFill="1" applyBorder="1" applyAlignment="1">
      <alignment horizontal="center" vertical="center"/>
      <protection/>
    </xf>
    <xf numFmtId="0" fontId="1" fillId="0" borderId="36" xfId="23" applyNumberFormat="1" applyFont="1" applyFill="1" applyBorder="1" applyAlignment="1">
      <alignment horizontal="center" vertical="center"/>
      <protection locked="0"/>
    </xf>
    <xf numFmtId="180" fontId="7" fillId="0" borderId="98" xfId="23" applyNumberFormat="1" applyFont="1" applyFill="1" applyBorder="1" applyAlignment="1">
      <alignment horizontal="center" vertical="center"/>
      <protection/>
    </xf>
    <xf numFmtId="0" fontId="1" fillId="0" borderId="2" xfId="23" applyNumberFormat="1" applyFont="1" applyFill="1" applyBorder="1" applyAlignment="1">
      <alignment horizontal="center" vertical="center"/>
      <protection locked="0"/>
    </xf>
    <xf numFmtId="180" fontId="7" fillId="0" borderId="91" xfId="23" applyNumberFormat="1" applyFont="1" applyFill="1" applyBorder="1" applyAlignment="1">
      <alignment horizontal="center" vertical="center"/>
      <protection/>
    </xf>
    <xf numFmtId="180" fontId="7" fillId="0" borderId="100" xfId="23" applyNumberFormat="1" applyFont="1" applyFill="1" applyBorder="1" applyAlignment="1">
      <alignment horizontal="center" vertical="center"/>
      <protection/>
    </xf>
    <xf numFmtId="180" fontId="7" fillId="0" borderId="101" xfId="23" applyNumberFormat="1" applyFont="1" applyFill="1" applyBorder="1" applyAlignment="1">
      <alignment horizontal="center" vertical="center"/>
      <protection/>
    </xf>
    <xf numFmtId="180" fontId="7" fillId="0" borderId="102" xfId="23" applyNumberFormat="1" applyFont="1" applyFill="1" applyBorder="1" applyAlignment="1">
      <alignment horizontal="center" vertical="center"/>
      <protection/>
    </xf>
    <xf numFmtId="0" fontId="7" fillId="0" borderId="99" xfId="23" applyFont="1" applyFill="1" applyBorder="1" applyAlignment="1">
      <alignment vertical="center"/>
      <protection/>
    </xf>
    <xf numFmtId="0" fontId="7" fillId="0" borderId="55" xfId="23" applyFont="1" applyFill="1" applyBorder="1" applyAlignment="1">
      <alignment vertical="center"/>
      <protection/>
    </xf>
    <xf numFmtId="0" fontId="7" fillId="0" borderId="84" xfId="23" applyFont="1" applyFill="1" applyBorder="1" applyAlignment="1">
      <alignment vertical="center"/>
      <protection/>
    </xf>
    <xf numFmtId="180" fontId="7" fillId="0" borderId="46" xfId="23" applyNumberFormat="1" applyFont="1" applyFill="1" applyBorder="1" applyAlignment="1">
      <alignment horizontal="center" vertical="center"/>
      <protection/>
    </xf>
    <xf numFmtId="0" fontId="7" fillId="0" borderId="80" xfId="23" applyFont="1" applyFill="1" applyBorder="1" applyAlignment="1">
      <alignment horizontal="center" vertical="center"/>
      <protection/>
    </xf>
    <xf numFmtId="0" fontId="15" fillId="0" borderId="87" xfId="22" applyFont="1" applyFill="1" applyBorder="1" applyAlignment="1" applyProtection="1">
      <alignment/>
      <protection/>
    </xf>
    <xf numFmtId="0" fontId="15" fillId="0" borderId="0" xfId="22" applyFont="1" applyFill="1" applyBorder="1" applyAlignment="1" applyProtection="1">
      <alignment/>
      <protection/>
    </xf>
    <xf numFmtId="180" fontId="7" fillId="0" borderId="41" xfId="23" applyNumberFormat="1" applyFont="1" applyFill="1" applyBorder="1" applyAlignment="1">
      <alignment horizontal="center" vertical="center"/>
      <protection/>
    </xf>
    <xf numFmtId="0" fontId="1" fillId="0" borderId="7" xfId="23" applyNumberFormat="1" applyFont="1" applyFill="1" applyBorder="1" applyAlignment="1">
      <alignment horizontal="center" vertical="center"/>
      <protection locked="0"/>
    </xf>
    <xf numFmtId="0" fontId="2" fillId="0" borderId="94" xfId="23" applyNumberFormat="1" applyFont="1" applyFill="1" applyBorder="1" applyAlignment="1">
      <alignment horizontal="center" vertical="center"/>
      <protection locked="0"/>
    </xf>
    <xf numFmtId="0" fontId="2" fillId="0" borderId="96" xfId="23" applyNumberFormat="1" applyFont="1" applyFill="1" applyBorder="1" applyAlignment="1">
      <alignment horizontal="center" vertical="center"/>
      <protection locked="0"/>
    </xf>
    <xf numFmtId="0" fontId="3" fillId="0" borderId="93" xfId="20" applyNumberFormat="1" applyFont="1" applyFill="1" applyBorder="1" applyAlignment="1">
      <alignment horizontal="center" vertical="center"/>
      <protection/>
    </xf>
    <xf numFmtId="0" fontId="7" fillId="0" borderId="94" xfId="24" applyFont="1" applyFill="1" applyBorder="1" applyAlignment="1">
      <alignment horizontal="center" vertical="center"/>
      <protection/>
    </xf>
    <xf numFmtId="0" fontId="7" fillId="0" borderId="95" xfId="24" applyFont="1" applyFill="1" applyBorder="1" applyAlignment="1">
      <alignment horizontal="center" vertical="center"/>
      <protection/>
    </xf>
    <xf numFmtId="0" fontId="3" fillId="0" borderId="1" xfId="20" applyNumberFormat="1" applyFont="1" applyFill="1" applyBorder="1" applyAlignment="1">
      <alignment horizontal="center" vertical="center"/>
      <protection/>
    </xf>
    <xf numFmtId="0" fontId="3" fillId="0" borderId="2" xfId="20" applyNumberFormat="1" applyFont="1" applyFill="1" applyBorder="1" applyAlignment="1">
      <alignment horizontal="center" vertical="center"/>
      <protection/>
    </xf>
    <xf numFmtId="0" fontId="3" fillId="0" borderId="81" xfId="20" applyNumberFormat="1" applyFont="1" applyFill="1" applyBorder="1" applyAlignment="1">
      <alignment horizontal="center" vertical="center"/>
      <protection/>
    </xf>
    <xf numFmtId="0" fontId="7" fillId="0" borderId="50" xfId="24" applyFont="1" applyFill="1" applyBorder="1" applyAlignment="1">
      <alignment horizontal="center" vertical="center"/>
      <protection/>
    </xf>
    <xf numFmtId="0" fontId="7" fillId="0" borderId="52" xfId="24" applyFont="1" applyFill="1" applyBorder="1" applyAlignment="1">
      <alignment horizontal="center" vertical="center"/>
      <protection/>
    </xf>
    <xf numFmtId="0" fontId="7" fillId="0" borderId="107" xfId="24" applyFont="1" applyFill="1" applyBorder="1" applyAlignment="1">
      <alignment horizontal="center" vertical="center"/>
      <protection/>
    </xf>
    <xf numFmtId="0" fontId="3" fillId="0" borderId="3" xfId="20" applyNumberFormat="1" applyFont="1" applyFill="1" applyBorder="1" applyAlignment="1">
      <alignment horizontal="center" vertical="center"/>
      <protection/>
    </xf>
    <xf numFmtId="0" fontId="7" fillId="0" borderId="108" xfId="24" applyFont="1" applyFill="1" applyBorder="1" applyAlignment="1">
      <alignment horizontal="center" vertical="center"/>
      <protection/>
    </xf>
    <xf numFmtId="0" fontId="3" fillId="0" borderId="89" xfId="20" applyNumberFormat="1" applyFont="1" applyFill="1" applyBorder="1" applyAlignment="1">
      <alignment horizontal="center" vertical="center"/>
      <protection/>
    </xf>
    <xf numFmtId="0" fontId="3" fillId="0" borderId="92" xfId="20" applyNumberFormat="1" applyFont="1" applyFill="1" applyBorder="1" applyAlignment="1">
      <alignment horizontal="center" vertical="center"/>
      <protection/>
    </xf>
    <xf numFmtId="0" fontId="3" fillId="0" borderId="109" xfId="20" applyNumberFormat="1" applyFont="1" applyFill="1" applyBorder="1" applyAlignment="1">
      <alignment horizontal="center" vertical="center"/>
      <protection/>
    </xf>
    <xf numFmtId="0" fontId="3" fillId="0" borderId="90" xfId="20" applyNumberFormat="1" applyFont="1" applyFill="1" applyBorder="1" applyAlignment="1">
      <alignment horizontal="center" vertical="center"/>
      <protection/>
    </xf>
    <xf numFmtId="0" fontId="3" fillId="0" borderId="76" xfId="21" applyFont="1" applyFill="1" applyBorder="1" applyAlignment="1">
      <alignment horizontal="center" vertical="center"/>
      <protection/>
    </xf>
    <xf numFmtId="0" fontId="7" fillId="0" borderId="76" xfId="22" applyFont="1" applyFill="1" applyBorder="1" applyAlignment="1">
      <alignment horizontal="center" vertical="center"/>
      <protection/>
    </xf>
    <xf numFmtId="180" fontId="17" fillId="0" borderId="0" xfId="22" applyNumberFormat="1" applyFont="1" applyFill="1" applyBorder="1" applyAlignment="1" applyProtection="1">
      <alignment horizontal="distributed" vertical="center"/>
      <protection/>
    </xf>
    <xf numFmtId="180" fontId="15" fillId="0" borderId="13" xfId="22" applyNumberFormat="1" applyFont="1" applyFill="1" applyBorder="1" applyAlignment="1" applyProtection="1">
      <alignment horizontal="distributed" vertical="center"/>
      <protection/>
    </xf>
    <xf numFmtId="180" fontId="24" fillId="0" borderId="2" xfId="22" applyNumberFormat="1" applyFont="1" applyFill="1" applyBorder="1" applyAlignment="1">
      <alignment wrapText="1"/>
      <protection/>
    </xf>
    <xf numFmtId="180" fontId="24" fillId="0" borderId="99" xfId="22" applyNumberFormat="1" applyFont="1" applyFill="1" applyBorder="1" applyAlignment="1">
      <alignment wrapText="1"/>
      <protection/>
    </xf>
    <xf numFmtId="180" fontId="24" fillId="0" borderId="0" xfId="22" applyNumberFormat="1" applyFont="1" applyFill="1" applyBorder="1" applyAlignment="1">
      <alignment horizontal="distributed" vertical="center"/>
      <protection/>
    </xf>
    <xf numFmtId="180" fontId="24" fillId="0" borderId="55" xfId="22" applyNumberFormat="1" applyFont="1" applyFill="1" applyBorder="1" applyAlignment="1">
      <alignment horizontal="distributed" vertical="center"/>
      <protection/>
    </xf>
    <xf numFmtId="180" fontId="24" fillId="0" borderId="87" xfId="22" applyNumberFormat="1" applyFont="1" applyFill="1" applyBorder="1" applyAlignment="1">
      <alignment/>
      <protection/>
    </xf>
    <xf numFmtId="180" fontId="24" fillId="0" borderId="110" xfId="22" applyNumberFormat="1" applyFont="1" applyFill="1" applyBorder="1" applyAlignment="1">
      <alignment/>
      <protection/>
    </xf>
    <xf numFmtId="180" fontId="24" fillId="0" borderId="0" xfId="22" applyNumberFormat="1" applyFont="1" applyFill="1" applyBorder="1" applyAlignment="1">
      <alignment wrapText="1"/>
      <protection/>
    </xf>
    <xf numFmtId="180" fontId="24" fillId="0" borderId="55" xfId="22" applyNumberFormat="1" applyFont="1" applyFill="1" applyBorder="1" applyAlignment="1">
      <alignment/>
      <protection/>
    </xf>
    <xf numFmtId="0" fontId="3" fillId="0" borderId="76" xfId="22" applyFont="1" applyFill="1" applyBorder="1" applyAlignment="1">
      <alignment horizontal="center" vertical="center"/>
      <protection/>
    </xf>
    <xf numFmtId="180" fontId="17" fillId="0" borderId="111" xfId="22" applyNumberFormat="1" applyFont="1" applyFill="1" applyBorder="1" applyAlignment="1" applyProtection="1">
      <alignment horizontal="distributed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-3-5民種別齢別資源" xfId="20"/>
    <cellStyle name="標準_01-3-6面積・7蓄積" xfId="21"/>
    <cellStyle name="標準_Ⅰ 森林資源(１７年版_計画G)" xfId="22"/>
    <cellStyle name="標準_Ⅰ_森林資源(１～３表-4）" xfId="23"/>
    <cellStyle name="標準_Ⅰ_森林資源(第３表－５）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7"/>
  <sheetViews>
    <sheetView tabSelected="1" zoomScale="80" zoomScaleNormal="80" workbookViewId="0" topLeftCell="A1">
      <pane xSplit="2" ySplit="10" topLeftCell="C11" activePane="bottomRight" state="frozen"/>
      <selection pane="topLeft" activeCell="F49" sqref="F49"/>
      <selection pane="topRight" activeCell="F49" sqref="F49"/>
      <selection pane="bottomLeft" activeCell="F49" sqref="F49"/>
      <selection pane="bottomRight" activeCell="A1" sqref="A1"/>
    </sheetView>
  </sheetViews>
  <sheetFormatPr defaultColWidth="9.00390625" defaultRowHeight="13.5"/>
  <cols>
    <col min="1" max="1" width="4.625" style="11" customWidth="1"/>
    <col min="2" max="2" width="18.50390625" style="11" customWidth="1"/>
    <col min="3" max="10" width="12.625" style="11" customWidth="1"/>
    <col min="11" max="18" width="12.625" style="12" customWidth="1"/>
    <col min="19" max="19" width="4.625" style="13" bestFit="1" customWidth="1"/>
    <col min="20" max="20" width="10.75390625" style="14" customWidth="1"/>
    <col min="21" max="16384" width="10.75390625" style="11" customWidth="1"/>
  </cols>
  <sheetData>
    <row r="1" spans="1:20" s="6" customFormat="1" ht="14.25" customHeight="1">
      <c r="A1" s="4" t="s">
        <v>57</v>
      </c>
      <c r="B1" s="5"/>
      <c r="K1" s="7"/>
      <c r="L1" s="7"/>
      <c r="M1" s="7"/>
      <c r="N1" s="7"/>
      <c r="O1" s="7"/>
      <c r="P1" s="7"/>
      <c r="Q1" s="7"/>
      <c r="R1" s="7"/>
      <c r="S1" s="8"/>
      <c r="T1" s="9"/>
    </row>
    <row r="2" spans="1:2" ht="12" customHeight="1">
      <c r="A2" s="10"/>
      <c r="B2" s="10"/>
    </row>
    <row r="3" spans="1:20" s="5" customFormat="1" ht="12" customHeight="1">
      <c r="A3" s="5" t="s">
        <v>150</v>
      </c>
      <c r="K3" s="15"/>
      <c r="L3" s="15"/>
      <c r="M3" s="15"/>
      <c r="N3" s="15"/>
      <c r="O3" s="15"/>
      <c r="P3" s="15"/>
      <c r="Q3" s="15"/>
      <c r="R3" s="15"/>
      <c r="S3" s="16"/>
      <c r="T3" s="17"/>
    </row>
    <row r="4" spans="11:20" s="18" customFormat="1" ht="12" customHeight="1" thickBot="1">
      <c r="K4" s="19"/>
      <c r="L4" s="19"/>
      <c r="M4" s="19"/>
      <c r="N4" s="19"/>
      <c r="O4" s="19"/>
      <c r="P4" s="19"/>
      <c r="Q4" s="19"/>
      <c r="R4" s="19" t="s">
        <v>3</v>
      </c>
      <c r="S4" s="20"/>
      <c r="T4" s="21"/>
    </row>
    <row r="5" spans="1:20" s="18" customFormat="1" ht="18.75" customHeight="1">
      <c r="A5" s="573" t="s">
        <v>7</v>
      </c>
      <c r="B5" s="574"/>
      <c r="C5" s="22"/>
      <c r="D5" s="22"/>
      <c r="E5" s="23" t="s">
        <v>10</v>
      </c>
      <c r="F5" s="23"/>
      <c r="G5" s="23"/>
      <c r="H5" s="23"/>
      <c r="I5" s="22"/>
      <c r="J5" s="23"/>
      <c r="K5" s="24"/>
      <c r="L5" s="24" t="s">
        <v>11</v>
      </c>
      <c r="M5" s="24"/>
      <c r="N5" s="24"/>
      <c r="O5" s="24"/>
      <c r="P5" s="24"/>
      <c r="Q5" s="24"/>
      <c r="R5" s="25" t="s">
        <v>12</v>
      </c>
      <c r="S5" s="26"/>
      <c r="T5" s="21"/>
    </row>
    <row r="6" spans="1:20" s="18" customFormat="1" ht="18.75" customHeight="1">
      <c r="A6" s="575"/>
      <c r="B6" s="576"/>
      <c r="C6" s="27" t="s">
        <v>13</v>
      </c>
      <c r="D6" s="579" t="s">
        <v>13</v>
      </c>
      <c r="E6" s="581" t="s">
        <v>14</v>
      </c>
      <c r="F6" s="582"/>
      <c r="G6" s="583"/>
      <c r="H6" s="579" t="s">
        <v>15</v>
      </c>
      <c r="I6" s="579" t="s">
        <v>13</v>
      </c>
      <c r="J6" s="581" t="s">
        <v>16</v>
      </c>
      <c r="K6" s="582"/>
      <c r="L6" s="582"/>
      <c r="M6" s="583"/>
      <c r="N6" s="570" t="s">
        <v>58</v>
      </c>
      <c r="O6" s="571"/>
      <c r="P6" s="571"/>
      <c r="Q6" s="571"/>
      <c r="R6" s="572"/>
      <c r="S6" s="28"/>
      <c r="T6" s="21"/>
    </row>
    <row r="7" spans="1:20" s="20" customFormat="1" ht="18.75" customHeight="1" thickBot="1">
      <c r="A7" s="577"/>
      <c r="B7" s="578"/>
      <c r="C7" s="29"/>
      <c r="D7" s="580"/>
      <c r="E7" s="30" t="s">
        <v>13</v>
      </c>
      <c r="F7" s="30" t="s">
        <v>2</v>
      </c>
      <c r="G7" s="30" t="s">
        <v>17</v>
      </c>
      <c r="H7" s="580"/>
      <c r="I7" s="580"/>
      <c r="J7" s="30" t="s">
        <v>13</v>
      </c>
      <c r="K7" s="31" t="s">
        <v>18</v>
      </c>
      <c r="L7" s="31" t="s">
        <v>19</v>
      </c>
      <c r="M7" s="31" t="s">
        <v>20</v>
      </c>
      <c r="N7" s="31" t="s">
        <v>151</v>
      </c>
      <c r="O7" s="31" t="s">
        <v>5</v>
      </c>
      <c r="P7" s="31" t="s">
        <v>1</v>
      </c>
      <c r="Q7" s="31" t="s">
        <v>21</v>
      </c>
      <c r="R7" s="32" t="s">
        <v>22</v>
      </c>
      <c r="S7" s="33"/>
      <c r="T7" s="34"/>
    </row>
    <row r="8" spans="1:20" s="18" customFormat="1" ht="18" customHeight="1">
      <c r="A8" s="566" t="s">
        <v>152</v>
      </c>
      <c r="B8" s="567"/>
      <c r="C8" s="35">
        <v>425209</v>
      </c>
      <c r="D8" s="35">
        <v>197901</v>
      </c>
      <c r="E8" s="35">
        <v>196212</v>
      </c>
      <c r="F8" s="36">
        <v>195777</v>
      </c>
      <c r="G8" s="36">
        <v>435</v>
      </c>
      <c r="H8" s="35">
        <v>1689</v>
      </c>
      <c r="I8" s="37">
        <v>227308</v>
      </c>
      <c r="J8" s="35">
        <v>19693</v>
      </c>
      <c r="K8" s="38">
        <v>6614</v>
      </c>
      <c r="L8" s="38">
        <v>12910</v>
      </c>
      <c r="M8" s="38">
        <v>169</v>
      </c>
      <c r="N8" s="38">
        <v>207615</v>
      </c>
      <c r="O8" s="38">
        <v>6247</v>
      </c>
      <c r="P8" s="38">
        <v>4364</v>
      </c>
      <c r="Q8" s="38">
        <v>47210</v>
      </c>
      <c r="R8" s="39">
        <v>149794</v>
      </c>
      <c r="S8" s="20" t="s">
        <v>153</v>
      </c>
      <c r="T8" s="21"/>
    </row>
    <row r="9" spans="1:20" s="18" customFormat="1" ht="18" customHeight="1">
      <c r="A9" s="566" t="s">
        <v>154</v>
      </c>
      <c r="B9" s="567"/>
      <c r="C9" s="35">
        <v>424021</v>
      </c>
      <c r="D9" s="35">
        <v>197272</v>
      </c>
      <c r="E9" s="35">
        <v>195574</v>
      </c>
      <c r="F9" s="35">
        <v>195204</v>
      </c>
      <c r="G9" s="35">
        <v>369</v>
      </c>
      <c r="H9" s="35">
        <v>1698</v>
      </c>
      <c r="I9" s="37">
        <v>226749</v>
      </c>
      <c r="J9" s="35">
        <v>19810</v>
      </c>
      <c r="K9" s="38">
        <v>6737</v>
      </c>
      <c r="L9" s="38">
        <v>12905</v>
      </c>
      <c r="M9" s="38">
        <v>168</v>
      </c>
      <c r="N9" s="38">
        <v>206938</v>
      </c>
      <c r="O9" s="38">
        <v>6321</v>
      </c>
      <c r="P9" s="38">
        <v>4833</v>
      </c>
      <c r="Q9" s="38">
        <v>48990</v>
      </c>
      <c r="R9" s="39">
        <v>146796</v>
      </c>
      <c r="S9" s="20" t="s">
        <v>155</v>
      </c>
      <c r="T9" s="21"/>
    </row>
    <row r="10" spans="1:20" s="46" customFormat="1" ht="18" customHeight="1" thickBot="1">
      <c r="A10" s="568" t="s">
        <v>156</v>
      </c>
      <c r="B10" s="569"/>
      <c r="C10" s="40">
        <v>424463.62</v>
      </c>
      <c r="D10" s="40">
        <v>197030.42</v>
      </c>
      <c r="E10" s="40">
        <v>195332.42</v>
      </c>
      <c r="F10" s="40">
        <v>194980.19</v>
      </c>
      <c r="G10" s="40">
        <v>352.23</v>
      </c>
      <c r="H10" s="40">
        <v>1698</v>
      </c>
      <c r="I10" s="41">
        <v>227433.2</v>
      </c>
      <c r="J10" s="40">
        <v>20482.74</v>
      </c>
      <c r="K10" s="42">
        <v>6652.35</v>
      </c>
      <c r="L10" s="42">
        <v>13661.97</v>
      </c>
      <c r="M10" s="42">
        <v>168.42</v>
      </c>
      <c r="N10" s="42">
        <v>206950.46</v>
      </c>
      <c r="O10" s="42">
        <v>6617.99</v>
      </c>
      <c r="P10" s="42">
        <v>5067.7</v>
      </c>
      <c r="Q10" s="42">
        <v>46497.86</v>
      </c>
      <c r="R10" s="43">
        <v>148766.91</v>
      </c>
      <c r="S10" s="44" t="s">
        <v>157</v>
      </c>
      <c r="T10" s="45"/>
    </row>
    <row r="11" spans="1:20" s="489" customFormat="1" ht="24" customHeight="1">
      <c r="A11" s="560" t="s">
        <v>59</v>
      </c>
      <c r="B11" s="561"/>
      <c r="C11" s="480">
        <v>151764.57</v>
      </c>
      <c r="D11" s="481">
        <v>97506.95</v>
      </c>
      <c r="E11" s="480">
        <v>97488.95</v>
      </c>
      <c r="F11" s="480">
        <v>97236.62</v>
      </c>
      <c r="G11" s="480">
        <v>252.33</v>
      </c>
      <c r="H11" s="480">
        <v>18</v>
      </c>
      <c r="I11" s="482">
        <v>54257.62</v>
      </c>
      <c r="J11" s="483">
        <v>2175.88</v>
      </c>
      <c r="K11" s="484">
        <v>469.82</v>
      </c>
      <c r="L11" s="484">
        <v>1706.06</v>
      </c>
      <c r="M11" s="484">
        <v>0</v>
      </c>
      <c r="N11" s="485">
        <v>52081.74</v>
      </c>
      <c r="O11" s="484">
        <v>1540.86</v>
      </c>
      <c r="P11" s="484">
        <v>820.54</v>
      </c>
      <c r="Q11" s="484">
        <v>26023.71</v>
      </c>
      <c r="R11" s="486">
        <v>23696.63</v>
      </c>
      <c r="S11" s="487"/>
      <c r="T11" s="488"/>
    </row>
    <row r="12" spans="1:20" s="489" customFormat="1" ht="18" customHeight="1">
      <c r="A12" s="564" t="s">
        <v>146</v>
      </c>
      <c r="B12" s="565"/>
      <c r="C12" s="490">
        <v>151764.57</v>
      </c>
      <c r="D12" s="490">
        <v>97506.95</v>
      </c>
      <c r="E12" s="490">
        <v>97488.95</v>
      </c>
      <c r="F12" s="490">
        <v>97236.62</v>
      </c>
      <c r="G12" s="490">
        <v>252.33</v>
      </c>
      <c r="H12" s="490">
        <v>18</v>
      </c>
      <c r="I12" s="491">
        <v>54257.62</v>
      </c>
      <c r="J12" s="492">
        <v>2175.88</v>
      </c>
      <c r="K12" s="492">
        <v>469.82</v>
      </c>
      <c r="L12" s="492">
        <v>1706.06</v>
      </c>
      <c r="M12" s="492">
        <v>0</v>
      </c>
      <c r="N12" s="492">
        <v>52081.74</v>
      </c>
      <c r="O12" s="492">
        <v>1540.86</v>
      </c>
      <c r="P12" s="492">
        <v>820.54</v>
      </c>
      <c r="Q12" s="492">
        <v>26023.71</v>
      </c>
      <c r="R12" s="493">
        <v>23696.63</v>
      </c>
      <c r="S12" s="494"/>
      <c r="T12" s="488"/>
    </row>
    <row r="13" spans="1:20" s="489" customFormat="1" ht="18" customHeight="1">
      <c r="A13" s="366">
        <v>1</v>
      </c>
      <c r="B13" s="367" t="s">
        <v>23</v>
      </c>
      <c r="C13" s="495">
        <v>35276.48</v>
      </c>
      <c r="D13" s="495">
        <v>25820.87</v>
      </c>
      <c r="E13" s="495">
        <v>25816.87</v>
      </c>
      <c r="F13" s="495">
        <v>25681.9</v>
      </c>
      <c r="G13" s="495">
        <v>134.97</v>
      </c>
      <c r="H13" s="495">
        <v>4</v>
      </c>
      <c r="I13" s="496">
        <v>9455.61</v>
      </c>
      <c r="J13" s="497">
        <v>645.7</v>
      </c>
      <c r="K13" s="497">
        <v>52.98</v>
      </c>
      <c r="L13" s="497">
        <v>592.72</v>
      </c>
      <c r="M13" s="497">
        <v>0</v>
      </c>
      <c r="N13" s="497">
        <v>8809.91</v>
      </c>
      <c r="O13" s="497">
        <v>215.93</v>
      </c>
      <c r="P13" s="497">
        <v>348</v>
      </c>
      <c r="Q13" s="497">
        <v>869.59</v>
      </c>
      <c r="R13" s="511">
        <v>7376.39</v>
      </c>
      <c r="S13" s="366">
        <v>1</v>
      </c>
      <c r="T13" s="488"/>
    </row>
    <row r="14" spans="1:20" s="489" customFormat="1" ht="18" customHeight="1">
      <c r="A14" s="366">
        <v>2</v>
      </c>
      <c r="B14" s="367" t="s">
        <v>24</v>
      </c>
      <c r="C14" s="495">
        <v>36263.14</v>
      </c>
      <c r="D14" s="495">
        <v>9208.58</v>
      </c>
      <c r="E14" s="495">
        <v>9208.58</v>
      </c>
      <c r="F14" s="495">
        <v>9178.23</v>
      </c>
      <c r="G14" s="495">
        <v>30.35</v>
      </c>
      <c r="H14" s="495">
        <v>0</v>
      </c>
      <c r="I14" s="496">
        <v>27054.56</v>
      </c>
      <c r="J14" s="497">
        <v>499.23</v>
      </c>
      <c r="K14" s="497">
        <v>148.69</v>
      </c>
      <c r="L14" s="497">
        <v>350.54</v>
      </c>
      <c r="M14" s="497">
        <v>0</v>
      </c>
      <c r="N14" s="497">
        <v>26555.33</v>
      </c>
      <c r="O14" s="497">
        <v>1082.68</v>
      </c>
      <c r="P14" s="497">
        <v>113.79</v>
      </c>
      <c r="Q14" s="497">
        <v>22252.23</v>
      </c>
      <c r="R14" s="511">
        <v>3106.63</v>
      </c>
      <c r="S14" s="366">
        <v>2</v>
      </c>
      <c r="T14" s="488"/>
    </row>
    <row r="15" spans="1:20" s="489" customFormat="1" ht="18" customHeight="1">
      <c r="A15" s="366">
        <v>3</v>
      </c>
      <c r="B15" s="367" t="s">
        <v>25</v>
      </c>
      <c r="C15" s="495">
        <v>7399.82</v>
      </c>
      <c r="D15" s="495">
        <v>4410.92</v>
      </c>
      <c r="E15" s="495">
        <v>4410.92</v>
      </c>
      <c r="F15" s="495">
        <v>4410.92</v>
      </c>
      <c r="G15" s="495">
        <v>0</v>
      </c>
      <c r="H15" s="495">
        <v>0</v>
      </c>
      <c r="I15" s="496">
        <v>2988.9</v>
      </c>
      <c r="J15" s="497">
        <v>271.54</v>
      </c>
      <c r="K15" s="497">
        <v>175.33</v>
      </c>
      <c r="L15" s="497">
        <v>96.21</v>
      </c>
      <c r="M15" s="497">
        <v>0</v>
      </c>
      <c r="N15" s="497">
        <v>2717.36</v>
      </c>
      <c r="O15" s="497">
        <v>0</v>
      </c>
      <c r="P15" s="497">
        <v>231.01</v>
      </c>
      <c r="Q15" s="497">
        <v>634.04</v>
      </c>
      <c r="R15" s="511">
        <v>1852.31</v>
      </c>
      <c r="S15" s="366">
        <v>3</v>
      </c>
      <c r="T15" s="488"/>
    </row>
    <row r="16" spans="1:20" s="489" customFormat="1" ht="18" customHeight="1">
      <c r="A16" s="366">
        <v>4</v>
      </c>
      <c r="B16" s="367" t="s">
        <v>26</v>
      </c>
      <c r="C16" s="495">
        <v>2623.86</v>
      </c>
      <c r="D16" s="495">
        <v>1185.46</v>
      </c>
      <c r="E16" s="495">
        <v>1185.46</v>
      </c>
      <c r="F16" s="495">
        <v>1185.46</v>
      </c>
      <c r="G16" s="495">
        <v>0</v>
      </c>
      <c r="H16" s="495">
        <v>0</v>
      </c>
      <c r="I16" s="496">
        <v>1438.4</v>
      </c>
      <c r="J16" s="497">
        <v>386.4</v>
      </c>
      <c r="K16" s="497">
        <v>41.72</v>
      </c>
      <c r="L16" s="497">
        <v>344.68</v>
      </c>
      <c r="M16" s="497">
        <v>0</v>
      </c>
      <c r="N16" s="497">
        <v>1052</v>
      </c>
      <c r="O16" s="497">
        <v>0</v>
      </c>
      <c r="P16" s="497">
        <v>0</v>
      </c>
      <c r="Q16" s="497">
        <v>81.96</v>
      </c>
      <c r="R16" s="511">
        <v>970.04</v>
      </c>
      <c r="S16" s="366">
        <v>4</v>
      </c>
      <c r="T16" s="488"/>
    </row>
    <row r="17" spans="1:20" s="489" customFormat="1" ht="18" customHeight="1" thickBot="1">
      <c r="A17" s="366">
        <v>5</v>
      </c>
      <c r="B17" s="367" t="s">
        <v>135</v>
      </c>
      <c r="C17" s="495">
        <v>70201.27</v>
      </c>
      <c r="D17" s="495">
        <v>56881.12</v>
      </c>
      <c r="E17" s="495">
        <v>56867.12</v>
      </c>
      <c r="F17" s="495">
        <v>56780.11</v>
      </c>
      <c r="G17" s="495">
        <v>87.01</v>
      </c>
      <c r="H17" s="495">
        <v>14</v>
      </c>
      <c r="I17" s="496">
        <v>13320.15</v>
      </c>
      <c r="J17" s="497">
        <v>373.01</v>
      </c>
      <c r="K17" s="497">
        <v>51.1</v>
      </c>
      <c r="L17" s="497">
        <v>321.91</v>
      </c>
      <c r="M17" s="497">
        <v>0</v>
      </c>
      <c r="N17" s="497">
        <v>12947.14</v>
      </c>
      <c r="O17" s="497">
        <v>242.25</v>
      </c>
      <c r="P17" s="497">
        <v>127.74</v>
      </c>
      <c r="Q17" s="497">
        <v>2185.89</v>
      </c>
      <c r="R17" s="511">
        <v>10391.26</v>
      </c>
      <c r="S17" s="498">
        <v>5</v>
      </c>
      <c r="T17" s="488"/>
    </row>
    <row r="18" spans="1:20" s="489" customFormat="1" ht="24" customHeight="1">
      <c r="A18" s="562" t="s">
        <v>8</v>
      </c>
      <c r="B18" s="563"/>
      <c r="C18" s="480">
        <v>102380.89</v>
      </c>
      <c r="D18" s="480">
        <v>58377.74</v>
      </c>
      <c r="E18" s="480">
        <v>58131.74</v>
      </c>
      <c r="F18" s="480">
        <v>58122.27</v>
      </c>
      <c r="G18" s="480">
        <v>9.47</v>
      </c>
      <c r="H18" s="480">
        <v>246</v>
      </c>
      <c r="I18" s="482">
        <v>44003.15</v>
      </c>
      <c r="J18" s="483">
        <v>6048.86</v>
      </c>
      <c r="K18" s="484">
        <v>814.32</v>
      </c>
      <c r="L18" s="484">
        <v>5234.54</v>
      </c>
      <c r="M18" s="484">
        <v>0</v>
      </c>
      <c r="N18" s="485">
        <v>37954.29</v>
      </c>
      <c r="O18" s="484">
        <v>1492.49</v>
      </c>
      <c r="P18" s="484">
        <v>1014.36</v>
      </c>
      <c r="Q18" s="484">
        <v>5002.76</v>
      </c>
      <c r="R18" s="486">
        <v>30444.68</v>
      </c>
      <c r="S18" s="499"/>
      <c r="T18" s="488"/>
    </row>
    <row r="19" spans="1:20" s="489" customFormat="1" ht="18" customHeight="1">
      <c r="A19" s="564" t="s">
        <v>149</v>
      </c>
      <c r="B19" s="565"/>
      <c r="C19" s="490">
        <v>102380.89</v>
      </c>
      <c r="D19" s="490">
        <v>58377.74</v>
      </c>
      <c r="E19" s="490">
        <v>58131.74</v>
      </c>
      <c r="F19" s="490">
        <v>58122.27</v>
      </c>
      <c r="G19" s="490">
        <v>9.47</v>
      </c>
      <c r="H19" s="490">
        <v>246</v>
      </c>
      <c r="I19" s="491">
        <v>44003.15</v>
      </c>
      <c r="J19" s="492">
        <v>6048.86</v>
      </c>
      <c r="K19" s="492">
        <v>814.32</v>
      </c>
      <c r="L19" s="492">
        <v>5234.54</v>
      </c>
      <c r="M19" s="492">
        <v>0</v>
      </c>
      <c r="N19" s="492">
        <v>37954.29</v>
      </c>
      <c r="O19" s="492">
        <v>1492.49</v>
      </c>
      <c r="P19" s="492">
        <v>1014.36</v>
      </c>
      <c r="Q19" s="492">
        <v>5002.76</v>
      </c>
      <c r="R19" s="493">
        <v>30444.68</v>
      </c>
      <c r="S19" s="499"/>
      <c r="T19" s="488"/>
    </row>
    <row r="20" spans="1:20" s="489" customFormat="1" ht="18" customHeight="1">
      <c r="A20" s="366">
        <v>6</v>
      </c>
      <c r="B20" s="368" t="s">
        <v>27</v>
      </c>
      <c r="C20" s="495">
        <v>19500.21</v>
      </c>
      <c r="D20" s="495">
        <v>13311.08</v>
      </c>
      <c r="E20" s="495">
        <v>13311.08</v>
      </c>
      <c r="F20" s="495">
        <v>13311.08</v>
      </c>
      <c r="G20" s="495">
        <v>0</v>
      </c>
      <c r="H20" s="495">
        <v>0</v>
      </c>
      <c r="I20" s="496">
        <v>6189.13</v>
      </c>
      <c r="J20" s="497">
        <v>729.43</v>
      </c>
      <c r="K20" s="497">
        <v>36.83</v>
      </c>
      <c r="L20" s="497">
        <v>692.6</v>
      </c>
      <c r="M20" s="497">
        <v>0</v>
      </c>
      <c r="N20" s="497">
        <v>5459.7</v>
      </c>
      <c r="O20" s="497">
        <v>0</v>
      </c>
      <c r="P20" s="497">
        <v>459.21</v>
      </c>
      <c r="Q20" s="497">
        <v>102.97</v>
      </c>
      <c r="R20" s="511">
        <v>4897.52</v>
      </c>
      <c r="S20" s="366">
        <v>6</v>
      </c>
      <c r="T20" s="488"/>
    </row>
    <row r="21" spans="1:20" s="489" customFormat="1" ht="18" customHeight="1">
      <c r="A21" s="366">
        <v>7</v>
      </c>
      <c r="B21" s="368" t="s">
        <v>28</v>
      </c>
      <c r="C21" s="495">
        <v>9710.2</v>
      </c>
      <c r="D21" s="495">
        <v>2393.07</v>
      </c>
      <c r="E21" s="495">
        <v>2392.07</v>
      </c>
      <c r="F21" s="495">
        <v>2392.07</v>
      </c>
      <c r="G21" s="495">
        <v>0</v>
      </c>
      <c r="H21" s="495">
        <v>1</v>
      </c>
      <c r="I21" s="496">
        <v>7317.13</v>
      </c>
      <c r="J21" s="497">
        <v>1291.43</v>
      </c>
      <c r="K21" s="497">
        <v>678.47</v>
      </c>
      <c r="L21" s="497">
        <v>612.96</v>
      </c>
      <c r="M21" s="497">
        <v>0</v>
      </c>
      <c r="N21" s="497">
        <v>6025.7</v>
      </c>
      <c r="O21" s="497">
        <v>454.55</v>
      </c>
      <c r="P21" s="497">
        <v>157.4</v>
      </c>
      <c r="Q21" s="497">
        <v>1231.27</v>
      </c>
      <c r="R21" s="511">
        <v>4182.48</v>
      </c>
      <c r="S21" s="366">
        <v>7</v>
      </c>
      <c r="T21" s="488"/>
    </row>
    <row r="22" spans="1:20" s="489" customFormat="1" ht="18" customHeight="1">
      <c r="A22" s="366">
        <v>8</v>
      </c>
      <c r="B22" s="368" t="s">
        <v>29</v>
      </c>
      <c r="C22" s="495">
        <v>25957.91</v>
      </c>
      <c r="D22" s="495">
        <v>14569.34</v>
      </c>
      <c r="E22" s="495">
        <v>14345.34</v>
      </c>
      <c r="F22" s="495">
        <v>14345.34</v>
      </c>
      <c r="G22" s="495">
        <v>0</v>
      </c>
      <c r="H22" s="495">
        <v>224</v>
      </c>
      <c r="I22" s="496">
        <v>11388.57</v>
      </c>
      <c r="J22" s="497">
        <v>2189.19</v>
      </c>
      <c r="K22" s="497">
        <v>24.17</v>
      </c>
      <c r="L22" s="497">
        <v>2165.02</v>
      </c>
      <c r="M22" s="497">
        <v>0</v>
      </c>
      <c r="N22" s="497">
        <v>9199.38</v>
      </c>
      <c r="O22" s="497">
        <v>0</v>
      </c>
      <c r="P22" s="497">
        <v>88.41</v>
      </c>
      <c r="Q22" s="497">
        <v>2642.11</v>
      </c>
      <c r="R22" s="511">
        <v>6468.86</v>
      </c>
      <c r="S22" s="366">
        <v>8</v>
      </c>
      <c r="T22" s="488"/>
    </row>
    <row r="23" spans="1:20" s="489" customFormat="1" ht="18" customHeight="1">
      <c r="A23" s="366">
        <v>9</v>
      </c>
      <c r="B23" s="368" t="s">
        <v>30</v>
      </c>
      <c r="C23" s="495">
        <v>3900.35</v>
      </c>
      <c r="D23" s="495">
        <v>3523.2</v>
      </c>
      <c r="E23" s="495">
        <v>3503.2</v>
      </c>
      <c r="F23" s="495">
        <v>3503.2</v>
      </c>
      <c r="G23" s="495">
        <v>0</v>
      </c>
      <c r="H23" s="495">
        <v>20</v>
      </c>
      <c r="I23" s="496">
        <v>377.15</v>
      </c>
      <c r="J23" s="497">
        <v>15.05</v>
      </c>
      <c r="K23" s="497">
        <v>0</v>
      </c>
      <c r="L23" s="497">
        <v>15.05</v>
      </c>
      <c r="M23" s="497">
        <v>0</v>
      </c>
      <c r="N23" s="497">
        <v>362.1</v>
      </c>
      <c r="O23" s="497">
        <v>0</v>
      </c>
      <c r="P23" s="497">
        <v>0</v>
      </c>
      <c r="Q23" s="497">
        <v>130.5</v>
      </c>
      <c r="R23" s="511">
        <v>231.6</v>
      </c>
      <c r="S23" s="366">
        <v>9</v>
      </c>
      <c r="T23" s="488"/>
    </row>
    <row r="24" spans="1:20" s="489" customFormat="1" ht="18" customHeight="1">
      <c r="A24" s="366">
        <v>10</v>
      </c>
      <c r="B24" s="368" t="s">
        <v>31</v>
      </c>
      <c r="C24" s="495">
        <v>18742.62</v>
      </c>
      <c r="D24" s="495">
        <v>16874.66</v>
      </c>
      <c r="E24" s="495">
        <v>16873.66</v>
      </c>
      <c r="F24" s="495">
        <v>16873.66</v>
      </c>
      <c r="G24" s="495">
        <v>0</v>
      </c>
      <c r="H24" s="495">
        <v>1</v>
      </c>
      <c r="I24" s="496">
        <v>1867.96</v>
      </c>
      <c r="J24" s="497">
        <v>42.67</v>
      </c>
      <c r="K24" s="497">
        <v>0.62</v>
      </c>
      <c r="L24" s="497">
        <v>42.05</v>
      </c>
      <c r="M24" s="497">
        <v>0</v>
      </c>
      <c r="N24" s="497">
        <v>1825.29</v>
      </c>
      <c r="O24" s="497">
        <v>0</v>
      </c>
      <c r="P24" s="497">
        <v>0</v>
      </c>
      <c r="Q24" s="497">
        <v>127.56</v>
      </c>
      <c r="R24" s="511">
        <v>1697.73</v>
      </c>
      <c r="S24" s="366">
        <v>10</v>
      </c>
      <c r="T24" s="488"/>
    </row>
    <row r="25" spans="1:20" s="489" customFormat="1" ht="18" customHeight="1">
      <c r="A25" s="366">
        <v>11</v>
      </c>
      <c r="B25" s="368" t="s">
        <v>32</v>
      </c>
      <c r="C25" s="495">
        <v>4873.44</v>
      </c>
      <c r="D25" s="495">
        <v>148.19</v>
      </c>
      <c r="E25" s="495">
        <v>148.19</v>
      </c>
      <c r="F25" s="495">
        <v>138.72</v>
      </c>
      <c r="G25" s="495">
        <v>9.47</v>
      </c>
      <c r="H25" s="495">
        <v>0</v>
      </c>
      <c r="I25" s="496">
        <v>4725.25</v>
      </c>
      <c r="J25" s="497">
        <v>573.9</v>
      </c>
      <c r="K25" s="497">
        <v>0</v>
      </c>
      <c r="L25" s="497">
        <v>573.9</v>
      </c>
      <c r="M25" s="497">
        <v>0</v>
      </c>
      <c r="N25" s="497">
        <v>4151.35</v>
      </c>
      <c r="O25" s="497">
        <v>853.11</v>
      </c>
      <c r="P25" s="497">
        <v>73.17</v>
      </c>
      <c r="Q25" s="497">
        <v>200.14</v>
      </c>
      <c r="R25" s="511">
        <v>3024.93</v>
      </c>
      <c r="S25" s="366">
        <v>11</v>
      </c>
      <c r="T25" s="488"/>
    </row>
    <row r="26" spans="1:20" s="489" customFormat="1" ht="18" customHeight="1" thickBot="1">
      <c r="A26" s="369">
        <v>12</v>
      </c>
      <c r="B26" s="400" t="s">
        <v>136</v>
      </c>
      <c r="C26" s="495">
        <v>19696.16</v>
      </c>
      <c r="D26" s="495">
        <v>7558.2</v>
      </c>
      <c r="E26" s="495">
        <v>7558.2</v>
      </c>
      <c r="F26" s="495">
        <v>7558.2</v>
      </c>
      <c r="G26" s="495">
        <v>0</v>
      </c>
      <c r="H26" s="495">
        <v>0</v>
      </c>
      <c r="I26" s="496">
        <v>12137.96</v>
      </c>
      <c r="J26" s="497">
        <v>1207.19</v>
      </c>
      <c r="K26" s="497">
        <v>74.23</v>
      </c>
      <c r="L26" s="497">
        <v>1132.96</v>
      </c>
      <c r="M26" s="497">
        <v>0</v>
      </c>
      <c r="N26" s="497">
        <v>10930.77</v>
      </c>
      <c r="O26" s="497">
        <v>184.83</v>
      </c>
      <c r="P26" s="497">
        <v>236.17</v>
      </c>
      <c r="Q26" s="497">
        <v>568.21</v>
      </c>
      <c r="R26" s="511">
        <v>9941.56</v>
      </c>
      <c r="S26" s="489">
        <v>12</v>
      </c>
      <c r="T26" s="488"/>
    </row>
    <row r="27" spans="1:20" s="489" customFormat="1" ht="24" customHeight="1">
      <c r="A27" s="584" t="s">
        <v>60</v>
      </c>
      <c r="B27" s="585"/>
      <c r="C27" s="484">
        <v>60068.49</v>
      </c>
      <c r="D27" s="484">
        <v>11589.98</v>
      </c>
      <c r="E27" s="484">
        <v>10600.98</v>
      </c>
      <c r="F27" s="484">
        <v>10600.98</v>
      </c>
      <c r="G27" s="484">
        <v>0</v>
      </c>
      <c r="H27" s="484">
        <v>989</v>
      </c>
      <c r="I27" s="500">
        <v>48478.51</v>
      </c>
      <c r="J27" s="483">
        <v>6237.31</v>
      </c>
      <c r="K27" s="484">
        <v>2794.44</v>
      </c>
      <c r="L27" s="484">
        <v>3442.87</v>
      </c>
      <c r="M27" s="484">
        <v>0</v>
      </c>
      <c r="N27" s="485">
        <v>42241.2</v>
      </c>
      <c r="O27" s="484">
        <v>885.24</v>
      </c>
      <c r="P27" s="484">
        <v>959.04</v>
      </c>
      <c r="Q27" s="484">
        <v>4045.36</v>
      </c>
      <c r="R27" s="486">
        <v>36351.56</v>
      </c>
      <c r="S27" s="487"/>
      <c r="T27" s="488"/>
    </row>
    <row r="28" spans="1:20" s="489" customFormat="1" ht="18" customHeight="1">
      <c r="A28" s="564" t="s">
        <v>140</v>
      </c>
      <c r="B28" s="565"/>
      <c r="C28" s="490">
        <v>7527.36</v>
      </c>
      <c r="D28" s="490">
        <v>993.54</v>
      </c>
      <c r="E28" s="490">
        <v>986.54</v>
      </c>
      <c r="F28" s="490">
        <v>986.54</v>
      </c>
      <c r="G28" s="490">
        <v>0</v>
      </c>
      <c r="H28" s="490">
        <v>7</v>
      </c>
      <c r="I28" s="501">
        <v>6533.82</v>
      </c>
      <c r="J28" s="492">
        <v>2215.47</v>
      </c>
      <c r="K28" s="492">
        <v>1867.12</v>
      </c>
      <c r="L28" s="492">
        <v>348.35</v>
      </c>
      <c r="M28" s="492">
        <v>0</v>
      </c>
      <c r="N28" s="492">
        <v>4318.35</v>
      </c>
      <c r="O28" s="492">
        <v>82.74</v>
      </c>
      <c r="P28" s="492">
        <v>37.86</v>
      </c>
      <c r="Q28" s="492">
        <v>838.17</v>
      </c>
      <c r="R28" s="493">
        <v>3359.58</v>
      </c>
      <c r="S28" s="494" t="s">
        <v>12</v>
      </c>
      <c r="T28" s="488"/>
    </row>
    <row r="29" spans="1:20" s="489" customFormat="1" ht="18" customHeight="1">
      <c r="A29" s="366">
        <v>13</v>
      </c>
      <c r="B29" s="367" t="s">
        <v>33</v>
      </c>
      <c r="C29" s="495">
        <v>3648.87</v>
      </c>
      <c r="D29" s="495">
        <v>518.51</v>
      </c>
      <c r="E29" s="495">
        <v>511.51</v>
      </c>
      <c r="F29" s="495">
        <v>511.51</v>
      </c>
      <c r="G29" s="495">
        <v>0</v>
      </c>
      <c r="H29" s="495">
        <v>7</v>
      </c>
      <c r="I29" s="502">
        <v>3130.36</v>
      </c>
      <c r="J29" s="497">
        <v>579.69</v>
      </c>
      <c r="K29" s="512">
        <v>457.13</v>
      </c>
      <c r="L29" s="512">
        <v>122.56</v>
      </c>
      <c r="M29" s="512">
        <v>0</v>
      </c>
      <c r="N29" s="497">
        <v>2550.67</v>
      </c>
      <c r="O29" s="512">
        <v>82.74</v>
      </c>
      <c r="P29" s="512">
        <v>30.54</v>
      </c>
      <c r="Q29" s="512">
        <v>299.49</v>
      </c>
      <c r="R29" s="513">
        <v>2137.9</v>
      </c>
      <c r="S29" s="366">
        <v>13</v>
      </c>
      <c r="T29" s="488"/>
    </row>
    <row r="30" spans="1:20" s="489" customFormat="1" ht="16.5" customHeight="1">
      <c r="A30" s="366">
        <v>14</v>
      </c>
      <c r="B30" s="368" t="s">
        <v>39</v>
      </c>
      <c r="C30" s="495">
        <v>26.97</v>
      </c>
      <c r="D30" s="495">
        <v>0</v>
      </c>
      <c r="E30" s="495">
        <v>0</v>
      </c>
      <c r="F30" s="495">
        <v>0</v>
      </c>
      <c r="G30" s="495">
        <v>0</v>
      </c>
      <c r="H30" s="495">
        <v>0</v>
      </c>
      <c r="I30" s="502">
        <v>26.97</v>
      </c>
      <c r="J30" s="497">
        <v>10.94</v>
      </c>
      <c r="K30" s="512">
        <v>0</v>
      </c>
      <c r="L30" s="512">
        <v>10.94</v>
      </c>
      <c r="M30" s="512">
        <v>0</v>
      </c>
      <c r="N30" s="497">
        <v>16.03</v>
      </c>
      <c r="O30" s="512">
        <v>0</v>
      </c>
      <c r="P30" s="512">
        <v>0</v>
      </c>
      <c r="Q30" s="512">
        <v>0.63</v>
      </c>
      <c r="R30" s="513">
        <v>15.4</v>
      </c>
      <c r="S30" s="366">
        <v>14</v>
      </c>
      <c r="T30" s="488"/>
    </row>
    <row r="31" spans="1:20" s="489" customFormat="1" ht="18" customHeight="1">
      <c r="A31" s="366">
        <v>15</v>
      </c>
      <c r="B31" s="367" t="s">
        <v>35</v>
      </c>
      <c r="C31" s="495">
        <v>3832.05</v>
      </c>
      <c r="D31" s="495">
        <v>475.03</v>
      </c>
      <c r="E31" s="495">
        <v>475.03</v>
      </c>
      <c r="F31" s="495">
        <v>475.03</v>
      </c>
      <c r="G31" s="495">
        <v>0</v>
      </c>
      <c r="H31" s="495">
        <v>0</v>
      </c>
      <c r="I31" s="502">
        <v>3357.02</v>
      </c>
      <c r="J31" s="497">
        <v>1624.76</v>
      </c>
      <c r="K31" s="512">
        <v>1409.91</v>
      </c>
      <c r="L31" s="512">
        <v>214.85</v>
      </c>
      <c r="M31" s="512">
        <v>0</v>
      </c>
      <c r="N31" s="497">
        <v>1732.26</v>
      </c>
      <c r="O31" s="512">
        <v>0</v>
      </c>
      <c r="P31" s="512">
        <v>7.32</v>
      </c>
      <c r="Q31" s="512">
        <v>538.05</v>
      </c>
      <c r="R31" s="513">
        <v>1186.89</v>
      </c>
      <c r="S31" s="366">
        <v>15</v>
      </c>
      <c r="T31" s="488"/>
    </row>
    <row r="32" spans="1:20" s="489" customFormat="1" ht="16.5" customHeight="1">
      <c r="A32" s="366">
        <v>16</v>
      </c>
      <c r="B32" s="368" t="s">
        <v>42</v>
      </c>
      <c r="C32" s="495">
        <v>19.47</v>
      </c>
      <c r="D32" s="495">
        <v>0</v>
      </c>
      <c r="E32" s="495">
        <v>0</v>
      </c>
      <c r="F32" s="495">
        <v>0</v>
      </c>
      <c r="G32" s="495">
        <v>0</v>
      </c>
      <c r="H32" s="495">
        <v>0</v>
      </c>
      <c r="I32" s="502">
        <v>19.47</v>
      </c>
      <c r="J32" s="497">
        <v>0.08</v>
      </c>
      <c r="K32" s="512">
        <v>0.08</v>
      </c>
      <c r="L32" s="512">
        <v>0</v>
      </c>
      <c r="M32" s="512">
        <v>0</v>
      </c>
      <c r="N32" s="497">
        <v>19.39</v>
      </c>
      <c r="O32" s="512">
        <v>0</v>
      </c>
      <c r="P32" s="512">
        <v>0</v>
      </c>
      <c r="Q32" s="512">
        <v>0</v>
      </c>
      <c r="R32" s="514">
        <v>19.39</v>
      </c>
      <c r="S32" s="366">
        <v>16</v>
      </c>
      <c r="T32" s="488"/>
    </row>
    <row r="33" spans="1:20" s="366" customFormat="1" ht="16.5" customHeight="1">
      <c r="A33" s="564" t="s">
        <v>141</v>
      </c>
      <c r="B33" s="586"/>
      <c r="C33" s="490">
        <v>14357.39</v>
      </c>
      <c r="D33" s="490">
        <v>3063.31</v>
      </c>
      <c r="E33" s="490">
        <v>2605.31</v>
      </c>
      <c r="F33" s="490">
        <v>2605.31</v>
      </c>
      <c r="G33" s="490">
        <v>0</v>
      </c>
      <c r="H33" s="490">
        <v>458</v>
      </c>
      <c r="I33" s="501">
        <v>11294.08</v>
      </c>
      <c r="J33" s="492">
        <v>2084.13</v>
      </c>
      <c r="K33" s="492">
        <v>751.96</v>
      </c>
      <c r="L33" s="492">
        <v>1332.17</v>
      </c>
      <c r="M33" s="492">
        <v>0</v>
      </c>
      <c r="N33" s="492">
        <v>9209.95</v>
      </c>
      <c r="O33" s="492">
        <v>0</v>
      </c>
      <c r="P33" s="492">
        <v>23.17</v>
      </c>
      <c r="Q33" s="492">
        <v>922.23</v>
      </c>
      <c r="R33" s="493">
        <v>8264.55</v>
      </c>
      <c r="S33" s="494"/>
      <c r="T33" s="503"/>
    </row>
    <row r="34" spans="1:20" s="489" customFormat="1" ht="18" customHeight="1">
      <c r="A34" s="366">
        <v>17</v>
      </c>
      <c r="B34" s="367" t="s">
        <v>34</v>
      </c>
      <c r="C34" s="495">
        <v>12732.12</v>
      </c>
      <c r="D34" s="495">
        <v>2620.31</v>
      </c>
      <c r="E34" s="495">
        <v>2605.31</v>
      </c>
      <c r="F34" s="495">
        <v>2605.31</v>
      </c>
      <c r="G34" s="495">
        <v>0</v>
      </c>
      <c r="H34" s="495">
        <v>15</v>
      </c>
      <c r="I34" s="502">
        <v>10111.81</v>
      </c>
      <c r="J34" s="497">
        <v>1786.5</v>
      </c>
      <c r="K34" s="512">
        <v>751.86</v>
      </c>
      <c r="L34" s="512">
        <v>1034.64</v>
      </c>
      <c r="M34" s="512">
        <v>0</v>
      </c>
      <c r="N34" s="497">
        <v>8325.31</v>
      </c>
      <c r="O34" s="512">
        <v>0</v>
      </c>
      <c r="P34" s="512">
        <v>23.17</v>
      </c>
      <c r="Q34" s="512">
        <v>897.37</v>
      </c>
      <c r="R34" s="513">
        <v>7404.77</v>
      </c>
      <c r="S34" s="366">
        <v>17</v>
      </c>
      <c r="T34" s="488"/>
    </row>
    <row r="35" spans="1:20" s="489" customFormat="1" ht="18" customHeight="1">
      <c r="A35" s="366">
        <v>18</v>
      </c>
      <c r="B35" s="367" t="s">
        <v>36</v>
      </c>
      <c r="C35" s="495">
        <v>1253.8</v>
      </c>
      <c r="D35" s="495">
        <v>443</v>
      </c>
      <c r="E35" s="495">
        <v>0</v>
      </c>
      <c r="F35" s="495">
        <v>0</v>
      </c>
      <c r="G35" s="495">
        <v>0</v>
      </c>
      <c r="H35" s="495">
        <v>443</v>
      </c>
      <c r="I35" s="502">
        <v>810.8</v>
      </c>
      <c r="J35" s="497">
        <v>204.61</v>
      </c>
      <c r="K35" s="512">
        <v>0.1</v>
      </c>
      <c r="L35" s="512">
        <v>204.51</v>
      </c>
      <c r="M35" s="512">
        <v>0</v>
      </c>
      <c r="N35" s="497">
        <v>606.19</v>
      </c>
      <c r="O35" s="512">
        <v>0</v>
      </c>
      <c r="P35" s="512">
        <v>0</v>
      </c>
      <c r="Q35" s="512">
        <v>12.82</v>
      </c>
      <c r="R35" s="513">
        <v>593.37</v>
      </c>
      <c r="S35" s="366">
        <v>18</v>
      </c>
      <c r="T35" s="488"/>
    </row>
    <row r="36" spans="1:20" s="489" customFormat="1" ht="18" customHeight="1">
      <c r="A36" s="366">
        <v>19</v>
      </c>
      <c r="B36" s="367" t="s">
        <v>37</v>
      </c>
      <c r="C36" s="495">
        <v>371.47</v>
      </c>
      <c r="D36" s="495">
        <v>0</v>
      </c>
      <c r="E36" s="495">
        <v>0</v>
      </c>
      <c r="F36" s="495">
        <v>0</v>
      </c>
      <c r="G36" s="495">
        <v>0</v>
      </c>
      <c r="H36" s="495">
        <v>0</v>
      </c>
      <c r="I36" s="502">
        <v>371.47</v>
      </c>
      <c r="J36" s="497">
        <v>93.02</v>
      </c>
      <c r="K36" s="512">
        <v>0</v>
      </c>
      <c r="L36" s="512">
        <v>93.02</v>
      </c>
      <c r="M36" s="512">
        <v>0</v>
      </c>
      <c r="N36" s="497">
        <v>278.45</v>
      </c>
      <c r="O36" s="512">
        <v>0</v>
      </c>
      <c r="P36" s="512">
        <v>0</v>
      </c>
      <c r="Q36" s="512">
        <v>12.04</v>
      </c>
      <c r="R36" s="513">
        <v>266.41</v>
      </c>
      <c r="S36" s="366">
        <v>19</v>
      </c>
      <c r="T36" s="488"/>
    </row>
    <row r="37" spans="1:20" s="366" customFormat="1" ht="16.5" customHeight="1">
      <c r="A37" s="564" t="s">
        <v>142</v>
      </c>
      <c r="B37" s="586"/>
      <c r="C37" s="490">
        <v>1055.34</v>
      </c>
      <c r="D37" s="490">
        <v>3</v>
      </c>
      <c r="E37" s="490">
        <v>0</v>
      </c>
      <c r="F37" s="490">
        <v>0</v>
      </c>
      <c r="G37" s="490">
        <v>0</v>
      </c>
      <c r="H37" s="490">
        <v>3</v>
      </c>
      <c r="I37" s="491">
        <v>1052.34</v>
      </c>
      <c r="J37" s="491">
        <v>125.06</v>
      </c>
      <c r="K37" s="491">
        <v>30.29</v>
      </c>
      <c r="L37" s="491">
        <v>94.77</v>
      </c>
      <c r="M37" s="491">
        <v>0</v>
      </c>
      <c r="N37" s="491">
        <v>927.28</v>
      </c>
      <c r="O37" s="491">
        <v>0</v>
      </c>
      <c r="P37" s="491">
        <v>0</v>
      </c>
      <c r="Q37" s="493">
        <v>145.68</v>
      </c>
      <c r="R37" s="493">
        <v>781.6</v>
      </c>
      <c r="S37" s="494"/>
      <c r="T37" s="503"/>
    </row>
    <row r="38" spans="1:20" s="489" customFormat="1" ht="16.5" customHeight="1">
      <c r="A38" s="366">
        <v>20</v>
      </c>
      <c r="B38" s="368" t="s">
        <v>40</v>
      </c>
      <c r="C38" s="495">
        <v>924.41</v>
      </c>
      <c r="D38" s="495">
        <v>3</v>
      </c>
      <c r="E38" s="495">
        <v>0</v>
      </c>
      <c r="F38" s="495">
        <v>0</v>
      </c>
      <c r="G38" s="495">
        <v>0</v>
      </c>
      <c r="H38" s="495">
        <v>3</v>
      </c>
      <c r="I38" s="502">
        <v>921.41</v>
      </c>
      <c r="J38" s="496">
        <v>108.28</v>
      </c>
      <c r="K38" s="502">
        <v>30.28</v>
      </c>
      <c r="L38" s="502">
        <v>78</v>
      </c>
      <c r="M38" s="502">
        <v>0</v>
      </c>
      <c r="N38" s="496">
        <v>813.13</v>
      </c>
      <c r="O38" s="502">
        <v>0</v>
      </c>
      <c r="P38" s="502">
        <v>0</v>
      </c>
      <c r="Q38" s="512">
        <v>143.42</v>
      </c>
      <c r="R38" s="513">
        <v>669.71</v>
      </c>
      <c r="S38" s="366">
        <v>20</v>
      </c>
      <c r="T38" s="488"/>
    </row>
    <row r="39" spans="1:20" s="489" customFormat="1" ht="16.5" customHeight="1">
      <c r="A39" s="366">
        <v>21</v>
      </c>
      <c r="B39" s="368" t="s">
        <v>41</v>
      </c>
      <c r="C39" s="495">
        <v>44.8</v>
      </c>
      <c r="D39" s="495">
        <v>0</v>
      </c>
      <c r="E39" s="495">
        <v>0</v>
      </c>
      <c r="F39" s="495">
        <v>0</v>
      </c>
      <c r="G39" s="495">
        <v>0</v>
      </c>
      <c r="H39" s="495">
        <v>0</v>
      </c>
      <c r="I39" s="502">
        <v>44.8</v>
      </c>
      <c r="J39" s="496">
        <v>13.99</v>
      </c>
      <c r="K39" s="502">
        <v>0</v>
      </c>
      <c r="L39" s="502">
        <v>13.99</v>
      </c>
      <c r="M39" s="502">
        <v>0</v>
      </c>
      <c r="N39" s="496">
        <v>30.81</v>
      </c>
      <c r="O39" s="502">
        <v>0</v>
      </c>
      <c r="P39" s="502">
        <v>0</v>
      </c>
      <c r="Q39" s="512">
        <v>0.97</v>
      </c>
      <c r="R39" s="513">
        <v>29.84</v>
      </c>
      <c r="S39" s="366">
        <v>21</v>
      </c>
      <c r="T39" s="488"/>
    </row>
    <row r="40" spans="1:20" s="489" customFormat="1" ht="16.5" customHeight="1">
      <c r="A40" s="366">
        <v>22</v>
      </c>
      <c r="B40" s="368" t="s">
        <v>43</v>
      </c>
      <c r="C40" s="495">
        <v>5.31</v>
      </c>
      <c r="D40" s="495">
        <v>0</v>
      </c>
      <c r="E40" s="495">
        <v>0</v>
      </c>
      <c r="F40" s="495">
        <v>0</v>
      </c>
      <c r="G40" s="495">
        <v>0</v>
      </c>
      <c r="H40" s="495">
        <v>0</v>
      </c>
      <c r="I40" s="502">
        <v>5.31</v>
      </c>
      <c r="J40" s="496">
        <v>0</v>
      </c>
      <c r="K40" s="502">
        <v>0</v>
      </c>
      <c r="L40" s="502">
        <v>0</v>
      </c>
      <c r="M40" s="502">
        <v>0</v>
      </c>
      <c r="N40" s="496">
        <v>5.31</v>
      </c>
      <c r="O40" s="502">
        <v>0</v>
      </c>
      <c r="P40" s="502">
        <v>0</v>
      </c>
      <c r="Q40" s="512">
        <v>0.14</v>
      </c>
      <c r="R40" s="514">
        <v>5.17</v>
      </c>
      <c r="S40" s="366">
        <v>22</v>
      </c>
      <c r="T40" s="488"/>
    </row>
    <row r="41" spans="1:20" s="489" customFormat="1" ht="16.5" customHeight="1">
      <c r="A41" s="366">
        <v>23</v>
      </c>
      <c r="B41" s="368" t="s">
        <v>61</v>
      </c>
      <c r="C41" s="495">
        <v>2.85</v>
      </c>
      <c r="D41" s="495">
        <v>0</v>
      </c>
      <c r="E41" s="495">
        <v>0</v>
      </c>
      <c r="F41" s="495">
        <v>0</v>
      </c>
      <c r="G41" s="495">
        <v>0</v>
      </c>
      <c r="H41" s="495">
        <v>0</v>
      </c>
      <c r="I41" s="502">
        <v>2.85</v>
      </c>
      <c r="J41" s="496">
        <v>0</v>
      </c>
      <c r="K41" s="502">
        <v>0</v>
      </c>
      <c r="L41" s="502">
        <v>0</v>
      </c>
      <c r="M41" s="502">
        <v>0</v>
      </c>
      <c r="N41" s="496">
        <v>2.85</v>
      </c>
      <c r="O41" s="502">
        <v>0</v>
      </c>
      <c r="P41" s="502">
        <v>0</v>
      </c>
      <c r="Q41" s="512">
        <v>0</v>
      </c>
      <c r="R41" s="514">
        <v>2.85</v>
      </c>
      <c r="S41" s="366">
        <v>23</v>
      </c>
      <c r="T41" s="488"/>
    </row>
    <row r="42" spans="1:20" s="489" customFormat="1" ht="16.5" customHeight="1">
      <c r="A42" s="366">
        <v>24</v>
      </c>
      <c r="B42" s="368" t="s">
        <v>44</v>
      </c>
      <c r="C42" s="495">
        <v>32.89</v>
      </c>
      <c r="D42" s="495">
        <v>0</v>
      </c>
      <c r="E42" s="495">
        <v>0</v>
      </c>
      <c r="F42" s="495">
        <v>0</v>
      </c>
      <c r="G42" s="495">
        <v>0</v>
      </c>
      <c r="H42" s="495">
        <v>0</v>
      </c>
      <c r="I42" s="502">
        <v>32.89</v>
      </c>
      <c r="J42" s="496">
        <v>0.27</v>
      </c>
      <c r="K42" s="502">
        <v>0.01</v>
      </c>
      <c r="L42" s="502">
        <v>0.26</v>
      </c>
      <c r="M42" s="502">
        <v>0</v>
      </c>
      <c r="N42" s="496">
        <v>32.62</v>
      </c>
      <c r="O42" s="502">
        <v>0</v>
      </c>
      <c r="P42" s="502">
        <v>0</v>
      </c>
      <c r="Q42" s="512">
        <v>1.05</v>
      </c>
      <c r="R42" s="514">
        <v>31.57</v>
      </c>
      <c r="S42" s="366">
        <v>24</v>
      </c>
      <c r="T42" s="488"/>
    </row>
    <row r="43" spans="1:20" s="489" customFormat="1" ht="16.5" customHeight="1">
      <c r="A43" s="366">
        <v>25</v>
      </c>
      <c r="B43" s="368" t="s">
        <v>45</v>
      </c>
      <c r="C43" s="495">
        <v>2.09</v>
      </c>
      <c r="D43" s="495">
        <v>0</v>
      </c>
      <c r="E43" s="495">
        <v>0</v>
      </c>
      <c r="F43" s="495">
        <v>0</v>
      </c>
      <c r="G43" s="495">
        <v>0</v>
      </c>
      <c r="H43" s="495">
        <v>0</v>
      </c>
      <c r="I43" s="502">
        <v>2.09</v>
      </c>
      <c r="J43" s="496">
        <v>0</v>
      </c>
      <c r="K43" s="502">
        <v>0</v>
      </c>
      <c r="L43" s="502">
        <v>0</v>
      </c>
      <c r="M43" s="502">
        <v>0</v>
      </c>
      <c r="N43" s="496">
        <v>2.09</v>
      </c>
      <c r="O43" s="502">
        <v>0</v>
      </c>
      <c r="P43" s="502">
        <v>0</v>
      </c>
      <c r="Q43" s="512">
        <v>0</v>
      </c>
      <c r="R43" s="514">
        <v>2.09</v>
      </c>
      <c r="S43" s="366">
        <v>25</v>
      </c>
      <c r="T43" s="488"/>
    </row>
    <row r="44" spans="1:20" s="366" customFormat="1" ht="16.5" customHeight="1">
      <c r="A44" s="366">
        <v>26</v>
      </c>
      <c r="B44" s="368" t="s">
        <v>46</v>
      </c>
      <c r="C44" s="495">
        <v>42.99</v>
      </c>
      <c r="D44" s="495">
        <v>0</v>
      </c>
      <c r="E44" s="495">
        <v>0</v>
      </c>
      <c r="F44" s="495">
        <v>0</v>
      </c>
      <c r="G44" s="495">
        <v>0</v>
      </c>
      <c r="H44" s="495">
        <v>0</v>
      </c>
      <c r="I44" s="502">
        <v>42.99</v>
      </c>
      <c r="J44" s="496">
        <v>2.52</v>
      </c>
      <c r="K44" s="502">
        <v>0</v>
      </c>
      <c r="L44" s="502">
        <v>2.52</v>
      </c>
      <c r="M44" s="502">
        <v>0</v>
      </c>
      <c r="N44" s="496">
        <v>40.47</v>
      </c>
      <c r="O44" s="502">
        <v>0</v>
      </c>
      <c r="P44" s="502">
        <v>0</v>
      </c>
      <c r="Q44" s="512">
        <v>0.1</v>
      </c>
      <c r="R44" s="514">
        <v>40.37</v>
      </c>
      <c r="S44" s="366">
        <v>26</v>
      </c>
      <c r="T44" s="503"/>
    </row>
    <row r="45" spans="1:20" s="366" customFormat="1" ht="16.5" customHeight="1">
      <c r="A45" s="564" t="s">
        <v>148</v>
      </c>
      <c r="B45" s="586"/>
      <c r="C45" s="490">
        <v>37128.4</v>
      </c>
      <c r="D45" s="490">
        <v>7530.13</v>
      </c>
      <c r="E45" s="490">
        <v>7009.13</v>
      </c>
      <c r="F45" s="490">
        <v>7009.13</v>
      </c>
      <c r="G45" s="490">
        <v>0</v>
      </c>
      <c r="H45" s="490">
        <v>521</v>
      </c>
      <c r="I45" s="491">
        <v>29598.27</v>
      </c>
      <c r="J45" s="491">
        <v>1812.65</v>
      </c>
      <c r="K45" s="491">
        <v>145.07</v>
      </c>
      <c r="L45" s="491">
        <v>1667.58</v>
      </c>
      <c r="M45" s="491">
        <v>0</v>
      </c>
      <c r="N45" s="491">
        <v>27785.62</v>
      </c>
      <c r="O45" s="491">
        <v>802.5</v>
      </c>
      <c r="P45" s="491">
        <v>898.01</v>
      </c>
      <c r="Q45" s="493">
        <v>2139.28</v>
      </c>
      <c r="R45" s="493">
        <v>23945.83</v>
      </c>
      <c r="S45" s="494"/>
      <c r="T45" s="503"/>
    </row>
    <row r="46" spans="1:20" s="489" customFormat="1" ht="16.5" customHeight="1">
      <c r="A46" s="366">
        <v>27</v>
      </c>
      <c r="B46" s="368" t="s">
        <v>38</v>
      </c>
      <c r="C46" s="495">
        <v>19947.91</v>
      </c>
      <c r="D46" s="495">
        <v>6307.95</v>
      </c>
      <c r="E46" s="495">
        <v>6295.95</v>
      </c>
      <c r="F46" s="495">
        <v>6295.95</v>
      </c>
      <c r="G46" s="495">
        <v>0</v>
      </c>
      <c r="H46" s="495">
        <v>12</v>
      </c>
      <c r="I46" s="502">
        <v>13639.96</v>
      </c>
      <c r="J46" s="497">
        <v>768.97</v>
      </c>
      <c r="K46" s="512">
        <v>0</v>
      </c>
      <c r="L46" s="512">
        <v>768.97</v>
      </c>
      <c r="M46" s="512">
        <v>0</v>
      </c>
      <c r="N46" s="497">
        <v>12870.99</v>
      </c>
      <c r="O46" s="512">
        <v>105.29</v>
      </c>
      <c r="P46" s="512">
        <v>345.93</v>
      </c>
      <c r="Q46" s="512">
        <v>1354.74</v>
      </c>
      <c r="R46" s="513">
        <v>11065.03</v>
      </c>
      <c r="S46" s="366">
        <v>27</v>
      </c>
      <c r="T46" s="488"/>
    </row>
    <row r="47" spans="1:20" s="489" customFormat="1" ht="16.5" customHeight="1" thickBot="1">
      <c r="A47" s="369">
        <v>28</v>
      </c>
      <c r="B47" s="400" t="s">
        <v>134</v>
      </c>
      <c r="C47" s="495">
        <v>17180.49</v>
      </c>
      <c r="D47" s="495">
        <v>1222.18</v>
      </c>
      <c r="E47" s="495">
        <v>713.18</v>
      </c>
      <c r="F47" s="495">
        <v>713.18</v>
      </c>
      <c r="G47" s="495">
        <v>0</v>
      </c>
      <c r="H47" s="495">
        <v>509</v>
      </c>
      <c r="I47" s="502">
        <v>15958.31</v>
      </c>
      <c r="J47" s="497">
        <v>1043.68</v>
      </c>
      <c r="K47" s="512">
        <v>145.07</v>
      </c>
      <c r="L47" s="512">
        <v>898.61</v>
      </c>
      <c r="M47" s="512">
        <v>0</v>
      </c>
      <c r="N47" s="497">
        <v>14914.63</v>
      </c>
      <c r="O47" s="512">
        <v>697.21</v>
      </c>
      <c r="P47" s="512">
        <v>552.08</v>
      </c>
      <c r="Q47" s="512">
        <v>784.54</v>
      </c>
      <c r="R47" s="514">
        <v>12880.8</v>
      </c>
      <c r="S47" s="504">
        <v>28</v>
      </c>
      <c r="T47" s="488"/>
    </row>
    <row r="48" spans="1:20" s="489" customFormat="1" ht="25.5" customHeight="1">
      <c r="A48" s="587" t="s">
        <v>9</v>
      </c>
      <c r="B48" s="588"/>
      <c r="C48" s="505">
        <v>110249.67</v>
      </c>
      <c r="D48" s="480">
        <v>29555.75</v>
      </c>
      <c r="E48" s="480">
        <v>29110.75</v>
      </c>
      <c r="F48" s="480">
        <v>29020.32</v>
      </c>
      <c r="G48" s="480">
        <v>90.43</v>
      </c>
      <c r="H48" s="480">
        <v>445</v>
      </c>
      <c r="I48" s="482">
        <v>80693.92</v>
      </c>
      <c r="J48" s="483">
        <v>6020.69</v>
      </c>
      <c r="K48" s="483">
        <v>2573.77</v>
      </c>
      <c r="L48" s="483">
        <v>3278.5</v>
      </c>
      <c r="M48" s="483">
        <v>168.42</v>
      </c>
      <c r="N48" s="485">
        <v>74673.23</v>
      </c>
      <c r="O48" s="484">
        <v>2699.4</v>
      </c>
      <c r="P48" s="484">
        <v>2273.76</v>
      </c>
      <c r="Q48" s="484">
        <v>11426.03</v>
      </c>
      <c r="R48" s="486">
        <v>58274.04</v>
      </c>
      <c r="S48" s="499"/>
      <c r="T48" s="488"/>
    </row>
    <row r="49" spans="1:20" s="489" customFormat="1" ht="16.5" customHeight="1">
      <c r="A49" s="564" t="s">
        <v>143</v>
      </c>
      <c r="B49" s="586"/>
      <c r="C49" s="490">
        <v>36153.97</v>
      </c>
      <c r="D49" s="490">
        <v>11322.91</v>
      </c>
      <c r="E49" s="490">
        <v>10982.91</v>
      </c>
      <c r="F49" s="490">
        <v>10982.91</v>
      </c>
      <c r="G49" s="490">
        <v>0</v>
      </c>
      <c r="H49" s="490">
        <v>340</v>
      </c>
      <c r="I49" s="491">
        <v>24831.06</v>
      </c>
      <c r="J49" s="492">
        <v>2868.07</v>
      </c>
      <c r="K49" s="492">
        <v>1425.15</v>
      </c>
      <c r="L49" s="492">
        <v>1442.92</v>
      </c>
      <c r="M49" s="492">
        <v>0</v>
      </c>
      <c r="N49" s="492">
        <v>21962.99</v>
      </c>
      <c r="O49" s="492">
        <v>747.56</v>
      </c>
      <c r="P49" s="492">
        <v>182.3</v>
      </c>
      <c r="Q49" s="492">
        <v>3913.38</v>
      </c>
      <c r="R49" s="493">
        <v>17119.75</v>
      </c>
      <c r="S49" s="499"/>
      <c r="T49" s="488"/>
    </row>
    <row r="50" spans="1:20" s="489" customFormat="1" ht="16.5" customHeight="1">
      <c r="A50" s="366">
        <v>29</v>
      </c>
      <c r="B50" s="367" t="s">
        <v>47</v>
      </c>
      <c r="C50" s="495">
        <v>14018.5</v>
      </c>
      <c r="D50" s="495">
        <v>3803.85</v>
      </c>
      <c r="E50" s="495">
        <v>3466.85</v>
      </c>
      <c r="F50" s="495">
        <v>3466.85</v>
      </c>
      <c r="G50" s="495">
        <v>0</v>
      </c>
      <c r="H50" s="495">
        <v>337</v>
      </c>
      <c r="I50" s="496">
        <v>10214.65</v>
      </c>
      <c r="J50" s="497">
        <v>1558.57</v>
      </c>
      <c r="K50" s="497">
        <v>907.37</v>
      </c>
      <c r="L50" s="497">
        <v>651.2</v>
      </c>
      <c r="M50" s="497">
        <v>0</v>
      </c>
      <c r="N50" s="497">
        <v>8656.08</v>
      </c>
      <c r="O50" s="497">
        <v>281.01</v>
      </c>
      <c r="P50" s="497">
        <v>60.53</v>
      </c>
      <c r="Q50" s="497">
        <v>2290.21</v>
      </c>
      <c r="R50" s="511">
        <v>6024.33</v>
      </c>
      <c r="S50" s="366">
        <v>29</v>
      </c>
      <c r="T50" s="488"/>
    </row>
    <row r="51" spans="1:20" s="489" customFormat="1" ht="16.5" customHeight="1">
      <c r="A51" s="366">
        <v>30</v>
      </c>
      <c r="B51" s="367" t="s">
        <v>48</v>
      </c>
      <c r="C51" s="495">
        <v>16871.68</v>
      </c>
      <c r="D51" s="495">
        <v>7419.46</v>
      </c>
      <c r="E51" s="495">
        <v>7419.46</v>
      </c>
      <c r="F51" s="495">
        <v>7419.46</v>
      </c>
      <c r="G51" s="495">
        <v>0</v>
      </c>
      <c r="H51" s="495">
        <v>0</v>
      </c>
      <c r="I51" s="496">
        <v>9452.22</v>
      </c>
      <c r="J51" s="497">
        <v>338.17</v>
      </c>
      <c r="K51" s="497">
        <v>0.49</v>
      </c>
      <c r="L51" s="497">
        <v>337.68</v>
      </c>
      <c r="M51" s="497">
        <v>0</v>
      </c>
      <c r="N51" s="497">
        <v>9114.05</v>
      </c>
      <c r="O51" s="497">
        <v>239.36</v>
      </c>
      <c r="P51" s="497">
        <v>66.95</v>
      </c>
      <c r="Q51" s="497">
        <v>1414.23</v>
      </c>
      <c r="R51" s="511">
        <v>7393.51</v>
      </c>
      <c r="S51" s="366">
        <v>30</v>
      </c>
      <c r="T51" s="488"/>
    </row>
    <row r="52" spans="1:20" s="489" customFormat="1" ht="16.5" customHeight="1">
      <c r="A52" s="366">
        <v>31</v>
      </c>
      <c r="B52" s="367" t="s">
        <v>49</v>
      </c>
      <c r="C52" s="495">
        <v>5263.79</v>
      </c>
      <c r="D52" s="495">
        <v>99.6</v>
      </c>
      <c r="E52" s="495">
        <v>96.6</v>
      </c>
      <c r="F52" s="495">
        <v>96.6</v>
      </c>
      <c r="G52" s="495">
        <v>0</v>
      </c>
      <c r="H52" s="495">
        <v>3</v>
      </c>
      <c r="I52" s="496">
        <v>5164.19</v>
      </c>
      <c r="J52" s="497">
        <v>971.33</v>
      </c>
      <c r="K52" s="497">
        <v>517.29</v>
      </c>
      <c r="L52" s="497">
        <v>454.04</v>
      </c>
      <c r="M52" s="497">
        <v>0</v>
      </c>
      <c r="N52" s="497">
        <v>4192.86</v>
      </c>
      <c r="O52" s="497">
        <v>227.19</v>
      </c>
      <c r="P52" s="497">
        <v>54.82</v>
      </c>
      <c r="Q52" s="497">
        <v>208.94</v>
      </c>
      <c r="R52" s="511">
        <v>3701.91</v>
      </c>
      <c r="S52" s="366">
        <v>31</v>
      </c>
      <c r="T52" s="488"/>
    </row>
    <row r="53" spans="1:20" s="489" customFormat="1" ht="16.5" customHeight="1">
      <c r="A53" s="564" t="s">
        <v>144</v>
      </c>
      <c r="B53" s="586"/>
      <c r="C53" s="490">
        <v>39758.71</v>
      </c>
      <c r="D53" s="490">
        <v>9644.44</v>
      </c>
      <c r="E53" s="490">
        <v>9540.44</v>
      </c>
      <c r="F53" s="490">
        <v>9450.01</v>
      </c>
      <c r="G53" s="490">
        <v>90.43</v>
      </c>
      <c r="H53" s="490">
        <v>104</v>
      </c>
      <c r="I53" s="491">
        <v>30114.27</v>
      </c>
      <c r="J53" s="492">
        <v>2003.6</v>
      </c>
      <c r="K53" s="492">
        <v>636.74</v>
      </c>
      <c r="L53" s="492">
        <v>1198.44</v>
      </c>
      <c r="M53" s="492">
        <v>168.42</v>
      </c>
      <c r="N53" s="492">
        <v>28110.67</v>
      </c>
      <c r="O53" s="492">
        <v>1240.45</v>
      </c>
      <c r="P53" s="492">
        <v>1506.37</v>
      </c>
      <c r="Q53" s="492">
        <v>5380.2</v>
      </c>
      <c r="R53" s="493">
        <v>19983.65</v>
      </c>
      <c r="S53" s="499"/>
      <c r="T53" s="488"/>
    </row>
    <row r="54" spans="1:20" s="489" customFormat="1" ht="16.5" customHeight="1">
      <c r="A54" s="366">
        <v>32</v>
      </c>
      <c r="B54" s="367" t="s">
        <v>50</v>
      </c>
      <c r="C54" s="495">
        <v>10390.22</v>
      </c>
      <c r="D54" s="495">
        <v>227.89</v>
      </c>
      <c r="E54" s="495">
        <v>227.89</v>
      </c>
      <c r="F54" s="495">
        <v>227.89</v>
      </c>
      <c r="G54" s="495">
        <v>0</v>
      </c>
      <c r="H54" s="495">
        <v>0</v>
      </c>
      <c r="I54" s="496">
        <v>10162.33</v>
      </c>
      <c r="J54" s="497">
        <v>1126.36</v>
      </c>
      <c r="K54" s="497">
        <v>594.55</v>
      </c>
      <c r="L54" s="497">
        <v>363.39</v>
      </c>
      <c r="M54" s="497">
        <v>168.42</v>
      </c>
      <c r="N54" s="497">
        <v>9035.97</v>
      </c>
      <c r="O54" s="497">
        <v>212.37</v>
      </c>
      <c r="P54" s="497">
        <v>202.1</v>
      </c>
      <c r="Q54" s="497">
        <v>1594.68</v>
      </c>
      <c r="R54" s="511">
        <v>7026.82</v>
      </c>
      <c r="S54" s="366">
        <v>32</v>
      </c>
      <c r="T54" s="488"/>
    </row>
    <row r="55" spans="1:20" s="489" customFormat="1" ht="16.5" customHeight="1">
      <c r="A55" s="366">
        <v>33</v>
      </c>
      <c r="B55" s="367" t="s">
        <v>51</v>
      </c>
      <c r="C55" s="495">
        <v>2074.48</v>
      </c>
      <c r="D55" s="495">
        <v>104</v>
      </c>
      <c r="E55" s="495">
        <v>0</v>
      </c>
      <c r="F55" s="495">
        <v>0</v>
      </c>
      <c r="G55" s="495">
        <v>0</v>
      </c>
      <c r="H55" s="495">
        <v>104</v>
      </c>
      <c r="I55" s="496">
        <v>1970.48</v>
      </c>
      <c r="J55" s="497">
        <v>175.93</v>
      </c>
      <c r="K55" s="497">
        <v>8.33</v>
      </c>
      <c r="L55" s="497">
        <v>167.6</v>
      </c>
      <c r="M55" s="497">
        <v>0</v>
      </c>
      <c r="N55" s="497">
        <v>1794.55</v>
      </c>
      <c r="O55" s="497">
        <v>0</v>
      </c>
      <c r="P55" s="497">
        <v>0</v>
      </c>
      <c r="Q55" s="497">
        <v>304.73</v>
      </c>
      <c r="R55" s="511">
        <v>1489.82</v>
      </c>
      <c r="S55" s="366">
        <v>33</v>
      </c>
      <c r="T55" s="488"/>
    </row>
    <row r="56" spans="1:20" s="489" customFormat="1" ht="16.5" customHeight="1">
      <c r="A56" s="366">
        <v>34</v>
      </c>
      <c r="B56" s="367" t="s">
        <v>52</v>
      </c>
      <c r="C56" s="495">
        <v>17256.74</v>
      </c>
      <c r="D56" s="495">
        <v>7455.28</v>
      </c>
      <c r="E56" s="495">
        <v>7455.28</v>
      </c>
      <c r="F56" s="495">
        <v>7455.28</v>
      </c>
      <c r="G56" s="495">
        <v>0</v>
      </c>
      <c r="H56" s="495">
        <v>0</v>
      </c>
      <c r="I56" s="496">
        <v>9801.46</v>
      </c>
      <c r="J56" s="497">
        <v>359.74</v>
      </c>
      <c r="K56" s="497">
        <v>5.34</v>
      </c>
      <c r="L56" s="497">
        <v>354.4</v>
      </c>
      <c r="M56" s="497">
        <v>0</v>
      </c>
      <c r="N56" s="497">
        <v>9441.72</v>
      </c>
      <c r="O56" s="497">
        <v>730.43</v>
      </c>
      <c r="P56" s="497">
        <v>571.69</v>
      </c>
      <c r="Q56" s="497">
        <v>3082.37</v>
      </c>
      <c r="R56" s="511">
        <v>5057.23</v>
      </c>
      <c r="S56" s="366">
        <v>34</v>
      </c>
      <c r="T56" s="488"/>
    </row>
    <row r="57" spans="1:20" s="489" customFormat="1" ht="16.5" customHeight="1">
      <c r="A57" s="366">
        <v>35</v>
      </c>
      <c r="B57" s="367" t="s">
        <v>62</v>
      </c>
      <c r="C57" s="495">
        <v>10037.27</v>
      </c>
      <c r="D57" s="495">
        <v>1857.27</v>
      </c>
      <c r="E57" s="495">
        <v>1857.27</v>
      </c>
      <c r="F57" s="495">
        <v>1766.84</v>
      </c>
      <c r="G57" s="495">
        <v>90.43</v>
      </c>
      <c r="H57" s="495">
        <v>0</v>
      </c>
      <c r="I57" s="496">
        <v>8180</v>
      </c>
      <c r="J57" s="497">
        <v>341.57</v>
      </c>
      <c r="K57" s="497">
        <v>28.52</v>
      </c>
      <c r="L57" s="497">
        <v>313.05</v>
      </c>
      <c r="M57" s="497">
        <v>0</v>
      </c>
      <c r="N57" s="497">
        <v>7838.43</v>
      </c>
      <c r="O57" s="497">
        <v>297.65</v>
      </c>
      <c r="P57" s="497">
        <v>732.58</v>
      </c>
      <c r="Q57" s="497">
        <v>398.42</v>
      </c>
      <c r="R57" s="511">
        <v>6409.78</v>
      </c>
      <c r="S57" s="366">
        <v>35</v>
      </c>
      <c r="T57" s="488"/>
    </row>
    <row r="58" spans="1:20" s="489" customFormat="1" ht="16.5" customHeight="1">
      <c r="A58" s="564" t="s">
        <v>145</v>
      </c>
      <c r="B58" s="586"/>
      <c r="C58" s="490">
        <v>34336.99</v>
      </c>
      <c r="D58" s="490">
        <v>8588.4</v>
      </c>
      <c r="E58" s="490">
        <v>8587.4</v>
      </c>
      <c r="F58" s="490">
        <v>8587.4</v>
      </c>
      <c r="G58" s="490">
        <v>0</v>
      </c>
      <c r="H58" s="490">
        <v>1</v>
      </c>
      <c r="I58" s="491">
        <v>25748.59</v>
      </c>
      <c r="J58" s="492">
        <v>1149.02</v>
      </c>
      <c r="K58" s="492">
        <v>511.88</v>
      </c>
      <c r="L58" s="492">
        <v>637.14</v>
      </c>
      <c r="M58" s="492">
        <v>0</v>
      </c>
      <c r="N58" s="492">
        <v>24599.57</v>
      </c>
      <c r="O58" s="492">
        <v>711.39</v>
      </c>
      <c r="P58" s="492">
        <v>585.09</v>
      </c>
      <c r="Q58" s="492">
        <v>2132.45</v>
      </c>
      <c r="R58" s="493">
        <v>21170.64</v>
      </c>
      <c r="S58" s="499"/>
      <c r="T58" s="488"/>
    </row>
    <row r="59" spans="1:20" s="489" customFormat="1" ht="16.5" customHeight="1">
      <c r="A59" s="366">
        <v>36</v>
      </c>
      <c r="B59" s="367" t="s">
        <v>53</v>
      </c>
      <c r="C59" s="495">
        <v>4693.06</v>
      </c>
      <c r="D59" s="495">
        <v>606.12</v>
      </c>
      <c r="E59" s="495">
        <v>605.12</v>
      </c>
      <c r="F59" s="495">
        <v>605.12</v>
      </c>
      <c r="G59" s="495">
        <v>0</v>
      </c>
      <c r="H59" s="495">
        <v>1</v>
      </c>
      <c r="I59" s="496">
        <v>4086.94</v>
      </c>
      <c r="J59" s="497">
        <v>702.25</v>
      </c>
      <c r="K59" s="497">
        <v>447.82</v>
      </c>
      <c r="L59" s="497">
        <v>254.43</v>
      </c>
      <c r="M59" s="497">
        <v>0</v>
      </c>
      <c r="N59" s="497">
        <v>3384.69</v>
      </c>
      <c r="O59" s="497">
        <v>22.52</v>
      </c>
      <c r="P59" s="497">
        <v>87.8</v>
      </c>
      <c r="Q59" s="497">
        <v>566.72</v>
      </c>
      <c r="R59" s="511">
        <v>2707.65</v>
      </c>
      <c r="S59" s="366">
        <v>36</v>
      </c>
      <c r="T59" s="488"/>
    </row>
    <row r="60" spans="1:20" s="489" customFormat="1" ht="16.5" customHeight="1">
      <c r="A60" s="366">
        <v>37</v>
      </c>
      <c r="B60" s="367" t="s">
        <v>54</v>
      </c>
      <c r="C60" s="495">
        <v>15981.76</v>
      </c>
      <c r="D60" s="495">
        <v>3637.52</v>
      </c>
      <c r="E60" s="495">
        <v>3637.52</v>
      </c>
      <c r="F60" s="495">
        <v>3637.52</v>
      </c>
      <c r="G60" s="495">
        <v>0</v>
      </c>
      <c r="H60" s="495">
        <v>0</v>
      </c>
      <c r="I60" s="496">
        <v>12344.24</v>
      </c>
      <c r="J60" s="497">
        <v>207.3</v>
      </c>
      <c r="K60" s="497">
        <v>58.09</v>
      </c>
      <c r="L60" s="497">
        <v>149.21</v>
      </c>
      <c r="M60" s="497">
        <v>0</v>
      </c>
      <c r="N60" s="497">
        <v>12136.94</v>
      </c>
      <c r="O60" s="497">
        <v>475.61</v>
      </c>
      <c r="P60" s="497">
        <v>182.55</v>
      </c>
      <c r="Q60" s="497">
        <v>1325.89</v>
      </c>
      <c r="R60" s="511">
        <v>10152.89</v>
      </c>
      <c r="S60" s="366">
        <v>37</v>
      </c>
      <c r="T60" s="488"/>
    </row>
    <row r="61" spans="1:20" s="489" customFormat="1" ht="16.5" customHeight="1">
      <c r="A61" s="366">
        <v>38</v>
      </c>
      <c r="B61" s="367" t="s">
        <v>55</v>
      </c>
      <c r="C61" s="495">
        <v>10600.78</v>
      </c>
      <c r="D61" s="495">
        <v>3735.03</v>
      </c>
      <c r="E61" s="495">
        <v>3735.03</v>
      </c>
      <c r="F61" s="495">
        <v>3735.03</v>
      </c>
      <c r="G61" s="495">
        <v>0</v>
      </c>
      <c r="H61" s="495">
        <v>0</v>
      </c>
      <c r="I61" s="496">
        <v>6865.75</v>
      </c>
      <c r="J61" s="497">
        <v>131.77</v>
      </c>
      <c r="K61" s="497">
        <v>5.64</v>
      </c>
      <c r="L61" s="497">
        <v>126.13</v>
      </c>
      <c r="M61" s="497">
        <v>0</v>
      </c>
      <c r="N61" s="497">
        <v>6733.98</v>
      </c>
      <c r="O61" s="497">
        <v>86.16</v>
      </c>
      <c r="P61" s="497">
        <v>257.01</v>
      </c>
      <c r="Q61" s="497">
        <v>111.82</v>
      </c>
      <c r="R61" s="511">
        <v>6278.99</v>
      </c>
      <c r="S61" s="366">
        <v>38</v>
      </c>
      <c r="T61" s="488"/>
    </row>
    <row r="62" spans="1:20" s="489" customFormat="1" ht="16.5" customHeight="1" thickBot="1">
      <c r="A62" s="370">
        <v>39</v>
      </c>
      <c r="B62" s="401" t="s">
        <v>56</v>
      </c>
      <c r="C62" s="506">
        <v>3061.39</v>
      </c>
      <c r="D62" s="506">
        <v>609.73</v>
      </c>
      <c r="E62" s="506">
        <v>609.73</v>
      </c>
      <c r="F62" s="506">
        <v>609.73</v>
      </c>
      <c r="G62" s="506">
        <v>0</v>
      </c>
      <c r="H62" s="506">
        <v>0</v>
      </c>
      <c r="I62" s="507">
        <v>2451.66</v>
      </c>
      <c r="J62" s="508">
        <v>107.7</v>
      </c>
      <c r="K62" s="508">
        <v>0.33</v>
      </c>
      <c r="L62" s="508">
        <v>107.37</v>
      </c>
      <c r="M62" s="508">
        <v>0</v>
      </c>
      <c r="N62" s="508">
        <v>2343.96</v>
      </c>
      <c r="O62" s="508">
        <v>127.1</v>
      </c>
      <c r="P62" s="508">
        <v>57.73</v>
      </c>
      <c r="Q62" s="508">
        <v>128.02</v>
      </c>
      <c r="R62" s="515">
        <v>2031.11</v>
      </c>
      <c r="S62" s="498">
        <v>39</v>
      </c>
      <c r="T62" s="488"/>
    </row>
    <row r="63" spans="11:20" s="49" customFormat="1" ht="17.25">
      <c r="K63" s="50"/>
      <c r="L63" s="50"/>
      <c r="M63" s="50"/>
      <c r="N63" s="50"/>
      <c r="O63" s="50"/>
      <c r="P63" s="50"/>
      <c r="Q63" s="50"/>
      <c r="R63" s="50"/>
      <c r="S63" s="51"/>
      <c r="T63" s="52"/>
    </row>
    <row r="64" spans="11:20" s="49" customFormat="1" ht="17.25">
      <c r="K64" s="50"/>
      <c r="L64" s="50"/>
      <c r="M64" s="50"/>
      <c r="N64" s="50"/>
      <c r="O64" s="50"/>
      <c r="P64" s="50"/>
      <c r="Q64" s="50"/>
      <c r="R64" s="50"/>
      <c r="S64" s="51"/>
      <c r="T64" s="52"/>
    </row>
    <row r="65" spans="11:20" s="49" customFormat="1" ht="17.25">
      <c r="K65" s="50"/>
      <c r="L65" s="50"/>
      <c r="M65" s="50"/>
      <c r="N65" s="50"/>
      <c r="O65" s="50"/>
      <c r="P65" s="50"/>
      <c r="Q65" s="50"/>
      <c r="R65" s="50"/>
      <c r="S65" s="51"/>
      <c r="T65" s="52"/>
    </row>
    <row r="66" spans="11:20" s="49" customFormat="1" ht="17.25">
      <c r="K66" s="50"/>
      <c r="L66" s="50"/>
      <c r="M66" s="50"/>
      <c r="N66" s="50"/>
      <c r="O66" s="50"/>
      <c r="P66" s="50"/>
      <c r="Q66" s="50"/>
      <c r="R66" s="50"/>
      <c r="S66" s="51"/>
      <c r="T66" s="52"/>
    </row>
    <row r="67" spans="2:20" s="49" customFormat="1" ht="18.75">
      <c r="B67" s="516"/>
      <c r="K67" s="50"/>
      <c r="L67" s="50"/>
      <c r="M67" s="50"/>
      <c r="N67" s="50"/>
      <c r="O67" s="50"/>
      <c r="P67" s="50"/>
      <c r="Q67" s="50"/>
      <c r="R67" s="50"/>
      <c r="S67" s="51"/>
      <c r="T67" s="52"/>
    </row>
    <row r="68" spans="11:20" s="49" customFormat="1" ht="17.25">
      <c r="K68" s="50"/>
      <c r="L68" s="50"/>
      <c r="M68" s="50"/>
      <c r="N68" s="50"/>
      <c r="O68" s="50"/>
      <c r="P68" s="50"/>
      <c r="Q68" s="50"/>
      <c r="R68" s="50"/>
      <c r="S68" s="51"/>
      <c r="T68" s="52"/>
    </row>
    <row r="69" spans="11:20" s="49" customFormat="1" ht="17.25">
      <c r="K69" s="50"/>
      <c r="L69" s="50"/>
      <c r="M69" s="50"/>
      <c r="N69" s="50"/>
      <c r="O69" s="50"/>
      <c r="P69" s="50"/>
      <c r="Q69" s="50"/>
      <c r="R69" s="50"/>
      <c r="S69" s="51"/>
      <c r="T69" s="52"/>
    </row>
    <row r="70" spans="11:20" s="49" customFormat="1" ht="17.25">
      <c r="K70" s="50"/>
      <c r="L70" s="50"/>
      <c r="M70" s="50"/>
      <c r="N70" s="50"/>
      <c r="O70" s="50"/>
      <c r="P70" s="50"/>
      <c r="Q70" s="50"/>
      <c r="R70" s="50"/>
      <c r="S70" s="51"/>
      <c r="T70" s="52"/>
    </row>
    <row r="71" spans="11:20" s="49" customFormat="1" ht="17.25">
      <c r="K71" s="50"/>
      <c r="L71" s="50"/>
      <c r="M71" s="50"/>
      <c r="N71" s="50"/>
      <c r="O71" s="50"/>
      <c r="P71" s="50"/>
      <c r="Q71" s="50"/>
      <c r="R71" s="50"/>
      <c r="S71" s="51"/>
      <c r="T71" s="52"/>
    </row>
    <row r="72" spans="11:20" s="49" customFormat="1" ht="17.25">
      <c r="K72" s="50"/>
      <c r="L72" s="50"/>
      <c r="M72" s="50"/>
      <c r="N72" s="50"/>
      <c r="O72" s="50"/>
      <c r="P72" s="50"/>
      <c r="Q72" s="50"/>
      <c r="R72" s="50"/>
      <c r="S72" s="51"/>
      <c r="T72" s="52"/>
    </row>
    <row r="73" spans="11:20" s="49" customFormat="1" ht="17.25">
      <c r="K73" s="50"/>
      <c r="L73" s="50"/>
      <c r="M73" s="50"/>
      <c r="N73" s="50"/>
      <c r="O73" s="50"/>
      <c r="P73" s="50"/>
      <c r="Q73" s="50"/>
      <c r="R73" s="50"/>
      <c r="S73" s="51"/>
      <c r="T73" s="52"/>
    </row>
    <row r="74" spans="11:20" s="49" customFormat="1" ht="17.25">
      <c r="K74" s="50"/>
      <c r="L74" s="50"/>
      <c r="M74" s="50"/>
      <c r="N74" s="50"/>
      <c r="O74" s="50"/>
      <c r="P74" s="50"/>
      <c r="Q74" s="50"/>
      <c r="R74" s="50"/>
      <c r="S74" s="51"/>
      <c r="T74" s="52"/>
    </row>
    <row r="75" spans="11:20" s="49" customFormat="1" ht="17.25">
      <c r="K75" s="50"/>
      <c r="L75" s="50"/>
      <c r="M75" s="50"/>
      <c r="N75" s="50"/>
      <c r="O75" s="50"/>
      <c r="P75" s="50"/>
      <c r="Q75" s="50"/>
      <c r="R75" s="50"/>
      <c r="S75" s="51"/>
      <c r="T75" s="52"/>
    </row>
    <row r="76" spans="11:20" s="49" customFormat="1" ht="17.25">
      <c r="K76" s="50"/>
      <c r="L76" s="50"/>
      <c r="M76" s="50"/>
      <c r="N76" s="50"/>
      <c r="O76" s="50"/>
      <c r="P76" s="50"/>
      <c r="Q76" s="50"/>
      <c r="R76" s="50"/>
      <c r="S76" s="51"/>
      <c r="T76" s="52"/>
    </row>
    <row r="77" spans="11:20" s="49" customFormat="1" ht="17.25">
      <c r="K77" s="50"/>
      <c r="L77" s="50"/>
      <c r="M77" s="50"/>
      <c r="N77" s="50"/>
      <c r="O77" s="50"/>
      <c r="P77" s="50"/>
      <c r="Q77" s="50"/>
      <c r="R77" s="50"/>
      <c r="S77" s="51"/>
      <c r="T77" s="52"/>
    </row>
    <row r="78" spans="11:20" s="49" customFormat="1" ht="17.25">
      <c r="K78" s="50"/>
      <c r="L78" s="50"/>
      <c r="M78" s="50"/>
      <c r="N78" s="50"/>
      <c r="O78" s="50"/>
      <c r="P78" s="50"/>
      <c r="Q78" s="50"/>
      <c r="R78" s="50"/>
      <c r="S78" s="51"/>
      <c r="T78" s="52"/>
    </row>
    <row r="79" spans="11:20" s="49" customFormat="1" ht="17.25">
      <c r="K79" s="50"/>
      <c r="L79" s="50"/>
      <c r="M79" s="50"/>
      <c r="N79" s="50"/>
      <c r="O79" s="50"/>
      <c r="P79" s="50"/>
      <c r="Q79" s="50"/>
      <c r="R79" s="50"/>
      <c r="S79" s="51"/>
      <c r="T79" s="52"/>
    </row>
    <row r="80" spans="11:20" s="49" customFormat="1" ht="17.25">
      <c r="K80" s="50"/>
      <c r="L80" s="50"/>
      <c r="M80" s="50"/>
      <c r="N80" s="50"/>
      <c r="O80" s="50"/>
      <c r="P80" s="50"/>
      <c r="Q80" s="50"/>
      <c r="R80" s="50"/>
      <c r="S80" s="51"/>
      <c r="T80" s="52"/>
    </row>
    <row r="81" spans="11:20" s="49" customFormat="1" ht="17.25">
      <c r="K81" s="50"/>
      <c r="L81" s="50"/>
      <c r="M81" s="50"/>
      <c r="N81" s="50"/>
      <c r="O81" s="50"/>
      <c r="P81" s="50"/>
      <c r="Q81" s="50"/>
      <c r="R81" s="50"/>
      <c r="S81" s="51"/>
      <c r="T81" s="52"/>
    </row>
    <row r="82" spans="11:20" s="49" customFormat="1" ht="17.25">
      <c r="K82" s="50"/>
      <c r="L82" s="50"/>
      <c r="M82" s="50"/>
      <c r="N82" s="50"/>
      <c r="O82" s="50"/>
      <c r="P82" s="50"/>
      <c r="Q82" s="50"/>
      <c r="R82" s="50"/>
      <c r="S82" s="51"/>
      <c r="T82" s="52"/>
    </row>
    <row r="83" spans="11:20" s="49" customFormat="1" ht="17.25">
      <c r="K83" s="50"/>
      <c r="L83" s="50"/>
      <c r="M83" s="50"/>
      <c r="N83" s="50"/>
      <c r="O83" s="50"/>
      <c r="P83" s="50"/>
      <c r="Q83" s="50"/>
      <c r="R83" s="50"/>
      <c r="S83" s="51"/>
      <c r="T83" s="52"/>
    </row>
    <row r="84" spans="11:20" s="49" customFormat="1" ht="17.25">
      <c r="K84" s="50"/>
      <c r="L84" s="50"/>
      <c r="M84" s="50"/>
      <c r="N84" s="50"/>
      <c r="O84" s="50"/>
      <c r="P84" s="50"/>
      <c r="Q84" s="50"/>
      <c r="R84" s="50"/>
      <c r="S84" s="51"/>
      <c r="T84" s="52"/>
    </row>
    <row r="85" spans="11:20" s="49" customFormat="1" ht="17.25">
      <c r="K85" s="50"/>
      <c r="L85" s="50"/>
      <c r="M85" s="50"/>
      <c r="N85" s="50"/>
      <c r="O85" s="50"/>
      <c r="P85" s="50"/>
      <c r="Q85" s="50"/>
      <c r="R85" s="50"/>
      <c r="S85" s="51"/>
      <c r="T85" s="52"/>
    </row>
    <row r="86" spans="11:20" s="49" customFormat="1" ht="17.25">
      <c r="K86" s="50"/>
      <c r="L86" s="50"/>
      <c r="M86" s="50"/>
      <c r="N86" s="50"/>
      <c r="O86" s="50"/>
      <c r="P86" s="50"/>
      <c r="Q86" s="50"/>
      <c r="R86" s="50"/>
      <c r="S86" s="51"/>
      <c r="T86" s="52"/>
    </row>
    <row r="87" spans="11:20" s="49" customFormat="1" ht="17.25">
      <c r="K87" s="50"/>
      <c r="L87" s="50"/>
      <c r="M87" s="50"/>
      <c r="N87" s="50"/>
      <c r="O87" s="50"/>
      <c r="P87" s="50"/>
      <c r="Q87" s="50"/>
      <c r="R87" s="50"/>
      <c r="S87" s="51"/>
      <c r="T87" s="52"/>
    </row>
    <row r="88" spans="11:20" s="49" customFormat="1" ht="17.25">
      <c r="K88" s="50"/>
      <c r="L88" s="50"/>
      <c r="M88" s="50"/>
      <c r="N88" s="50"/>
      <c r="O88" s="50"/>
      <c r="P88" s="50"/>
      <c r="Q88" s="50"/>
      <c r="R88" s="50"/>
      <c r="S88" s="51"/>
      <c r="T88" s="52"/>
    </row>
    <row r="89" spans="11:20" s="49" customFormat="1" ht="17.25">
      <c r="K89" s="50"/>
      <c r="L89" s="50"/>
      <c r="M89" s="50"/>
      <c r="N89" s="50"/>
      <c r="O89" s="50"/>
      <c r="P89" s="50"/>
      <c r="Q89" s="50"/>
      <c r="R89" s="50"/>
      <c r="S89" s="51"/>
      <c r="T89" s="52"/>
    </row>
    <row r="90" spans="11:20" s="49" customFormat="1" ht="17.25">
      <c r="K90" s="50"/>
      <c r="L90" s="50"/>
      <c r="M90" s="50"/>
      <c r="N90" s="50"/>
      <c r="O90" s="50"/>
      <c r="P90" s="50"/>
      <c r="Q90" s="50"/>
      <c r="R90" s="50"/>
      <c r="S90" s="51"/>
      <c r="T90" s="52"/>
    </row>
    <row r="91" spans="11:20" s="49" customFormat="1" ht="17.25">
      <c r="K91" s="50"/>
      <c r="L91" s="50"/>
      <c r="M91" s="50"/>
      <c r="N91" s="50"/>
      <c r="O91" s="50"/>
      <c r="P91" s="50"/>
      <c r="Q91" s="50"/>
      <c r="R91" s="50"/>
      <c r="S91" s="51"/>
      <c r="T91" s="52"/>
    </row>
    <row r="92" spans="11:20" s="49" customFormat="1" ht="17.25">
      <c r="K92" s="50"/>
      <c r="L92" s="50"/>
      <c r="M92" s="50"/>
      <c r="N92" s="50"/>
      <c r="O92" s="50"/>
      <c r="P92" s="50"/>
      <c r="Q92" s="50"/>
      <c r="R92" s="50"/>
      <c r="S92" s="51"/>
      <c r="T92" s="52"/>
    </row>
    <row r="93" spans="11:20" s="49" customFormat="1" ht="17.25">
      <c r="K93" s="50"/>
      <c r="L93" s="50"/>
      <c r="M93" s="50"/>
      <c r="N93" s="50"/>
      <c r="O93" s="50"/>
      <c r="P93" s="50"/>
      <c r="Q93" s="50"/>
      <c r="R93" s="50"/>
      <c r="S93" s="51"/>
      <c r="T93" s="52"/>
    </row>
    <row r="94" spans="11:20" s="49" customFormat="1" ht="17.25">
      <c r="K94" s="50"/>
      <c r="L94" s="50"/>
      <c r="M94" s="50"/>
      <c r="N94" s="50"/>
      <c r="O94" s="50"/>
      <c r="P94" s="50"/>
      <c r="Q94" s="50"/>
      <c r="R94" s="50"/>
      <c r="S94" s="51"/>
      <c r="T94" s="52"/>
    </row>
    <row r="95" spans="11:20" s="49" customFormat="1" ht="17.25">
      <c r="K95" s="50"/>
      <c r="L95" s="50"/>
      <c r="M95" s="50"/>
      <c r="N95" s="50"/>
      <c r="O95" s="50"/>
      <c r="P95" s="50"/>
      <c r="Q95" s="50"/>
      <c r="R95" s="50"/>
      <c r="S95" s="51"/>
      <c r="T95" s="52"/>
    </row>
    <row r="96" spans="11:20" s="49" customFormat="1" ht="17.25">
      <c r="K96" s="50"/>
      <c r="L96" s="50"/>
      <c r="M96" s="50"/>
      <c r="N96" s="50"/>
      <c r="O96" s="50"/>
      <c r="P96" s="50"/>
      <c r="Q96" s="50"/>
      <c r="R96" s="50"/>
      <c r="S96" s="51"/>
      <c r="T96" s="52"/>
    </row>
    <row r="97" spans="11:20" s="49" customFormat="1" ht="17.25">
      <c r="K97" s="50"/>
      <c r="L97" s="50"/>
      <c r="M97" s="50"/>
      <c r="N97" s="50"/>
      <c r="O97" s="50"/>
      <c r="P97" s="50"/>
      <c r="Q97" s="50"/>
      <c r="R97" s="50"/>
      <c r="S97" s="51"/>
      <c r="T97" s="52"/>
    </row>
    <row r="98" spans="11:20" s="49" customFormat="1" ht="17.25">
      <c r="K98" s="50"/>
      <c r="L98" s="50"/>
      <c r="M98" s="50"/>
      <c r="N98" s="50"/>
      <c r="O98" s="50"/>
      <c r="P98" s="50"/>
      <c r="Q98" s="50"/>
      <c r="R98" s="50"/>
      <c r="S98" s="51"/>
      <c r="T98" s="52"/>
    </row>
    <row r="99" spans="11:20" s="49" customFormat="1" ht="17.25">
      <c r="K99" s="50"/>
      <c r="L99" s="50"/>
      <c r="M99" s="50"/>
      <c r="N99" s="50"/>
      <c r="O99" s="50"/>
      <c r="P99" s="50"/>
      <c r="Q99" s="50"/>
      <c r="R99" s="50"/>
      <c r="S99" s="51"/>
      <c r="T99" s="52"/>
    </row>
    <row r="100" spans="11:20" s="49" customFormat="1" ht="17.25">
      <c r="K100" s="50"/>
      <c r="L100" s="50"/>
      <c r="M100" s="50"/>
      <c r="N100" s="50"/>
      <c r="O100" s="50"/>
      <c r="P100" s="50"/>
      <c r="Q100" s="50"/>
      <c r="R100" s="50"/>
      <c r="S100" s="51"/>
      <c r="T100" s="52"/>
    </row>
    <row r="101" spans="11:20" s="49" customFormat="1" ht="17.25">
      <c r="K101" s="50"/>
      <c r="L101" s="50"/>
      <c r="M101" s="50"/>
      <c r="N101" s="50"/>
      <c r="O101" s="50"/>
      <c r="P101" s="50"/>
      <c r="Q101" s="50"/>
      <c r="R101" s="50"/>
      <c r="S101" s="51"/>
      <c r="T101" s="52"/>
    </row>
    <row r="102" spans="11:20" s="49" customFormat="1" ht="17.25">
      <c r="K102" s="50"/>
      <c r="L102" s="50"/>
      <c r="M102" s="50"/>
      <c r="N102" s="50"/>
      <c r="O102" s="50"/>
      <c r="P102" s="50"/>
      <c r="Q102" s="50"/>
      <c r="R102" s="50"/>
      <c r="S102" s="51"/>
      <c r="T102" s="52"/>
    </row>
    <row r="103" spans="11:20" s="49" customFormat="1" ht="17.25">
      <c r="K103" s="50"/>
      <c r="L103" s="50"/>
      <c r="M103" s="50"/>
      <c r="N103" s="50"/>
      <c r="O103" s="50"/>
      <c r="P103" s="50"/>
      <c r="Q103" s="50"/>
      <c r="R103" s="50"/>
      <c r="S103" s="51"/>
      <c r="T103" s="52"/>
    </row>
    <row r="104" spans="11:20" s="49" customFormat="1" ht="17.25">
      <c r="K104" s="50"/>
      <c r="L104" s="50"/>
      <c r="M104" s="50"/>
      <c r="N104" s="50"/>
      <c r="O104" s="50"/>
      <c r="P104" s="50"/>
      <c r="Q104" s="50"/>
      <c r="R104" s="50"/>
      <c r="S104" s="51"/>
      <c r="T104" s="52"/>
    </row>
    <row r="105" spans="11:20" s="49" customFormat="1" ht="17.25">
      <c r="K105" s="50"/>
      <c r="L105" s="50"/>
      <c r="M105" s="50"/>
      <c r="N105" s="50"/>
      <c r="O105" s="50"/>
      <c r="P105" s="50"/>
      <c r="Q105" s="50"/>
      <c r="R105" s="50"/>
      <c r="S105" s="51"/>
      <c r="T105" s="52"/>
    </row>
    <row r="106" spans="11:20" s="49" customFormat="1" ht="17.25">
      <c r="K106" s="50"/>
      <c r="L106" s="50"/>
      <c r="M106" s="50"/>
      <c r="N106" s="50"/>
      <c r="O106" s="50"/>
      <c r="P106" s="50"/>
      <c r="Q106" s="50"/>
      <c r="R106" s="50"/>
      <c r="S106" s="51"/>
      <c r="T106" s="52"/>
    </row>
    <row r="107" spans="11:20" s="49" customFormat="1" ht="17.25">
      <c r="K107" s="50"/>
      <c r="L107" s="50"/>
      <c r="M107" s="50"/>
      <c r="N107" s="50"/>
      <c r="O107" s="50"/>
      <c r="P107" s="50"/>
      <c r="Q107" s="50"/>
      <c r="R107" s="50"/>
      <c r="S107" s="51"/>
      <c r="T107" s="52"/>
    </row>
    <row r="108" spans="11:20" s="49" customFormat="1" ht="17.25">
      <c r="K108" s="50"/>
      <c r="L108" s="50"/>
      <c r="M108" s="50"/>
      <c r="N108" s="50"/>
      <c r="O108" s="50"/>
      <c r="P108" s="50"/>
      <c r="Q108" s="50"/>
      <c r="R108" s="50"/>
      <c r="S108" s="51"/>
      <c r="T108" s="52"/>
    </row>
    <row r="109" spans="11:20" s="49" customFormat="1" ht="17.25">
      <c r="K109" s="50"/>
      <c r="L109" s="50"/>
      <c r="M109" s="50"/>
      <c r="N109" s="50"/>
      <c r="O109" s="50"/>
      <c r="P109" s="50"/>
      <c r="Q109" s="50"/>
      <c r="R109" s="50"/>
      <c r="S109" s="51"/>
      <c r="T109" s="52"/>
    </row>
    <row r="110" spans="11:20" s="49" customFormat="1" ht="17.25">
      <c r="K110" s="50"/>
      <c r="L110" s="50"/>
      <c r="M110" s="50"/>
      <c r="N110" s="50"/>
      <c r="O110" s="50"/>
      <c r="P110" s="50"/>
      <c r="Q110" s="50"/>
      <c r="R110" s="50"/>
      <c r="S110" s="51"/>
      <c r="T110" s="52"/>
    </row>
    <row r="111" spans="11:20" s="49" customFormat="1" ht="17.25">
      <c r="K111" s="50"/>
      <c r="L111" s="50"/>
      <c r="M111" s="50"/>
      <c r="N111" s="50"/>
      <c r="O111" s="50"/>
      <c r="P111" s="50"/>
      <c r="Q111" s="50"/>
      <c r="R111" s="50"/>
      <c r="S111" s="51"/>
      <c r="T111" s="52"/>
    </row>
    <row r="112" spans="11:20" s="49" customFormat="1" ht="17.25">
      <c r="K112" s="50"/>
      <c r="L112" s="50"/>
      <c r="M112" s="50"/>
      <c r="N112" s="50"/>
      <c r="O112" s="50"/>
      <c r="P112" s="50"/>
      <c r="Q112" s="50"/>
      <c r="R112" s="50"/>
      <c r="S112" s="51"/>
      <c r="T112" s="52"/>
    </row>
    <row r="113" spans="11:20" s="49" customFormat="1" ht="17.25">
      <c r="K113" s="50"/>
      <c r="L113" s="50"/>
      <c r="M113" s="50"/>
      <c r="N113" s="50"/>
      <c r="O113" s="50"/>
      <c r="P113" s="50"/>
      <c r="Q113" s="50"/>
      <c r="R113" s="50"/>
      <c r="S113" s="51"/>
      <c r="T113" s="52"/>
    </row>
    <row r="114" spans="11:20" s="49" customFormat="1" ht="17.25">
      <c r="K114" s="50"/>
      <c r="L114" s="50"/>
      <c r="M114" s="50"/>
      <c r="N114" s="50"/>
      <c r="O114" s="50"/>
      <c r="P114" s="50"/>
      <c r="Q114" s="50"/>
      <c r="R114" s="50"/>
      <c r="S114" s="51"/>
      <c r="T114" s="52"/>
    </row>
    <row r="115" spans="11:20" s="49" customFormat="1" ht="17.25">
      <c r="K115" s="50"/>
      <c r="L115" s="50"/>
      <c r="M115" s="50"/>
      <c r="N115" s="50"/>
      <c r="O115" s="50"/>
      <c r="P115" s="50"/>
      <c r="Q115" s="50"/>
      <c r="R115" s="50"/>
      <c r="S115" s="51"/>
      <c r="T115" s="52"/>
    </row>
    <row r="116" spans="11:20" s="49" customFormat="1" ht="17.25">
      <c r="K116" s="50"/>
      <c r="L116" s="50"/>
      <c r="M116" s="50"/>
      <c r="N116" s="50"/>
      <c r="O116" s="50"/>
      <c r="P116" s="50"/>
      <c r="Q116" s="50"/>
      <c r="R116" s="50"/>
      <c r="S116" s="51"/>
      <c r="T116" s="52"/>
    </row>
    <row r="117" spans="11:20" s="49" customFormat="1" ht="17.25">
      <c r="K117" s="50"/>
      <c r="L117" s="50"/>
      <c r="M117" s="50"/>
      <c r="N117" s="50"/>
      <c r="O117" s="50"/>
      <c r="P117" s="50"/>
      <c r="Q117" s="50"/>
      <c r="R117" s="50"/>
      <c r="S117" s="51"/>
      <c r="T117" s="52"/>
    </row>
    <row r="118" spans="11:20" s="49" customFormat="1" ht="17.25">
      <c r="K118" s="50"/>
      <c r="L118" s="50"/>
      <c r="M118" s="50"/>
      <c r="N118" s="50"/>
      <c r="O118" s="50"/>
      <c r="P118" s="50"/>
      <c r="Q118" s="50"/>
      <c r="R118" s="50"/>
      <c r="S118" s="51"/>
      <c r="T118" s="52"/>
    </row>
    <row r="119" spans="11:20" s="49" customFormat="1" ht="17.25">
      <c r="K119" s="50"/>
      <c r="L119" s="50"/>
      <c r="M119" s="50"/>
      <c r="N119" s="50"/>
      <c r="O119" s="50"/>
      <c r="P119" s="50"/>
      <c r="Q119" s="50"/>
      <c r="R119" s="50"/>
      <c r="S119" s="51"/>
      <c r="T119" s="52"/>
    </row>
    <row r="120" spans="11:20" s="49" customFormat="1" ht="17.25">
      <c r="K120" s="50"/>
      <c r="L120" s="50"/>
      <c r="M120" s="50"/>
      <c r="N120" s="50"/>
      <c r="O120" s="50"/>
      <c r="P120" s="50"/>
      <c r="Q120" s="50"/>
      <c r="R120" s="50"/>
      <c r="S120" s="51"/>
      <c r="T120" s="52"/>
    </row>
    <row r="121" spans="11:20" s="49" customFormat="1" ht="17.25">
      <c r="K121" s="50"/>
      <c r="L121" s="50"/>
      <c r="M121" s="50"/>
      <c r="N121" s="50"/>
      <c r="O121" s="50"/>
      <c r="P121" s="50"/>
      <c r="Q121" s="50"/>
      <c r="R121" s="50"/>
      <c r="S121" s="51"/>
      <c r="T121" s="52"/>
    </row>
    <row r="122" spans="11:20" s="49" customFormat="1" ht="17.25">
      <c r="K122" s="50"/>
      <c r="L122" s="50"/>
      <c r="M122" s="50"/>
      <c r="N122" s="50"/>
      <c r="O122" s="50"/>
      <c r="P122" s="50"/>
      <c r="Q122" s="50"/>
      <c r="R122" s="50"/>
      <c r="S122" s="51"/>
      <c r="T122" s="52"/>
    </row>
    <row r="123" spans="11:20" s="49" customFormat="1" ht="17.25">
      <c r="K123" s="50"/>
      <c r="L123" s="50"/>
      <c r="M123" s="50"/>
      <c r="N123" s="50"/>
      <c r="O123" s="50"/>
      <c r="P123" s="50"/>
      <c r="Q123" s="50"/>
      <c r="R123" s="50"/>
      <c r="S123" s="51"/>
      <c r="T123" s="52"/>
    </row>
    <row r="124" spans="11:20" s="49" customFormat="1" ht="17.25">
      <c r="K124" s="50"/>
      <c r="L124" s="50"/>
      <c r="M124" s="50"/>
      <c r="N124" s="50"/>
      <c r="O124" s="50"/>
      <c r="P124" s="50"/>
      <c r="Q124" s="50"/>
      <c r="R124" s="50"/>
      <c r="S124" s="51"/>
      <c r="T124" s="52"/>
    </row>
    <row r="125" spans="11:20" s="49" customFormat="1" ht="17.25">
      <c r="K125" s="50"/>
      <c r="L125" s="50"/>
      <c r="M125" s="50"/>
      <c r="N125" s="50"/>
      <c r="O125" s="50"/>
      <c r="P125" s="50"/>
      <c r="Q125" s="50"/>
      <c r="R125" s="50"/>
      <c r="S125" s="51"/>
      <c r="T125" s="52"/>
    </row>
    <row r="126" spans="11:20" s="49" customFormat="1" ht="17.25">
      <c r="K126" s="50"/>
      <c r="L126" s="50"/>
      <c r="M126" s="50"/>
      <c r="N126" s="50"/>
      <c r="O126" s="50"/>
      <c r="P126" s="50"/>
      <c r="Q126" s="50"/>
      <c r="R126" s="50"/>
      <c r="S126" s="51"/>
      <c r="T126" s="52"/>
    </row>
    <row r="127" spans="11:20" s="49" customFormat="1" ht="17.25">
      <c r="K127" s="50"/>
      <c r="L127" s="50"/>
      <c r="M127" s="50"/>
      <c r="N127" s="50"/>
      <c r="O127" s="50"/>
      <c r="P127" s="50"/>
      <c r="Q127" s="50"/>
      <c r="R127" s="50"/>
      <c r="S127" s="51"/>
      <c r="T127" s="52"/>
    </row>
    <row r="128" spans="11:20" s="49" customFormat="1" ht="17.25">
      <c r="K128" s="50"/>
      <c r="L128" s="50"/>
      <c r="M128" s="50"/>
      <c r="N128" s="50"/>
      <c r="O128" s="50"/>
      <c r="P128" s="50"/>
      <c r="Q128" s="50"/>
      <c r="R128" s="50"/>
      <c r="S128" s="51"/>
      <c r="T128" s="52"/>
    </row>
    <row r="129" spans="11:20" s="49" customFormat="1" ht="17.25">
      <c r="K129" s="50"/>
      <c r="L129" s="50"/>
      <c r="M129" s="50"/>
      <c r="N129" s="50"/>
      <c r="O129" s="50"/>
      <c r="P129" s="50"/>
      <c r="Q129" s="50"/>
      <c r="R129" s="50"/>
      <c r="S129" s="51"/>
      <c r="T129" s="52"/>
    </row>
    <row r="130" spans="11:20" s="49" customFormat="1" ht="17.25">
      <c r="K130" s="50"/>
      <c r="L130" s="50"/>
      <c r="M130" s="50"/>
      <c r="N130" s="50"/>
      <c r="O130" s="50"/>
      <c r="P130" s="50"/>
      <c r="Q130" s="50"/>
      <c r="R130" s="50"/>
      <c r="S130" s="51"/>
      <c r="T130" s="52"/>
    </row>
    <row r="131" spans="11:20" s="49" customFormat="1" ht="17.25">
      <c r="K131" s="50"/>
      <c r="L131" s="50"/>
      <c r="M131" s="50"/>
      <c r="N131" s="50"/>
      <c r="O131" s="50"/>
      <c r="P131" s="50"/>
      <c r="Q131" s="50"/>
      <c r="R131" s="50"/>
      <c r="S131" s="51"/>
      <c r="T131" s="52"/>
    </row>
    <row r="132" spans="11:20" s="49" customFormat="1" ht="17.25">
      <c r="K132" s="50"/>
      <c r="L132" s="50"/>
      <c r="M132" s="50"/>
      <c r="N132" s="50"/>
      <c r="O132" s="50"/>
      <c r="P132" s="50"/>
      <c r="Q132" s="50"/>
      <c r="R132" s="50"/>
      <c r="S132" s="51"/>
      <c r="T132" s="52"/>
    </row>
    <row r="133" spans="11:20" s="49" customFormat="1" ht="17.25">
      <c r="K133" s="50"/>
      <c r="L133" s="50"/>
      <c r="M133" s="50"/>
      <c r="N133" s="50"/>
      <c r="O133" s="50"/>
      <c r="P133" s="50"/>
      <c r="Q133" s="50"/>
      <c r="R133" s="50"/>
      <c r="S133" s="51"/>
      <c r="T133" s="52"/>
    </row>
    <row r="134" spans="11:20" s="49" customFormat="1" ht="17.25">
      <c r="K134" s="50"/>
      <c r="L134" s="50"/>
      <c r="M134" s="50"/>
      <c r="N134" s="50"/>
      <c r="O134" s="50"/>
      <c r="P134" s="50"/>
      <c r="Q134" s="50"/>
      <c r="R134" s="50"/>
      <c r="S134" s="51"/>
      <c r="T134" s="52"/>
    </row>
    <row r="135" spans="11:20" s="49" customFormat="1" ht="17.25">
      <c r="K135" s="50"/>
      <c r="L135" s="50"/>
      <c r="M135" s="50"/>
      <c r="N135" s="50"/>
      <c r="O135" s="50"/>
      <c r="P135" s="50"/>
      <c r="Q135" s="50"/>
      <c r="R135" s="50"/>
      <c r="S135" s="51"/>
      <c r="T135" s="52"/>
    </row>
    <row r="136" spans="11:20" s="49" customFormat="1" ht="17.25">
      <c r="K136" s="50"/>
      <c r="L136" s="50"/>
      <c r="M136" s="50"/>
      <c r="N136" s="50"/>
      <c r="O136" s="50"/>
      <c r="P136" s="50"/>
      <c r="Q136" s="50"/>
      <c r="R136" s="50"/>
      <c r="S136" s="51"/>
      <c r="T136" s="52"/>
    </row>
    <row r="137" spans="11:20" s="49" customFormat="1" ht="17.25">
      <c r="K137" s="50"/>
      <c r="L137" s="50"/>
      <c r="M137" s="50"/>
      <c r="N137" s="50"/>
      <c r="O137" s="50"/>
      <c r="P137" s="50"/>
      <c r="Q137" s="50"/>
      <c r="R137" s="50"/>
      <c r="S137" s="51"/>
      <c r="T137" s="52"/>
    </row>
    <row r="138" spans="11:20" s="49" customFormat="1" ht="17.25">
      <c r="K138" s="50"/>
      <c r="L138" s="50"/>
      <c r="M138" s="50"/>
      <c r="N138" s="50"/>
      <c r="O138" s="50"/>
      <c r="P138" s="50"/>
      <c r="Q138" s="50"/>
      <c r="R138" s="50"/>
      <c r="S138" s="51"/>
      <c r="T138" s="52"/>
    </row>
    <row r="139" spans="11:20" s="49" customFormat="1" ht="17.25">
      <c r="K139" s="50"/>
      <c r="L139" s="50"/>
      <c r="M139" s="50"/>
      <c r="N139" s="50"/>
      <c r="O139" s="50"/>
      <c r="P139" s="50"/>
      <c r="Q139" s="50"/>
      <c r="R139" s="50"/>
      <c r="S139" s="51"/>
      <c r="T139" s="52"/>
    </row>
    <row r="140" spans="11:20" s="49" customFormat="1" ht="17.25">
      <c r="K140" s="50"/>
      <c r="L140" s="50"/>
      <c r="M140" s="50"/>
      <c r="N140" s="50"/>
      <c r="O140" s="50"/>
      <c r="P140" s="50"/>
      <c r="Q140" s="50"/>
      <c r="R140" s="50"/>
      <c r="S140" s="51"/>
      <c r="T140" s="52"/>
    </row>
    <row r="141" spans="11:20" s="49" customFormat="1" ht="17.25">
      <c r="K141" s="50"/>
      <c r="L141" s="50"/>
      <c r="M141" s="50"/>
      <c r="N141" s="50"/>
      <c r="O141" s="50"/>
      <c r="P141" s="50"/>
      <c r="Q141" s="50"/>
      <c r="R141" s="50"/>
      <c r="S141" s="51"/>
      <c r="T141" s="52"/>
    </row>
    <row r="142" spans="11:20" s="49" customFormat="1" ht="17.25">
      <c r="K142" s="50"/>
      <c r="L142" s="50"/>
      <c r="M142" s="50"/>
      <c r="N142" s="50"/>
      <c r="O142" s="50"/>
      <c r="P142" s="50"/>
      <c r="Q142" s="50"/>
      <c r="R142" s="50"/>
      <c r="S142" s="51"/>
      <c r="T142" s="52"/>
    </row>
    <row r="143" spans="11:20" s="49" customFormat="1" ht="17.25">
      <c r="K143" s="50"/>
      <c r="L143" s="50"/>
      <c r="M143" s="50"/>
      <c r="N143" s="50"/>
      <c r="O143" s="50"/>
      <c r="P143" s="50"/>
      <c r="Q143" s="50"/>
      <c r="R143" s="50"/>
      <c r="S143" s="51"/>
      <c r="T143" s="52"/>
    </row>
    <row r="144" spans="11:20" s="49" customFormat="1" ht="17.25">
      <c r="K144" s="50"/>
      <c r="L144" s="50"/>
      <c r="M144" s="50"/>
      <c r="N144" s="50"/>
      <c r="O144" s="50"/>
      <c r="P144" s="50"/>
      <c r="Q144" s="50"/>
      <c r="R144" s="50"/>
      <c r="S144" s="51"/>
      <c r="T144" s="52"/>
    </row>
    <row r="145" spans="11:20" s="49" customFormat="1" ht="17.25">
      <c r="K145" s="50"/>
      <c r="L145" s="50"/>
      <c r="M145" s="50"/>
      <c r="N145" s="50"/>
      <c r="O145" s="50"/>
      <c r="P145" s="50"/>
      <c r="Q145" s="50"/>
      <c r="R145" s="50"/>
      <c r="S145" s="51"/>
      <c r="T145" s="52"/>
    </row>
    <row r="146" spans="11:20" s="49" customFormat="1" ht="17.25">
      <c r="K146" s="50"/>
      <c r="L146" s="50"/>
      <c r="M146" s="50"/>
      <c r="N146" s="50"/>
      <c r="O146" s="50"/>
      <c r="P146" s="50"/>
      <c r="Q146" s="50"/>
      <c r="R146" s="50"/>
      <c r="S146" s="51"/>
      <c r="T146" s="52"/>
    </row>
    <row r="147" spans="11:20" s="49" customFormat="1" ht="17.25">
      <c r="K147" s="50"/>
      <c r="L147" s="50"/>
      <c r="M147" s="50"/>
      <c r="N147" s="50"/>
      <c r="O147" s="50"/>
      <c r="P147" s="50"/>
      <c r="Q147" s="50"/>
      <c r="R147" s="50"/>
      <c r="S147" s="51"/>
      <c r="T147" s="52"/>
    </row>
    <row r="148" spans="11:20" s="49" customFormat="1" ht="17.25">
      <c r="K148" s="50"/>
      <c r="L148" s="50"/>
      <c r="M148" s="50"/>
      <c r="N148" s="50"/>
      <c r="O148" s="50"/>
      <c r="P148" s="50"/>
      <c r="Q148" s="50"/>
      <c r="R148" s="50"/>
      <c r="S148" s="51"/>
      <c r="T148" s="52"/>
    </row>
    <row r="149" spans="11:20" s="49" customFormat="1" ht="17.25">
      <c r="K149" s="50"/>
      <c r="L149" s="50"/>
      <c r="M149" s="50"/>
      <c r="N149" s="50"/>
      <c r="O149" s="50"/>
      <c r="P149" s="50"/>
      <c r="Q149" s="50"/>
      <c r="R149" s="50"/>
      <c r="S149" s="51"/>
      <c r="T149" s="52"/>
    </row>
    <row r="150" spans="11:20" s="49" customFormat="1" ht="17.25">
      <c r="K150" s="50"/>
      <c r="L150" s="50"/>
      <c r="M150" s="50"/>
      <c r="N150" s="50"/>
      <c r="O150" s="50"/>
      <c r="P150" s="50"/>
      <c r="Q150" s="50"/>
      <c r="R150" s="50"/>
      <c r="S150" s="51"/>
      <c r="T150" s="52"/>
    </row>
    <row r="151" spans="11:20" s="49" customFormat="1" ht="17.25">
      <c r="K151" s="50"/>
      <c r="L151" s="50"/>
      <c r="M151" s="50"/>
      <c r="N151" s="50"/>
      <c r="O151" s="50"/>
      <c r="P151" s="50"/>
      <c r="Q151" s="50"/>
      <c r="R151" s="50"/>
      <c r="S151" s="51"/>
      <c r="T151" s="52"/>
    </row>
    <row r="152" spans="11:20" s="49" customFormat="1" ht="17.25">
      <c r="K152" s="50"/>
      <c r="L152" s="50"/>
      <c r="M152" s="50"/>
      <c r="N152" s="50"/>
      <c r="O152" s="50"/>
      <c r="P152" s="50"/>
      <c r="Q152" s="50"/>
      <c r="R152" s="50"/>
      <c r="S152" s="51"/>
      <c r="T152" s="52"/>
    </row>
    <row r="153" spans="11:20" s="49" customFormat="1" ht="17.25">
      <c r="K153" s="50"/>
      <c r="L153" s="50"/>
      <c r="M153" s="50"/>
      <c r="N153" s="50"/>
      <c r="O153" s="50"/>
      <c r="P153" s="50"/>
      <c r="Q153" s="50"/>
      <c r="R153" s="50"/>
      <c r="S153" s="51"/>
      <c r="T153" s="52"/>
    </row>
    <row r="154" spans="11:20" s="49" customFormat="1" ht="17.25">
      <c r="K154" s="50"/>
      <c r="L154" s="50"/>
      <c r="M154" s="50"/>
      <c r="N154" s="50"/>
      <c r="O154" s="50"/>
      <c r="P154" s="50"/>
      <c r="Q154" s="50"/>
      <c r="R154" s="50"/>
      <c r="S154" s="51"/>
      <c r="T154" s="52"/>
    </row>
    <row r="155" spans="11:20" s="49" customFormat="1" ht="17.25">
      <c r="K155" s="50"/>
      <c r="L155" s="50"/>
      <c r="M155" s="50"/>
      <c r="N155" s="50"/>
      <c r="O155" s="50"/>
      <c r="P155" s="50"/>
      <c r="Q155" s="50"/>
      <c r="R155" s="50"/>
      <c r="S155" s="51"/>
      <c r="T155" s="52"/>
    </row>
    <row r="156" spans="11:20" s="49" customFormat="1" ht="17.25">
      <c r="K156" s="50"/>
      <c r="L156" s="50"/>
      <c r="M156" s="50"/>
      <c r="N156" s="50"/>
      <c r="O156" s="50"/>
      <c r="P156" s="50"/>
      <c r="Q156" s="50"/>
      <c r="R156" s="50"/>
      <c r="S156" s="51"/>
      <c r="T156" s="52"/>
    </row>
    <row r="157" spans="11:20" s="49" customFormat="1" ht="17.25">
      <c r="K157" s="50"/>
      <c r="L157" s="50"/>
      <c r="M157" s="50"/>
      <c r="N157" s="50"/>
      <c r="O157" s="50"/>
      <c r="P157" s="50"/>
      <c r="Q157" s="50"/>
      <c r="R157" s="50"/>
      <c r="S157" s="51"/>
      <c r="T157" s="52"/>
    </row>
    <row r="158" spans="11:20" s="49" customFormat="1" ht="17.25">
      <c r="K158" s="50"/>
      <c r="L158" s="50"/>
      <c r="M158" s="50"/>
      <c r="N158" s="50"/>
      <c r="O158" s="50"/>
      <c r="P158" s="50"/>
      <c r="Q158" s="50"/>
      <c r="R158" s="50"/>
      <c r="S158" s="51"/>
      <c r="T158" s="52"/>
    </row>
    <row r="159" spans="11:20" s="49" customFormat="1" ht="17.25">
      <c r="K159" s="50"/>
      <c r="L159" s="50"/>
      <c r="M159" s="50"/>
      <c r="N159" s="50"/>
      <c r="O159" s="50"/>
      <c r="P159" s="50"/>
      <c r="Q159" s="50"/>
      <c r="R159" s="50"/>
      <c r="S159" s="51"/>
      <c r="T159" s="52"/>
    </row>
    <row r="160" spans="11:20" s="49" customFormat="1" ht="17.25">
      <c r="K160" s="50"/>
      <c r="L160" s="50"/>
      <c r="M160" s="50"/>
      <c r="N160" s="50"/>
      <c r="O160" s="50"/>
      <c r="P160" s="50"/>
      <c r="Q160" s="50"/>
      <c r="R160" s="50"/>
      <c r="S160" s="51"/>
      <c r="T160" s="52"/>
    </row>
    <row r="161" spans="11:20" s="49" customFormat="1" ht="17.25">
      <c r="K161" s="50"/>
      <c r="L161" s="50"/>
      <c r="M161" s="50"/>
      <c r="N161" s="50"/>
      <c r="O161" s="50"/>
      <c r="P161" s="50"/>
      <c r="Q161" s="50"/>
      <c r="R161" s="50"/>
      <c r="S161" s="51"/>
      <c r="T161" s="52"/>
    </row>
    <row r="162" spans="11:20" s="49" customFormat="1" ht="17.25">
      <c r="K162" s="50"/>
      <c r="L162" s="50"/>
      <c r="M162" s="50"/>
      <c r="N162" s="50"/>
      <c r="O162" s="50"/>
      <c r="P162" s="50"/>
      <c r="Q162" s="50"/>
      <c r="R162" s="50"/>
      <c r="S162" s="51"/>
      <c r="T162" s="52"/>
    </row>
    <row r="163" spans="11:20" s="49" customFormat="1" ht="17.25">
      <c r="K163" s="50"/>
      <c r="L163" s="50"/>
      <c r="M163" s="50"/>
      <c r="N163" s="50"/>
      <c r="O163" s="50"/>
      <c r="P163" s="50"/>
      <c r="Q163" s="50"/>
      <c r="R163" s="50"/>
      <c r="S163" s="51"/>
      <c r="T163" s="52"/>
    </row>
    <row r="164" spans="11:20" s="49" customFormat="1" ht="17.25">
      <c r="K164" s="50"/>
      <c r="L164" s="50"/>
      <c r="M164" s="50"/>
      <c r="N164" s="50"/>
      <c r="O164" s="50"/>
      <c r="P164" s="50"/>
      <c r="Q164" s="50"/>
      <c r="R164" s="50"/>
      <c r="S164" s="51"/>
      <c r="T164" s="52"/>
    </row>
    <row r="165" spans="11:20" s="49" customFormat="1" ht="17.25">
      <c r="K165" s="50"/>
      <c r="L165" s="50"/>
      <c r="M165" s="50"/>
      <c r="N165" s="50"/>
      <c r="O165" s="50"/>
      <c r="P165" s="50"/>
      <c r="Q165" s="50"/>
      <c r="R165" s="50"/>
      <c r="S165" s="51"/>
      <c r="T165" s="52"/>
    </row>
    <row r="166" spans="11:20" s="49" customFormat="1" ht="17.25">
      <c r="K166" s="50"/>
      <c r="L166" s="50"/>
      <c r="M166" s="50"/>
      <c r="N166" s="50"/>
      <c r="O166" s="50"/>
      <c r="P166" s="50"/>
      <c r="Q166" s="50"/>
      <c r="R166" s="50"/>
      <c r="S166" s="51"/>
      <c r="T166" s="52"/>
    </row>
    <row r="167" spans="11:20" s="49" customFormat="1" ht="17.25">
      <c r="K167" s="50"/>
      <c r="L167" s="50"/>
      <c r="M167" s="50"/>
      <c r="N167" s="50"/>
      <c r="O167" s="50"/>
      <c r="P167" s="50"/>
      <c r="Q167" s="50"/>
      <c r="R167" s="50"/>
      <c r="S167" s="51"/>
      <c r="T167" s="52"/>
    </row>
    <row r="168" spans="11:20" s="49" customFormat="1" ht="17.25">
      <c r="K168" s="50"/>
      <c r="L168" s="50"/>
      <c r="M168" s="50"/>
      <c r="N168" s="50"/>
      <c r="O168" s="50"/>
      <c r="P168" s="50"/>
      <c r="Q168" s="50"/>
      <c r="R168" s="50"/>
      <c r="S168" s="51"/>
      <c r="T168" s="52"/>
    </row>
    <row r="169" spans="11:20" s="49" customFormat="1" ht="17.25">
      <c r="K169" s="50"/>
      <c r="L169" s="50"/>
      <c r="M169" s="50"/>
      <c r="N169" s="50"/>
      <c r="O169" s="50"/>
      <c r="P169" s="50"/>
      <c r="Q169" s="50"/>
      <c r="R169" s="50"/>
      <c r="S169" s="51"/>
      <c r="T169" s="52"/>
    </row>
    <row r="170" spans="11:20" s="49" customFormat="1" ht="17.25">
      <c r="K170" s="50"/>
      <c r="L170" s="50"/>
      <c r="M170" s="50"/>
      <c r="N170" s="50"/>
      <c r="O170" s="50"/>
      <c r="P170" s="50"/>
      <c r="Q170" s="50"/>
      <c r="R170" s="50"/>
      <c r="S170" s="51"/>
      <c r="T170" s="52"/>
    </row>
    <row r="171" spans="11:20" s="49" customFormat="1" ht="17.25">
      <c r="K171" s="50"/>
      <c r="L171" s="50"/>
      <c r="M171" s="50"/>
      <c r="N171" s="50"/>
      <c r="O171" s="50"/>
      <c r="P171" s="50"/>
      <c r="Q171" s="50"/>
      <c r="R171" s="50"/>
      <c r="S171" s="51"/>
      <c r="T171" s="52"/>
    </row>
    <row r="172" spans="11:20" s="49" customFormat="1" ht="17.25">
      <c r="K172" s="50"/>
      <c r="L172" s="50"/>
      <c r="M172" s="50"/>
      <c r="N172" s="50"/>
      <c r="O172" s="50"/>
      <c r="P172" s="50"/>
      <c r="Q172" s="50"/>
      <c r="R172" s="50"/>
      <c r="S172" s="51"/>
      <c r="T172" s="52"/>
    </row>
    <row r="173" spans="11:20" s="49" customFormat="1" ht="17.25">
      <c r="K173" s="50"/>
      <c r="L173" s="50"/>
      <c r="M173" s="50"/>
      <c r="N173" s="50"/>
      <c r="O173" s="50"/>
      <c r="P173" s="50"/>
      <c r="Q173" s="50"/>
      <c r="R173" s="50"/>
      <c r="S173" s="51"/>
      <c r="T173" s="52"/>
    </row>
    <row r="174" spans="11:20" s="49" customFormat="1" ht="17.25">
      <c r="K174" s="50"/>
      <c r="L174" s="50"/>
      <c r="M174" s="50"/>
      <c r="N174" s="50"/>
      <c r="O174" s="50"/>
      <c r="P174" s="50"/>
      <c r="Q174" s="50"/>
      <c r="R174" s="50"/>
      <c r="S174" s="51"/>
      <c r="T174" s="52"/>
    </row>
    <row r="175" spans="11:20" s="49" customFormat="1" ht="17.25">
      <c r="K175" s="50"/>
      <c r="L175" s="50"/>
      <c r="M175" s="50"/>
      <c r="N175" s="50"/>
      <c r="O175" s="50"/>
      <c r="P175" s="50"/>
      <c r="Q175" s="50"/>
      <c r="R175" s="50"/>
      <c r="S175" s="51"/>
      <c r="T175" s="52"/>
    </row>
    <row r="176" spans="11:20" s="49" customFormat="1" ht="17.25">
      <c r="K176" s="50"/>
      <c r="L176" s="50"/>
      <c r="M176" s="50"/>
      <c r="N176" s="50"/>
      <c r="O176" s="50"/>
      <c r="P176" s="50"/>
      <c r="Q176" s="50"/>
      <c r="R176" s="50"/>
      <c r="S176" s="51"/>
      <c r="T176" s="52"/>
    </row>
    <row r="177" spans="11:20" s="49" customFormat="1" ht="17.25">
      <c r="K177" s="50"/>
      <c r="L177" s="50"/>
      <c r="M177" s="50"/>
      <c r="N177" s="50"/>
      <c r="O177" s="50"/>
      <c r="P177" s="50"/>
      <c r="Q177" s="50"/>
      <c r="R177" s="50"/>
      <c r="S177" s="51"/>
      <c r="T177" s="52"/>
    </row>
    <row r="178" spans="11:20" s="49" customFormat="1" ht="17.25">
      <c r="K178" s="50"/>
      <c r="L178" s="50"/>
      <c r="M178" s="50"/>
      <c r="N178" s="50"/>
      <c r="O178" s="50"/>
      <c r="P178" s="50"/>
      <c r="Q178" s="50"/>
      <c r="R178" s="50"/>
      <c r="S178" s="51"/>
      <c r="T178" s="52"/>
    </row>
    <row r="179" spans="11:20" s="49" customFormat="1" ht="17.25">
      <c r="K179" s="50"/>
      <c r="L179" s="50"/>
      <c r="M179" s="50"/>
      <c r="N179" s="50"/>
      <c r="O179" s="50"/>
      <c r="P179" s="50"/>
      <c r="Q179" s="50"/>
      <c r="R179" s="50"/>
      <c r="S179" s="51"/>
      <c r="T179" s="52"/>
    </row>
    <row r="180" spans="11:20" s="49" customFormat="1" ht="17.25">
      <c r="K180" s="50"/>
      <c r="L180" s="50"/>
      <c r="M180" s="50"/>
      <c r="N180" s="50"/>
      <c r="O180" s="50"/>
      <c r="P180" s="50"/>
      <c r="Q180" s="50"/>
      <c r="R180" s="50"/>
      <c r="S180" s="51"/>
      <c r="T180" s="52"/>
    </row>
    <row r="181" spans="11:20" s="49" customFormat="1" ht="17.25">
      <c r="K181" s="50"/>
      <c r="L181" s="50"/>
      <c r="M181" s="50"/>
      <c r="N181" s="50"/>
      <c r="O181" s="50"/>
      <c r="P181" s="50"/>
      <c r="Q181" s="50"/>
      <c r="R181" s="50"/>
      <c r="S181" s="51"/>
      <c r="T181" s="52"/>
    </row>
    <row r="182" spans="11:20" s="49" customFormat="1" ht="17.25">
      <c r="K182" s="50"/>
      <c r="L182" s="50"/>
      <c r="M182" s="50"/>
      <c r="N182" s="50"/>
      <c r="O182" s="50"/>
      <c r="P182" s="50"/>
      <c r="Q182" s="50"/>
      <c r="R182" s="50"/>
      <c r="S182" s="51"/>
      <c r="T182" s="52"/>
    </row>
    <row r="183" spans="11:20" s="49" customFormat="1" ht="17.25">
      <c r="K183" s="50"/>
      <c r="L183" s="50"/>
      <c r="M183" s="50"/>
      <c r="N183" s="50"/>
      <c r="O183" s="50"/>
      <c r="P183" s="50"/>
      <c r="Q183" s="50"/>
      <c r="R183" s="50"/>
      <c r="S183" s="51"/>
      <c r="T183" s="52"/>
    </row>
    <row r="184" spans="11:20" s="49" customFormat="1" ht="17.25">
      <c r="K184" s="50"/>
      <c r="L184" s="50"/>
      <c r="M184" s="50"/>
      <c r="N184" s="50"/>
      <c r="O184" s="50"/>
      <c r="P184" s="50"/>
      <c r="Q184" s="50"/>
      <c r="R184" s="50"/>
      <c r="S184" s="51"/>
      <c r="T184" s="52"/>
    </row>
    <row r="185" spans="11:20" s="49" customFormat="1" ht="17.25">
      <c r="K185" s="50"/>
      <c r="L185" s="50"/>
      <c r="M185" s="50"/>
      <c r="N185" s="50"/>
      <c r="O185" s="50"/>
      <c r="P185" s="50"/>
      <c r="Q185" s="50"/>
      <c r="R185" s="50"/>
      <c r="S185" s="51"/>
      <c r="T185" s="52"/>
    </row>
    <row r="186" spans="11:20" s="49" customFormat="1" ht="17.25">
      <c r="K186" s="50"/>
      <c r="L186" s="50"/>
      <c r="M186" s="50"/>
      <c r="N186" s="50"/>
      <c r="O186" s="50"/>
      <c r="P186" s="50"/>
      <c r="Q186" s="50"/>
      <c r="R186" s="50"/>
      <c r="S186" s="51"/>
      <c r="T186" s="52"/>
    </row>
    <row r="187" spans="11:20" s="49" customFormat="1" ht="17.25">
      <c r="K187" s="50"/>
      <c r="L187" s="50"/>
      <c r="M187" s="50"/>
      <c r="N187" s="50"/>
      <c r="O187" s="50"/>
      <c r="P187" s="50"/>
      <c r="Q187" s="50"/>
      <c r="R187" s="50"/>
      <c r="S187" s="51"/>
      <c r="T187" s="52"/>
    </row>
  </sheetData>
  <sheetProtection/>
  <mergeCells count="23">
    <mergeCell ref="A27:B27"/>
    <mergeCell ref="A28:B28"/>
    <mergeCell ref="A58:B58"/>
    <mergeCell ref="A37:B37"/>
    <mergeCell ref="A48:B48"/>
    <mergeCell ref="A49:B49"/>
    <mergeCell ref="A53:B53"/>
    <mergeCell ref="A33:B33"/>
    <mergeCell ref="A45:B45"/>
    <mergeCell ref="N6:R6"/>
    <mergeCell ref="A8:B8"/>
    <mergeCell ref="A5:B7"/>
    <mergeCell ref="D6:D7"/>
    <mergeCell ref="E6:G6"/>
    <mergeCell ref="H6:H7"/>
    <mergeCell ref="I6:I7"/>
    <mergeCell ref="J6:M6"/>
    <mergeCell ref="A18:B18"/>
    <mergeCell ref="A19:B19"/>
    <mergeCell ref="A9:B9"/>
    <mergeCell ref="A10:B10"/>
    <mergeCell ref="A11:B11"/>
    <mergeCell ref="A12:B12"/>
  </mergeCells>
  <printOptions horizontalCentered="1"/>
  <pageMargins left="0.7874015748031497" right="0.5905511811023623" top="0.7874015748031497" bottom="0.5905511811023623" header="0" footer="0"/>
  <pageSetup horizontalDpi="400" verticalDpi="400" orientation="portrait" pageOrder="overThenDown" paperSize="9" scale="70" r:id="rId1"/>
  <colBreaks count="2" manualBreakCount="2">
    <brk id="9" max="97" man="1"/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view="pageBreakPreview" zoomScale="75" zoomScaleNormal="85" zoomScaleSheetLayoutView="75" workbookViewId="0" topLeftCell="A1">
      <pane xSplit="2" ySplit="8" topLeftCell="C9" activePane="bottomRight" state="frozen"/>
      <selection pane="topLeft" activeCell="F49" sqref="F49"/>
      <selection pane="topRight" activeCell="F49" sqref="F49"/>
      <selection pane="bottomLeft" activeCell="F49" sqref="F49"/>
      <selection pane="bottomRight" activeCell="A1" sqref="A1"/>
    </sheetView>
  </sheetViews>
  <sheetFormatPr defaultColWidth="9.00390625" defaultRowHeight="13.5"/>
  <cols>
    <col min="1" max="1" width="5.625" style="55" customWidth="1"/>
    <col min="2" max="2" width="18.50390625" style="55" customWidth="1"/>
    <col min="3" max="18" width="13.125" style="55" customWidth="1"/>
    <col min="19" max="19" width="5.625" style="55" bestFit="1" customWidth="1"/>
    <col min="20" max="16384" width="10.75390625" style="55" customWidth="1"/>
  </cols>
  <sheetData>
    <row r="1" s="54" customFormat="1" ht="18.75">
      <c r="A1" s="53" t="s">
        <v>63</v>
      </c>
    </row>
    <row r="2" ht="12" customHeight="1" thickBot="1">
      <c r="R2" s="56" t="s">
        <v>65</v>
      </c>
    </row>
    <row r="3" spans="1:19" s="58" customFormat="1" ht="15" customHeight="1">
      <c r="A3" s="593" t="s">
        <v>7</v>
      </c>
      <c r="B3" s="594"/>
      <c r="C3" s="599" t="s">
        <v>4</v>
      </c>
      <c r="D3" s="602" t="s">
        <v>10</v>
      </c>
      <c r="E3" s="603"/>
      <c r="F3" s="603"/>
      <c r="G3" s="603"/>
      <c r="H3" s="604"/>
      <c r="I3" s="602" t="s">
        <v>11</v>
      </c>
      <c r="J3" s="603"/>
      <c r="K3" s="603"/>
      <c r="L3" s="603"/>
      <c r="M3" s="603"/>
      <c r="N3" s="603"/>
      <c r="O3" s="603"/>
      <c r="P3" s="603"/>
      <c r="Q3" s="603"/>
      <c r="R3" s="605"/>
      <c r="S3" s="57"/>
    </row>
    <row r="4" spans="1:19" s="58" customFormat="1" ht="15" customHeight="1">
      <c r="A4" s="595"/>
      <c r="B4" s="596"/>
      <c r="C4" s="600"/>
      <c r="D4" s="606" t="s">
        <v>66</v>
      </c>
      <c r="E4" s="607" t="s">
        <v>14</v>
      </c>
      <c r="F4" s="608"/>
      <c r="G4" s="609"/>
      <c r="H4" s="606" t="s">
        <v>15</v>
      </c>
      <c r="I4" s="606" t="s">
        <v>13</v>
      </c>
      <c r="J4" s="607" t="s">
        <v>16</v>
      </c>
      <c r="K4" s="608"/>
      <c r="L4" s="608"/>
      <c r="M4" s="609"/>
      <c r="N4" s="607" t="s">
        <v>67</v>
      </c>
      <c r="O4" s="608"/>
      <c r="P4" s="608"/>
      <c r="Q4" s="608"/>
      <c r="R4" s="610"/>
      <c r="S4" s="59"/>
    </row>
    <row r="5" spans="1:19" s="63" customFormat="1" ht="15" customHeight="1" thickBot="1">
      <c r="A5" s="597"/>
      <c r="B5" s="598"/>
      <c r="C5" s="601"/>
      <c r="D5" s="601"/>
      <c r="E5" s="60" t="s">
        <v>68</v>
      </c>
      <c r="F5" s="60" t="s">
        <v>2</v>
      </c>
      <c r="G5" s="60" t="s">
        <v>17</v>
      </c>
      <c r="H5" s="601"/>
      <c r="I5" s="601"/>
      <c r="J5" s="60" t="s">
        <v>69</v>
      </c>
      <c r="K5" s="60" t="s">
        <v>18</v>
      </c>
      <c r="L5" s="60" t="s">
        <v>19</v>
      </c>
      <c r="M5" s="60" t="s">
        <v>20</v>
      </c>
      <c r="N5" s="60" t="s">
        <v>70</v>
      </c>
      <c r="O5" s="60" t="s">
        <v>5</v>
      </c>
      <c r="P5" s="60" t="s">
        <v>1</v>
      </c>
      <c r="Q5" s="60" t="s">
        <v>21</v>
      </c>
      <c r="R5" s="61" t="s">
        <v>22</v>
      </c>
      <c r="S5" s="62"/>
    </row>
    <row r="6" spans="1:19" s="58" customFormat="1" ht="27.75" customHeight="1">
      <c r="A6" s="589" t="s">
        <v>152</v>
      </c>
      <c r="B6" s="590"/>
      <c r="C6" s="64">
        <v>68706834</v>
      </c>
      <c r="D6" s="65">
        <v>21074836</v>
      </c>
      <c r="E6" s="65">
        <v>21074836</v>
      </c>
      <c r="F6" s="85">
        <v>21019789</v>
      </c>
      <c r="G6" s="85">
        <v>55047</v>
      </c>
      <c r="H6" s="86" t="s">
        <v>64</v>
      </c>
      <c r="I6" s="64">
        <v>47631998</v>
      </c>
      <c r="J6" s="65">
        <v>3957908</v>
      </c>
      <c r="K6" s="65">
        <v>1222795</v>
      </c>
      <c r="L6" s="65">
        <v>2685077</v>
      </c>
      <c r="M6" s="65">
        <v>50036</v>
      </c>
      <c r="N6" s="65">
        <v>43674090</v>
      </c>
      <c r="O6" s="65">
        <v>715410</v>
      </c>
      <c r="P6" s="65">
        <v>405034</v>
      </c>
      <c r="Q6" s="65">
        <v>8266192</v>
      </c>
      <c r="R6" s="66">
        <v>34287454</v>
      </c>
      <c r="S6" s="63" t="s">
        <v>153</v>
      </c>
    </row>
    <row r="7" spans="1:19" s="58" customFormat="1" ht="27.75" customHeight="1">
      <c r="A7" s="589" t="s">
        <v>158</v>
      </c>
      <c r="B7" s="590"/>
      <c r="C7" s="64">
        <v>75887517</v>
      </c>
      <c r="D7" s="65">
        <v>23013191</v>
      </c>
      <c r="E7" s="65">
        <v>23013191</v>
      </c>
      <c r="F7" s="65">
        <v>22962714</v>
      </c>
      <c r="G7" s="65">
        <v>50477</v>
      </c>
      <c r="H7" s="86" t="s">
        <v>64</v>
      </c>
      <c r="I7" s="64">
        <v>52874326</v>
      </c>
      <c r="J7" s="65">
        <v>4480163</v>
      </c>
      <c r="K7" s="65">
        <v>1372117</v>
      </c>
      <c r="L7" s="65">
        <v>3050592</v>
      </c>
      <c r="M7" s="65">
        <v>57454</v>
      </c>
      <c r="N7" s="65">
        <v>48394163</v>
      </c>
      <c r="O7" s="65">
        <v>954536</v>
      </c>
      <c r="P7" s="65">
        <v>606732</v>
      </c>
      <c r="Q7" s="65">
        <v>9333173</v>
      </c>
      <c r="R7" s="66">
        <v>37499722</v>
      </c>
      <c r="S7" s="63" t="s">
        <v>159</v>
      </c>
    </row>
    <row r="8" spans="1:19" s="58" customFormat="1" ht="27.75" customHeight="1" thickBot="1">
      <c r="A8" s="591" t="s">
        <v>160</v>
      </c>
      <c r="B8" s="592"/>
      <c r="C8" s="67">
        <v>82040830</v>
      </c>
      <c r="D8" s="67">
        <v>24295235</v>
      </c>
      <c r="E8" s="67">
        <v>24295235</v>
      </c>
      <c r="F8" s="67">
        <v>24250213</v>
      </c>
      <c r="G8" s="67">
        <v>45022</v>
      </c>
      <c r="H8" s="87" t="s">
        <v>64</v>
      </c>
      <c r="I8" s="67">
        <v>57745595</v>
      </c>
      <c r="J8" s="68">
        <v>5064666</v>
      </c>
      <c r="K8" s="68">
        <v>1458472</v>
      </c>
      <c r="L8" s="68">
        <v>3543331</v>
      </c>
      <c r="M8" s="68">
        <v>62863</v>
      </c>
      <c r="N8" s="68">
        <v>52680929</v>
      </c>
      <c r="O8" s="68">
        <v>1219642</v>
      </c>
      <c r="P8" s="68">
        <v>833526</v>
      </c>
      <c r="Q8" s="68">
        <v>9127125</v>
      </c>
      <c r="R8" s="69">
        <v>41500636</v>
      </c>
      <c r="S8" s="70" t="s">
        <v>161</v>
      </c>
    </row>
    <row r="9" spans="1:19" s="58" customFormat="1" ht="26.25" customHeight="1">
      <c r="A9" s="560" t="s">
        <v>59</v>
      </c>
      <c r="B9" s="561"/>
      <c r="C9" s="71">
        <v>22710261</v>
      </c>
      <c r="D9" s="74">
        <v>11738034</v>
      </c>
      <c r="E9" s="74">
        <v>11738034</v>
      </c>
      <c r="F9" s="74">
        <v>11708137</v>
      </c>
      <c r="G9" s="74">
        <v>29897</v>
      </c>
      <c r="H9" s="88">
        <v>0</v>
      </c>
      <c r="I9" s="72">
        <v>10972227</v>
      </c>
      <c r="J9" s="73">
        <v>593742</v>
      </c>
      <c r="K9" s="74">
        <v>130147</v>
      </c>
      <c r="L9" s="74">
        <v>463595</v>
      </c>
      <c r="M9" s="74">
        <v>0</v>
      </c>
      <c r="N9" s="71">
        <v>10378485</v>
      </c>
      <c r="O9" s="74">
        <v>306242</v>
      </c>
      <c r="P9" s="74">
        <v>149558</v>
      </c>
      <c r="Q9" s="74">
        <v>4361044</v>
      </c>
      <c r="R9" s="75">
        <v>5561641</v>
      </c>
      <c r="S9" s="76"/>
    </row>
    <row r="10" spans="1:19" s="58" customFormat="1" ht="18" customHeight="1">
      <c r="A10" s="564" t="s">
        <v>146</v>
      </c>
      <c r="B10" s="565"/>
      <c r="C10" s="67">
        <v>22710261</v>
      </c>
      <c r="D10" s="68">
        <v>11738034</v>
      </c>
      <c r="E10" s="68">
        <v>11738034</v>
      </c>
      <c r="F10" s="68">
        <v>11708137</v>
      </c>
      <c r="G10" s="68">
        <v>29897</v>
      </c>
      <c r="H10" s="89">
        <v>0</v>
      </c>
      <c r="I10" s="67">
        <v>10972227</v>
      </c>
      <c r="J10" s="68">
        <v>593742</v>
      </c>
      <c r="K10" s="68">
        <v>130147</v>
      </c>
      <c r="L10" s="68">
        <v>463595</v>
      </c>
      <c r="M10" s="68">
        <v>0</v>
      </c>
      <c r="N10" s="68">
        <v>10378485</v>
      </c>
      <c r="O10" s="68">
        <v>306242</v>
      </c>
      <c r="P10" s="68">
        <v>149558</v>
      </c>
      <c r="Q10" s="68">
        <v>4361044</v>
      </c>
      <c r="R10" s="77">
        <v>5561641</v>
      </c>
      <c r="S10" s="76"/>
    </row>
    <row r="11" spans="1:19" s="58" customFormat="1" ht="18" customHeight="1">
      <c r="A11" s="366">
        <v>1</v>
      </c>
      <c r="B11" s="367" t="s">
        <v>23</v>
      </c>
      <c r="C11" s="64">
        <v>5922892</v>
      </c>
      <c r="D11" s="65">
        <v>3715315</v>
      </c>
      <c r="E11" s="65">
        <v>3715315</v>
      </c>
      <c r="F11" s="79">
        <v>3703535</v>
      </c>
      <c r="G11" s="79">
        <v>11780</v>
      </c>
      <c r="H11" s="90">
        <v>0</v>
      </c>
      <c r="I11" s="64">
        <v>2207577</v>
      </c>
      <c r="J11" s="65">
        <v>159041</v>
      </c>
      <c r="K11" s="79">
        <v>16506</v>
      </c>
      <c r="L11" s="79">
        <v>142535</v>
      </c>
      <c r="M11" s="79">
        <v>0</v>
      </c>
      <c r="N11" s="65">
        <v>2048536</v>
      </c>
      <c r="O11" s="79">
        <v>39658</v>
      </c>
      <c r="P11" s="79">
        <v>63919</v>
      </c>
      <c r="Q11" s="79">
        <v>188087</v>
      </c>
      <c r="R11" s="517">
        <v>1756872</v>
      </c>
      <c r="S11" s="47">
        <v>1</v>
      </c>
    </row>
    <row r="12" spans="1:19" s="58" customFormat="1" ht="18" customHeight="1">
      <c r="A12" s="366">
        <v>2</v>
      </c>
      <c r="B12" s="367" t="s">
        <v>24</v>
      </c>
      <c r="C12" s="64">
        <v>6096822</v>
      </c>
      <c r="D12" s="65">
        <v>1414735</v>
      </c>
      <c r="E12" s="65">
        <v>1414735</v>
      </c>
      <c r="F12" s="79">
        <v>1408583</v>
      </c>
      <c r="G12" s="79">
        <v>6152</v>
      </c>
      <c r="H12" s="90">
        <v>0</v>
      </c>
      <c r="I12" s="64">
        <v>4682087</v>
      </c>
      <c r="J12" s="65">
        <v>115803</v>
      </c>
      <c r="K12" s="79">
        <v>25027</v>
      </c>
      <c r="L12" s="79">
        <v>90776</v>
      </c>
      <c r="M12" s="79">
        <v>0</v>
      </c>
      <c r="N12" s="65">
        <v>4566284</v>
      </c>
      <c r="O12" s="79">
        <v>240188</v>
      </c>
      <c r="P12" s="79">
        <v>18228</v>
      </c>
      <c r="Q12" s="79">
        <v>3624013</v>
      </c>
      <c r="R12" s="517">
        <v>683855</v>
      </c>
      <c r="S12" s="47">
        <v>2</v>
      </c>
    </row>
    <row r="13" spans="1:19" s="58" customFormat="1" ht="18" customHeight="1">
      <c r="A13" s="366">
        <v>3</v>
      </c>
      <c r="B13" s="367" t="s">
        <v>25</v>
      </c>
      <c r="C13" s="64">
        <v>1507056</v>
      </c>
      <c r="D13" s="65">
        <v>656319</v>
      </c>
      <c r="E13" s="65">
        <v>656319</v>
      </c>
      <c r="F13" s="79">
        <v>656319</v>
      </c>
      <c r="G13" s="79">
        <v>0</v>
      </c>
      <c r="H13" s="90">
        <v>0</v>
      </c>
      <c r="I13" s="64">
        <v>850737</v>
      </c>
      <c r="J13" s="65">
        <v>96151</v>
      </c>
      <c r="K13" s="79">
        <v>61318</v>
      </c>
      <c r="L13" s="79">
        <v>34833</v>
      </c>
      <c r="M13" s="79">
        <v>0</v>
      </c>
      <c r="N13" s="65">
        <v>754586</v>
      </c>
      <c r="O13" s="79">
        <v>0</v>
      </c>
      <c r="P13" s="79">
        <v>38957</v>
      </c>
      <c r="Q13" s="79">
        <v>135817</v>
      </c>
      <c r="R13" s="517">
        <v>579812</v>
      </c>
      <c r="S13" s="47">
        <v>3</v>
      </c>
    </row>
    <row r="14" spans="1:19" s="58" customFormat="1" ht="18" customHeight="1">
      <c r="A14" s="366">
        <v>4</v>
      </c>
      <c r="B14" s="367" t="s">
        <v>26</v>
      </c>
      <c r="C14" s="64">
        <v>563692</v>
      </c>
      <c r="D14" s="65">
        <v>176250</v>
      </c>
      <c r="E14" s="65">
        <v>176250</v>
      </c>
      <c r="F14" s="79">
        <v>176250</v>
      </c>
      <c r="G14" s="79">
        <v>0</v>
      </c>
      <c r="H14" s="90">
        <v>0</v>
      </c>
      <c r="I14" s="64">
        <v>387442</v>
      </c>
      <c r="J14" s="65">
        <v>126513</v>
      </c>
      <c r="K14" s="79">
        <v>11410</v>
      </c>
      <c r="L14" s="79">
        <v>115103</v>
      </c>
      <c r="M14" s="79">
        <v>0</v>
      </c>
      <c r="N14" s="65">
        <v>260929</v>
      </c>
      <c r="O14" s="79">
        <v>0</v>
      </c>
      <c r="P14" s="79">
        <v>0</v>
      </c>
      <c r="Q14" s="79">
        <v>14495</v>
      </c>
      <c r="R14" s="517">
        <v>246434</v>
      </c>
      <c r="S14" s="47">
        <v>4</v>
      </c>
    </row>
    <row r="15" spans="1:19" s="58" customFormat="1" ht="18" customHeight="1" thickBot="1">
      <c r="A15" s="366">
        <v>5</v>
      </c>
      <c r="B15" s="367" t="s">
        <v>135</v>
      </c>
      <c r="C15" s="80">
        <v>8619799</v>
      </c>
      <c r="D15" s="65">
        <v>5775415</v>
      </c>
      <c r="E15" s="65">
        <v>5775415</v>
      </c>
      <c r="F15" s="79">
        <v>5763450</v>
      </c>
      <c r="G15" s="79">
        <v>11965</v>
      </c>
      <c r="H15" s="90"/>
      <c r="I15" s="64">
        <v>2844384</v>
      </c>
      <c r="J15" s="65">
        <v>96234</v>
      </c>
      <c r="K15" s="79">
        <v>15886</v>
      </c>
      <c r="L15" s="79">
        <v>80348</v>
      </c>
      <c r="M15" s="79">
        <v>0</v>
      </c>
      <c r="N15" s="65">
        <v>2748150</v>
      </c>
      <c r="O15" s="79">
        <v>26396</v>
      </c>
      <c r="P15" s="79">
        <v>28454</v>
      </c>
      <c r="Q15" s="79">
        <v>398632</v>
      </c>
      <c r="R15" s="517">
        <v>2294668</v>
      </c>
      <c r="S15" s="479">
        <v>5</v>
      </c>
    </row>
    <row r="16" spans="1:19" s="58" customFormat="1" ht="26.25" customHeight="1">
      <c r="A16" s="562" t="s">
        <v>8</v>
      </c>
      <c r="B16" s="563"/>
      <c r="C16" s="81">
        <v>15707102</v>
      </c>
      <c r="D16" s="74">
        <v>7161809</v>
      </c>
      <c r="E16" s="74">
        <v>7161809</v>
      </c>
      <c r="F16" s="74">
        <v>7161271</v>
      </c>
      <c r="G16" s="74">
        <v>538</v>
      </c>
      <c r="H16" s="88">
        <v>0</v>
      </c>
      <c r="I16" s="72">
        <v>8545293</v>
      </c>
      <c r="J16" s="73">
        <v>1088441</v>
      </c>
      <c r="K16" s="74">
        <v>151709</v>
      </c>
      <c r="L16" s="74">
        <v>936732</v>
      </c>
      <c r="M16" s="74">
        <v>0</v>
      </c>
      <c r="N16" s="71">
        <v>7456852</v>
      </c>
      <c r="O16" s="74">
        <v>207315</v>
      </c>
      <c r="P16" s="74">
        <v>131421</v>
      </c>
      <c r="Q16" s="74">
        <v>833661</v>
      </c>
      <c r="R16" s="75">
        <v>6284455</v>
      </c>
      <c r="S16" s="76"/>
    </row>
    <row r="17" spans="1:19" s="58" customFormat="1" ht="18" customHeight="1">
      <c r="A17" s="564" t="s">
        <v>149</v>
      </c>
      <c r="B17" s="565"/>
      <c r="C17" s="67">
        <v>15707102</v>
      </c>
      <c r="D17" s="68">
        <v>7161809</v>
      </c>
      <c r="E17" s="68">
        <v>7161809</v>
      </c>
      <c r="F17" s="68">
        <v>7161271</v>
      </c>
      <c r="G17" s="68">
        <v>538</v>
      </c>
      <c r="H17" s="89">
        <v>0</v>
      </c>
      <c r="I17" s="67">
        <v>8545293</v>
      </c>
      <c r="J17" s="68">
        <v>1088441</v>
      </c>
      <c r="K17" s="68">
        <v>151709</v>
      </c>
      <c r="L17" s="68">
        <v>936732</v>
      </c>
      <c r="M17" s="68">
        <v>0</v>
      </c>
      <c r="N17" s="68">
        <v>7456852</v>
      </c>
      <c r="O17" s="68">
        <v>207315</v>
      </c>
      <c r="P17" s="68">
        <v>131421</v>
      </c>
      <c r="Q17" s="68">
        <v>833661</v>
      </c>
      <c r="R17" s="77">
        <v>6284455</v>
      </c>
      <c r="S17" s="76"/>
    </row>
    <row r="18" spans="1:19" s="58" customFormat="1" ht="18" customHeight="1">
      <c r="A18" s="366">
        <v>6</v>
      </c>
      <c r="B18" s="368" t="s">
        <v>27</v>
      </c>
      <c r="C18" s="64">
        <v>3448845</v>
      </c>
      <c r="D18" s="65">
        <v>2018200</v>
      </c>
      <c r="E18" s="65">
        <v>2018200</v>
      </c>
      <c r="F18" s="79">
        <v>2018200</v>
      </c>
      <c r="G18" s="79">
        <v>0</v>
      </c>
      <c r="H18" s="90">
        <v>0</v>
      </c>
      <c r="I18" s="64">
        <v>1430645</v>
      </c>
      <c r="J18" s="65">
        <v>185400</v>
      </c>
      <c r="K18" s="79">
        <v>11518</v>
      </c>
      <c r="L18" s="79">
        <v>173882</v>
      </c>
      <c r="M18" s="79">
        <v>0</v>
      </c>
      <c r="N18" s="65">
        <v>1245245</v>
      </c>
      <c r="O18" s="79">
        <v>0</v>
      </c>
      <c r="P18" s="79">
        <v>49886</v>
      </c>
      <c r="Q18" s="79">
        <v>23411</v>
      </c>
      <c r="R18" s="82">
        <v>1171948</v>
      </c>
      <c r="S18" s="47">
        <v>6</v>
      </c>
    </row>
    <row r="19" spans="1:19" s="58" customFormat="1" ht="18" customHeight="1">
      <c r="A19" s="366">
        <v>7</v>
      </c>
      <c r="B19" s="368" t="s">
        <v>28</v>
      </c>
      <c r="C19" s="64">
        <v>1578944</v>
      </c>
      <c r="D19" s="65">
        <v>301113</v>
      </c>
      <c r="E19" s="65">
        <v>301113</v>
      </c>
      <c r="F19" s="79">
        <v>301113</v>
      </c>
      <c r="G19" s="79">
        <v>0</v>
      </c>
      <c r="H19" s="90">
        <v>0</v>
      </c>
      <c r="I19" s="64">
        <v>1277831</v>
      </c>
      <c r="J19" s="65">
        <v>228471</v>
      </c>
      <c r="K19" s="79">
        <v>114537</v>
      </c>
      <c r="L19" s="79">
        <v>113934</v>
      </c>
      <c r="M19" s="79">
        <v>0</v>
      </c>
      <c r="N19" s="65">
        <v>1049360</v>
      </c>
      <c r="O19" s="79">
        <v>76676</v>
      </c>
      <c r="P19" s="79">
        <v>28303</v>
      </c>
      <c r="Q19" s="79">
        <v>220006</v>
      </c>
      <c r="R19" s="82">
        <v>724375</v>
      </c>
      <c r="S19" s="47">
        <v>7</v>
      </c>
    </row>
    <row r="20" spans="1:19" s="58" customFormat="1" ht="18" customHeight="1">
      <c r="A20" s="366">
        <v>8</v>
      </c>
      <c r="B20" s="368" t="s">
        <v>29</v>
      </c>
      <c r="C20" s="64">
        <v>3059439</v>
      </c>
      <c r="D20" s="65">
        <v>1354458</v>
      </c>
      <c r="E20" s="65">
        <v>1354458</v>
      </c>
      <c r="F20" s="79">
        <v>1354458</v>
      </c>
      <c r="G20" s="79">
        <v>0</v>
      </c>
      <c r="H20" s="90">
        <v>0</v>
      </c>
      <c r="I20" s="64">
        <v>1704981</v>
      </c>
      <c r="J20" s="65">
        <v>261646</v>
      </c>
      <c r="K20" s="79">
        <v>5132</v>
      </c>
      <c r="L20" s="79">
        <v>256514</v>
      </c>
      <c r="M20" s="79">
        <v>0</v>
      </c>
      <c r="N20" s="65">
        <v>1443335</v>
      </c>
      <c r="O20" s="79">
        <v>0</v>
      </c>
      <c r="P20" s="79">
        <v>15812</v>
      </c>
      <c r="Q20" s="79">
        <v>382220</v>
      </c>
      <c r="R20" s="82">
        <v>1045303</v>
      </c>
      <c r="S20" s="47">
        <v>8</v>
      </c>
    </row>
    <row r="21" spans="1:19" s="58" customFormat="1" ht="18" customHeight="1">
      <c r="A21" s="366">
        <v>9</v>
      </c>
      <c r="B21" s="368" t="s">
        <v>30</v>
      </c>
      <c r="C21" s="64">
        <v>311867</v>
      </c>
      <c r="D21" s="65">
        <v>253641</v>
      </c>
      <c r="E21" s="65">
        <v>253641</v>
      </c>
      <c r="F21" s="79">
        <v>253641</v>
      </c>
      <c r="G21" s="79">
        <v>0</v>
      </c>
      <c r="H21" s="90">
        <v>0</v>
      </c>
      <c r="I21" s="64">
        <v>58226</v>
      </c>
      <c r="J21" s="65">
        <v>2337</v>
      </c>
      <c r="K21" s="79">
        <v>0</v>
      </c>
      <c r="L21" s="79">
        <v>2337</v>
      </c>
      <c r="M21" s="79">
        <v>0</v>
      </c>
      <c r="N21" s="65">
        <v>55889</v>
      </c>
      <c r="O21" s="79">
        <v>0</v>
      </c>
      <c r="P21" s="79">
        <v>0</v>
      </c>
      <c r="Q21" s="79">
        <v>19769</v>
      </c>
      <c r="R21" s="82">
        <v>36120</v>
      </c>
      <c r="S21" s="47">
        <v>9</v>
      </c>
    </row>
    <row r="22" spans="1:19" s="58" customFormat="1" ht="18" customHeight="1">
      <c r="A22" s="366">
        <v>10</v>
      </c>
      <c r="B22" s="368" t="s">
        <v>31</v>
      </c>
      <c r="C22" s="64">
        <v>2347345</v>
      </c>
      <c r="D22" s="65">
        <v>2009035</v>
      </c>
      <c r="E22" s="65">
        <v>2009035</v>
      </c>
      <c r="F22" s="79">
        <v>2009035</v>
      </c>
      <c r="G22" s="79">
        <v>0</v>
      </c>
      <c r="H22" s="90">
        <v>0</v>
      </c>
      <c r="I22" s="64">
        <v>338310</v>
      </c>
      <c r="J22" s="65">
        <v>9970</v>
      </c>
      <c r="K22" s="79">
        <v>85</v>
      </c>
      <c r="L22" s="79">
        <v>9885</v>
      </c>
      <c r="M22" s="79">
        <v>0</v>
      </c>
      <c r="N22" s="65">
        <v>328340</v>
      </c>
      <c r="O22" s="79">
        <v>0</v>
      </c>
      <c r="P22" s="79">
        <v>0</v>
      </c>
      <c r="Q22" s="79">
        <v>21206</v>
      </c>
      <c r="R22" s="82">
        <v>307134</v>
      </c>
      <c r="S22" s="47">
        <v>10</v>
      </c>
    </row>
    <row r="23" spans="1:19" s="58" customFormat="1" ht="18" customHeight="1">
      <c r="A23" s="366">
        <v>11</v>
      </c>
      <c r="B23" s="368" t="s">
        <v>32</v>
      </c>
      <c r="C23" s="64">
        <v>861640</v>
      </c>
      <c r="D23" s="65">
        <v>20539</v>
      </c>
      <c r="E23" s="65">
        <v>20539</v>
      </c>
      <c r="F23" s="79">
        <v>20001</v>
      </c>
      <c r="G23" s="79">
        <v>538</v>
      </c>
      <c r="H23" s="90">
        <v>0</v>
      </c>
      <c r="I23" s="64">
        <v>841101</v>
      </c>
      <c r="J23" s="65">
        <v>126151</v>
      </c>
      <c r="K23" s="79">
        <v>0</v>
      </c>
      <c r="L23" s="79">
        <v>126151</v>
      </c>
      <c r="M23" s="79">
        <v>0</v>
      </c>
      <c r="N23" s="65">
        <v>714950</v>
      </c>
      <c r="O23" s="79">
        <v>102111</v>
      </c>
      <c r="P23" s="79">
        <v>9616</v>
      </c>
      <c r="Q23" s="79">
        <v>41094</v>
      </c>
      <c r="R23" s="82">
        <v>562129</v>
      </c>
      <c r="S23" s="47">
        <v>11</v>
      </c>
    </row>
    <row r="24" spans="1:19" s="58" customFormat="1" ht="18" customHeight="1" thickBot="1">
      <c r="A24" s="369">
        <v>12</v>
      </c>
      <c r="B24" s="400" t="s">
        <v>136</v>
      </c>
      <c r="C24" s="64">
        <v>4099022</v>
      </c>
      <c r="D24" s="65">
        <v>1204823</v>
      </c>
      <c r="E24" s="65">
        <v>1204823</v>
      </c>
      <c r="F24" s="79">
        <v>1204823</v>
      </c>
      <c r="G24" s="79">
        <v>0</v>
      </c>
      <c r="H24" s="90">
        <v>0</v>
      </c>
      <c r="I24" s="64">
        <v>2894199</v>
      </c>
      <c r="J24" s="65">
        <v>274466</v>
      </c>
      <c r="K24" s="79">
        <v>20437</v>
      </c>
      <c r="L24" s="79">
        <v>254029</v>
      </c>
      <c r="M24" s="79">
        <v>0</v>
      </c>
      <c r="N24" s="65">
        <v>2619733</v>
      </c>
      <c r="O24" s="79">
        <v>28528</v>
      </c>
      <c r="P24" s="79">
        <v>27804</v>
      </c>
      <c r="Q24" s="79">
        <v>125955</v>
      </c>
      <c r="R24" s="82">
        <v>2437446</v>
      </c>
      <c r="S24" s="478">
        <v>12</v>
      </c>
    </row>
    <row r="25" spans="1:19" s="58" customFormat="1" ht="26.25" customHeight="1">
      <c r="A25" s="584" t="s">
        <v>60</v>
      </c>
      <c r="B25" s="585"/>
      <c r="C25" s="71">
        <v>14356820</v>
      </c>
      <c r="D25" s="72">
        <v>1347961</v>
      </c>
      <c r="E25" s="72">
        <v>1347961</v>
      </c>
      <c r="F25" s="72">
        <v>1347961</v>
      </c>
      <c r="G25" s="72">
        <v>0</v>
      </c>
      <c r="H25" s="88">
        <v>0</v>
      </c>
      <c r="I25" s="72">
        <v>13008859</v>
      </c>
      <c r="J25" s="73">
        <v>1561025</v>
      </c>
      <c r="K25" s="74">
        <v>546368</v>
      </c>
      <c r="L25" s="74">
        <v>1014657</v>
      </c>
      <c r="M25" s="74">
        <v>0</v>
      </c>
      <c r="N25" s="71">
        <v>11447834</v>
      </c>
      <c r="O25" s="74">
        <v>158257</v>
      </c>
      <c r="P25" s="74">
        <v>131273</v>
      </c>
      <c r="Q25" s="74">
        <v>1040175</v>
      </c>
      <c r="R25" s="75">
        <v>10118129</v>
      </c>
      <c r="S25" s="76"/>
    </row>
    <row r="26" spans="1:19" s="58" customFormat="1" ht="18" customHeight="1">
      <c r="A26" s="564" t="s">
        <v>140</v>
      </c>
      <c r="B26" s="565"/>
      <c r="C26" s="67">
        <v>1675769</v>
      </c>
      <c r="D26" s="68">
        <v>103846</v>
      </c>
      <c r="E26" s="68">
        <v>103846</v>
      </c>
      <c r="F26" s="68">
        <v>103846</v>
      </c>
      <c r="G26" s="68">
        <v>0</v>
      </c>
      <c r="H26" s="89">
        <v>0</v>
      </c>
      <c r="I26" s="67">
        <v>1571923</v>
      </c>
      <c r="J26" s="68">
        <v>456278</v>
      </c>
      <c r="K26" s="68">
        <v>342715</v>
      </c>
      <c r="L26" s="68">
        <v>113563</v>
      </c>
      <c r="M26" s="68">
        <v>0</v>
      </c>
      <c r="N26" s="68">
        <v>1115645</v>
      </c>
      <c r="O26" s="68">
        <v>8854</v>
      </c>
      <c r="P26" s="68">
        <v>423</v>
      </c>
      <c r="Q26" s="68">
        <v>222502</v>
      </c>
      <c r="R26" s="69">
        <v>883866</v>
      </c>
      <c r="S26" s="76" t="s">
        <v>12</v>
      </c>
    </row>
    <row r="27" spans="1:19" s="58" customFormat="1" ht="18" customHeight="1">
      <c r="A27" s="366">
        <v>13</v>
      </c>
      <c r="B27" s="367" t="s">
        <v>33</v>
      </c>
      <c r="C27" s="64">
        <v>845124</v>
      </c>
      <c r="D27" s="65">
        <v>53815</v>
      </c>
      <c r="E27" s="65">
        <v>53815</v>
      </c>
      <c r="F27" s="79">
        <v>53815</v>
      </c>
      <c r="G27" s="79">
        <v>0</v>
      </c>
      <c r="H27" s="90">
        <v>0</v>
      </c>
      <c r="I27" s="64">
        <v>791309</v>
      </c>
      <c r="J27" s="65">
        <v>123474</v>
      </c>
      <c r="K27" s="518">
        <v>88290</v>
      </c>
      <c r="L27" s="518">
        <v>35184</v>
      </c>
      <c r="M27" s="518">
        <v>0</v>
      </c>
      <c r="N27" s="65">
        <v>667835</v>
      </c>
      <c r="O27" s="518">
        <v>8854</v>
      </c>
      <c r="P27" s="518">
        <v>189</v>
      </c>
      <c r="Q27" s="518">
        <v>67117</v>
      </c>
      <c r="R27" s="519">
        <v>591675</v>
      </c>
      <c r="S27" s="47">
        <v>13</v>
      </c>
    </row>
    <row r="28" spans="1:19" s="58" customFormat="1" ht="18" customHeight="1">
      <c r="A28" s="366">
        <v>14</v>
      </c>
      <c r="B28" s="368" t="s">
        <v>39</v>
      </c>
      <c r="C28" s="64">
        <v>6877</v>
      </c>
      <c r="D28" s="65">
        <v>0</v>
      </c>
      <c r="E28" s="65">
        <v>0</v>
      </c>
      <c r="F28" s="79">
        <v>0</v>
      </c>
      <c r="G28" s="79">
        <v>0</v>
      </c>
      <c r="H28" s="90">
        <v>0</v>
      </c>
      <c r="I28" s="64">
        <v>6877</v>
      </c>
      <c r="J28" s="65">
        <v>3477</v>
      </c>
      <c r="K28" s="518">
        <v>0</v>
      </c>
      <c r="L28" s="518">
        <v>3477</v>
      </c>
      <c r="M28" s="518">
        <v>0</v>
      </c>
      <c r="N28" s="65">
        <v>3400</v>
      </c>
      <c r="O28" s="518">
        <v>0</v>
      </c>
      <c r="P28" s="518">
        <v>0</v>
      </c>
      <c r="Q28" s="518">
        <v>217</v>
      </c>
      <c r="R28" s="519">
        <v>3183</v>
      </c>
      <c r="S28" s="47">
        <v>14</v>
      </c>
    </row>
    <row r="29" spans="1:19" s="58" customFormat="1" ht="18" customHeight="1">
      <c r="A29" s="366">
        <v>15</v>
      </c>
      <c r="B29" s="367" t="s">
        <v>35</v>
      </c>
      <c r="C29" s="64">
        <v>820538</v>
      </c>
      <c r="D29" s="65">
        <v>50031</v>
      </c>
      <c r="E29" s="65">
        <v>50031</v>
      </c>
      <c r="F29" s="79">
        <v>50031</v>
      </c>
      <c r="G29" s="79">
        <v>0</v>
      </c>
      <c r="H29" s="90">
        <v>0</v>
      </c>
      <c r="I29" s="64">
        <v>770507</v>
      </c>
      <c r="J29" s="65">
        <v>329318</v>
      </c>
      <c r="K29" s="518">
        <v>254416</v>
      </c>
      <c r="L29" s="518">
        <v>74902</v>
      </c>
      <c r="M29" s="518">
        <v>0</v>
      </c>
      <c r="N29" s="65">
        <v>441189</v>
      </c>
      <c r="O29" s="518">
        <v>0</v>
      </c>
      <c r="P29" s="518">
        <v>234</v>
      </c>
      <c r="Q29" s="518">
        <v>155168</v>
      </c>
      <c r="R29" s="519">
        <v>285787</v>
      </c>
      <c r="S29" s="47">
        <v>15</v>
      </c>
    </row>
    <row r="30" spans="1:19" s="58" customFormat="1" ht="18" customHeight="1">
      <c r="A30" s="366">
        <v>16</v>
      </c>
      <c r="B30" s="368" t="s">
        <v>42</v>
      </c>
      <c r="C30" s="64">
        <v>3230</v>
      </c>
      <c r="D30" s="65">
        <v>0</v>
      </c>
      <c r="E30" s="65">
        <v>0</v>
      </c>
      <c r="F30" s="79">
        <v>0</v>
      </c>
      <c r="G30" s="79">
        <v>0</v>
      </c>
      <c r="H30" s="90">
        <v>0</v>
      </c>
      <c r="I30" s="64">
        <v>3230</v>
      </c>
      <c r="J30" s="65">
        <v>9</v>
      </c>
      <c r="K30" s="518">
        <v>9</v>
      </c>
      <c r="L30" s="518">
        <v>0</v>
      </c>
      <c r="M30" s="518">
        <v>0</v>
      </c>
      <c r="N30" s="65">
        <v>3221</v>
      </c>
      <c r="O30" s="518">
        <v>0</v>
      </c>
      <c r="P30" s="518">
        <v>0</v>
      </c>
      <c r="Q30" s="518">
        <v>0</v>
      </c>
      <c r="R30" s="519">
        <v>3221</v>
      </c>
      <c r="S30" s="47">
        <v>16</v>
      </c>
    </row>
    <row r="31" spans="1:19" s="78" customFormat="1" ht="18" customHeight="1">
      <c r="A31" s="564" t="s">
        <v>141</v>
      </c>
      <c r="B31" s="586"/>
      <c r="C31" s="67">
        <v>3782490</v>
      </c>
      <c r="D31" s="68">
        <v>349431</v>
      </c>
      <c r="E31" s="68">
        <v>349431</v>
      </c>
      <c r="F31" s="68">
        <v>349431</v>
      </c>
      <c r="G31" s="68">
        <v>0</v>
      </c>
      <c r="H31" s="89">
        <v>0</v>
      </c>
      <c r="I31" s="67">
        <v>3433059</v>
      </c>
      <c r="J31" s="68">
        <v>576112</v>
      </c>
      <c r="K31" s="68">
        <v>156146</v>
      </c>
      <c r="L31" s="68">
        <v>419966</v>
      </c>
      <c r="M31" s="68">
        <v>0</v>
      </c>
      <c r="N31" s="68">
        <v>2856947</v>
      </c>
      <c r="O31" s="68">
        <v>0</v>
      </c>
      <c r="P31" s="68">
        <v>355</v>
      </c>
      <c r="Q31" s="68">
        <v>259464</v>
      </c>
      <c r="R31" s="69">
        <v>2597128</v>
      </c>
      <c r="S31" s="375"/>
    </row>
    <row r="32" spans="1:19" s="58" customFormat="1" ht="18" customHeight="1">
      <c r="A32" s="366">
        <v>17</v>
      </c>
      <c r="B32" s="367" t="s">
        <v>34</v>
      </c>
      <c r="C32" s="64">
        <v>3321774</v>
      </c>
      <c r="D32" s="65">
        <v>349431</v>
      </c>
      <c r="E32" s="65">
        <v>349431</v>
      </c>
      <c r="F32" s="79">
        <v>349431</v>
      </c>
      <c r="G32" s="79">
        <v>0</v>
      </c>
      <c r="H32" s="90">
        <v>0</v>
      </c>
      <c r="I32" s="64">
        <v>2972343</v>
      </c>
      <c r="J32" s="65">
        <v>471734</v>
      </c>
      <c r="K32" s="518">
        <v>156126</v>
      </c>
      <c r="L32" s="518">
        <v>315608</v>
      </c>
      <c r="M32" s="518">
        <v>0</v>
      </c>
      <c r="N32" s="65">
        <v>2500609</v>
      </c>
      <c r="O32" s="518">
        <v>0</v>
      </c>
      <c r="P32" s="518">
        <v>355</v>
      </c>
      <c r="Q32" s="518">
        <v>250451</v>
      </c>
      <c r="R32" s="519">
        <v>2249803</v>
      </c>
      <c r="S32" s="47">
        <v>17</v>
      </c>
    </row>
    <row r="33" spans="1:19" s="58" customFormat="1" ht="18" customHeight="1">
      <c r="A33" s="366">
        <v>18</v>
      </c>
      <c r="B33" s="367" t="s">
        <v>36</v>
      </c>
      <c r="C33" s="64">
        <v>328278</v>
      </c>
      <c r="D33" s="65">
        <v>0</v>
      </c>
      <c r="E33" s="65">
        <v>0</v>
      </c>
      <c r="F33" s="79">
        <v>0</v>
      </c>
      <c r="G33" s="79">
        <v>0</v>
      </c>
      <c r="H33" s="90">
        <v>0</v>
      </c>
      <c r="I33" s="64">
        <v>328278</v>
      </c>
      <c r="J33" s="65">
        <v>85381</v>
      </c>
      <c r="K33" s="518">
        <v>20</v>
      </c>
      <c r="L33" s="518">
        <v>85361</v>
      </c>
      <c r="M33" s="518">
        <v>0</v>
      </c>
      <c r="N33" s="65">
        <v>242897</v>
      </c>
      <c r="O33" s="518">
        <v>0</v>
      </c>
      <c r="P33" s="518">
        <v>0</v>
      </c>
      <c r="Q33" s="518">
        <v>5897</v>
      </c>
      <c r="R33" s="519">
        <v>237000</v>
      </c>
      <c r="S33" s="47">
        <v>18</v>
      </c>
    </row>
    <row r="34" spans="1:19" s="58" customFormat="1" ht="18" customHeight="1">
      <c r="A34" s="366">
        <v>19</v>
      </c>
      <c r="B34" s="367" t="s">
        <v>37</v>
      </c>
      <c r="C34" s="64">
        <v>132438</v>
      </c>
      <c r="D34" s="65">
        <v>0</v>
      </c>
      <c r="E34" s="65">
        <v>0</v>
      </c>
      <c r="F34" s="79">
        <v>0</v>
      </c>
      <c r="G34" s="79">
        <v>0</v>
      </c>
      <c r="H34" s="90">
        <v>0</v>
      </c>
      <c r="I34" s="64">
        <v>132438</v>
      </c>
      <c r="J34" s="65">
        <v>18997</v>
      </c>
      <c r="K34" s="518">
        <v>0</v>
      </c>
      <c r="L34" s="518">
        <v>18997</v>
      </c>
      <c r="M34" s="518">
        <v>0</v>
      </c>
      <c r="N34" s="65">
        <v>113441</v>
      </c>
      <c r="O34" s="518">
        <v>0</v>
      </c>
      <c r="P34" s="518">
        <v>0</v>
      </c>
      <c r="Q34" s="518">
        <v>3116</v>
      </c>
      <c r="R34" s="519">
        <v>110325</v>
      </c>
      <c r="S34" s="47">
        <v>19</v>
      </c>
    </row>
    <row r="35" spans="1:19" s="78" customFormat="1" ht="18" customHeight="1">
      <c r="A35" s="564" t="s">
        <v>142</v>
      </c>
      <c r="B35" s="586"/>
      <c r="C35" s="67">
        <v>253723</v>
      </c>
      <c r="D35" s="68">
        <v>0</v>
      </c>
      <c r="E35" s="68">
        <v>0</v>
      </c>
      <c r="F35" s="68">
        <v>0</v>
      </c>
      <c r="G35" s="68">
        <v>0</v>
      </c>
      <c r="H35" s="89">
        <v>0</v>
      </c>
      <c r="I35" s="67">
        <v>253723</v>
      </c>
      <c r="J35" s="68">
        <v>43407</v>
      </c>
      <c r="K35" s="68">
        <v>9701</v>
      </c>
      <c r="L35" s="68">
        <v>33706</v>
      </c>
      <c r="M35" s="68">
        <v>0</v>
      </c>
      <c r="N35" s="68">
        <v>210316</v>
      </c>
      <c r="O35" s="68">
        <v>0</v>
      </c>
      <c r="P35" s="68">
        <v>0</v>
      </c>
      <c r="Q35" s="68">
        <v>25624</v>
      </c>
      <c r="R35" s="69">
        <v>184692</v>
      </c>
      <c r="S35" s="375"/>
    </row>
    <row r="36" spans="1:19" s="58" customFormat="1" ht="18" customHeight="1">
      <c r="A36" s="366">
        <v>20</v>
      </c>
      <c r="B36" s="368" t="s">
        <v>40</v>
      </c>
      <c r="C36" s="64">
        <v>212952</v>
      </c>
      <c r="D36" s="65">
        <v>0</v>
      </c>
      <c r="E36" s="65">
        <v>0</v>
      </c>
      <c r="F36" s="79">
        <v>0</v>
      </c>
      <c r="G36" s="79">
        <v>0</v>
      </c>
      <c r="H36" s="90">
        <v>0</v>
      </c>
      <c r="I36" s="64">
        <v>212952</v>
      </c>
      <c r="J36" s="65">
        <v>37193</v>
      </c>
      <c r="K36" s="518">
        <v>9698</v>
      </c>
      <c r="L36" s="518">
        <v>27495</v>
      </c>
      <c r="M36" s="518">
        <v>0</v>
      </c>
      <c r="N36" s="65">
        <v>175759</v>
      </c>
      <c r="O36" s="518">
        <v>0</v>
      </c>
      <c r="P36" s="518">
        <v>0</v>
      </c>
      <c r="Q36" s="518">
        <v>25171</v>
      </c>
      <c r="R36" s="519">
        <v>150588</v>
      </c>
      <c r="S36" s="47">
        <v>20</v>
      </c>
    </row>
    <row r="37" spans="1:19" s="58" customFormat="1" ht="18" customHeight="1">
      <c r="A37" s="366">
        <v>21</v>
      </c>
      <c r="B37" s="368" t="s">
        <v>41</v>
      </c>
      <c r="C37" s="64">
        <v>14676</v>
      </c>
      <c r="D37" s="65">
        <v>0</v>
      </c>
      <c r="E37" s="65">
        <v>0</v>
      </c>
      <c r="F37" s="79">
        <v>0</v>
      </c>
      <c r="G37" s="79">
        <v>0</v>
      </c>
      <c r="H37" s="90">
        <v>0</v>
      </c>
      <c r="I37" s="64">
        <v>14676</v>
      </c>
      <c r="J37" s="65">
        <v>5602</v>
      </c>
      <c r="K37" s="518">
        <v>0</v>
      </c>
      <c r="L37" s="518">
        <v>5602</v>
      </c>
      <c r="M37" s="518">
        <v>0</v>
      </c>
      <c r="N37" s="65">
        <v>9074</v>
      </c>
      <c r="O37" s="518">
        <v>0</v>
      </c>
      <c r="P37" s="518">
        <v>0</v>
      </c>
      <c r="Q37" s="518">
        <v>194</v>
      </c>
      <c r="R37" s="519">
        <v>8880</v>
      </c>
      <c r="S37" s="47">
        <v>21</v>
      </c>
    </row>
    <row r="38" spans="1:19" s="58" customFormat="1" ht="18" customHeight="1">
      <c r="A38" s="366">
        <v>22</v>
      </c>
      <c r="B38" s="368" t="s">
        <v>43</v>
      </c>
      <c r="C38" s="64">
        <v>470</v>
      </c>
      <c r="D38" s="65">
        <v>0</v>
      </c>
      <c r="E38" s="65">
        <v>0</v>
      </c>
      <c r="F38" s="79">
        <v>0</v>
      </c>
      <c r="G38" s="79">
        <v>0</v>
      </c>
      <c r="H38" s="90">
        <v>0</v>
      </c>
      <c r="I38" s="64">
        <v>470</v>
      </c>
      <c r="J38" s="65">
        <v>0</v>
      </c>
      <c r="K38" s="518">
        <v>0</v>
      </c>
      <c r="L38" s="518">
        <v>0</v>
      </c>
      <c r="M38" s="518">
        <v>0</v>
      </c>
      <c r="N38" s="65">
        <v>470</v>
      </c>
      <c r="O38" s="518">
        <v>0</v>
      </c>
      <c r="P38" s="518">
        <v>0</v>
      </c>
      <c r="Q38" s="518">
        <v>16</v>
      </c>
      <c r="R38" s="519">
        <v>454</v>
      </c>
      <c r="S38" s="47">
        <v>22</v>
      </c>
    </row>
    <row r="39" spans="1:19" s="58" customFormat="1" ht="18" customHeight="1">
      <c r="A39" s="366">
        <v>23</v>
      </c>
      <c r="B39" s="368" t="s">
        <v>61</v>
      </c>
      <c r="C39" s="64">
        <v>346</v>
      </c>
      <c r="D39" s="65">
        <v>0</v>
      </c>
      <c r="E39" s="65">
        <v>0</v>
      </c>
      <c r="F39" s="79">
        <v>0</v>
      </c>
      <c r="G39" s="79">
        <v>0</v>
      </c>
      <c r="H39" s="90">
        <v>0</v>
      </c>
      <c r="I39" s="64">
        <v>346</v>
      </c>
      <c r="J39" s="65">
        <v>0</v>
      </c>
      <c r="K39" s="518">
        <v>0</v>
      </c>
      <c r="L39" s="518">
        <v>0</v>
      </c>
      <c r="M39" s="518">
        <v>0</v>
      </c>
      <c r="N39" s="65">
        <v>346</v>
      </c>
      <c r="O39" s="518">
        <v>0</v>
      </c>
      <c r="P39" s="518">
        <v>0</v>
      </c>
      <c r="Q39" s="518">
        <v>0</v>
      </c>
      <c r="R39" s="519">
        <v>346</v>
      </c>
      <c r="S39" s="47">
        <v>23</v>
      </c>
    </row>
    <row r="40" spans="1:19" s="58" customFormat="1" ht="18" customHeight="1">
      <c r="A40" s="366">
        <v>24</v>
      </c>
      <c r="B40" s="368" t="s">
        <v>44</v>
      </c>
      <c r="C40" s="64">
        <v>10490</v>
      </c>
      <c r="D40" s="65">
        <v>0</v>
      </c>
      <c r="E40" s="65">
        <v>0</v>
      </c>
      <c r="F40" s="79">
        <v>0</v>
      </c>
      <c r="G40" s="79">
        <v>0</v>
      </c>
      <c r="H40" s="90">
        <v>0</v>
      </c>
      <c r="I40" s="64">
        <v>10490</v>
      </c>
      <c r="J40" s="65">
        <v>96</v>
      </c>
      <c r="K40" s="518">
        <v>3</v>
      </c>
      <c r="L40" s="518">
        <v>93</v>
      </c>
      <c r="M40" s="518">
        <v>0</v>
      </c>
      <c r="N40" s="65">
        <v>10394</v>
      </c>
      <c r="O40" s="518">
        <v>0</v>
      </c>
      <c r="P40" s="518">
        <v>0</v>
      </c>
      <c r="Q40" s="518">
        <v>228</v>
      </c>
      <c r="R40" s="519">
        <v>10166</v>
      </c>
      <c r="S40" s="47">
        <v>24</v>
      </c>
    </row>
    <row r="41" spans="1:19" s="58" customFormat="1" ht="18" customHeight="1">
      <c r="A41" s="366">
        <v>25</v>
      </c>
      <c r="B41" s="368" t="s">
        <v>45</v>
      </c>
      <c r="C41" s="64">
        <v>414</v>
      </c>
      <c r="D41" s="65">
        <v>0</v>
      </c>
      <c r="E41" s="65">
        <v>0</v>
      </c>
      <c r="F41" s="79">
        <v>0</v>
      </c>
      <c r="G41" s="79">
        <v>0</v>
      </c>
      <c r="H41" s="90">
        <v>0</v>
      </c>
      <c r="I41" s="64">
        <v>414</v>
      </c>
      <c r="J41" s="65">
        <v>0</v>
      </c>
      <c r="K41" s="518">
        <v>0</v>
      </c>
      <c r="L41" s="518">
        <v>0</v>
      </c>
      <c r="M41" s="518">
        <v>0</v>
      </c>
      <c r="N41" s="65">
        <v>414</v>
      </c>
      <c r="O41" s="518">
        <v>0</v>
      </c>
      <c r="P41" s="518">
        <v>0</v>
      </c>
      <c r="Q41" s="518">
        <v>0</v>
      </c>
      <c r="R41" s="519">
        <v>414</v>
      </c>
      <c r="S41" s="47">
        <v>25</v>
      </c>
    </row>
    <row r="42" spans="1:19" s="78" customFormat="1" ht="18" customHeight="1">
      <c r="A42" s="366">
        <v>26</v>
      </c>
      <c r="B42" s="368" t="s">
        <v>46</v>
      </c>
      <c r="C42" s="64">
        <v>14375</v>
      </c>
      <c r="D42" s="65">
        <v>0</v>
      </c>
      <c r="E42" s="65">
        <v>0</v>
      </c>
      <c r="F42" s="79">
        <v>0</v>
      </c>
      <c r="G42" s="79">
        <v>0</v>
      </c>
      <c r="H42" s="90">
        <v>0</v>
      </c>
      <c r="I42" s="64">
        <v>14375</v>
      </c>
      <c r="J42" s="65">
        <v>516</v>
      </c>
      <c r="K42" s="518">
        <v>0</v>
      </c>
      <c r="L42" s="518">
        <v>516</v>
      </c>
      <c r="M42" s="518">
        <v>0</v>
      </c>
      <c r="N42" s="65">
        <v>13859</v>
      </c>
      <c r="O42" s="518">
        <v>0</v>
      </c>
      <c r="P42" s="518">
        <v>0</v>
      </c>
      <c r="Q42" s="518">
        <v>15</v>
      </c>
      <c r="R42" s="519">
        <v>13844</v>
      </c>
      <c r="S42" s="47">
        <v>26</v>
      </c>
    </row>
    <row r="43" spans="1:19" s="78" customFormat="1" ht="18" customHeight="1">
      <c r="A43" s="564" t="s">
        <v>148</v>
      </c>
      <c r="B43" s="586"/>
      <c r="C43" s="67">
        <v>8644838</v>
      </c>
      <c r="D43" s="68">
        <v>894684</v>
      </c>
      <c r="E43" s="68">
        <v>894684</v>
      </c>
      <c r="F43" s="68">
        <v>894684</v>
      </c>
      <c r="G43" s="68">
        <v>0</v>
      </c>
      <c r="H43" s="89">
        <v>0</v>
      </c>
      <c r="I43" s="67">
        <v>7750154</v>
      </c>
      <c r="J43" s="68">
        <v>485228</v>
      </c>
      <c r="K43" s="68">
        <v>37806</v>
      </c>
      <c r="L43" s="68">
        <v>447422</v>
      </c>
      <c r="M43" s="68">
        <v>0</v>
      </c>
      <c r="N43" s="68">
        <v>7264926</v>
      </c>
      <c r="O43" s="68">
        <v>149403</v>
      </c>
      <c r="P43" s="68">
        <v>130495</v>
      </c>
      <c r="Q43" s="68">
        <v>532585</v>
      </c>
      <c r="R43" s="69">
        <v>6452443</v>
      </c>
      <c r="S43" s="375"/>
    </row>
    <row r="44" spans="1:19" s="58" customFormat="1" ht="18" customHeight="1">
      <c r="A44" s="366">
        <v>27</v>
      </c>
      <c r="B44" s="368" t="s">
        <v>38</v>
      </c>
      <c r="C44" s="64">
        <v>4773054</v>
      </c>
      <c r="D44" s="65">
        <v>795876</v>
      </c>
      <c r="E44" s="65">
        <v>795876</v>
      </c>
      <c r="F44" s="79">
        <v>795876</v>
      </c>
      <c r="G44" s="79">
        <v>0</v>
      </c>
      <c r="H44" s="90">
        <v>0</v>
      </c>
      <c r="I44" s="64">
        <v>3977178</v>
      </c>
      <c r="J44" s="65">
        <v>260210</v>
      </c>
      <c r="K44" s="518">
        <v>0</v>
      </c>
      <c r="L44" s="518">
        <v>260210</v>
      </c>
      <c r="M44" s="518">
        <v>0</v>
      </c>
      <c r="N44" s="65">
        <v>3716968</v>
      </c>
      <c r="O44" s="518">
        <v>22701</v>
      </c>
      <c r="P44" s="518">
        <v>49426</v>
      </c>
      <c r="Q44" s="518">
        <v>362604</v>
      </c>
      <c r="R44" s="519">
        <v>3282237</v>
      </c>
      <c r="S44" s="47">
        <v>27</v>
      </c>
    </row>
    <row r="45" spans="1:19" s="58" customFormat="1" ht="18" customHeight="1" thickBot="1">
      <c r="A45" s="369">
        <v>28</v>
      </c>
      <c r="B45" s="400" t="s">
        <v>134</v>
      </c>
      <c r="C45" s="80">
        <v>3871784</v>
      </c>
      <c r="D45" s="65">
        <v>98808</v>
      </c>
      <c r="E45" s="65">
        <v>98808</v>
      </c>
      <c r="F45" s="79">
        <v>98808</v>
      </c>
      <c r="G45" s="79">
        <v>0</v>
      </c>
      <c r="H45" s="90">
        <v>0</v>
      </c>
      <c r="I45" s="64">
        <v>3772976</v>
      </c>
      <c r="J45" s="65">
        <v>225018</v>
      </c>
      <c r="K45" s="518">
        <v>37806</v>
      </c>
      <c r="L45" s="518">
        <v>187212</v>
      </c>
      <c r="M45" s="518">
        <v>0</v>
      </c>
      <c r="N45" s="65">
        <v>3547958</v>
      </c>
      <c r="O45" s="518">
        <v>126702</v>
      </c>
      <c r="P45" s="518">
        <v>81069</v>
      </c>
      <c r="Q45" s="518">
        <v>169981</v>
      </c>
      <c r="R45" s="519">
        <v>3170206</v>
      </c>
      <c r="S45" s="478">
        <v>28</v>
      </c>
    </row>
    <row r="46" spans="1:19" s="58" customFormat="1" ht="26.25" customHeight="1">
      <c r="A46" s="587" t="s">
        <v>9</v>
      </c>
      <c r="B46" s="588"/>
      <c r="C46" s="81">
        <v>29266647</v>
      </c>
      <c r="D46" s="74">
        <v>4047431</v>
      </c>
      <c r="E46" s="74">
        <v>4047431</v>
      </c>
      <c r="F46" s="74">
        <v>4032844</v>
      </c>
      <c r="G46" s="74">
        <v>14587</v>
      </c>
      <c r="H46" s="88">
        <v>0</v>
      </c>
      <c r="I46" s="72">
        <v>25219216</v>
      </c>
      <c r="J46" s="73">
        <v>1821458</v>
      </c>
      <c r="K46" s="73">
        <v>630248</v>
      </c>
      <c r="L46" s="73">
        <v>1128347</v>
      </c>
      <c r="M46" s="73">
        <v>62863</v>
      </c>
      <c r="N46" s="71">
        <v>23397758</v>
      </c>
      <c r="O46" s="74">
        <v>547828</v>
      </c>
      <c r="P46" s="74">
        <v>421274</v>
      </c>
      <c r="Q46" s="74">
        <v>2892245</v>
      </c>
      <c r="R46" s="75">
        <v>19536411</v>
      </c>
      <c r="S46" s="76"/>
    </row>
    <row r="47" spans="1:19" s="58" customFormat="1" ht="18" customHeight="1">
      <c r="A47" s="564" t="s">
        <v>143</v>
      </c>
      <c r="B47" s="586"/>
      <c r="C47" s="67">
        <v>9325095</v>
      </c>
      <c r="D47" s="68">
        <v>1690144</v>
      </c>
      <c r="E47" s="68">
        <v>1690144</v>
      </c>
      <c r="F47" s="68">
        <v>1690144</v>
      </c>
      <c r="G47" s="68">
        <v>0</v>
      </c>
      <c r="H47" s="89">
        <v>0</v>
      </c>
      <c r="I47" s="67">
        <v>7634951</v>
      </c>
      <c r="J47" s="68">
        <v>764528</v>
      </c>
      <c r="K47" s="68">
        <v>274904</v>
      </c>
      <c r="L47" s="68">
        <v>489624</v>
      </c>
      <c r="M47" s="68">
        <v>0</v>
      </c>
      <c r="N47" s="68">
        <v>6870423</v>
      </c>
      <c r="O47" s="68">
        <v>131694</v>
      </c>
      <c r="P47" s="68">
        <v>29494</v>
      </c>
      <c r="Q47" s="68">
        <v>995808</v>
      </c>
      <c r="R47" s="69">
        <v>5713427</v>
      </c>
      <c r="S47" s="76"/>
    </row>
    <row r="48" spans="1:19" s="58" customFormat="1" ht="18" customHeight="1">
      <c r="A48" s="366">
        <v>29</v>
      </c>
      <c r="B48" s="367" t="s">
        <v>47</v>
      </c>
      <c r="C48" s="64">
        <v>3912442</v>
      </c>
      <c r="D48" s="65">
        <v>603548</v>
      </c>
      <c r="E48" s="65">
        <v>603548</v>
      </c>
      <c r="F48" s="79">
        <v>603548</v>
      </c>
      <c r="G48" s="79">
        <v>0</v>
      </c>
      <c r="H48" s="90">
        <v>0</v>
      </c>
      <c r="I48" s="64">
        <v>3308894</v>
      </c>
      <c r="J48" s="65">
        <v>370087</v>
      </c>
      <c r="K48" s="79">
        <v>184122</v>
      </c>
      <c r="L48" s="79">
        <v>185965</v>
      </c>
      <c r="M48" s="79">
        <v>0</v>
      </c>
      <c r="N48" s="65">
        <v>2938807</v>
      </c>
      <c r="O48" s="79">
        <v>64568</v>
      </c>
      <c r="P48" s="79">
        <v>11693</v>
      </c>
      <c r="Q48" s="79">
        <v>585749</v>
      </c>
      <c r="R48" s="82">
        <v>2276797</v>
      </c>
      <c r="S48" s="47">
        <v>29</v>
      </c>
    </row>
    <row r="49" spans="1:19" s="58" customFormat="1" ht="18" customHeight="1">
      <c r="A49" s="366">
        <v>30</v>
      </c>
      <c r="B49" s="367" t="s">
        <v>48</v>
      </c>
      <c r="C49" s="64">
        <v>4100127</v>
      </c>
      <c r="D49" s="65">
        <v>1074810</v>
      </c>
      <c r="E49" s="65">
        <v>1074810</v>
      </c>
      <c r="F49" s="79">
        <v>1074810</v>
      </c>
      <c r="G49" s="79">
        <v>0</v>
      </c>
      <c r="H49" s="90">
        <v>0</v>
      </c>
      <c r="I49" s="64">
        <v>3025317</v>
      </c>
      <c r="J49" s="65">
        <v>156650</v>
      </c>
      <c r="K49" s="79">
        <v>57</v>
      </c>
      <c r="L49" s="79">
        <v>156593</v>
      </c>
      <c r="M49" s="79">
        <v>0</v>
      </c>
      <c r="N49" s="65">
        <v>2868667</v>
      </c>
      <c r="O49" s="79">
        <v>31868</v>
      </c>
      <c r="P49" s="79">
        <v>8246</v>
      </c>
      <c r="Q49" s="79">
        <v>357682</v>
      </c>
      <c r="R49" s="82">
        <v>2470871</v>
      </c>
      <c r="S49" s="47">
        <v>30</v>
      </c>
    </row>
    <row r="50" spans="1:19" s="58" customFormat="1" ht="18" customHeight="1">
      <c r="A50" s="366">
        <v>31</v>
      </c>
      <c r="B50" s="367" t="s">
        <v>49</v>
      </c>
      <c r="C50" s="64">
        <v>1312526</v>
      </c>
      <c r="D50" s="65">
        <v>11786</v>
      </c>
      <c r="E50" s="65">
        <v>11786</v>
      </c>
      <c r="F50" s="79">
        <v>11786</v>
      </c>
      <c r="G50" s="79">
        <v>0</v>
      </c>
      <c r="H50" s="90">
        <v>0</v>
      </c>
      <c r="I50" s="64">
        <v>1300740</v>
      </c>
      <c r="J50" s="65">
        <v>237791</v>
      </c>
      <c r="K50" s="79">
        <v>90725</v>
      </c>
      <c r="L50" s="79">
        <v>147066</v>
      </c>
      <c r="M50" s="79">
        <v>0</v>
      </c>
      <c r="N50" s="65">
        <v>1062949</v>
      </c>
      <c r="O50" s="79">
        <v>35258</v>
      </c>
      <c r="P50" s="79">
        <v>9555</v>
      </c>
      <c r="Q50" s="79">
        <v>52377</v>
      </c>
      <c r="R50" s="82">
        <v>965759</v>
      </c>
      <c r="S50" s="47">
        <v>31</v>
      </c>
    </row>
    <row r="51" spans="1:19" s="58" customFormat="1" ht="18" customHeight="1">
      <c r="A51" s="564" t="s">
        <v>144</v>
      </c>
      <c r="B51" s="586"/>
      <c r="C51" s="67">
        <v>10021719</v>
      </c>
      <c r="D51" s="68">
        <v>1244003</v>
      </c>
      <c r="E51" s="68">
        <v>1244003</v>
      </c>
      <c r="F51" s="68">
        <v>1229416</v>
      </c>
      <c r="G51" s="68">
        <v>14587</v>
      </c>
      <c r="H51" s="89">
        <v>0</v>
      </c>
      <c r="I51" s="67">
        <v>8777716</v>
      </c>
      <c r="J51" s="68">
        <v>622378</v>
      </c>
      <c r="K51" s="68">
        <v>170025</v>
      </c>
      <c r="L51" s="68">
        <v>389490</v>
      </c>
      <c r="M51" s="68">
        <v>62863</v>
      </c>
      <c r="N51" s="68">
        <v>8155338</v>
      </c>
      <c r="O51" s="68">
        <v>273479</v>
      </c>
      <c r="P51" s="68">
        <v>285579</v>
      </c>
      <c r="Q51" s="68">
        <v>1287875</v>
      </c>
      <c r="R51" s="69">
        <v>6308405</v>
      </c>
      <c r="S51" s="76"/>
    </row>
    <row r="52" spans="1:19" s="58" customFormat="1" ht="18" customHeight="1">
      <c r="A52" s="366">
        <v>32</v>
      </c>
      <c r="B52" s="367" t="s">
        <v>50</v>
      </c>
      <c r="C52" s="64">
        <v>3887455</v>
      </c>
      <c r="D52" s="65">
        <v>39743</v>
      </c>
      <c r="E52" s="65">
        <v>39743</v>
      </c>
      <c r="F52" s="79">
        <v>39743</v>
      </c>
      <c r="G52" s="79">
        <v>0</v>
      </c>
      <c r="H52" s="90">
        <v>0</v>
      </c>
      <c r="I52" s="64">
        <v>3847712</v>
      </c>
      <c r="J52" s="65">
        <v>373407</v>
      </c>
      <c r="K52" s="79">
        <v>153667</v>
      </c>
      <c r="L52" s="79">
        <v>156877</v>
      </c>
      <c r="M52" s="79">
        <v>62863</v>
      </c>
      <c r="N52" s="65">
        <v>3474305</v>
      </c>
      <c r="O52" s="79">
        <v>59171</v>
      </c>
      <c r="P52" s="79">
        <v>39609</v>
      </c>
      <c r="Q52" s="79">
        <v>548146</v>
      </c>
      <c r="R52" s="82">
        <v>2827379</v>
      </c>
      <c r="S52" s="47">
        <v>32</v>
      </c>
    </row>
    <row r="53" spans="1:19" s="58" customFormat="1" ht="18" customHeight="1">
      <c r="A53" s="366">
        <v>33</v>
      </c>
      <c r="B53" s="367" t="s">
        <v>51</v>
      </c>
      <c r="C53" s="64">
        <v>461883</v>
      </c>
      <c r="D53" s="65">
        <v>0</v>
      </c>
      <c r="E53" s="65">
        <v>0</v>
      </c>
      <c r="F53" s="79">
        <v>0</v>
      </c>
      <c r="G53" s="79">
        <v>0</v>
      </c>
      <c r="H53" s="90">
        <v>0</v>
      </c>
      <c r="I53" s="64">
        <v>461883</v>
      </c>
      <c r="J53" s="65">
        <v>61754</v>
      </c>
      <c r="K53" s="79">
        <v>3425</v>
      </c>
      <c r="L53" s="79">
        <v>58329</v>
      </c>
      <c r="M53" s="79">
        <v>0</v>
      </c>
      <c r="N53" s="65">
        <v>400129</v>
      </c>
      <c r="O53" s="79">
        <v>0</v>
      </c>
      <c r="P53" s="79">
        <v>0</v>
      </c>
      <c r="Q53" s="79">
        <v>47273</v>
      </c>
      <c r="R53" s="82">
        <v>352856</v>
      </c>
      <c r="S53" s="47">
        <v>33</v>
      </c>
    </row>
    <row r="54" spans="1:19" s="58" customFormat="1" ht="18" customHeight="1">
      <c r="A54" s="366">
        <v>34</v>
      </c>
      <c r="B54" s="367" t="s">
        <v>52</v>
      </c>
      <c r="C54" s="64">
        <v>2962037</v>
      </c>
      <c r="D54" s="65">
        <v>967101</v>
      </c>
      <c r="E54" s="65">
        <v>967101</v>
      </c>
      <c r="F54" s="79">
        <v>967101</v>
      </c>
      <c r="G54" s="79">
        <v>0</v>
      </c>
      <c r="H54" s="90">
        <v>0</v>
      </c>
      <c r="I54" s="64">
        <v>1994936</v>
      </c>
      <c r="J54" s="65">
        <v>87615</v>
      </c>
      <c r="K54" s="79">
        <v>1524</v>
      </c>
      <c r="L54" s="79">
        <v>86091</v>
      </c>
      <c r="M54" s="79">
        <v>0</v>
      </c>
      <c r="N54" s="65">
        <v>1907321</v>
      </c>
      <c r="O54" s="79">
        <v>171883</v>
      </c>
      <c r="P54" s="79">
        <v>119236</v>
      </c>
      <c r="Q54" s="79">
        <v>624639</v>
      </c>
      <c r="R54" s="82">
        <v>991563</v>
      </c>
      <c r="S54" s="47">
        <v>34</v>
      </c>
    </row>
    <row r="55" spans="1:19" s="58" customFormat="1" ht="18" customHeight="1">
      <c r="A55" s="366">
        <v>35</v>
      </c>
      <c r="B55" s="367" t="s">
        <v>62</v>
      </c>
      <c r="C55" s="64">
        <v>2710344</v>
      </c>
      <c r="D55" s="65">
        <v>237159</v>
      </c>
      <c r="E55" s="65">
        <v>237159</v>
      </c>
      <c r="F55" s="79">
        <v>222572</v>
      </c>
      <c r="G55" s="79">
        <v>14587</v>
      </c>
      <c r="H55" s="90">
        <v>0</v>
      </c>
      <c r="I55" s="64">
        <v>2473185</v>
      </c>
      <c r="J55" s="65">
        <v>99602</v>
      </c>
      <c r="K55" s="79">
        <v>11409</v>
      </c>
      <c r="L55" s="79">
        <v>88193</v>
      </c>
      <c r="M55" s="79">
        <v>0</v>
      </c>
      <c r="N55" s="65">
        <v>2373583</v>
      </c>
      <c r="O55" s="79">
        <v>42425</v>
      </c>
      <c r="P55" s="79">
        <v>126734</v>
      </c>
      <c r="Q55" s="79">
        <v>67817</v>
      </c>
      <c r="R55" s="82">
        <v>2136607</v>
      </c>
      <c r="S55" s="47">
        <v>35</v>
      </c>
    </row>
    <row r="56" spans="1:19" s="58" customFormat="1" ht="18" customHeight="1">
      <c r="A56" s="564" t="s">
        <v>145</v>
      </c>
      <c r="B56" s="586"/>
      <c r="C56" s="67">
        <v>9919833</v>
      </c>
      <c r="D56" s="68">
        <v>1113284</v>
      </c>
      <c r="E56" s="68">
        <v>1113284</v>
      </c>
      <c r="F56" s="68">
        <v>1113284</v>
      </c>
      <c r="G56" s="68">
        <v>0</v>
      </c>
      <c r="H56" s="89">
        <v>0</v>
      </c>
      <c r="I56" s="67">
        <v>8806549</v>
      </c>
      <c r="J56" s="68">
        <v>434552</v>
      </c>
      <c r="K56" s="68">
        <v>185319</v>
      </c>
      <c r="L56" s="68">
        <v>249233</v>
      </c>
      <c r="M56" s="68">
        <v>0</v>
      </c>
      <c r="N56" s="68">
        <v>8371997</v>
      </c>
      <c r="O56" s="68">
        <v>142655</v>
      </c>
      <c r="P56" s="68">
        <v>106201</v>
      </c>
      <c r="Q56" s="68">
        <v>608562</v>
      </c>
      <c r="R56" s="69">
        <v>7514579</v>
      </c>
      <c r="S56" s="76"/>
    </row>
    <row r="57" spans="1:19" s="58" customFormat="1" ht="18" customHeight="1">
      <c r="A57" s="366">
        <v>36</v>
      </c>
      <c r="B57" s="367" t="s">
        <v>53</v>
      </c>
      <c r="C57" s="64">
        <v>1371349</v>
      </c>
      <c r="D57" s="65">
        <v>71555</v>
      </c>
      <c r="E57" s="65">
        <v>71555</v>
      </c>
      <c r="F57" s="79">
        <v>71555</v>
      </c>
      <c r="G57" s="79">
        <v>0</v>
      </c>
      <c r="H57" s="90">
        <v>0</v>
      </c>
      <c r="I57" s="64">
        <v>1299794</v>
      </c>
      <c r="J57" s="65">
        <v>275123</v>
      </c>
      <c r="K57" s="79">
        <v>167339</v>
      </c>
      <c r="L57" s="79">
        <v>107784</v>
      </c>
      <c r="M57" s="79">
        <v>0</v>
      </c>
      <c r="N57" s="65">
        <v>1024671</v>
      </c>
      <c r="O57" s="79">
        <v>8616</v>
      </c>
      <c r="P57" s="79">
        <v>9871</v>
      </c>
      <c r="Q57" s="79">
        <v>161572</v>
      </c>
      <c r="R57" s="82">
        <v>844612</v>
      </c>
      <c r="S57" s="47">
        <v>36</v>
      </c>
    </row>
    <row r="58" spans="1:19" s="58" customFormat="1" ht="18" customHeight="1">
      <c r="A58" s="366">
        <v>37</v>
      </c>
      <c r="B58" s="367" t="s">
        <v>54</v>
      </c>
      <c r="C58" s="64">
        <v>4694512</v>
      </c>
      <c r="D58" s="65">
        <v>481875</v>
      </c>
      <c r="E58" s="65">
        <v>481875</v>
      </c>
      <c r="F58" s="79">
        <v>481875</v>
      </c>
      <c r="G58" s="79">
        <v>0</v>
      </c>
      <c r="H58" s="90">
        <v>0</v>
      </c>
      <c r="I58" s="64">
        <v>4212637</v>
      </c>
      <c r="J58" s="65">
        <v>63102</v>
      </c>
      <c r="K58" s="79">
        <v>14762</v>
      </c>
      <c r="L58" s="79">
        <v>48340</v>
      </c>
      <c r="M58" s="79">
        <v>0</v>
      </c>
      <c r="N58" s="65">
        <v>4149535</v>
      </c>
      <c r="O58" s="79">
        <v>91325</v>
      </c>
      <c r="P58" s="79">
        <v>35183</v>
      </c>
      <c r="Q58" s="79">
        <v>386290</v>
      </c>
      <c r="R58" s="82">
        <v>3636737</v>
      </c>
      <c r="S58" s="47">
        <v>37</v>
      </c>
    </row>
    <row r="59" spans="1:19" s="58" customFormat="1" ht="18" customHeight="1">
      <c r="A59" s="366">
        <v>38</v>
      </c>
      <c r="B59" s="367" t="s">
        <v>55</v>
      </c>
      <c r="C59" s="64">
        <v>2817153</v>
      </c>
      <c r="D59" s="65">
        <v>457350</v>
      </c>
      <c r="E59" s="65">
        <v>457350</v>
      </c>
      <c r="F59" s="79">
        <v>457350</v>
      </c>
      <c r="G59" s="79">
        <v>0</v>
      </c>
      <c r="H59" s="90">
        <v>0</v>
      </c>
      <c r="I59" s="64">
        <v>2359803</v>
      </c>
      <c r="J59" s="65">
        <v>46666</v>
      </c>
      <c r="K59" s="79">
        <v>3139</v>
      </c>
      <c r="L59" s="79">
        <v>43527</v>
      </c>
      <c r="M59" s="79">
        <v>0</v>
      </c>
      <c r="N59" s="65">
        <v>2313137</v>
      </c>
      <c r="O59" s="79">
        <v>7142</v>
      </c>
      <c r="P59" s="79">
        <v>54065</v>
      </c>
      <c r="Q59" s="79">
        <v>24027</v>
      </c>
      <c r="R59" s="82">
        <v>2227903</v>
      </c>
      <c r="S59" s="47">
        <v>38</v>
      </c>
    </row>
    <row r="60" spans="1:19" s="58" customFormat="1" ht="18" customHeight="1" thickBot="1">
      <c r="A60" s="370">
        <v>39</v>
      </c>
      <c r="B60" s="401" t="s">
        <v>56</v>
      </c>
      <c r="C60" s="382">
        <v>1036819</v>
      </c>
      <c r="D60" s="383">
        <v>102504</v>
      </c>
      <c r="E60" s="383">
        <v>102504</v>
      </c>
      <c r="F60" s="91">
        <v>102504</v>
      </c>
      <c r="G60" s="91">
        <v>0</v>
      </c>
      <c r="H60" s="384">
        <v>0</v>
      </c>
      <c r="I60" s="382">
        <v>934315</v>
      </c>
      <c r="J60" s="383">
        <v>49661</v>
      </c>
      <c r="K60" s="91">
        <v>79</v>
      </c>
      <c r="L60" s="91">
        <v>49582</v>
      </c>
      <c r="M60" s="91">
        <v>0</v>
      </c>
      <c r="N60" s="383">
        <v>884654</v>
      </c>
      <c r="O60" s="91">
        <v>35572</v>
      </c>
      <c r="P60" s="91">
        <v>7082</v>
      </c>
      <c r="Q60" s="91">
        <v>36673</v>
      </c>
      <c r="R60" s="214">
        <v>805327</v>
      </c>
      <c r="S60" s="48">
        <v>39</v>
      </c>
    </row>
    <row r="61" s="58" customFormat="1" ht="14.25"/>
    <row r="62" s="58" customFormat="1" ht="14.25"/>
    <row r="63" s="58" customFormat="1" ht="14.25"/>
    <row r="64" s="58" customFormat="1" ht="14.25" customHeight="1"/>
    <row r="65" s="58" customFormat="1" ht="14.25"/>
    <row r="66" s="58" customFormat="1" ht="14.25"/>
    <row r="67" s="58" customFormat="1" ht="14.25"/>
    <row r="68" s="58" customFormat="1" ht="14.25"/>
    <row r="69" s="58" customFormat="1" ht="14.25"/>
    <row r="70" s="58" customFormat="1" ht="18.75" customHeight="1">
      <c r="C70" s="381"/>
    </row>
    <row r="71" s="58" customFormat="1" ht="14.25"/>
    <row r="72" s="58" customFormat="1" ht="14.25"/>
    <row r="73" s="58" customFormat="1" ht="14.25"/>
    <row r="74" s="58" customFormat="1" ht="14.25"/>
    <row r="75" s="58" customFormat="1" ht="14.25"/>
    <row r="76" s="58" customFormat="1" ht="14.25"/>
    <row r="77" s="58" customFormat="1" ht="14.25"/>
  </sheetData>
  <sheetProtection/>
  <mergeCells count="26">
    <mergeCell ref="A3:B5"/>
    <mergeCell ref="C3:C5"/>
    <mergeCell ref="D3:H3"/>
    <mergeCell ref="I3:R3"/>
    <mergeCell ref="D4:D5"/>
    <mergeCell ref="E4:G4"/>
    <mergeCell ref="H4:H5"/>
    <mergeCell ref="I4:I5"/>
    <mergeCell ref="J4:M4"/>
    <mergeCell ref="N4:R4"/>
    <mergeCell ref="A56:B56"/>
    <mergeCell ref="A26:B26"/>
    <mergeCell ref="A35:B35"/>
    <mergeCell ref="A46:B46"/>
    <mergeCell ref="A47:B47"/>
    <mergeCell ref="A31:B31"/>
    <mergeCell ref="A43:B43"/>
    <mergeCell ref="A51:B51"/>
    <mergeCell ref="A6:B6"/>
    <mergeCell ref="A7:B7"/>
    <mergeCell ref="A8:B8"/>
    <mergeCell ref="A9:B9"/>
    <mergeCell ref="A10:B10"/>
    <mergeCell ref="A16:B16"/>
    <mergeCell ref="A17:B17"/>
    <mergeCell ref="A25:B25"/>
  </mergeCells>
  <printOptions horizontalCentered="1"/>
  <pageMargins left="0.7874015748031497" right="0.5905511811023623" top="0.7874015748031497" bottom="0.5905511811023623" header="0" footer="0"/>
  <pageSetup horizontalDpi="400" verticalDpi="400" orientation="portrait" pageOrder="overThenDown" paperSize="9" scale="7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102"/>
  <sheetViews>
    <sheetView view="pageBreakPreview" zoomScale="75" zoomScaleNormal="85" zoomScaleSheetLayoutView="75" workbookViewId="0" topLeftCell="A1">
      <pane ySplit="8" topLeftCell="BM9" activePane="bottomLeft" state="frozen"/>
      <selection pane="topLeft" activeCell="F49" sqref="F49"/>
      <selection pane="bottomLeft" activeCell="A1" sqref="A1"/>
    </sheetView>
  </sheetViews>
  <sheetFormatPr defaultColWidth="9.00390625" defaultRowHeight="13.5"/>
  <cols>
    <col min="1" max="1" width="4.625" style="160" customWidth="1"/>
    <col min="2" max="2" width="19.75390625" style="160" customWidth="1"/>
    <col min="3" max="6" width="9.625" style="160" customWidth="1"/>
    <col min="7" max="11" width="9.625" style="159" customWidth="1"/>
    <col min="12" max="12" width="9.625" style="393" customWidth="1"/>
    <col min="13" max="20" width="9.625" style="159" customWidth="1"/>
    <col min="21" max="21" width="5.50390625" style="98" bestFit="1" customWidth="1"/>
    <col min="22" max="22" width="4.625" style="160" customWidth="1"/>
    <col min="23" max="23" width="18.625" style="160" customWidth="1"/>
    <col min="24" max="26" width="9.625" style="159" customWidth="1"/>
    <col min="27" max="37" width="9.625" style="160" customWidth="1"/>
    <col min="38" max="38" width="9.625" style="121" customWidth="1"/>
    <col min="39" max="42" width="9.625" style="160" customWidth="1"/>
    <col min="43" max="43" width="5.50390625" style="98" bestFit="1" customWidth="1"/>
    <col min="44" max="16384" width="10.75390625" style="160" customWidth="1"/>
  </cols>
  <sheetData>
    <row r="1" spans="1:43" s="94" customFormat="1" ht="14.25">
      <c r="A1" s="54" t="s">
        <v>76</v>
      </c>
      <c r="B1" s="92"/>
      <c r="D1" s="92"/>
      <c r="E1" s="92"/>
      <c r="F1" s="92"/>
      <c r="G1" s="176"/>
      <c r="H1" s="176"/>
      <c r="I1" s="176"/>
      <c r="J1" s="176"/>
      <c r="K1" s="176"/>
      <c r="L1" s="520"/>
      <c r="M1" s="176"/>
      <c r="N1" s="176"/>
      <c r="O1" s="176"/>
      <c r="P1" s="176"/>
      <c r="Q1" s="176"/>
      <c r="R1" s="176"/>
      <c r="S1" s="176"/>
      <c r="T1" s="176"/>
      <c r="U1" s="93"/>
      <c r="V1" s="54"/>
      <c r="W1" s="92"/>
      <c r="X1" s="176"/>
      <c r="Y1" s="176"/>
      <c r="Z1" s="176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54"/>
      <c r="AM1" s="92"/>
      <c r="AN1" s="92"/>
      <c r="AO1" s="92"/>
      <c r="AP1" s="92"/>
      <c r="AQ1" s="93"/>
    </row>
    <row r="2" spans="1:43" s="99" customFormat="1" ht="12" customHeight="1" thickBot="1">
      <c r="A2" s="95"/>
      <c r="B2" s="95"/>
      <c r="C2" s="95"/>
      <c r="D2" s="95"/>
      <c r="E2" s="95"/>
      <c r="F2" s="95"/>
      <c r="G2" s="96"/>
      <c r="H2" s="96"/>
      <c r="I2" s="96"/>
      <c r="J2" s="96"/>
      <c r="K2" s="96"/>
      <c r="L2" s="521"/>
      <c r="M2" s="96" t="s">
        <v>77</v>
      </c>
      <c r="N2" s="96"/>
      <c r="O2" s="96"/>
      <c r="P2" s="96"/>
      <c r="Q2" s="96"/>
      <c r="R2" s="96"/>
      <c r="S2" s="96"/>
      <c r="T2" s="96"/>
      <c r="U2" s="98"/>
      <c r="V2" s="95"/>
      <c r="W2" s="95"/>
      <c r="X2" s="96"/>
      <c r="Y2" s="96"/>
      <c r="Z2" s="96"/>
      <c r="AA2" s="95"/>
      <c r="AB2" s="95"/>
      <c r="AC2" s="95"/>
      <c r="AD2" s="95"/>
      <c r="AE2" s="95"/>
      <c r="AF2" s="95"/>
      <c r="AG2" s="95"/>
      <c r="AH2" s="522"/>
      <c r="AI2" s="95"/>
      <c r="AJ2" s="95"/>
      <c r="AK2" s="95"/>
      <c r="AL2" s="523"/>
      <c r="AM2" s="95"/>
      <c r="AN2" s="95"/>
      <c r="AO2" s="95"/>
      <c r="AP2" s="97" t="s">
        <v>72</v>
      </c>
      <c r="AQ2" s="98"/>
    </row>
    <row r="3" spans="1:43" s="102" customFormat="1" ht="12" customHeight="1">
      <c r="A3" s="618" t="s">
        <v>7</v>
      </c>
      <c r="B3" s="630"/>
      <c r="C3" s="622" t="s">
        <v>78</v>
      </c>
      <c r="D3" s="623"/>
      <c r="E3" s="623"/>
      <c r="F3" s="623"/>
      <c r="G3" s="623"/>
      <c r="H3" s="623"/>
      <c r="I3" s="623"/>
      <c r="J3" s="623"/>
      <c r="K3" s="623"/>
      <c r="L3" s="623"/>
      <c r="M3" s="624"/>
      <c r="N3" s="631" t="s">
        <v>71</v>
      </c>
      <c r="O3" s="636"/>
      <c r="P3" s="636"/>
      <c r="Q3" s="636"/>
      <c r="R3" s="636"/>
      <c r="S3" s="636"/>
      <c r="T3" s="638"/>
      <c r="U3" s="100"/>
      <c r="V3" s="618" t="s">
        <v>7</v>
      </c>
      <c r="W3" s="619"/>
      <c r="X3" s="635" t="s">
        <v>71</v>
      </c>
      <c r="Y3" s="636"/>
      <c r="Z3" s="636"/>
      <c r="AA3" s="637"/>
      <c r="AB3" s="631" t="s">
        <v>79</v>
      </c>
      <c r="AC3" s="632"/>
      <c r="AD3" s="632"/>
      <c r="AE3" s="632"/>
      <c r="AF3" s="632"/>
      <c r="AG3" s="632"/>
      <c r="AH3" s="632"/>
      <c r="AI3" s="632"/>
      <c r="AJ3" s="632"/>
      <c r="AK3" s="632"/>
      <c r="AL3" s="632"/>
      <c r="AM3" s="632"/>
      <c r="AN3" s="632"/>
      <c r="AO3" s="632"/>
      <c r="AP3" s="633"/>
      <c r="AQ3" s="101"/>
    </row>
    <row r="4" spans="1:43" s="102" customFormat="1" ht="12" customHeight="1">
      <c r="A4" s="595"/>
      <c r="B4" s="596"/>
      <c r="C4" s="616" t="s">
        <v>80</v>
      </c>
      <c r="D4" s="613" t="s">
        <v>81</v>
      </c>
      <c r="E4" s="614"/>
      <c r="F4" s="615"/>
      <c r="G4" s="613" t="s">
        <v>162</v>
      </c>
      <c r="H4" s="614"/>
      <c r="I4" s="615"/>
      <c r="J4" s="613" t="s">
        <v>163</v>
      </c>
      <c r="K4" s="614"/>
      <c r="L4" s="615"/>
      <c r="M4" s="620" t="s">
        <v>164</v>
      </c>
      <c r="N4" s="616" t="s">
        <v>82</v>
      </c>
      <c r="O4" s="613" t="s">
        <v>81</v>
      </c>
      <c r="P4" s="614"/>
      <c r="Q4" s="615"/>
      <c r="R4" s="627" t="s">
        <v>162</v>
      </c>
      <c r="S4" s="627"/>
      <c r="T4" s="628"/>
      <c r="U4" s="103"/>
      <c r="V4" s="595"/>
      <c r="W4" s="595"/>
      <c r="X4" s="629" t="s">
        <v>163</v>
      </c>
      <c r="Y4" s="627"/>
      <c r="Z4" s="627"/>
      <c r="AA4" s="620" t="s">
        <v>164</v>
      </c>
      <c r="AB4" s="616" t="s">
        <v>83</v>
      </c>
      <c r="AC4" s="613" t="s">
        <v>84</v>
      </c>
      <c r="AD4" s="614"/>
      <c r="AE4" s="615"/>
      <c r="AF4" s="613" t="s">
        <v>162</v>
      </c>
      <c r="AG4" s="614"/>
      <c r="AH4" s="615"/>
      <c r="AI4" s="613" t="s">
        <v>163</v>
      </c>
      <c r="AJ4" s="614"/>
      <c r="AK4" s="615"/>
      <c r="AL4" s="613" t="s">
        <v>165</v>
      </c>
      <c r="AM4" s="614"/>
      <c r="AN4" s="614"/>
      <c r="AO4" s="614"/>
      <c r="AP4" s="625"/>
      <c r="AQ4" s="104"/>
    </row>
    <row r="5" spans="1:43" s="102" customFormat="1" ht="12" customHeight="1" thickBot="1">
      <c r="A5" s="597"/>
      <c r="B5" s="598"/>
      <c r="C5" s="617"/>
      <c r="D5" s="105" t="s">
        <v>85</v>
      </c>
      <c r="E5" s="105" t="s">
        <v>166</v>
      </c>
      <c r="F5" s="105" t="s">
        <v>167</v>
      </c>
      <c r="G5" s="105" t="s">
        <v>86</v>
      </c>
      <c r="H5" s="105" t="s">
        <v>168</v>
      </c>
      <c r="I5" s="105" t="s">
        <v>169</v>
      </c>
      <c r="J5" s="105" t="s">
        <v>87</v>
      </c>
      <c r="K5" s="106" t="s">
        <v>170</v>
      </c>
      <c r="L5" s="107" t="s">
        <v>171</v>
      </c>
      <c r="M5" s="621"/>
      <c r="N5" s="617"/>
      <c r="O5" s="105" t="s">
        <v>85</v>
      </c>
      <c r="P5" s="105" t="s">
        <v>166</v>
      </c>
      <c r="Q5" s="105" t="s">
        <v>167</v>
      </c>
      <c r="R5" s="105" t="s">
        <v>86</v>
      </c>
      <c r="S5" s="105" t="s">
        <v>168</v>
      </c>
      <c r="T5" s="163" t="s">
        <v>169</v>
      </c>
      <c r="U5" s="108"/>
      <c r="V5" s="597"/>
      <c r="W5" s="597"/>
      <c r="X5" s="170" t="s">
        <v>87</v>
      </c>
      <c r="Y5" s="105" t="s">
        <v>170</v>
      </c>
      <c r="Z5" s="105" t="s">
        <v>171</v>
      </c>
      <c r="AA5" s="621"/>
      <c r="AB5" s="617"/>
      <c r="AC5" s="105" t="s">
        <v>85</v>
      </c>
      <c r="AD5" s="105" t="s">
        <v>166</v>
      </c>
      <c r="AE5" s="105" t="s">
        <v>167</v>
      </c>
      <c r="AF5" s="106" t="s">
        <v>86</v>
      </c>
      <c r="AG5" s="107" t="s">
        <v>168</v>
      </c>
      <c r="AH5" s="105" t="s">
        <v>169</v>
      </c>
      <c r="AI5" s="105" t="s">
        <v>87</v>
      </c>
      <c r="AJ5" s="105" t="s">
        <v>170</v>
      </c>
      <c r="AK5" s="105" t="s">
        <v>171</v>
      </c>
      <c r="AL5" s="105" t="s">
        <v>88</v>
      </c>
      <c r="AM5" s="105" t="s">
        <v>73</v>
      </c>
      <c r="AN5" s="105" t="s">
        <v>74</v>
      </c>
      <c r="AO5" s="105" t="s">
        <v>6</v>
      </c>
      <c r="AP5" s="109" t="s">
        <v>75</v>
      </c>
      <c r="AQ5" s="110"/>
    </row>
    <row r="6" spans="1:43" s="121" customFormat="1" ht="18.75" customHeight="1">
      <c r="A6" s="611" t="s">
        <v>172</v>
      </c>
      <c r="B6" s="626"/>
      <c r="C6" s="111">
        <v>423518</v>
      </c>
      <c r="D6" s="112">
        <v>395175</v>
      </c>
      <c r="E6" s="112">
        <v>204680</v>
      </c>
      <c r="F6" s="112">
        <v>190495</v>
      </c>
      <c r="G6" s="112">
        <v>183825</v>
      </c>
      <c r="H6" s="113">
        <v>176533</v>
      </c>
      <c r="I6" s="113">
        <v>7292</v>
      </c>
      <c r="J6" s="112">
        <v>211350</v>
      </c>
      <c r="K6" s="114">
        <v>28147</v>
      </c>
      <c r="L6" s="115">
        <v>183203</v>
      </c>
      <c r="M6" s="116">
        <v>28343</v>
      </c>
      <c r="N6" s="111">
        <v>196211</v>
      </c>
      <c r="O6" s="112">
        <v>176275</v>
      </c>
      <c r="P6" s="112">
        <v>85501</v>
      </c>
      <c r="Q6" s="112">
        <v>90774</v>
      </c>
      <c r="R6" s="112">
        <v>73344</v>
      </c>
      <c r="S6" s="113">
        <v>66441</v>
      </c>
      <c r="T6" s="164">
        <v>6903</v>
      </c>
      <c r="U6" s="117" t="s">
        <v>173</v>
      </c>
      <c r="V6" s="611" t="s">
        <v>172</v>
      </c>
      <c r="W6" s="611"/>
      <c r="X6" s="171">
        <v>103827</v>
      </c>
      <c r="Y6" s="113">
        <v>19060</v>
      </c>
      <c r="Z6" s="113">
        <v>83871</v>
      </c>
      <c r="AA6" s="112">
        <v>19936</v>
      </c>
      <c r="AB6" s="111">
        <v>227307</v>
      </c>
      <c r="AC6" s="112">
        <v>218900</v>
      </c>
      <c r="AD6" s="112">
        <v>119179</v>
      </c>
      <c r="AE6" s="112">
        <v>99721</v>
      </c>
      <c r="AF6" s="118">
        <v>110481</v>
      </c>
      <c r="AG6" s="119">
        <v>110092</v>
      </c>
      <c r="AH6" s="112">
        <v>389</v>
      </c>
      <c r="AI6" s="112">
        <v>108419</v>
      </c>
      <c r="AJ6" s="112">
        <v>9087</v>
      </c>
      <c r="AK6" s="112">
        <v>99332</v>
      </c>
      <c r="AL6" s="112">
        <v>8407</v>
      </c>
      <c r="AM6" s="112">
        <v>1237</v>
      </c>
      <c r="AN6" s="112">
        <v>1633</v>
      </c>
      <c r="AO6" s="112">
        <v>2834</v>
      </c>
      <c r="AP6" s="120">
        <v>2703</v>
      </c>
      <c r="AQ6" s="117" t="s">
        <v>173</v>
      </c>
    </row>
    <row r="7" spans="1:43" s="121" customFormat="1" ht="18.75" customHeight="1">
      <c r="A7" s="611" t="s">
        <v>100</v>
      </c>
      <c r="B7" s="626"/>
      <c r="C7" s="111">
        <v>422323</v>
      </c>
      <c r="D7" s="112">
        <v>394864</v>
      </c>
      <c r="E7" s="112">
        <v>202591</v>
      </c>
      <c r="F7" s="112">
        <v>192273</v>
      </c>
      <c r="G7" s="112">
        <v>182597</v>
      </c>
      <c r="H7" s="112">
        <v>174449</v>
      </c>
      <c r="I7" s="112">
        <v>8148</v>
      </c>
      <c r="J7" s="112">
        <v>212267</v>
      </c>
      <c r="K7" s="118">
        <v>28142</v>
      </c>
      <c r="L7" s="119">
        <v>184125</v>
      </c>
      <c r="M7" s="116">
        <v>27458</v>
      </c>
      <c r="N7" s="111">
        <v>195574</v>
      </c>
      <c r="O7" s="112">
        <v>176584</v>
      </c>
      <c r="P7" s="112">
        <v>83765</v>
      </c>
      <c r="Q7" s="112">
        <v>92819</v>
      </c>
      <c r="R7" s="112">
        <v>71989</v>
      </c>
      <c r="S7" s="112">
        <v>64492</v>
      </c>
      <c r="T7" s="120">
        <v>7496</v>
      </c>
      <c r="U7" s="117" t="s">
        <v>101</v>
      </c>
      <c r="V7" s="611" t="s">
        <v>100</v>
      </c>
      <c r="W7" s="611"/>
      <c r="X7" s="171">
        <v>104596</v>
      </c>
      <c r="Y7" s="112">
        <v>19273</v>
      </c>
      <c r="Z7" s="112">
        <v>85323</v>
      </c>
      <c r="AA7" s="112">
        <v>18989</v>
      </c>
      <c r="AB7" s="111">
        <v>226749</v>
      </c>
      <c r="AC7" s="112">
        <v>218280</v>
      </c>
      <c r="AD7" s="112">
        <v>118826</v>
      </c>
      <c r="AE7" s="112">
        <v>99454</v>
      </c>
      <c r="AF7" s="118">
        <v>110609</v>
      </c>
      <c r="AG7" s="119">
        <v>109957</v>
      </c>
      <c r="AH7" s="112">
        <v>652</v>
      </c>
      <c r="AI7" s="112">
        <v>107671</v>
      </c>
      <c r="AJ7" s="112">
        <v>8869</v>
      </c>
      <c r="AK7" s="112">
        <v>98802</v>
      </c>
      <c r="AL7" s="112">
        <v>8469</v>
      </c>
      <c r="AM7" s="112">
        <v>1233</v>
      </c>
      <c r="AN7" s="112">
        <v>1211</v>
      </c>
      <c r="AO7" s="112">
        <v>3281</v>
      </c>
      <c r="AP7" s="120">
        <v>2743</v>
      </c>
      <c r="AQ7" s="117" t="s">
        <v>101</v>
      </c>
    </row>
    <row r="8" spans="1:43" s="130" customFormat="1" ht="18.75" customHeight="1" thickBot="1">
      <c r="A8" s="612" t="s">
        <v>174</v>
      </c>
      <c r="B8" s="634"/>
      <c r="C8" s="122">
        <v>422765.1</v>
      </c>
      <c r="D8" s="123">
        <v>395742.88</v>
      </c>
      <c r="E8" s="123">
        <v>198505.23</v>
      </c>
      <c r="F8" s="123">
        <v>197237.65</v>
      </c>
      <c r="G8" s="123">
        <v>181534.04</v>
      </c>
      <c r="H8" s="123">
        <v>170205.84</v>
      </c>
      <c r="I8" s="123">
        <v>11328.2</v>
      </c>
      <c r="J8" s="123">
        <v>214208.84</v>
      </c>
      <c r="K8" s="124">
        <v>28299.39</v>
      </c>
      <c r="L8" s="125">
        <v>185909.45</v>
      </c>
      <c r="M8" s="126">
        <v>27022.22</v>
      </c>
      <c r="N8" s="122">
        <v>195332.42</v>
      </c>
      <c r="O8" s="123">
        <v>176334.08</v>
      </c>
      <c r="P8" s="123">
        <v>79642.39</v>
      </c>
      <c r="Q8" s="123">
        <v>96691.69</v>
      </c>
      <c r="R8" s="123">
        <v>70584.86</v>
      </c>
      <c r="S8" s="123">
        <v>60145</v>
      </c>
      <c r="T8" s="128">
        <v>10439.86</v>
      </c>
      <c r="U8" s="127" t="s">
        <v>175</v>
      </c>
      <c r="V8" s="612" t="s">
        <v>174</v>
      </c>
      <c r="W8" s="612"/>
      <c r="X8" s="172">
        <v>105749.22</v>
      </c>
      <c r="Y8" s="123">
        <v>19497.39</v>
      </c>
      <c r="Z8" s="123">
        <v>86251.83</v>
      </c>
      <c r="AA8" s="123">
        <v>18998.34</v>
      </c>
      <c r="AB8" s="122">
        <v>227432.68</v>
      </c>
      <c r="AC8" s="123">
        <v>219408.8</v>
      </c>
      <c r="AD8" s="123">
        <v>118862.84</v>
      </c>
      <c r="AE8" s="123">
        <v>100545.96</v>
      </c>
      <c r="AF8" s="124">
        <v>110949.18</v>
      </c>
      <c r="AG8" s="125">
        <v>110060.84</v>
      </c>
      <c r="AH8" s="123">
        <v>888.34</v>
      </c>
      <c r="AI8" s="123">
        <v>108459.62</v>
      </c>
      <c r="AJ8" s="123">
        <v>8802</v>
      </c>
      <c r="AK8" s="123">
        <v>99657.62</v>
      </c>
      <c r="AL8" s="123">
        <v>8023.88</v>
      </c>
      <c r="AM8" s="123">
        <v>1228.3</v>
      </c>
      <c r="AN8" s="123">
        <v>1002.06</v>
      </c>
      <c r="AO8" s="123">
        <v>2744.14</v>
      </c>
      <c r="AP8" s="128">
        <v>3049.38</v>
      </c>
      <c r="AQ8" s="129" t="s">
        <v>176</v>
      </c>
    </row>
    <row r="9" spans="1:43" s="137" customFormat="1" ht="24.75" customHeight="1">
      <c r="A9" s="560" t="s">
        <v>59</v>
      </c>
      <c r="B9" s="561"/>
      <c r="C9" s="131">
        <v>151746.87</v>
      </c>
      <c r="D9" s="132">
        <v>137770.99</v>
      </c>
      <c r="E9" s="132">
        <v>60152.04</v>
      </c>
      <c r="F9" s="132">
        <v>77618.95</v>
      </c>
      <c r="G9" s="132">
        <v>45853.29</v>
      </c>
      <c r="H9" s="132">
        <v>41395.83</v>
      </c>
      <c r="I9" s="132">
        <v>4457.46</v>
      </c>
      <c r="J9" s="132">
        <v>91917.7</v>
      </c>
      <c r="K9" s="133">
        <v>18756.21</v>
      </c>
      <c r="L9" s="134">
        <v>73161.49</v>
      </c>
      <c r="M9" s="132">
        <v>13975.88</v>
      </c>
      <c r="N9" s="131">
        <v>97488.95</v>
      </c>
      <c r="O9" s="132">
        <v>86052.86</v>
      </c>
      <c r="P9" s="132">
        <v>35153.6</v>
      </c>
      <c r="Q9" s="132">
        <v>50899.26</v>
      </c>
      <c r="R9" s="132">
        <v>28985.37</v>
      </c>
      <c r="S9" s="132">
        <v>24670.56</v>
      </c>
      <c r="T9" s="165">
        <v>4314.81</v>
      </c>
      <c r="U9" s="135"/>
      <c r="V9" s="560" t="s">
        <v>59</v>
      </c>
      <c r="W9" s="561"/>
      <c r="X9" s="173">
        <v>57067.49</v>
      </c>
      <c r="Y9" s="132">
        <v>10483.04</v>
      </c>
      <c r="Z9" s="132">
        <v>46584.45</v>
      </c>
      <c r="AA9" s="132">
        <v>11436.09</v>
      </c>
      <c r="AB9" s="131">
        <v>54257.92</v>
      </c>
      <c r="AC9" s="132">
        <v>51718.13</v>
      </c>
      <c r="AD9" s="132">
        <v>24998.44</v>
      </c>
      <c r="AE9" s="132">
        <v>26719.69</v>
      </c>
      <c r="AF9" s="133">
        <v>16867.92</v>
      </c>
      <c r="AG9" s="134">
        <v>16725.27</v>
      </c>
      <c r="AH9" s="132">
        <v>142.65</v>
      </c>
      <c r="AI9" s="132">
        <v>34850.21</v>
      </c>
      <c r="AJ9" s="132">
        <v>8273.17</v>
      </c>
      <c r="AK9" s="132">
        <v>26577.04</v>
      </c>
      <c r="AL9" s="132">
        <v>2539.79</v>
      </c>
      <c r="AM9" s="132">
        <v>213.68</v>
      </c>
      <c r="AN9" s="132">
        <v>59.58</v>
      </c>
      <c r="AO9" s="132">
        <v>916.12</v>
      </c>
      <c r="AP9" s="136">
        <v>1350.41</v>
      </c>
      <c r="AQ9" s="135"/>
    </row>
    <row r="10" spans="1:43" s="130" customFormat="1" ht="18.75" customHeight="1">
      <c r="A10" s="564" t="s">
        <v>146</v>
      </c>
      <c r="B10" s="565"/>
      <c r="C10" s="122">
        <v>151746.87</v>
      </c>
      <c r="D10" s="123">
        <v>137770.99</v>
      </c>
      <c r="E10" s="123">
        <v>60152.04</v>
      </c>
      <c r="F10" s="123">
        <v>77618.95</v>
      </c>
      <c r="G10" s="123">
        <v>45853.29</v>
      </c>
      <c r="H10" s="123">
        <v>41395.83</v>
      </c>
      <c r="I10" s="123">
        <v>4457.46</v>
      </c>
      <c r="J10" s="123">
        <v>91917.7</v>
      </c>
      <c r="K10" s="124">
        <v>18756.21</v>
      </c>
      <c r="L10" s="125">
        <v>73161.49</v>
      </c>
      <c r="M10" s="126">
        <v>13975.88</v>
      </c>
      <c r="N10" s="122">
        <v>97488.95</v>
      </c>
      <c r="O10" s="123">
        <v>86052.86</v>
      </c>
      <c r="P10" s="123">
        <v>35153.6</v>
      </c>
      <c r="Q10" s="123">
        <v>50899.26</v>
      </c>
      <c r="R10" s="123">
        <v>28985.37</v>
      </c>
      <c r="S10" s="123">
        <v>24670.56</v>
      </c>
      <c r="T10" s="128">
        <v>4314.81</v>
      </c>
      <c r="U10" s="135"/>
      <c r="V10" s="564" t="s">
        <v>146</v>
      </c>
      <c r="W10" s="565"/>
      <c r="X10" s="172">
        <v>57067.49</v>
      </c>
      <c r="Y10" s="123">
        <v>10483.04</v>
      </c>
      <c r="Z10" s="123">
        <v>46584.45</v>
      </c>
      <c r="AA10" s="123">
        <v>11436.09</v>
      </c>
      <c r="AB10" s="122">
        <v>54257.92</v>
      </c>
      <c r="AC10" s="123">
        <v>51718.13</v>
      </c>
      <c r="AD10" s="123">
        <v>24998.44</v>
      </c>
      <c r="AE10" s="123">
        <v>26719.69</v>
      </c>
      <c r="AF10" s="124">
        <v>16867.92</v>
      </c>
      <c r="AG10" s="125">
        <v>16725.27</v>
      </c>
      <c r="AH10" s="123">
        <v>142.65</v>
      </c>
      <c r="AI10" s="123">
        <v>34850.21</v>
      </c>
      <c r="AJ10" s="123">
        <v>8273.17</v>
      </c>
      <c r="AK10" s="123">
        <v>26577.04</v>
      </c>
      <c r="AL10" s="123">
        <v>2539.79</v>
      </c>
      <c r="AM10" s="123">
        <v>213.68</v>
      </c>
      <c r="AN10" s="123">
        <v>59.58</v>
      </c>
      <c r="AO10" s="123">
        <v>916.12</v>
      </c>
      <c r="AP10" s="126">
        <v>1350.41</v>
      </c>
      <c r="AQ10" s="135"/>
    </row>
    <row r="11" spans="1:43" s="121" customFormat="1" ht="18.75" customHeight="1">
      <c r="A11" s="366">
        <v>1</v>
      </c>
      <c r="B11" s="367" t="s">
        <v>23</v>
      </c>
      <c r="C11" s="111">
        <v>35272.48</v>
      </c>
      <c r="D11" s="112">
        <v>33730.52</v>
      </c>
      <c r="E11" s="112">
        <v>16234.34</v>
      </c>
      <c r="F11" s="112">
        <v>17496.18</v>
      </c>
      <c r="G11" s="112">
        <v>17003.41</v>
      </c>
      <c r="H11" s="112">
        <v>14735.22</v>
      </c>
      <c r="I11" s="112">
        <v>2268.19</v>
      </c>
      <c r="J11" s="112">
        <v>16727.11</v>
      </c>
      <c r="K11" s="118">
        <v>1499.12</v>
      </c>
      <c r="L11" s="119">
        <v>15227.99</v>
      </c>
      <c r="M11" s="116">
        <v>1541.96</v>
      </c>
      <c r="N11" s="111">
        <v>25816.87</v>
      </c>
      <c r="O11" s="112">
        <v>24447.93</v>
      </c>
      <c r="P11" s="138">
        <v>11567.96</v>
      </c>
      <c r="Q11" s="138">
        <v>12879.97</v>
      </c>
      <c r="R11" s="112">
        <v>12304.9</v>
      </c>
      <c r="S11" s="138">
        <v>10070.53</v>
      </c>
      <c r="T11" s="146">
        <v>2234.37</v>
      </c>
      <c r="U11" s="117">
        <v>1</v>
      </c>
      <c r="V11" s="366">
        <v>1</v>
      </c>
      <c r="W11" s="367" t="s">
        <v>23</v>
      </c>
      <c r="X11" s="171">
        <v>12143.03</v>
      </c>
      <c r="Y11" s="138">
        <v>1497.43</v>
      </c>
      <c r="Z11" s="138">
        <v>10645.6</v>
      </c>
      <c r="AA11" s="138">
        <v>1368.94</v>
      </c>
      <c r="AB11" s="111">
        <v>9455.61</v>
      </c>
      <c r="AC11" s="112">
        <v>9282.59</v>
      </c>
      <c r="AD11" s="112">
        <v>4666.38</v>
      </c>
      <c r="AE11" s="112">
        <v>4616.21</v>
      </c>
      <c r="AF11" s="118">
        <v>4698.51</v>
      </c>
      <c r="AG11" s="3">
        <v>4664.69</v>
      </c>
      <c r="AH11" s="138">
        <v>33.82</v>
      </c>
      <c r="AI11" s="112">
        <v>4584.08</v>
      </c>
      <c r="AJ11" s="138">
        <v>1.69</v>
      </c>
      <c r="AK11" s="138">
        <v>4582.39</v>
      </c>
      <c r="AL11" s="112">
        <v>173.02</v>
      </c>
      <c r="AM11" s="138">
        <v>57.93</v>
      </c>
      <c r="AN11" s="138">
        <v>29.79</v>
      </c>
      <c r="AO11" s="138">
        <v>73.61</v>
      </c>
      <c r="AP11" s="524">
        <v>11.69</v>
      </c>
      <c r="AQ11" s="117">
        <v>1</v>
      </c>
    </row>
    <row r="12" spans="1:43" s="121" customFormat="1" ht="18.75" customHeight="1">
      <c r="A12" s="366">
        <v>2</v>
      </c>
      <c r="B12" s="367" t="s">
        <v>24</v>
      </c>
      <c r="C12" s="111">
        <v>36263.14</v>
      </c>
      <c r="D12" s="112">
        <v>33512.56</v>
      </c>
      <c r="E12" s="112">
        <v>17910.47</v>
      </c>
      <c r="F12" s="112">
        <v>15602.09</v>
      </c>
      <c r="G12" s="112">
        <v>9419.6</v>
      </c>
      <c r="H12" s="112">
        <v>8567.08</v>
      </c>
      <c r="I12" s="112">
        <v>852.52</v>
      </c>
      <c r="J12" s="112">
        <v>24092.96</v>
      </c>
      <c r="K12" s="118">
        <v>9343.39</v>
      </c>
      <c r="L12" s="119">
        <v>14749.57</v>
      </c>
      <c r="M12" s="116">
        <v>2750.58</v>
      </c>
      <c r="N12" s="111">
        <v>9208.58</v>
      </c>
      <c r="O12" s="112">
        <v>8537.13</v>
      </c>
      <c r="P12" s="138">
        <v>4866.06</v>
      </c>
      <c r="Q12" s="138">
        <v>3671.07</v>
      </c>
      <c r="R12" s="112">
        <v>4532.08</v>
      </c>
      <c r="S12" s="138">
        <v>3685.43</v>
      </c>
      <c r="T12" s="146">
        <v>846.65</v>
      </c>
      <c r="U12" s="117">
        <v>2</v>
      </c>
      <c r="V12" s="366">
        <v>2</v>
      </c>
      <c r="W12" s="367" t="s">
        <v>24</v>
      </c>
      <c r="X12" s="171">
        <v>4005.05</v>
      </c>
      <c r="Y12" s="138">
        <v>1180.63</v>
      </c>
      <c r="Z12" s="138">
        <v>2824.42</v>
      </c>
      <c r="AA12" s="138">
        <v>671.45</v>
      </c>
      <c r="AB12" s="111">
        <v>27054.56</v>
      </c>
      <c r="AC12" s="112">
        <v>24975.43</v>
      </c>
      <c r="AD12" s="112">
        <v>13044.41</v>
      </c>
      <c r="AE12" s="112">
        <v>11931.02</v>
      </c>
      <c r="AF12" s="118">
        <v>4887.52</v>
      </c>
      <c r="AG12" s="3">
        <v>4881.65</v>
      </c>
      <c r="AH12" s="138">
        <v>5.87</v>
      </c>
      <c r="AI12" s="112">
        <v>20087.91</v>
      </c>
      <c r="AJ12" s="138">
        <v>8162.76</v>
      </c>
      <c r="AK12" s="138">
        <v>11925.15</v>
      </c>
      <c r="AL12" s="112">
        <v>2079.13</v>
      </c>
      <c r="AM12" s="138">
        <v>4.23</v>
      </c>
      <c r="AN12" s="138">
        <v>9.44</v>
      </c>
      <c r="AO12" s="138">
        <v>732.32</v>
      </c>
      <c r="AP12" s="524">
        <v>1333.14</v>
      </c>
      <c r="AQ12" s="117">
        <v>2</v>
      </c>
    </row>
    <row r="13" spans="1:43" s="121" customFormat="1" ht="18.75" customHeight="1">
      <c r="A13" s="366">
        <v>3</v>
      </c>
      <c r="B13" s="367" t="s">
        <v>25</v>
      </c>
      <c r="C13" s="111">
        <v>7399.82</v>
      </c>
      <c r="D13" s="112">
        <v>7051.18</v>
      </c>
      <c r="E13" s="112">
        <v>4353.65</v>
      </c>
      <c r="F13" s="112">
        <v>2697.53</v>
      </c>
      <c r="G13" s="112">
        <v>4619.78</v>
      </c>
      <c r="H13" s="112">
        <v>4174.14</v>
      </c>
      <c r="I13" s="112">
        <v>445.64</v>
      </c>
      <c r="J13" s="112">
        <v>2431.4</v>
      </c>
      <c r="K13" s="118">
        <v>179.51</v>
      </c>
      <c r="L13" s="119">
        <v>2251.89</v>
      </c>
      <c r="M13" s="116">
        <v>348.64</v>
      </c>
      <c r="N13" s="111">
        <v>4410.92</v>
      </c>
      <c r="O13" s="112">
        <v>4090.79</v>
      </c>
      <c r="P13" s="138">
        <v>2377.77</v>
      </c>
      <c r="Q13" s="138">
        <v>1713.02</v>
      </c>
      <c r="R13" s="112">
        <v>2619.87</v>
      </c>
      <c r="S13" s="138">
        <v>2224.25</v>
      </c>
      <c r="T13" s="146">
        <v>395.62</v>
      </c>
      <c r="U13" s="117">
        <v>3</v>
      </c>
      <c r="V13" s="366">
        <v>3</v>
      </c>
      <c r="W13" s="367" t="s">
        <v>25</v>
      </c>
      <c r="X13" s="171">
        <v>1470.92</v>
      </c>
      <c r="Y13" s="138">
        <v>153.52</v>
      </c>
      <c r="Z13" s="138">
        <v>1317.4</v>
      </c>
      <c r="AA13" s="138">
        <v>320.13</v>
      </c>
      <c r="AB13" s="111">
        <v>2988.9</v>
      </c>
      <c r="AC13" s="112">
        <v>2960.39</v>
      </c>
      <c r="AD13" s="112">
        <v>1975.88</v>
      </c>
      <c r="AE13" s="112">
        <v>984.51</v>
      </c>
      <c r="AF13" s="118">
        <v>1999.91</v>
      </c>
      <c r="AG13" s="3">
        <v>1949.89</v>
      </c>
      <c r="AH13" s="138">
        <v>50.02</v>
      </c>
      <c r="AI13" s="112">
        <v>960.48</v>
      </c>
      <c r="AJ13" s="138">
        <v>25.99</v>
      </c>
      <c r="AK13" s="138">
        <v>934.49</v>
      </c>
      <c r="AL13" s="112">
        <v>28.51</v>
      </c>
      <c r="AM13" s="138">
        <v>9.95</v>
      </c>
      <c r="AN13" s="138">
        <v>1.26</v>
      </c>
      <c r="AO13" s="138">
        <v>17.24</v>
      </c>
      <c r="AP13" s="524">
        <v>0.06</v>
      </c>
      <c r="AQ13" s="117">
        <v>3</v>
      </c>
    </row>
    <row r="14" spans="1:43" s="121" customFormat="1" ht="18.75" customHeight="1">
      <c r="A14" s="366">
        <v>4</v>
      </c>
      <c r="B14" s="367" t="s">
        <v>26</v>
      </c>
      <c r="C14" s="111">
        <v>2623.86</v>
      </c>
      <c r="D14" s="112">
        <v>2525.08</v>
      </c>
      <c r="E14" s="112">
        <v>1757.83</v>
      </c>
      <c r="F14" s="112">
        <v>767.25</v>
      </c>
      <c r="G14" s="112">
        <v>1916.43</v>
      </c>
      <c r="H14" s="112">
        <v>1751.47</v>
      </c>
      <c r="I14" s="112">
        <v>164.96</v>
      </c>
      <c r="J14" s="112">
        <v>608.65</v>
      </c>
      <c r="K14" s="118">
        <v>6.36</v>
      </c>
      <c r="L14" s="119">
        <v>602.29</v>
      </c>
      <c r="M14" s="116">
        <v>98.78</v>
      </c>
      <c r="N14" s="111">
        <v>1185.46</v>
      </c>
      <c r="O14" s="112">
        <v>1124</v>
      </c>
      <c r="P14" s="138">
        <v>931.44</v>
      </c>
      <c r="Q14" s="138">
        <v>192.56</v>
      </c>
      <c r="R14" s="112">
        <v>1065.15</v>
      </c>
      <c r="S14" s="138">
        <v>926.33</v>
      </c>
      <c r="T14" s="146">
        <v>138.82</v>
      </c>
      <c r="U14" s="117">
        <v>4</v>
      </c>
      <c r="V14" s="366">
        <v>4</v>
      </c>
      <c r="W14" s="367" t="s">
        <v>26</v>
      </c>
      <c r="X14" s="171">
        <v>58.85</v>
      </c>
      <c r="Y14" s="138">
        <v>5.11</v>
      </c>
      <c r="Z14" s="138">
        <v>53.74</v>
      </c>
      <c r="AA14" s="138">
        <v>61.46</v>
      </c>
      <c r="AB14" s="111">
        <v>1438.4</v>
      </c>
      <c r="AC14" s="112">
        <v>1401.08</v>
      </c>
      <c r="AD14" s="112">
        <v>826.39</v>
      </c>
      <c r="AE14" s="112">
        <v>574.69</v>
      </c>
      <c r="AF14" s="118">
        <v>851.28</v>
      </c>
      <c r="AG14" s="3">
        <v>825.14</v>
      </c>
      <c r="AH14" s="138">
        <v>26.14</v>
      </c>
      <c r="AI14" s="112">
        <v>549.8</v>
      </c>
      <c r="AJ14" s="138">
        <v>1.25</v>
      </c>
      <c r="AK14" s="138">
        <v>548.55</v>
      </c>
      <c r="AL14" s="112">
        <v>37.32</v>
      </c>
      <c r="AM14" s="138">
        <v>24.73</v>
      </c>
      <c r="AN14" s="138">
        <v>2.7</v>
      </c>
      <c r="AO14" s="138">
        <v>9.67</v>
      </c>
      <c r="AP14" s="524">
        <v>0.22</v>
      </c>
      <c r="AQ14" s="117">
        <v>4</v>
      </c>
    </row>
    <row r="15" spans="1:43" s="121" customFormat="1" ht="18.75" customHeight="1" thickBot="1">
      <c r="A15" s="366">
        <v>5</v>
      </c>
      <c r="B15" s="367" t="s">
        <v>135</v>
      </c>
      <c r="C15" s="111">
        <v>70187.57</v>
      </c>
      <c r="D15" s="112">
        <v>60951.65</v>
      </c>
      <c r="E15" s="112">
        <v>19895.75</v>
      </c>
      <c r="F15" s="112">
        <v>41055.9</v>
      </c>
      <c r="G15" s="112">
        <v>12894.07</v>
      </c>
      <c r="H15" s="112">
        <v>12167.92</v>
      </c>
      <c r="I15" s="112">
        <v>726.15</v>
      </c>
      <c r="J15" s="112">
        <v>48057.58</v>
      </c>
      <c r="K15" s="118">
        <v>7727.83</v>
      </c>
      <c r="L15" s="119">
        <v>40329.75</v>
      </c>
      <c r="M15" s="116">
        <v>9235.92</v>
      </c>
      <c r="N15" s="111">
        <v>56867.12</v>
      </c>
      <c r="O15" s="112">
        <v>47853.01</v>
      </c>
      <c r="P15" s="138">
        <v>15410.37</v>
      </c>
      <c r="Q15" s="138">
        <v>32442.64</v>
      </c>
      <c r="R15" s="112">
        <v>8463.37</v>
      </c>
      <c r="S15" s="138">
        <v>7764.02</v>
      </c>
      <c r="T15" s="146">
        <v>699.35</v>
      </c>
      <c r="U15" s="117">
        <v>5</v>
      </c>
      <c r="V15" s="366">
        <v>5</v>
      </c>
      <c r="W15" s="367" t="s">
        <v>135</v>
      </c>
      <c r="X15" s="171">
        <v>39389.64</v>
      </c>
      <c r="Y15" s="138">
        <v>7646.35</v>
      </c>
      <c r="Z15" s="138">
        <v>31743.29</v>
      </c>
      <c r="AA15" s="138">
        <v>9014.11</v>
      </c>
      <c r="AB15" s="111">
        <v>13320.45</v>
      </c>
      <c r="AC15" s="112">
        <v>13098.64</v>
      </c>
      <c r="AD15" s="112">
        <v>4485.38</v>
      </c>
      <c r="AE15" s="112">
        <v>8613.26</v>
      </c>
      <c r="AF15" s="118">
        <v>4430.7</v>
      </c>
      <c r="AG15" s="3">
        <v>4403.9</v>
      </c>
      <c r="AH15" s="138">
        <v>26.8</v>
      </c>
      <c r="AI15" s="112">
        <v>8667.94</v>
      </c>
      <c r="AJ15" s="138">
        <v>81.48</v>
      </c>
      <c r="AK15" s="138">
        <v>8586.46</v>
      </c>
      <c r="AL15" s="112">
        <v>221.81</v>
      </c>
      <c r="AM15" s="138">
        <v>116.84</v>
      </c>
      <c r="AN15" s="138">
        <v>16.39</v>
      </c>
      <c r="AO15" s="138">
        <v>83.28</v>
      </c>
      <c r="AP15" s="524">
        <v>5.3</v>
      </c>
      <c r="AQ15" s="117">
        <v>5</v>
      </c>
    </row>
    <row r="16" spans="1:43" s="137" customFormat="1" ht="24.75" customHeight="1">
      <c r="A16" s="562" t="s">
        <v>8</v>
      </c>
      <c r="B16" s="563"/>
      <c r="C16" s="139">
        <v>102134.89</v>
      </c>
      <c r="D16" s="140">
        <v>94115.78</v>
      </c>
      <c r="E16" s="140">
        <v>48161.46</v>
      </c>
      <c r="F16" s="140">
        <v>45954.32</v>
      </c>
      <c r="G16" s="140">
        <v>43976.76</v>
      </c>
      <c r="H16" s="140">
        <v>40131.68</v>
      </c>
      <c r="I16" s="140">
        <v>3845.08</v>
      </c>
      <c r="J16" s="140">
        <v>50139.02</v>
      </c>
      <c r="K16" s="141">
        <v>8029.78</v>
      </c>
      <c r="L16" s="142">
        <v>42109.24</v>
      </c>
      <c r="M16" s="143">
        <v>8019.11</v>
      </c>
      <c r="N16" s="139">
        <v>58131.74</v>
      </c>
      <c r="O16" s="140">
        <v>52742.42</v>
      </c>
      <c r="P16" s="140">
        <v>26892.36</v>
      </c>
      <c r="Q16" s="140">
        <v>25850.06</v>
      </c>
      <c r="R16" s="140">
        <v>22891.79</v>
      </c>
      <c r="S16" s="140">
        <v>19226.99</v>
      </c>
      <c r="T16" s="166">
        <v>3664.8</v>
      </c>
      <c r="U16" s="144"/>
      <c r="V16" s="562" t="s">
        <v>8</v>
      </c>
      <c r="W16" s="563"/>
      <c r="X16" s="139">
        <v>29850.63</v>
      </c>
      <c r="Y16" s="140">
        <v>7665.37</v>
      </c>
      <c r="Z16" s="140">
        <v>22185.26</v>
      </c>
      <c r="AA16" s="166">
        <v>5389.32</v>
      </c>
      <c r="AB16" s="142">
        <v>44003.15</v>
      </c>
      <c r="AC16" s="140">
        <v>41373.36</v>
      </c>
      <c r="AD16" s="140">
        <v>21269.1</v>
      </c>
      <c r="AE16" s="140">
        <v>20104.26</v>
      </c>
      <c r="AF16" s="141">
        <v>21084.97</v>
      </c>
      <c r="AG16" s="142">
        <v>20904.69</v>
      </c>
      <c r="AH16" s="140">
        <v>180.28</v>
      </c>
      <c r="AI16" s="140">
        <v>20288.39</v>
      </c>
      <c r="AJ16" s="140">
        <v>364.41</v>
      </c>
      <c r="AK16" s="140">
        <v>19923.98</v>
      </c>
      <c r="AL16" s="132">
        <v>2629.79</v>
      </c>
      <c r="AM16" s="132">
        <v>200.55</v>
      </c>
      <c r="AN16" s="132">
        <v>363.7</v>
      </c>
      <c r="AO16" s="132">
        <v>556.91</v>
      </c>
      <c r="AP16" s="136">
        <v>1508.63</v>
      </c>
      <c r="AQ16" s="144"/>
    </row>
    <row r="17" spans="1:43" s="130" customFormat="1" ht="18.75" customHeight="1">
      <c r="A17" s="564" t="s">
        <v>149</v>
      </c>
      <c r="B17" s="565"/>
      <c r="C17" s="122">
        <v>82438.73</v>
      </c>
      <c r="D17" s="123">
        <v>94115.78</v>
      </c>
      <c r="E17" s="123">
        <v>48161.46</v>
      </c>
      <c r="F17" s="123">
        <v>45954.32</v>
      </c>
      <c r="G17" s="123">
        <v>43976.76</v>
      </c>
      <c r="H17" s="123">
        <v>40131.68</v>
      </c>
      <c r="I17" s="123">
        <v>3845.08</v>
      </c>
      <c r="J17" s="123">
        <v>50139.02</v>
      </c>
      <c r="K17" s="124">
        <v>8029.78</v>
      </c>
      <c r="L17" s="125">
        <v>42109.24</v>
      </c>
      <c r="M17" s="126">
        <v>8019.11</v>
      </c>
      <c r="N17" s="122">
        <v>58131.74</v>
      </c>
      <c r="O17" s="123">
        <v>52742.42</v>
      </c>
      <c r="P17" s="123">
        <v>26892.36</v>
      </c>
      <c r="Q17" s="123">
        <v>25850.06</v>
      </c>
      <c r="R17" s="123">
        <v>22891.79</v>
      </c>
      <c r="S17" s="123">
        <v>19226.99</v>
      </c>
      <c r="T17" s="128">
        <v>3664.8</v>
      </c>
      <c r="U17" s="145"/>
      <c r="V17" s="564" t="s">
        <v>149</v>
      </c>
      <c r="W17" s="565"/>
      <c r="X17" s="172">
        <v>29850.63</v>
      </c>
      <c r="Y17" s="123">
        <v>7665.37</v>
      </c>
      <c r="Z17" s="123">
        <v>22185.26</v>
      </c>
      <c r="AA17" s="123">
        <v>5389.32</v>
      </c>
      <c r="AB17" s="122">
        <v>44003.15</v>
      </c>
      <c r="AC17" s="123">
        <v>41373.36</v>
      </c>
      <c r="AD17" s="123">
        <v>21269.1</v>
      </c>
      <c r="AE17" s="123">
        <v>20104.26</v>
      </c>
      <c r="AF17" s="124">
        <v>21084.97</v>
      </c>
      <c r="AG17" s="125">
        <v>20904.69</v>
      </c>
      <c r="AH17" s="123">
        <v>180.28</v>
      </c>
      <c r="AI17" s="123">
        <v>20288.39</v>
      </c>
      <c r="AJ17" s="123">
        <v>364.41</v>
      </c>
      <c r="AK17" s="123">
        <v>19923.98</v>
      </c>
      <c r="AL17" s="123">
        <v>2629.79</v>
      </c>
      <c r="AM17" s="123">
        <v>200.55</v>
      </c>
      <c r="AN17" s="123">
        <v>363.7</v>
      </c>
      <c r="AO17" s="123">
        <v>556.91</v>
      </c>
      <c r="AP17" s="126">
        <v>1508.63</v>
      </c>
      <c r="AQ17" s="145"/>
    </row>
    <row r="18" spans="1:43" s="121" customFormat="1" ht="18.75" customHeight="1">
      <c r="A18" s="366">
        <v>6</v>
      </c>
      <c r="B18" s="368" t="s">
        <v>27</v>
      </c>
      <c r="C18" s="111">
        <v>19500.21</v>
      </c>
      <c r="D18" s="112">
        <v>18716.71</v>
      </c>
      <c r="E18" s="112">
        <v>9106.36</v>
      </c>
      <c r="F18" s="112">
        <v>9610.35</v>
      </c>
      <c r="G18" s="112">
        <v>9594.45</v>
      </c>
      <c r="H18" s="112">
        <v>8593.92</v>
      </c>
      <c r="I18" s="112">
        <v>1000.53</v>
      </c>
      <c r="J18" s="112">
        <v>9122.26</v>
      </c>
      <c r="K18" s="118">
        <v>512.44</v>
      </c>
      <c r="L18" s="119">
        <v>8609.82</v>
      </c>
      <c r="M18" s="116">
        <v>783.5</v>
      </c>
      <c r="N18" s="111">
        <v>13311.08</v>
      </c>
      <c r="O18" s="112">
        <v>12636.71</v>
      </c>
      <c r="P18" s="138">
        <v>5219.8</v>
      </c>
      <c r="Q18" s="138">
        <v>7416.91</v>
      </c>
      <c r="R18" s="112">
        <v>5686.61</v>
      </c>
      <c r="S18" s="138">
        <v>4709.35</v>
      </c>
      <c r="T18" s="146">
        <v>977.26</v>
      </c>
      <c r="U18" s="103">
        <v>6</v>
      </c>
      <c r="V18" s="366">
        <v>6</v>
      </c>
      <c r="W18" s="368" t="s">
        <v>27</v>
      </c>
      <c r="X18" s="171">
        <v>6950.1</v>
      </c>
      <c r="Y18" s="138">
        <v>510.45</v>
      </c>
      <c r="Z18" s="138">
        <v>6439.65</v>
      </c>
      <c r="AA18" s="138">
        <v>674.37</v>
      </c>
      <c r="AB18" s="111">
        <v>6189.13</v>
      </c>
      <c r="AC18" s="112">
        <v>6080</v>
      </c>
      <c r="AD18" s="112">
        <v>3886.56</v>
      </c>
      <c r="AE18" s="112">
        <v>2193.44</v>
      </c>
      <c r="AF18" s="118">
        <v>3907.84</v>
      </c>
      <c r="AG18" s="3">
        <v>3884.57</v>
      </c>
      <c r="AH18" s="138">
        <v>23.27</v>
      </c>
      <c r="AI18" s="112">
        <v>2172.16</v>
      </c>
      <c r="AJ18" s="138">
        <v>1.99</v>
      </c>
      <c r="AK18" s="138">
        <v>2170.17</v>
      </c>
      <c r="AL18" s="112">
        <v>109.13</v>
      </c>
      <c r="AM18" s="138">
        <v>62.04</v>
      </c>
      <c r="AN18" s="138">
        <v>26.22</v>
      </c>
      <c r="AO18" s="138">
        <v>18.8</v>
      </c>
      <c r="AP18" s="524">
        <v>2.07</v>
      </c>
      <c r="AQ18" s="103">
        <v>6</v>
      </c>
    </row>
    <row r="19" spans="1:43" s="121" customFormat="1" ht="18.75" customHeight="1">
      <c r="A19" s="366">
        <v>7</v>
      </c>
      <c r="B19" s="368" t="s">
        <v>28</v>
      </c>
      <c r="C19" s="111">
        <v>9709.2</v>
      </c>
      <c r="D19" s="112">
        <v>9436.13</v>
      </c>
      <c r="E19" s="112">
        <v>3642.48</v>
      </c>
      <c r="F19" s="112">
        <v>5793.65</v>
      </c>
      <c r="G19" s="112">
        <v>3687.76</v>
      </c>
      <c r="H19" s="112">
        <v>3585.31</v>
      </c>
      <c r="I19" s="112">
        <v>102.45</v>
      </c>
      <c r="J19" s="112">
        <v>5748.37</v>
      </c>
      <c r="K19" s="118">
        <v>57.17</v>
      </c>
      <c r="L19" s="119">
        <v>5691.2</v>
      </c>
      <c r="M19" s="116">
        <v>273.07</v>
      </c>
      <c r="N19" s="111">
        <v>2392.07</v>
      </c>
      <c r="O19" s="112">
        <v>2281.01</v>
      </c>
      <c r="P19" s="138">
        <v>719.76</v>
      </c>
      <c r="Q19" s="138">
        <v>1561.25</v>
      </c>
      <c r="R19" s="112">
        <v>722.6</v>
      </c>
      <c r="S19" s="138">
        <v>662.67</v>
      </c>
      <c r="T19" s="146">
        <v>59.93</v>
      </c>
      <c r="U19" s="103">
        <v>7</v>
      </c>
      <c r="V19" s="366">
        <v>7</v>
      </c>
      <c r="W19" s="368" t="s">
        <v>28</v>
      </c>
      <c r="X19" s="171">
        <v>1558.41</v>
      </c>
      <c r="Y19" s="138">
        <v>57.09</v>
      </c>
      <c r="Z19" s="138">
        <v>1501.32</v>
      </c>
      <c r="AA19" s="138">
        <v>111.06</v>
      </c>
      <c r="AB19" s="111">
        <v>7317.13</v>
      </c>
      <c r="AC19" s="112">
        <v>7155.12</v>
      </c>
      <c r="AD19" s="112">
        <v>2922.72</v>
      </c>
      <c r="AE19" s="112">
        <v>4232.4</v>
      </c>
      <c r="AF19" s="118">
        <v>2965.16</v>
      </c>
      <c r="AG19" s="3">
        <v>2922.64</v>
      </c>
      <c r="AH19" s="138">
        <v>42.52</v>
      </c>
      <c r="AI19" s="112">
        <v>4189.96</v>
      </c>
      <c r="AJ19" s="138">
        <v>0.08</v>
      </c>
      <c r="AK19" s="138">
        <v>4189.88</v>
      </c>
      <c r="AL19" s="112">
        <v>162.01</v>
      </c>
      <c r="AM19" s="138">
        <v>21.76</v>
      </c>
      <c r="AN19" s="138">
        <v>54.09</v>
      </c>
      <c r="AO19" s="138">
        <v>76.75</v>
      </c>
      <c r="AP19" s="146">
        <v>9.41</v>
      </c>
      <c r="AQ19" s="103">
        <v>7</v>
      </c>
    </row>
    <row r="20" spans="1:43" s="121" customFormat="1" ht="18.75" customHeight="1">
      <c r="A20" s="366">
        <v>8</v>
      </c>
      <c r="B20" s="368" t="s">
        <v>29</v>
      </c>
      <c r="C20" s="111">
        <v>25733.91</v>
      </c>
      <c r="D20" s="112">
        <v>21906.35</v>
      </c>
      <c r="E20" s="112">
        <v>10819.09</v>
      </c>
      <c r="F20" s="112">
        <v>11087.26</v>
      </c>
      <c r="G20" s="112">
        <v>8152.72</v>
      </c>
      <c r="H20" s="112">
        <v>7536.79</v>
      </c>
      <c r="I20" s="112">
        <v>615.93</v>
      </c>
      <c r="J20" s="112">
        <v>13753.63</v>
      </c>
      <c r="K20" s="118">
        <v>3282.3</v>
      </c>
      <c r="L20" s="119">
        <v>10471.33</v>
      </c>
      <c r="M20" s="116">
        <v>3827.56</v>
      </c>
      <c r="N20" s="111">
        <v>14345.34</v>
      </c>
      <c r="O20" s="112">
        <v>12415.14</v>
      </c>
      <c r="P20" s="138">
        <v>7187.91</v>
      </c>
      <c r="Q20" s="138">
        <v>5227.23</v>
      </c>
      <c r="R20" s="112">
        <v>4868.87</v>
      </c>
      <c r="S20" s="138">
        <v>4262.85</v>
      </c>
      <c r="T20" s="146">
        <v>606.02</v>
      </c>
      <c r="U20" s="103">
        <v>8</v>
      </c>
      <c r="V20" s="366">
        <v>8</v>
      </c>
      <c r="W20" s="368" t="s">
        <v>29</v>
      </c>
      <c r="X20" s="171">
        <v>7546.27</v>
      </c>
      <c r="Y20" s="138">
        <v>2925.06</v>
      </c>
      <c r="Z20" s="138">
        <v>4621.21</v>
      </c>
      <c r="AA20" s="138">
        <v>1930.2</v>
      </c>
      <c r="AB20" s="111">
        <v>11388.57</v>
      </c>
      <c r="AC20" s="112">
        <v>9491.21</v>
      </c>
      <c r="AD20" s="112">
        <v>3631.18</v>
      </c>
      <c r="AE20" s="112">
        <v>5860.03</v>
      </c>
      <c r="AF20" s="118">
        <v>3283.85</v>
      </c>
      <c r="AG20" s="3">
        <v>3273.94</v>
      </c>
      <c r="AH20" s="138">
        <v>9.91</v>
      </c>
      <c r="AI20" s="112">
        <v>6207.36</v>
      </c>
      <c r="AJ20" s="138">
        <v>357.24</v>
      </c>
      <c r="AK20" s="138">
        <v>5850.12</v>
      </c>
      <c r="AL20" s="112">
        <v>1897.36</v>
      </c>
      <c r="AM20" s="138">
        <v>0.15</v>
      </c>
      <c r="AN20" s="138">
        <v>86.09</v>
      </c>
      <c r="AO20" s="138">
        <v>315.22</v>
      </c>
      <c r="AP20" s="146">
        <v>1495.9</v>
      </c>
      <c r="AQ20" s="103">
        <v>8</v>
      </c>
    </row>
    <row r="21" spans="1:43" s="121" customFormat="1" ht="18.75" customHeight="1">
      <c r="A21" s="366">
        <v>9</v>
      </c>
      <c r="B21" s="368" t="s">
        <v>30</v>
      </c>
      <c r="C21" s="111">
        <v>3880.35</v>
      </c>
      <c r="D21" s="112">
        <v>2911.96</v>
      </c>
      <c r="E21" s="112">
        <v>1483.46</v>
      </c>
      <c r="F21" s="112">
        <v>1428.5</v>
      </c>
      <c r="G21" s="112">
        <v>945.12</v>
      </c>
      <c r="H21" s="112">
        <v>845.77</v>
      </c>
      <c r="I21" s="112">
        <v>99.35</v>
      </c>
      <c r="J21" s="112">
        <v>1966.84</v>
      </c>
      <c r="K21" s="118">
        <v>637.69</v>
      </c>
      <c r="L21" s="119">
        <v>1329.15</v>
      </c>
      <c r="M21" s="116">
        <v>968.39</v>
      </c>
      <c r="N21" s="111">
        <v>3503.2</v>
      </c>
      <c r="O21" s="112">
        <v>2551.17</v>
      </c>
      <c r="P21" s="138">
        <v>1421.33</v>
      </c>
      <c r="Q21" s="138">
        <v>1129.84</v>
      </c>
      <c r="R21" s="112">
        <v>884.24</v>
      </c>
      <c r="S21" s="138">
        <v>785.18</v>
      </c>
      <c r="T21" s="146">
        <v>99.06</v>
      </c>
      <c r="U21" s="103">
        <v>9</v>
      </c>
      <c r="V21" s="366">
        <v>9</v>
      </c>
      <c r="W21" s="368" t="s">
        <v>30</v>
      </c>
      <c r="X21" s="171">
        <v>1666.93</v>
      </c>
      <c r="Y21" s="138">
        <v>636.15</v>
      </c>
      <c r="Z21" s="138">
        <v>1030.78</v>
      </c>
      <c r="AA21" s="138">
        <v>952.03</v>
      </c>
      <c r="AB21" s="111">
        <v>377.15</v>
      </c>
      <c r="AC21" s="112">
        <v>360.79</v>
      </c>
      <c r="AD21" s="112">
        <v>62.13</v>
      </c>
      <c r="AE21" s="112">
        <v>298.66</v>
      </c>
      <c r="AF21" s="118">
        <v>60.88</v>
      </c>
      <c r="AG21" s="3">
        <v>60.59</v>
      </c>
      <c r="AH21" s="138">
        <v>0.29</v>
      </c>
      <c r="AI21" s="112">
        <v>299.91</v>
      </c>
      <c r="AJ21" s="138">
        <v>1.54</v>
      </c>
      <c r="AK21" s="138">
        <v>298.37</v>
      </c>
      <c r="AL21" s="112">
        <v>16.36</v>
      </c>
      <c r="AM21" s="138">
        <v>0</v>
      </c>
      <c r="AN21" s="138">
        <v>7.92</v>
      </c>
      <c r="AO21" s="138">
        <v>8.44</v>
      </c>
      <c r="AP21" s="146">
        <v>0</v>
      </c>
      <c r="AQ21" s="103">
        <v>9</v>
      </c>
    </row>
    <row r="22" spans="1:43" s="121" customFormat="1" ht="18.75" customHeight="1">
      <c r="A22" s="366">
        <v>10</v>
      </c>
      <c r="B22" s="368" t="s">
        <v>31</v>
      </c>
      <c r="C22" s="111">
        <v>18741.62</v>
      </c>
      <c r="D22" s="112">
        <v>17288.89</v>
      </c>
      <c r="E22" s="112">
        <v>8309.14</v>
      </c>
      <c r="F22" s="112">
        <v>8979.75</v>
      </c>
      <c r="G22" s="112">
        <v>5655.66</v>
      </c>
      <c r="H22" s="112">
        <v>4838.29</v>
      </c>
      <c r="I22" s="112">
        <v>817.37</v>
      </c>
      <c r="J22" s="112">
        <v>11633.23</v>
      </c>
      <c r="K22" s="118">
        <v>3470.85</v>
      </c>
      <c r="L22" s="119">
        <v>8162.38</v>
      </c>
      <c r="M22" s="116">
        <v>1452.73</v>
      </c>
      <c r="N22" s="111">
        <v>16873.66</v>
      </c>
      <c r="O22" s="112">
        <v>15481.43</v>
      </c>
      <c r="P22" s="138">
        <v>7626.64</v>
      </c>
      <c r="Q22" s="138">
        <v>7854.79</v>
      </c>
      <c r="R22" s="112">
        <v>4973.01</v>
      </c>
      <c r="S22" s="138">
        <v>4158.24</v>
      </c>
      <c r="T22" s="146">
        <v>814.77</v>
      </c>
      <c r="U22" s="103">
        <v>10</v>
      </c>
      <c r="V22" s="366">
        <v>10</v>
      </c>
      <c r="W22" s="368" t="s">
        <v>31</v>
      </c>
      <c r="X22" s="171">
        <v>10508.42</v>
      </c>
      <c r="Y22" s="138">
        <v>3468.4</v>
      </c>
      <c r="Z22" s="138">
        <v>7040.02</v>
      </c>
      <c r="AA22" s="138">
        <v>1392.23</v>
      </c>
      <c r="AB22" s="111">
        <v>1867.96</v>
      </c>
      <c r="AC22" s="112">
        <v>1807.46</v>
      </c>
      <c r="AD22" s="112">
        <v>682.5</v>
      </c>
      <c r="AE22" s="112">
        <v>1124.96</v>
      </c>
      <c r="AF22" s="118">
        <v>682.65</v>
      </c>
      <c r="AG22" s="3">
        <v>680.05</v>
      </c>
      <c r="AH22" s="138">
        <v>2.6</v>
      </c>
      <c r="AI22" s="112">
        <v>1124.81</v>
      </c>
      <c r="AJ22" s="138">
        <v>2.45</v>
      </c>
      <c r="AK22" s="138">
        <v>1122.36</v>
      </c>
      <c r="AL22" s="112">
        <v>60.5</v>
      </c>
      <c r="AM22" s="138">
        <v>4.48</v>
      </c>
      <c r="AN22" s="138">
        <v>35.16</v>
      </c>
      <c r="AO22" s="138">
        <v>20.86</v>
      </c>
      <c r="AP22" s="146">
        <v>0</v>
      </c>
      <c r="AQ22" s="103">
        <v>10</v>
      </c>
    </row>
    <row r="23" spans="1:43" s="121" customFormat="1" ht="18.75" customHeight="1">
      <c r="A23" s="366">
        <v>11</v>
      </c>
      <c r="B23" s="368" t="s">
        <v>32</v>
      </c>
      <c r="C23" s="111">
        <v>4873.44</v>
      </c>
      <c r="D23" s="112">
        <v>4753.17</v>
      </c>
      <c r="E23" s="112">
        <v>3021.2</v>
      </c>
      <c r="F23" s="112">
        <v>1731.97</v>
      </c>
      <c r="G23" s="112">
        <v>3097.81</v>
      </c>
      <c r="H23" s="112">
        <v>3018.82</v>
      </c>
      <c r="I23" s="112">
        <v>78.99</v>
      </c>
      <c r="J23" s="112">
        <v>1655.36</v>
      </c>
      <c r="K23" s="118">
        <v>2.38</v>
      </c>
      <c r="L23" s="119">
        <v>1652.98</v>
      </c>
      <c r="M23" s="116">
        <v>120.27</v>
      </c>
      <c r="N23" s="111">
        <v>148.19</v>
      </c>
      <c r="O23" s="112">
        <v>141.5</v>
      </c>
      <c r="P23" s="138">
        <v>116.54</v>
      </c>
      <c r="Q23" s="138">
        <v>24.96</v>
      </c>
      <c r="R23" s="112">
        <v>131.27</v>
      </c>
      <c r="S23" s="138">
        <v>114.29</v>
      </c>
      <c r="T23" s="146">
        <v>16.98</v>
      </c>
      <c r="U23" s="103">
        <v>11</v>
      </c>
      <c r="V23" s="366">
        <v>11</v>
      </c>
      <c r="W23" s="368" t="s">
        <v>32</v>
      </c>
      <c r="X23" s="171">
        <v>10.23</v>
      </c>
      <c r="Y23" s="138">
        <v>2.25</v>
      </c>
      <c r="Z23" s="138">
        <v>7.98</v>
      </c>
      <c r="AA23" s="138">
        <v>6.69</v>
      </c>
      <c r="AB23" s="111">
        <v>4725.25</v>
      </c>
      <c r="AC23" s="112">
        <v>4611.67</v>
      </c>
      <c r="AD23" s="112">
        <v>2904.66</v>
      </c>
      <c r="AE23" s="112">
        <v>1707.01</v>
      </c>
      <c r="AF23" s="118">
        <v>2966.54</v>
      </c>
      <c r="AG23" s="3">
        <v>2904.53</v>
      </c>
      <c r="AH23" s="138">
        <v>62.01</v>
      </c>
      <c r="AI23" s="112">
        <v>1645.13</v>
      </c>
      <c r="AJ23" s="138">
        <v>0.13</v>
      </c>
      <c r="AK23" s="138">
        <v>1645</v>
      </c>
      <c r="AL23" s="112">
        <v>113.58</v>
      </c>
      <c r="AM23" s="138">
        <v>21.02</v>
      </c>
      <c r="AN23" s="138">
        <v>40.1</v>
      </c>
      <c r="AO23" s="138">
        <v>52.46</v>
      </c>
      <c r="AP23" s="146">
        <v>0</v>
      </c>
      <c r="AQ23" s="103">
        <v>11</v>
      </c>
    </row>
    <row r="24" spans="1:43" s="121" customFormat="1" ht="18.75" customHeight="1" thickBot="1">
      <c r="A24" s="369">
        <v>12</v>
      </c>
      <c r="B24" s="400" t="s">
        <v>136</v>
      </c>
      <c r="C24" s="111">
        <v>19696.16</v>
      </c>
      <c r="D24" s="112">
        <v>19102.57</v>
      </c>
      <c r="E24" s="112">
        <v>11779.73</v>
      </c>
      <c r="F24" s="112">
        <v>7322.84</v>
      </c>
      <c r="G24" s="112">
        <v>12843.24</v>
      </c>
      <c r="H24" s="112">
        <v>11712.78</v>
      </c>
      <c r="I24" s="112">
        <v>1130.46</v>
      </c>
      <c r="J24" s="112">
        <v>6259.33</v>
      </c>
      <c r="K24" s="118">
        <v>66.95</v>
      </c>
      <c r="L24" s="119">
        <v>6192.38</v>
      </c>
      <c r="M24" s="116">
        <v>593.59</v>
      </c>
      <c r="N24" s="111">
        <v>7558.2</v>
      </c>
      <c r="O24" s="112">
        <v>7235.46</v>
      </c>
      <c r="P24" s="138">
        <v>4600.38</v>
      </c>
      <c r="Q24" s="138">
        <v>2635.08</v>
      </c>
      <c r="R24" s="112">
        <v>5625.19</v>
      </c>
      <c r="S24" s="138">
        <v>4534.41</v>
      </c>
      <c r="T24" s="138">
        <v>1090.78</v>
      </c>
      <c r="U24" s="110">
        <v>12</v>
      </c>
      <c r="V24" s="369">
        <v>12</v>
      </c>
      <c r="W24" s="400" t="s">
        <v>136</v>
      </c>
      <c r="X24" s="395">
        <v>1610.27</v>
      </c>
      <c r="Y24" s="138">
        <v>65.97</v>
      </c>
      <c r="Z24" s="138">
        <v>1544.3</v>
      </c>
      <c r="AA24" s="138">
        <v>322.74</v>
      </c>
      <c r="AB24" s="111">
        <v>12137.96</v>
      </c>
      <c r="AC24" s="112">
        <v>11867.11</v>
      </c>
      <c r="AD24" s="112">
        <v>7179.35</v>
      </c>
      <c r="AE24" s="112">
        <v>4687.76</v>
      </c>
      <c r="AF24" s="118">
        <v>7218.05</v>
      </c>
      <c r="AG24" s="3">
        <v>7178.37</v>
      </c>
      <c r="AH24" s="138">
        <v>39.68</v>
      </c>
      <c r="AI24" s="112">
        <v>4649.06</v>
      </c>
      <c r="AJ24" s="138">
        <v>0.98</v>
      </c>
      <c r="AK24" s="138">
        <v>4648.08</v>
      </c>
      <c r="AL24" s="112">
        <v>270.85</v>
      </c>
      <c r="AM24" s="138">
        <v>91.1</v>
      </c>
      <c r="AN24" s="138">
        <v>114.12</v>
      </c>
      <c r="AO24" s="138">
        <v>64.38</v>
      </c>
      <c r="AP24" s="146">
        <v>1.25</v>
      </c>
      <c r="AQ24" s="110">
        <v>12</v>
      </c>
    </row>
    <row r="25" spans="1:43" s="137" customFormat="1" ht="30" customHeight="1">
      <c r="A25" s="584" t="s">
        <v>60</v>
      </c>
      <c r="B25" s="585"/>
      <c r="C25" s="147">
        <v>59078.67</v>
      </c>
      <c r="D25" s="148">
        <v>57226.38</v>
      </c>
      <c r="E25" s="148">
        <v>32710.9</v>
      </c>
      <c r="F25" s="148">
        <v>24515.48</v>
      </c>
      <c r="G25" s="148">
        <v>33447.54</v>
      </c>
      <c r="H25" s="148">
        <v>32486.82</v>
      </c>
      <c r="I25" s="148">
        <v>960.72</v>
      </c>
      <c r="J25" s="148">
        <v>23778.84</v>
      </c>
      <c r="K25" s="149">
        <v>224.08</v>
      </c>
      <c r="L25" s="150">
        <v>23554.76</v>
      </c>
      <c r="M25" s="148">
        <v>1852.29</v>
      </c>
      <c r="N25" s="147">
        <v>10600.98</v>
      </c>
      <c r="O25" s="148">
        <v>9992.08</v>
      </c>
      <c r="P25" s="148">
        <v>5517.91</v>
      </c>
      <c r="Q25" s="148">
        <v>4474.17</v>
      </c>
      <c r="R25" s="148">
        <v>6065.21</v>
      </c>
      <c r="S25" s="148">
        <v>5367.56</v>
      </c>
      <c r="T25" s="148">
        <v>697.65</v>
      </c>
      <c r="U25" s="374"/>
      <c r="V25" s="584" t="s">
        <v>60</v>
      </c>
      <c r="W25" s="585"/>
      <c r="X25" s="394">
        <v>3926.87</v>
      </c>
      <c r="Y25" s="149">
        <v>150.35</v>
      </c>
      <c r="Z25" s="149">
        <v>3776.52</v>
      </c>
      <c r="AA25" s="151">
        <v>608.9</v>
      </c>
      <c r="AB25" s="147">
        <v>48477.69</v>
      </c>
      <c r="AC25" s="148">
        <v>47234.3</v>
      </c>
      <c r="AD25" s="148">
        <v>27192.99</v>
      </c>
      <c r="AE25" s="148">
        <v>20041.31</v>
      </c>
      <c r="AF25" s="149">
        <v>27382.33</v>
      </c>
      <c r="AG25" s="150">
        <v>27119.26</v>
      </c>
      <c r="AH25" s="148">
        <v>263.07</v>
      </c>
      <c r="AI25" s="148">
        <v>19851.97</v>
      </c>
      <c r="AJ25" s="148">
        <v>73.73</v>
      </c>
      <c r="AK25" s="148">
        <v>19778.24</v>
      </c>
      <c r="AL25" s="153">
        <v>1243.39</v>
      </c>
      <c r="AM25" s="148">
        <v>239.44</v>
      </c>
      <c r="AN25" s="148">
        <v>400.04</v>
      </c>
      <c r="AO25" s="148">
        <v>573.44</v>
      </c>
      <c r="AP25" s="154">
        <v>30.47</v>
      </c>
      <c r="AQ25" s="152"/>
    </row>
    <row r="26" spans="1:43" s="130" customFormat="1" ht="18.75" customHeight="1">
      <c r="A26" s="564" t="s">
        <v>140</v>
      </c>
      <c r="B26" s="565"/>
      <c r="C26" s="122">
        <v>7520.36</v>
      </c>
      <c r="D26" s="123">
        <v>7228.82</v>
      </c>
      <c r="E26" s="123">
        <v>3968.91</v>
      </c>
      <c r="F26" s="123">
        <v>3259.91</v>
      </c>
      <c r="G26" s="123">
        <v>4038.96</v>
      </c>
      <c r="H26" s="123">
        <v>3953.21</v>
      </c>
      <c r="I26" s="123">
        <v>85.75</v>
      </c>
      <c r="J26" s="123">
        <v>3189.86</v>
      </c>
      <c r="K26" s="124">
        <v>15.7</v>
      </c>
      <c r="L26" s="125">
        <v>3174.16</v>
      </c>
      <c r="M26" s="126">
        <v>291.54</v>
      </c>
      <c r="N26" s="125">
        <v>986.54</v>
      </c>
      <c r="O26" s="123">
        <v>902.45</v>
      </c>
      <c r="P26" s="123">
        <v>185.44</v>
      </c>
      <c r="Q26" s="123">
        <v>717.01</v>
      </c>
      <c r="R26" s="123">
        <v>210.08</v>
      </c>
      <c r="S26" s="123">
        <v>170.57</v>
      </c>
      <c r="T26" s="123">
        <v>39.51</v>
      </c>
      <c r="U26" s="374" t="s">
        <v>12</v>
      </c>
      <c r="V26" s="564" t="s">
        <v>140</v>
      </c>
      <c r="W26" s="565"/>
      <c r="X26" s="172">
        <v>692.37</v>
      </c>
      <c r="Y26" s="123">
        <v>14.87</v>
      </c>
      <c r="Z26" s="123">
        <v>677.5</v>
      </c>
      <c r="AA26" s="123">
        <v>84.09</v>
      </c>
      <c r="AB26" s="122">
        <v>6533.82</v>
      </c>
      <c r="AC26" s="123">
        <v>6326.37</v>
      </c>
      <c r="AD26" s="123">
        <v>3783.47</v>
      </c>
      <c r="AE26" s="123">
        <v>2542.9</v>
      </c>
      <c r="AF26" s="124">
        <v>3828.88</v>
      </c>
      <c r="AG26" s="125">
        <v>3782.64</v>
      </c>
      <c r="AH26" s="123">
        <v>46.24</v>
      </c>
      <c r="AI26" s="123">
        <v>2497.49</v>
      </c>
      <c r="AJ26" s="123">
        <v>0.83</v>
      </c>
      <c r="AK26" s="123">
        <v>2496.66</v>
      </c>
      <c r="AL26" s="123">
        <v>207.45</v>
      </c>
      <c r="AM26" s="123">
        <v>24.15</v>
      </c>
      <c r="AN26" s="123">
        <v>37.09</v>
      </c>
      <c r="AO26" s="123">
        <v>146.21</v>
      </c>
      <c r="AP26" s="128">
        <v>0</v>
      </c>
      <c r="AQ26" s="152" t="s">
        <v>12</v>
      </c>
    </row>
    <row r="27" spans="1:43" s="121" customFormat="1" ht="18.75" customHeight="1">
      <c r="A27" s="366">
        <v>13</v>
      </c>
      <c r="B27" s="367" t="s">
        <v>33</v>
      </c>
      <c r="C27" s="111">
        <v>3641.87</v>
      </c>
      <c r="D27" s="112">
        <v>3468.25</v>
      </c>
      <c r="E27" s="112">
        <v>2124.5</v>
      </c>
      <c r="F27" s="112">
        <v>1343.75</v>
      </c>
      <c r="G27" s="112">
        <v>2156.04</v>
      </c>
      <c r="H27" s="112">
        <v>2116.9</v>
      </c>
      <c r="I27" s="112">
        <v>39.14</v>
      </c>
      <c r="J27" s="112">
        <v>1312.21</v>
      </c>
      <c r="K27" s="118">
        <v>7.6</v>
      </c>
      <c r="L27" s="119">
        <v>1304.61</v>
      </c>
      <c r="M27" s="116">
        <v>173.62</v>
      </c>
      <c r="N27" s="119">
        <v>511.51</v>
      </c>
      <c r="O27" s="112">
        <v>440.56</v>
      </c>
      <c r="P27" s="138">
        <v>118.78</v>
      </c>
      <c r="Q27" s="138">
        <v>321.78</v>
      </c>
      <c r="R27" s="112">
        <v>135.28</v>
      </c>
      <c r="S27" s="138">
        <v>111.45</v>
      </c>
      <c r="T27" s="138">
        <v>23.83</v>
      </c>
      <c r="U27" s="104">
        <v>13</v>
      </c>
      <c r="V27" s="366">
        <v>13</v>
      </c>
      <c r="W27" s="367" t="s">
        <v>33</v>
      </c>
      <c r="X27" s="171">
        <v>305.28</v>
      </c>
      <c r="Y27" s="138">
        <v>7.33</v>
      </c>
      <c r="Z27" s="138">
        <v>297.95</v>
      </c>
      <c r="AA27" s="138">
        <v>70.95</v>
      </c>
      <c r="AB27" s="111">
        <v>3130.36</v>
      </c>
      <c r="AC27" s="112">
        <v>3027.69</v>
      </c>
      <c r="AD27" s="112">
        <v>2005.72</v>
      </c>
      <c r="AE27" s="112">
        <v>1021.97</v>
      </c>
      <c r="AF27" s="118">
        <v>2020.76</v>
      </c>
      <c r="AG27" s="525">
        <v>2005.45</v>
      </c>
      <c r="AH27" s="526">
        <v>15.31</v>
      </c>
      <c r="AI27" s="112">
        <v>1006.93</v>
      </c>
      <c r="AJ27" s="526">
        <v>0.27</v>
      </c>
      <c r="AK27" s="526">
        <v>1006.66</v>
      </c>
      <c r="AL27" s="112">
        <v>102.67</v>
      </c>
      <c r="AM27" s="526">
        <v>14.73</v>
      </c>
      <c r="AN27" s="526">
        <v>17.58</v>
      </c>
      <c r="AO27" s="526">
        <v>70.36</v>
      </c>
      <c r="AP27" s="527">
        <v>0</v>
      </c>
      <c r="AQ27" s="117">
        <v>13</v>
      </c>
    </row>
    <row r="28" spans="1:43" s="121" customFormat="1" ht="18.75" customHeight="1">
      <c r="A28" s="366">
        <v>14</v>
      </c>
      <c r="B28" s="368" t="s">
        <v>39</v>
      </c>
      <c r="C28" s="111">
        <v>26.97</v>
      </c>
      <c r="D28" s="112">
        <v>25.57</v>
      </c>
      <c r="E28" s="112">
        <v>14.98</v>
      </c>
      <c r="F28" s="112">
        <v>10.59</v>
      </c>
      <c r="G28" s="112">
        <v>14.98</v>
      </c>
      <c r="H28" s="112">
        <v>14.98</v>
      </c>
      <c r="I28" s="112">
        <v>0</v>
      </c>
      <c r="J28" s="112">
        <v>10.59</v>
      </c>
      <c r="K28" s="118">
        <v>0</v>
      </c>
      <c r="L28" s="119">
        <v>10.59</v>
      </c>
      <c r="M28" s="116">
        <v>1.4</v>
      </c>
      <c r="N28" s="119">
        <v>0</v>
      </c>
      <c r="O28" s="112">
        <v>0</v>
      </c>
      <c r="P28" s="138">
        <v>0</v>
      </c>
      <c r="Q28" s="138">
        <v>0</v>
      </c>
      <c r="R28" s="112">
        <v>0</v>
      </c>
      <c r="S28" s="138">
        <v>0</v>
      </c>
      <c r="T28" s="138">
        <v>0</v>
      </c>
      <c r="U28" s="104">
        <v>14</v>
      </c>
      <c r="V28" s="366">
        <v>14</v>
      </c>
      <c r="W28" s="368" t="s">
        <v>39</v>
      </c>
      <c r="X28" s="171">
        <v>0</v>
      </c>
      <c r="Y28" s="138">
        <v>0</v>
      </c>
      <c r="Z28" s="138">
        <v>0</v>
      </c>
      <c r="AA28" s="138">
        <v>0</v>
      </c>
      <c r="AB28" s="111">
        <v>26.97</v>
      </c>
      <c r="AC28" s="112">
        <v>25.57</v>
      </c>
      <c r="AD28" s="112">
        <v>14.98</v>
      </c>
      <c r="AE28" s="112">
        <v>10.59</v>
      </c>
      <c r="AF28" s="118">
        <v>14.98</v>
      </c>
      <c r="AG28" s="525">
        <v>14.98</v>
      </c>
      <c r="AH28" s="526">
        <v>0</v>
      </c>
      <c r="AI28" s="112">
        <v>10.59</v>
      </c>
      <c r="AJ28" s="526">
        <v>0</v>
      </c>
      <c r="AK28" s="526">
        <v>10.59</v>
      </c>
      <c r="AL28" s="112">
        <v>1.4</v>
      </c>
      <c r="AM28" s="526">
        <v>1.4</v>
      </c>
      <c r="AN28" s="526">
        <v>0</v>
      </c>
      <c r="AO28" s="526">
        <v>0</v>
      </c>
      <c r="AP28" s="527">
        <v>0</v>
      </c>
      <c r="AQ28" s="117">
        <v>14</v>
      </c>
    </row>
    <row r="29" spans="1:43" s="121" customFormat="1" ht="18.75" customHeight="1">
      <c r="A29" s="366">
        <v>15</v>
      </c>
      <c r="B29" s="367" t="s">
        <v>35</v>
      </c>
      <c r="C29" s="111">
        <v>3832.05</v>
      </c>
      <c r="D29" s="112">
        <v>3720.11</v>
      </c>
      <c r="E29" s="112">
        <v>1823.04</v>
      </c>
      <c r="F29" s="112">
        <v>1897.07</v>
      </c>
      <c r="G29" s="112">
        <v>1861.55</v>
      </c>
      <c r="H29" s="112">
        <v>1814.94</v>
      </c>
      <c r="I29" s="112">
        <v>46.61</v>
      </c>
      <c r="J29" s="112">
        <v>1858.56</v>
      </c>
      <c r="K29" s="118">
        <v>8.1</v>
      </c>
      <c r="L29" s="119">
        <v>1850.46</v>
      </c>
      <c r="M29" s="116">
        <v>111.94</v>
      </c>
      <c r="N29" s="119">
        <v>475.03</v>
      </c>
      <c r="O29" s="112">
        <v>461.89</v>
      </c>
      <c r="P29" s="138">
        <v>66.66</v>
      </c>
      <c r="Q29" s="138">
        <v>395.23</v>
      </c>
      <c r="R29" s="112">
        <v>74.8</v>
      </c>
      <c r="S29" s="138">
        <v>59.12</v>
      </c>
      <c r="T29" s="138">
        <v>15.68</v>
      </c>
      <c r="U29" s="104">
        <v>15</v>
      </c>
      <c r="V29" s="366">
        <v>15</v>
      </c>
      <c r="W29" s="367" t="s">
        <v>35</v>
      </c>
      <c r="X29" s="171">
        <v>387.09</v>
      </c>
      <c r="Y29" s="138">
        <v>7.54</v>
      </c>
      <c r="Z29" s="138">
        <v>379.55</v>
      </c>
      <c r="AA29" s="138">
        <v>13.14</v>
      </c>
      <c r="AB29" s="111">
        <v>3357.02</v>
      </c>
      <c r="AC29" s="112">
        <v>3258.22</v>
      </c>
      <c r="AD29" s="112">
        <v>1756.38</v>
      </c>
      <c r="AE29" s="112">
        <v>1501.84</v>
      </c>
      <c r="AF29" s="118">
        <v>1786.75</v>
      </c>
      <c r="AG29" s="525">
        <v>1755.82</v>
      </c>
      <c r="AH29" s="526">
        <v>30.93</v>
      </c>
      <c r="AI29" s="112">
        <v>1471.47</v>
      </c>
      <c r="AJ29" s="526">
        <v>0.56</v>
      </c>
      <c r="AK29" s="526">
        <v>1470.91</v>
      </c>
      <c r="AL29" s="112">
        <v>98.8</v>
      </c>
      <c r="AM29" s="526">
        <v>3.44</v>
      </c>
      <c r="AN29" s="526">
        <v>19.51</v>
      </c>
      <c r="AO29" s="526">
        <v>75.85</v>
      </c>
      <c r="AP29" s="527">
        <v>0</v>
      </c>
      <c r="AQ29" s="117">
        <v>15</v>
      </c>
    </row>
    <row r="30" spans="1:43" s="121" customFormat="1" ht="18.75" customHeight="1">
      <c r="A30" s="366">
        <v>16</v>
      </c>
      <c r="B30" s="368" t="s">
        <v>42</v>
      </c>
      <c r="C30" s="111">
        <v>19.47</v>
      </c>
      <c r="D30" s="112">
        <v>14.89</v>
      </c>
      <c r="E30" s="112">
        <v>6.39</v>
      </c>
      <c r="F30" s="112">
        <v>8.5</v>
      </c>
      <c r="G30" s="112">
        <v>6.39</v>
      </c>
      <c r="H30" s="112">
        <v>6.39</v>
      </c>
      <c r="I30" s="112">
        <v>0</v>
      </c>
      <c r="J30" s="112">
        <v>8.5</v>
      </c>
      <c r="K30" s="118">
        <v>0</v>
      </c>
      <c r="L30" s="119">
        <v>8.5</v>
      </c>
      <c r="M30" s="116">
        <v>4.58</v>
      </c>
      <c r="N30" s="119">
        <v>0</v>
      </c>
      <c r="O30" s="112">
        <v>0</v>
      </c>
      <c r="P30" s="138">
        <v>0</v>
      </c>
      <c r="Q30" s="138">
        <v>0</v>
      </c>
      <c r="R30" s="112">
        <v>0</v>
      </c>
      <c r="S30" s="138">
        <v>0</v>
      </c>
      <c r="T30" s="138">
        <v>0</v>
      </c>
      <c r="U30" s="104">
        <v>16</v>
      </c>
      <c r="V30" s="366">
        <v>16</v>
      </c>
      <c r="W30" s="368" t="s">
        <v>42</v>
      </c>
      <c r="X30" s="171">
        <v>0</v>
      </c>
      <c r="Y30" s="138">
        <v>0</v>
      </c>
      <c r="Z30" s="138">
        <v>0</v>
      </c>
      <c r="AA30" s="138">
        <v>0</v>
      </c>
      <c r="AB30" s="111">
        <v>19.47</v>
      </c>
      <c r="AC30" s="112">
        <v>14.89</v>
      </c>
      <c r="AD30" s="112">
        <v>6.39</v>
      </c>
      <c r="AE30" s="112">
        <v>8.5</v>
      </c>
      <c r="AF30" s="118">
        <v>6.39</v>
      </c>
      <c r="AG30" s="525">
        <v>6.39</v>
      </c>
      <c r="AH30" s="526">
        <v>0</v>
      </c>
      <c r="AI30" s="112">
        <v>8.5</v>
      </c>
      <c r="AJ30" s="526">
        <v>0</v>
      </c>
      <c r="AK30" s="526">
        <v>8.5</v>
      </c>
      <c r="AL30" s="112">
        <v>4.58</v>
      </c>
      <c r="AM30" s="526">
        <v>4.58</v>
      </c>
      <c r="AN30" s="526">
        <v>0</v>
      </c>
      <c r="AO30" s="526">
        <v>0</v>
      </c>
      <c r="AP30" s="527">
        <v>0</v>
      </c>
      <c r="AQ30" s="117">
        <v>16</v>
      </c>
    </row>
    <row r="31" spans="1:43" s="377" customFormat="1" ht="18.75" customHeight="1">
      <c r="A31" s="564" t="s">
        <v>141</v>
      </c>
      <c r="B31" s="586"/>
      <c r="C31" s="122">
        <v>13899.39</v>
      </c>
      <c r="D31" s="123">
        <v>13357.54</v>
      </c>
      <c r="E31" s="123">
        <v>8631.66</v>
      </c>
      <c r="F31" s="123">
        <v>4725.88</v>
      </c>
      <c r="G31" s="123">
        <v>8997.15</v>
      </c>
      <c r="H31" s="123">
        <v>8551.7</v>
      </c>
      <c r="I31" s="123">
        <v>445.45</v>
      </c>
      <c r="J31" s="123">
        <v>4360.39</v>
      </c>
      <c r="K31" s="124">
        <v>79.96</v>
      </c>
      <c r="L31" s="125">
        <v>4280.43</v>
      </c>
      <c r="M31" s="126">
        <v>541.85</v>
      </c>
      <c r="N31" s="125">
        <v>2605.31</v>
      </c>
      <c r="O31" s="123">
        <v>2406.32</v>
      </c>
      <c r="P31" s="123">
        <v>1257.48</v>
      </c>
      <c r="Q31" s="123">
        <v>1148.84</v>
      </c>
      <c r="R31" s="123">
        <v>1492.27</v>
      </c>
      <c r="S31" s="123">
        <v>1178.5</v>
      </c>
      <c r="T31" s="123">
        <v>313.77</v>
      </c>
      <c r="U31" s="374"/>
      <c r="V31" s="564" t="s">
        <v>141</v>
      </c>
      <c r="W31" s="586"/>
      <c r="X31" s="172">
        <v>914.05</v>
      </c>
      <c r="Y31" s="123">
        <v>78.98</v>
      </c>
      <c r="Z31" s="123">
        <v>835.07</v>
      </c>
      <c r="AA31" s="128">
        <v>198.99</v>
      </c>
      <c r="AB31" s="376">
        <v>11294.08</v>
      </c>
      <c r="AC31" s="162">
        <v>10951.22</v>
      </c>
      <c r="AD31" s="162">
        <v>7374.18</v>
      </c>
      <c r="AE31" s="162">
        <v>3577.04</v>
      </c>
      <c r="AF31" s="396">
        <v>7504.88</v>
      </c>
      <c r="AG31" s="125">
        <v>7373.2</v>
      </c>
      <c r="AH31" s="123">
        <v>131.68</v>
      </c>
      <c r="AI31" s="123">
        <v>3446.34</v>
      </c>
      <c r="AJ31" s="123">
        <v>0.98</v>
      </c>
      <c r="AK31" s="123">
        <v>3445.36</v>
      </c>
      <c r="AL31" s="123">
        <v>342.86</v>
      </c>
      <c r="AM31" s="123">
        <v>93.21</v>
      </c>
      <c r="AN31" s="123">
        <v>79.46</v>
      </c>
      <c r="AO31" s="123">
        <v>170.19</v>
      </c>
      <c r="AP31" s="126">
        <v>0</v>
      </c>
      <c r="AQ31" s="158"/>
    </row>
    <row r="32" spans="1:43" s="121" customFormat="1" ht="18.75" customHeight="1">
      <c r="A32" s="366">
        <v>17</v>
      </c>
      <c r="B32" s="367" t="s">
        <v>34</v>
      </c>
      <c r="C32" s="111">
        <v>12717.12</v>
      </c>
      <c r="D32" s="112">
        <v>12192.65</v>
      </c>
      <c r="E32" s="112">
        <v>7769.05</v>
      </c>
      <c r="F32" s="112">
        <v>4423.6</v>
      </c>
      <c r="G32" s="112">
        <v>8131.09</v>
      </c>
      <c r="H32" s="112">
        <v>7689.22</v>
      </c>
      <c r="I32" s="112">
        <v>441.87</v>
      </c>
      <c r="J32" s="112">
        <v>4061.56</v>
      </c>
      <c r="K32" s="118">
        <v>79.83</v>
      </c>
      <c r="L32" s="119">
        <v>3981.73</v>
      </c>
      <c r="M32" s="116">
        <v>524.47</v>
      </c>
      <c r="N32" s="119">
        <v>2605.31</v>
      </c>
      <c r="O32" s="112">
        <v>2406.32</v>
      </c>
      <c r="P32" s="138">
        <v>1257.48</v>
      </c>
      <c r="Q32" s="138">
        <v>1148.84</v>
      </c>
      <c r="R32" s="112">
        <v>1492.27</v>
      </c>
      <c r="S32" s="138">
        <v>1178.5</v>
      </c>
      <c r="T32" s="138">
        <v>313.77</v>
      </c>
      <c r="U32" s="104">
        <v>17</v>
      </c>
      <c r="V32" s="366">
        <v>17</v>
      </c>
      <c r="W32" s="367" t="s">
        <v>34</v>
      </c>
      <c r="X32" s="171">
        <v>914.05</v>
      </c>
      <c r="Y32" s="138">
        <v>78.98</v>
      </c>
      <c r="Z32" s="138">
        <v>835.07</v>
      </c>
      <c r="AA32" s="138">
        <v>198.99</v>
      </c>
      <c r="AB32" s="111">
        <v>10111.81</v>
      </c>
      <c r="AC32" s="112">
        <v>9786.33</v>
      </c>
      <c r="AD32" s="112">
        <v>6511.57</v>
      </c>
      <c r="AE32" s="112">
        <v>3274.76</v>
      </c>
      <c r="AF32" s="118">
        <v>6638.82</v>
      </c>
      <c r="AG32" s="525">
        <v>6510.72</v>
      </c>
      <c r="AH32" s="526">
        <v>128.1</v>
      </c>
      <c r="AI32" s="112">
        <v>3147.51</v>
      </c>
      <c r="AJ32" s="526">
        <v>0.85</v>
      </c>
      <c r="AK32" s="526">
        <v>3146.66</v>
      </c>
      <c r="AL32" s="112">
        <v>325.48</v>
      </c>
      <c r="AM32" s="526">
        <v>90.38</v>
      </c>
      <c r="AN32" s="526">
        <v>78.45</v>
      </c>
      <c r="AO32" s="526">
        <v>156.65</v>
      </c>
      <c r="AP32" s="527">
        <v>0</v>
      </c>
      <c r="AQ32" s="117">
        <v>17</v>
      </c>
    </row>
    <row r="33" spans="1:43" s="121" customFormat="1" ht="18.75" customHeight="1">
      <c r="A33" s="366">
        <v>18</v>
      </c>
      <c r="B33" s="367" t="s">
        <v>36</v>
      </c>
      <c r="C33" s="111">
        <v>810.8</v>
      </c>
      <c r="D33" s="112">
        <v>803.32</v>
      </c>
      <c r="E33" s="112">
        <v>635.97</v>
      </c>
      <c r="F33" s="112">
        <v>167.35</v>
      </c>
      <c r="G33" s="112">
        <v>639.04</v>
      </c>
      <c r="H33" s="112">
        <v>635.84</v>
      </c>
      <c r="I33" s="112">
        <v>3.2</v>
      </c>
      <c r="J33" s="112">
        <v>164.28</v>
      </c>
      <c r="K33" s="118">
        <v>0.13</v>
      </c>
      <c r="L33" s="119">
        <v>164.15</v>
      </c>
      <c r="M33" s="116">
        <v>7.48</v>
      </c>
      <c r="N33" s="119">
        <v>0</v>
      </c>
      <c r="O33" s="112">
        <v>0</v>
      </c>
      <c r="P33" s="138">
        <v>0</v>
      </c>
      <c r="Q33" s="138">
        <v>0</v>
      </c>
      <c r="R33" s="112">
        <v>0</v>
      </c>
      <c r="S33" s="138">
        <v>0</v>
      </c>
      <c r="T33" s="146">
        <v>0</v>
      </c>
      <c r="U33" s="117">
        <v>18</v>
      </c>
      <c r="V33" s="366">
        <v>18</v>
      </c>
      <c r="W33" s="367" t="s">
        <v>36</v>
      </c>
      <c r="X33" s="171">
        <v>0</v>
      </c>
      <c r="Y33" s="138">
        <v>0</v>
      </c>
      <c r="Z33" s="138">
        <v>0</v>
      </c>
      <c r="AA33" s="138">
        <v>0</v>
      </c>
      <c r="AB33" s="111">
        <v>810.8</v>
      </c>
      <c r="AC33" s="112">
        <v>803.32</v>
      </c>
      <c r="AD33" s="112">
        <v>635.97</v>
      </c>
      <c r="AE33" s="112">
        <v>167.35</v>
      </c>
      <c r="AF33" s="118">
        <v>639.04</v>
      </c>
      <c r="AG33" s="525">
        <v>635.84</v>
      </c>
      <c r="AH33" s="526">
        <v>3.2</v>
      </c>
      <c r="AI33" s="112">
        <v>164.28</v>
      </c>
      <c r="AJ33" s="526">
        <v>0.13</v>
      </c>
      <c r="AK33" s="526">
        <v>164.15</v>
      </c>
      <c r="AL33" s="112">
        <v>7.48</v>
      </c>
      <c r="AM33" s="526">
        <v>1.61</v>
      </c>
      <c r="AN33" s="526">
        <v>0.5</v>
      </c>
      <c r="AO33" s="526">
        <v>5.37</v>
      </c>
      <c r="AP33" s="527">
        <v>0</v>
      </c>
      <c r="AQ33" s="117">
        <v>18</v>
      </c>
    </row>
    <row r="34" spans="1:43" s="121" customFormat="1" ht="18.75" customHeight="1">
      <c r="A34" s="366">
        <v>19</v>
      </c>
      <c r="B34" s="367" t="s">
        <v>37</v>
      </c>
      <c r="C34" s="111">
        <v>371.47</v>
      </c>
      <c r="D34" s="112">
        <v>361.57</v>
      </c>
      <c r="E34" s="112">
        <v>226.64</v>
      </c>
      <c r="F34" s="112">
        <v>134.93</v>
      </c>
      <c r="G34" s="112">
        <v>227.02</v>
      </c>
      <c r="H34" s="112">
        <v>226.64</v>
      </c>
      <c r="I34" s="112">
        <v>0.38</v>
      </c>
      <c r="J34" s="112">
        <v>134.55</v>
      </c>
      <c r="K34" s="118">
        <v>0</v>
      </c>
      <c r="L34" s="119">
        <v>134.55</v>
      </c>
      <c r="M34" s="116">
        <v>9.9</v>
      </c>
      <c r="N34" s="119">
        <v>0</v>
      </c>
      <c r="O34" s="112">
        <v>0</v>
      </c>
      <c r="P34" s="138">
        <v>0</v>
      </c>
      <c r="Q34" s="138">
        <v>0</v>
      </c>
      <c r="R34" s="112">
        <v>0</v>
      </c>
      <c r="S34" s="138">
        <v>0</v>
      </c>
      <c r="T34" s="146">
        <v>0</v>
      </c>
      <c r="U34" s="117">
        <v>19</v>
      </c>
      <c r="V34" s="366">
        <v>19</v>
      </c>
      <c r="W34" s="367" t="s">
        <v>37</v>
      </c>
      <c r="X34" s="171">
        <v>0</v>
      </c>
      <c r="Y34" s="138">
        <v>0</v>
      </c>
      <c r="Z34" s="138">
        <v>0</v>
      </c>
      <c r="AA34" s="138">
        <v>0</v>
      </c>
      <c r="AB34" s="111">
        <v>371.47</v>
      </c>
      <c r="AC34" s="112">
        <v>361.57</v>
      </c>
      <c r="AD34" s="112">
        <v>226.64</v>
      </c>
      <c r="AE34" s="112">
        <v>134.93</v>
      </c>
      <c r="AF34" s="118">
        <v>227.02</v>
      </c>
      <c r="AG34" s="525">
        <v>226.64</v>
      </c>
      <c r="AH34" s="526">
        <v>0.38</v>
      </c>
      <c r="AI34" s="112">
        <v>134.55</v>
      </c>
      <c r="AJ34" s="526">
        <v>0</v>
      </c>
      <c r="AK34" s="526">
        <v>134.55</v>
      </c>
      <c r="AL34" s="112">
        <v>9.9</v>
      </c>
      <c r="AM34" s="526">
        <v>1.22</v>
      </c>
      <c r="AN34" s="526">
        <v>0.51</v>
      </c>
      <c r="AO34" s="526">
        <v>8.17</v>
      </c>
      <c r="AP34" s="527">
        <v>0</v>
      </c>
      <c r="AQ34" s="117">
        <v>19</v>
      </c>
    </row>
    <row r="35" spans="1:43" s="377" customFormat="1" ht="18.75" customHeight="1">
      <c r="A35" s="564" t="s">
        <v>142</v>
      </c>
      <c r="B35" s="586"/>
      <c r="C35" s="122">
        <v>1052.34</v>
      </c>
      <c r="D35" s="123">
        <v>1025.91</v>
      </c>
      <c r="E35" s="123">
        <v>537.24</v>
      </c>
      <c r="F35" s="123">
        <v>488.67</v>
      </c>
      <c r="G35" s="123">
        <v>538.26</v>
      </c>
      <c r="H35" s="123">
        <v>537.24</v>
      </c>
      <c r="I35" s="123">
        <v>1.02</v>
      </c>
      <c r="J35" s="123">
        <v>487.65</v>
      </c>
      <c r="K35" s="124">
        <v>0</v>
      </c>
      <c r="L35" s="125">
        <v>487.65</v>
      </c>
      <c r="M35" s="126">
        <v>26.43</v>
      </c>
      <c r="N35" s="125">
        <v>0</v>
      </c>
      <c r="O35" s="123">
        <v>0</v>
      </c>
      <c r="P35" s="123">
        <v>0</v>
      </c>
      <c r="Q35" s="123">
        <v>0</v>
      </c>
      <c r="R35" s="123">
        <v>0</v>
      </c>
      <c r="S35" s="123">
        <v>0</v>
      </c>
      <c r="T35" s="128">
        <v>0</v>
      </c>
      <c r="U35" s="158"/>
      <c r="V35" s="564" t="s">
        <v>142</v>
      </c>
      <c r="W35" s="586"/>
      <c r="X35" s="172">
        <v>0</v>
      </c>
      <c r="Y35" s="123">
        <v>0</v>
      </c>
      <c r="Z35" s="123">
        <v>0</v>
      </c>
      <c r="AA35" s="128">
        <v>0</v>
      </c>
      <c r="AB35" s="376">
        <v>1052.34</v>
      </c>
      <c r="AC35" s="162">
        <v>1025.91</v>
      </c>
      <c r="AD35" s="162">
        <v>537.24</v>
      </c>
      <c r="AE35" s="162">
        <v>488.67</v>
      </c>
      <c r="AF35" s="396">
        <v>538.26</v>
      </c>
      <c r="AG35" s="125">
        <v>537.24</v>
      </c>
      <c r="AH35" s="123">
        <v>1.02</v>
      </c>
      <c r="AI35" s="123">
        <v>487.65</v>
      </c>
      <c r="AJ35" s="123">
        <v>0</v>
      </c>
      <c r="AK35" s="123">
        <v>487.65</v>
      </c>
      <c r="AL35" s="123">
        <v>26.43</v>
      </c>
      <c r="AM35" s="123">
        <v>8.03</v>
      </c>
      <c r="AN35" s="123">
        <v>3.11</v>
      </c>
      <c r="AO35" s="123">
        <v>15.29</v>
      </c>
      <c r="AP35" s="126">
        <v>0</v>
      </c>
      <c r="AQ35" s="158"/>
    </row>
    <row r="36" spans="1:43" s="121" customFormat="1" ht="18.75" customHeight="1">
      <c r="A36" s="366">
        <v>20</v>
      </c>
      <c r="B36" s="368" t="s">
        <v>40</v>
      </c>
      <c r="C36" s="111">
        <v>921.41</v>
      </c>
      <c r="D36" s="112">
        <v>901.41</v>
      </c>
      <c r="E36" s="112">
        <v>449.63</v>
      </c>
      <c r="F36" s="112">
        <v>451.78</v>
      </c>
      <c r="G36" s="112">
        <v>450.65</v>
      </c>
      <c r="H36" s="112">
        <v>449.63</v>
      </c>
      <c r="I36" s="112">
        <v>1.02</v>
      </c>
      <c r="J36" s="112">
        <v>450.76</v>
      </c>
      <c r="K36" s="118">
        <v>0</v>
      </c>
      <c r="L36" s="119">
        <v>450.76</v>
      </c>
      <c r="M36" s="116">
        <v>20</v>
      </c>
      <c r="N36" s="119">
        <v>0</v>
      </c>
      <c r="O36" s="112">
        <v>0</v>
      </c>
      <c r="P36" s="138">
        <v>0</v>
      </c>
      <c r="Q36" s="138">
        <v>0</v>
      </c>
      <c r="R36" s="112">
        <v>0</v>
      </c>
      <c r="S36" s="138">
        <v>0</v>
      </c>
      <c r="T36" s="146">
        <v>0</v>
      </c>
      <c r="U36" s="117">
        <v>20</v>
      </c>
      <c r="V36" s="366">
        <v>20</v>
      </c>
      <c r="W36" s="368" t="s">
        <v>40</v>
      </c>
      <c r="X36" s="171">
        <v>0</v>
      </c>
      <c r="Y36" s="138">
        <v>0</v>
      </c>
      <c r="Z36" s="138">
        <v>0</v>
      </c>
      <c r="AA36" s="138">
        <v>0</v>
      </c>
      <c r="AB36" s="111">
        <v>921.41</v>
      </c>
      <c r="AC36" s="112">
        <v>901.41</v>
      </c>
      <c r="AD36" s="112">
        <v>449.63</v>
      </c>
      <c r="AE36" s="112">
        <v>451.78</v>
      </c>
      <c r="AF36" s="118">
        <v>450.65</v>
      </c>
      <c r="AG36" s="525">
        <v>449.63</v>
      </c>
      <c r="AH36" s="526">
        <v>1.02</v>
      </c>
      <c r="AI36" s="112">
        <v>450.76</v>
      </c>
      <c r="AJ36" s="526">
        <v>0</v>
      </c>
      <c r="AK36" s="526">
        <v>450.76</v>
      </c>
      <c r="AL36" s="112">
        <v>20</v>
      </c>
      <c r="AM36" s="526">
        <v>2.51</v>
      </c>
      <c r="AN36" s="526">
        <v>2.2</v>
      </c>
      <c r="AO36" s="526">
        <v>15.29</v>
      </c>
      <c r="AP36" s="527">
        <v>0</v>
      </c>
      <c r="AQ36" s="117">
        <v>20</v>
      </c>
    </row>
    <row r="37" spans="1:43" s="121" customFormat="1" ht="18.75" customHeight="1">
      <c r="A37" s="366">
        <v>21</v>
      </c>
      <c r="B37" s="368" t="s">
        <v>41</v>
      </c>
      <c r="C37" s="111">
        <v>44.8</v>
      </c>
      <c r="D37" s="112">
        <v>43.14</v>
      </c>
      <c r="E37" s="112">
        <v>30.9</v>
      </c>
      <c r="F37" s="112">
        <v>12.24</v>
      </c>
      <c r="G37" s="112">
        <v>30.9</v>
      </c>
      <c r="H37" s="112">
        <v>30.9</v>
      </c>
      <c r="I37" s="112">
        <v>0</v>
      </c>
      <c r="J37" s="112">
        <v>12.24</v>
      </c>
      <c r="K37" s="118">
        <v>0</v>
      </c>
      <c r="L37" s="119">
        <v>12.24</v>
      </c>
      <c r="M37" s="116">
        <v>1.66</v>
      </c>
      <c r="N37" s="119">
        <v>0</v>
      </c>
      <c r="O37" s="112">
        <v>0</v>
      </c>
      <c r="P37" s="138">
        <v>0</v>
      </c>
      <c r="Q37" s="138">
        <v>0</v>
      </c>
      <c r="R37" s="112">
        <v>0</v>
      </c>
      <c r="S37" s="138">
        <v>0</v>
      </c>
      <c r="T37" s="146">
        <v>0</v>
      </c>
      <c r="U37" s="117">
        <v>21</v>
      </c>
      <c r="V37" s="366">
        <v>21</v>
      </c>
      <c r="W37" s="368" t="s">
        <v>41</v>
      </c>
      <c r="X37" s="171">
        <v>0</v>
      </c>
      <c r="Y37" s="138">
        <v>0</v>
      </c>
      <c r="Z37" s="138">
        <v>0</v>
      </c>
      <c r="AA37" s="138">
        <v>0</v>
      </c>
      <c r="AB37" s="111">
        <v>44.8</v>
      </c>
      <c r="AC37" s="112">
        <v>43.14</v>
      </c>
      <c r="AD37" s="112">
        <v>30.9</v>
      </c>
      <c r="AE37" s="112">
        <v>12.24</v>
      </c>
      <c r="AF37" s="118">
        <v>30.9</v>
      </c>
      <c r="AG37" s="525">
        <v>30.9</v>
      </c>
      <c r="AH37" s="526">
        <v>0</v>
      </c>
      <c r="AI37" s="112">
        <v>12.24</v>
      </c>
      <c r="AJ37" s="526">
        <v>0</v>
      </c>
      <c r="AK37" s="526">
        <v>12.24</v>
      </c>
      <c r="AL37" s="112">
        <v>1.66</v>
      </c>
      <c r="AM37" s="526">
        <v>1.06</v>
      </c>
      <c r="AN37" s="526">
        <v>0.6</v>
      </c>
      <c r="AO37" s="526">
        <v>0</v>
      </c>
      <c r="AP37" s="527">
        <v>0</v>
      </c>
      <c r="AQ37" s="117">
        <v>21</v>
      </c>
    </row>
    <row r="38" spans="1:43" s="121" customFormat="1" ht="18.75" customHeight="1">
      <c r="A38" s="366">
        <v>22</v>
      </c>
      <c r="B38" s="368" t="s">
        <v>43</v>
      </c>
      <c r="C38" s="111">
        <v>5.31</v>
      </c>
      <c r="D38" s="112">
        <v>3.02</v>
      </c>
      <c r="E38" s="112">
        <v>0.21</v>
      </c>
      <c r="F38" s="112">
        <v>2.81</v>
      </c>
      <c r="G38" s="112">
        <v>0.21</v>
      </c>
      <c r="H38" s="112">
        <v>0.21</v>
      </c>
      <c r="I38" s="112">
        <v>0</v>
      </c>
      <c r="J38" s="112">
        <v>2.81</v>
      </c>
      <c r="K38" s="118">
        <v>0</v>
      </c>
      <c r="L38" s="119">
        <v>2.81</v>
      </c>
      <c r="M38" s="116">
        <v>2.29</v>
      </c>
      <c r="N38" s="119">
        <v>0</v>
      </c>
      <c r="O38" s="112">
        <v>0</v>
      </c>
      <c r="P38" s="138">
        <v>0</v>
      </c>
      <c r="Q38" s="138">
        <v>0</v>
      </c>
      <c r="R38" s="112">
        <v>0</v>
      </c>
      <c r="S38" s="138">
        <v>0</v>
      </c>
      <c r="T38" s="146">
        <v>0</v>
      </c>
      <c r="U38" s="117">
        <v>22</v>
      </c>
      <c r="V38" s="366">
        <v>22</v>
      </c>
      <c r="W38" s="368" t="s">
        <v>43</v>
      </c>
      <c r="X38" s="171">
        <v>0</v>
      </c>
      <c r="Y38" s="138">
        <v>0</v>
      </c>
      <c r="Z38" s="138">
        <v>0</v>
      </c>
      <c r="AA38" s="138">
        <v>0</v>
      </c>
      <c r="AB38" s="111">
        <v>5.31</v>
      </c>
      <c r="AC38" s="112">
        <v>3.02</v>
      </c>
      <c r="AD38" s="112">
        <v>0.21</v>
      </c>
      <c r="AE38" s="112">
        <v>2.81</v>
      </c>
      <c r="AF38" s="118">
        <v>0.21</v>
      </c>
      <c r="AG38" s="525">
        <v>0.21</v>
      </c>
      <c r="AH38" s="526">
        <v>0</v>
      </c>
      <c r="AI38" s="112">
        <v>2.81</v>
      </c>
      <c r="AJ38" s="526">
        <v>0</v>
      </c>
      <c r="AK38" s="526">
        <v>2.81</v>
      </c>
      <c r="AL38" s="112">
        <v>2.29</v>
      </c>
      <c r="AM38" s="526">
        <v>2.29</v>
      </c>
      <c r="AN38" s="526">
        <v>0</v>
      </c>
      <c r="AO38" s="526">
        <v>0</v>
      </c>
      <c r="AP38" s="527">
        <v>0</v>
      </c>
      <c r="AQ38" s="117">
        <v>22</v>
      </c>
    </row>
    <row r="39" spans="1:43" s="121" customFormat="1" ht="18.75" customHeight="1">
      <c r="A39" s="366">
        <v>23</v>
      </c>
      <c r="B39" s="368" t="s">
        <v>61</v>
      </c>
      <c r="C39" s="111">
        <v>2.85</v>
      </c>
      <c r="D39" s="112">
        <v>1.05</v>
      </c>
      <c r="E39" s="112">
        <v>0.37</v>
      </c>
      <c r="F39" s="112">
        <v>0.68</v>
      </c>
      <c r="G39" s="112">
        <v>0.37</v>
      </c>
      <c r="H39" s="112">
        <v>0.37</v>
      </c>
      <c r="I39" s="112">
        <v>0</v>
      </c>
      <c r="J39" s="112">
        <v>0.68</v>
      </c>
      <c r="K39" s="118">
        <v>0</v>
      </c>
      <c r="L39" s="119">
        <v>0.68</v>
      </c>
      <c r="M39" s="116">
        <v>1.8</v>
      </c>
      <c r="N39" s="119">
        <v>0</v>
      </c>
      <c r="O39" s="112">
        <v>0</v>
      </c>
      <c r="P39" s="138">
        <v>0</v>
      </c>
      <c r="Q39" s="138">
        <v>0</v>
      </c>
      <c r="R39" s="112">
        <v>0</v>
      </c>
      <c r="S39" s="138">
        <v>0</v>
      </c>
      <c r="T39" s="146">
        <v>0</v>
      </c>
      <c r="U39" s="117">
        <v>23</v>
      </c>
      <c r="V39" s="366">
        <v>23</v>
      </c>
      <c r="W39" s="368" t="s">
        <v>61</v>
      </c>
      <c r="X39" s="171">
        <v>0</v>
      </c>
      <c r="Y39" s="138">
        <v>0</v>
      </c>
      <c r="Z39" s="138">
        <v>0</v>
      </c>
      <c r="AA39" s="138">
        <v>0</v>
      </c>
      <c r="AB39" s="111">
        <v>2.85</v>
      </c>
      <c r="AC39" s="112">
        <v>1.05</v>
      </c>
      <c r="AD39" s="112">
        <v>0.37</v>
      </c>
      <c r="AE39" s="112">
        <v>0.68</v>
      </c>
      <c r="AF39" s="118">
        <v>0.37</v>
      </c>
      <c r="AG39" s="525">
        <v>0.37</v>
      </c>
      <c r="AH39" s="526">
        <v>0</v>
      </c>
      <c r="AI39" s="112">
        <v>0.68</v>
      </c>
      <c r="AJ39" s="526">
        <v>0</v>
      </c>
      <c r="AK39" s="526">
        <v>0.68</v>
      </c>
      <c r="AL39" s="112">
        <v>1.8</v>
      </c>
      <c r="AM39" s="526">
        <v>1.8</v>
      </c>
      <c r="AN39" s="526">
        <v>0</v>
      </c>
      <c r="AO39" s="526">
        <v>0</v>
      </c>
      <c r="AP39" s="527">
        <v>0</v>
      </c>
      <c r="AQ39" s="117">
        <v>23</v>
      </c>
    </row>
    <row r="40" spans="1:43" s="121" customFormat="1" ht="18.75" customHeight="1">
      <c r="A40" s="366">
        <v>24</v>
      </c>
      <c r="B40" s="368" t="s">
        <v>44</v>
      </c>
      <c r="C40" s="111">
        <v>32.89</v>
      </c>
      <c r="D40" s="112">
        <v>32.58</v>
      </c>
      <c r="E40" s="112">
        <v>24.61</v>
      </c>
      <c r="F40" s="112">
        <v>7.97</v>
      </c>
      <c r="G40" s="112">
        <v>24.61</v>
      </c>
      <c r="H40" s="112">
        <v>24.61</v>
      </c>
      <c r="I40" s="112">
        <v>0</v>
      </c>
      <c r="J40" s="112">
        <v>7.97</v>
      </c>
      <c r="K40" s="118">
        <v>0</v>
      </c>
      <c r="L40" s="119">
        <v>7.97</v>
      </c>
      <c r="M40" s="116">
        <v>0.31</v>
      </c>
      <c r="N40" s="119">
        <v>0</v>
      </c>
      <c r="O40" s="112">
        <v>0</v>
      </c>
      <c r="P40" s="138">
        <v>0</v>
      </c>
      <c r="Q40" s="138">
        <v>0</v>
      </c>
      <c r="R40" s="112">
        <v>0</v>
      </c>
      <c r="S40" s="138">
        <v>0</v>
      </c>
      <c r="T40" s="146">
        <v>0</v>
      </c>
      <c r="U40" s="117">
        <v>24</v>
      </c>
      <c r="V40" s="366">
        <v>24</v>
      </c>
      <c r="W40" s="368" t="s">
        <v>44</v>
      </c>
      <c r="X40" s="171">
        <v>0</v>
      </c>
      <c r="Y40" s="138">
        <v>0</v>
      </c>
      <c r="Z40" s="138">
        <v>0</v>
      </c>
      <c r="AA40" s="138">
        <v>0</v>
      </c>
      <c r="AB40" s="111">
        <v>32.89</v>
      </c>
      <c r="AC40" s="112">
        <v>32.58</v>
      </c>
      <c r="AD40" s="112">
        <v>24.61</v>
      </c>
      <c r="AE40" s="112">
        <v>7.97</v>
      </c>
      <c r="AF40" s="118">
        <v>24.61</v>
      </c>
      <c r="AG40" s="525">
        <v>24.61</v>
      </c>
      <c r="AH40" s="526">
        <v>0</v>
      </c>
      <c r="AI40" s="112">
        <v>7.97</v>
      </c>
      <c r="AJ40" s="526">
        <v>0</v>
      </c>
      <c r="AK40" s="526">
        <v>7.97</v>
      </c>
      <c r="AL40" s="112">
        <v>0.31</v>
      </c>
      <c r="AM40" s="526">
        <v>0</v>
      </c>
      <c r="AN40" s="526">
        <v>0.31</v>
      </c>
      <c r="AO40" s="526">
        <v>0</v>
      </c>
      <c r="AP40" s="527">
        <v>0</v>
      </c>
      <c r="AQ40" s="117">
        <v>24</v>
      </c>
    </row>
    <row r="41" spans="1:43" s="121" customFormat="1" ht="18.75" customHeight="1">
      <c r="A41" s="366">
        <v>25</v>
      </c>
      <c r="B41" s="368" t="s">
        <v>45</v>
      </c>
      <c r="C41" s="111">
        <v>2.46</v>
      </c>
      <c r="D41" s="112">
        <v>2.09</v>
      </c>
      <c r="E41" s="112">
        <v>0.41</v>
      </c>
      <c r="F41" s="112">
        <v>1.68</v>
      </c>
      <c r="G41" s="112">
        <v>0.41</v>
      </c>
      <c r="H41" s="112">
        <v>0.41</v>
      </c>
      <c r="I41" s="112">
        <v>0</v>
      </c>
      <c r="J41" s="112">
        <v>1.68</v>
      </c>
      <c r="K41" s="118">
        <v>0</v>
      </c>
      <c r="L41" s="119">
        <v>1.68</v>
      </c>
      <c r="M41" s="116">
        <v>0.37</v>
      </c>
      <c r="N41" s="119">
        <v>0</v>
      </c>
      <c r="O41" s="112">
        <v>0</v>
      </c>
      <c r="P41" s="138">
        <v>0</v>
      </c>
      <c r="Q41" s="138">
        <v>0</v>
      </c>
      <c r="R41" s="112">
        <v>0</v>
      </c>
      <c r="S41" s="138">
        <v>0</v>
      </c>
      <c r="T41" s="146">
        <v>0</v>
      </c>
      <c r="U41" s="117">
        <v>25</v>
      </c>
      <c r="V41" s="366">
        <v>25</v>
      </c>
      <c r="W41" s="368" t="s">
        <v>45</v>
      </c>
      <c r="X41" s="171">
        <v>0</v>
      </c>
      <c r="Y41" s="138">
        <v>0</v>
      </c>
      <c r="Z41" s="138">
        <v>0</v>
      </c>
      <c r="AA41" s="138">
        <v>0</v>
      </c>
      <c r="AB41" s="111">
        <v>2.46</v>
      </c>
      <c r="AC41" s="112">
        <v>2.09</v>
      </c>
      <c r="AD41" s="112">
        <v>0.41</v>
      </c>
      <c r="AE41" s="112">
        <v>1.68</v>
      </c>
      <c r="AF41" s="118">
        <v>0.41</v>
      </c>
      <c r="AG41" s="525">
        <v>0.41</v>
      </c>
      <c r="AH41" s="526">
        <v>0</v>
      </c>
      <c r="AI41" s="112">
        <v>1.68</v>
      </c>
      <c r="AJ41" s="526">
        <v>0</v>
      </c>
      <c r="AK41" s="526">
        <v>1.68</v>
      </c>
      <c r="AL41" s="112">
        <v>0.37</v>
      </c>
      <c r="AM41" s="526">
        <v>0.37</v>
      </c>
      <c r="AN41" s="526">
        <v>0</v>
      </c>
      <c r="AO41" s="526">
        <v>0</v>
      </c>
      <c r="AP41" s="527">
        <v>0</v>
      </c>
      <c r="AQ41" s="117">
        <v>25</v>
      </c>
    </row>
    <row r="42" spans="1:43" s="155" customFormat="1" ht="18.75" customHeight="1">
      <c r="A42" s="366">
        <v>26</v>
      </c>
      <c r="B42" s="368" t="s">
        <v>46</v>
      </c>
      <c r="C42" s="111">
        <v>42.62</v>
      </c>
      <c r="D42" s="112">
        <v>42.62</v>
      </c>
      <c r="E42" s="112">
        <v>31.11</v>
      </c>
      <c r="F42" s="112">
        <v>11.51</v>
      </c>
      <c r="G42" s="112">
        <v>31.11</v>
      </c>
      <c r="H42" s="112">
        <v>31.11</v>
      </c>
      <c r="I42" s="112">
        <v>0</v>
      </c>
      <c r="J42" s="112">
        <v>11.51</v>
      </c>
      <c r="K42" s="118">
        <v>0</v>
      </c>
      <c r="L42" s="119">
        <v>11.51</v>
      </c>
      <c r="M42" s="116">
        <v>0</v>
      </c>
      <c r="N42" s="119">
        <v>0</v>
      </c>
      <c r="O42" s="112">
        <v>0</v>
      </c>
      <c r="P42" s="138">
        <v>0</v>
      </c>
      <c r="Q42" s="138">
        <v>0</v>
      </c>
      <c r="R42" s="112">
        <v>0</v>
      </c>
      <c r="S42" s="138">
        <v>0</v>
      </c>
      <c r="T42" s="146">
        <v>0</v>
      </c>
      <c r="U42" s="117">
        <v>26</v>
      </c>
      <c r="V42" s="366">
        <v>26</v>
      </c>
      <c r="W42" s="368" t="s">
        <v>46</v>
      </c>
      <c r="X42" s="171">
        <v>0</v>
      </c>
      <c r="Y42" s="138">
        <v>0</v>
      </c>
      <c r="Z42" s="138">
        <v>0</v>
      </c>
      <c r="AA42" s="138">
        <v>0</v>
      </c>
      <c r="AB42" s="111">
        <v>42.62</v>
      </c>
      <c r="AC42" s="112">
        <v>42.62</v>
      </c>
      <c r="AD42" s="112">
        <v>31.11</v>
      </c>
      <c r="AE42" s="112">
        <v>11.51</v>
      </c>
      <c r="AF42" s="118">
        <v>31.11</v>
      </c>
      <c r="AG42" s="525">
        <v>31.11</v>
      </c>
      <c r="AH42" s="526">
        <v>0</v>
      </c>
      <c r="AI42" s="112">
        <v>11.51</v>
      </c>
      <c r="AJ42" s="526">
        <v>0</v>
      </c>
      <c r="AK42" s="526">
        <v>11.51</v>
      </c>
      <c r="AL42" s="112">
        <v>0</v>
      </c>
      <c r="AM42" s="526">
        <v>0</v>
      </c>
      <c r="AN42" s="526">
        <v>0</v>
      </c>
      <c r="AO42" s="526">
        <v>0</v>
      </c>
      <c r="AP42" s="527">
        <v>0</v>
      </c>
      <c r="AQ42" s="117">
        <v>26</v>
      </c>
    </row>
    <row r="43" spans="1:43" s="377" customFormat="1" ht="18.75" customHeight="1">
      <c r="A43" s="564" t="s">
        <v>148</v>
      </c>
      <c r="B43" s="586"/>
      <c r="C43" s="122">
        <v>36606.58</v>
      </c>
      <c r="D43" s="123">
        <v>35614.11</v>
      </c>
      <c r="E43" s="123">
        <v>19573.09</v>
      </c>
      <c r="F43" s="123">
        <v>16041.02</v>
      </c>
      <c r="G43" s="123">
        <v>19873.17</v>
      </c>
      <c r="H43" s="123">
        <v>19444.67</v>
      </c>
      <c r="I43" s="123">
        <v>428.5</v>
      </c>
      <c r="J43" s="123">
        <v>15740.94</v>
      </c>
      <c r="K43" s="124">
        <v>128.42</v>
      </c>
      <c r="L43" s="125">
        <v>15612.52</v>
      </c>
      <c r="M43" s="126">
        <v>992.47</v>
      </c>
      <c r="N43" s="125">
        <v>7009.13</v>
      </c>
      <c r="O43" s="123">
        <v>6683.31</v>
      </c>
      <c r="P43" s="123">
        <v>4074.99</v>
      </c>
      <c r="Q43" s="123">
        <v>2608.32</v>
      </c>
      <c r="R43" s="123">
        <v>4362.86</v>
      </c>
      <c r="S43" s="123">
        <v>4018.49</v>
      </c>
      <c r="T43" s="128">
        <v>344.37</v>
      </c>
      <c r="U43" s="158"/>
      <c r="V43" s="564" t="s">
        <v>148</v>
      </c>
      <c r="W43" s="586"/>
      <c r="X43" s="172">
        <v>2320.45</v>
      </c>
      <c r="Y43" s="123">
        <v>56.5</v>
      </c>
      <c r="Z43" s="123">
        <v>2263.95</v>
      </c>
      <c r="AA43" s="128">
        <v>325.82</v>
      </c>
      <c r="AB43" s="376">
        <v>29597.45</v>
      </c>
      <c r="AC43" s="162">
        <v>28930.8</v>
      </c>
      <c r="AD43" s="162">
        <v>15498.1</v>
      </c>
      <c r="AE43" s="162">
        <v>13432.7</v>
      </c>
      <c r="AF43" s="396">
        <v>15510.31</v>
      </c>
      <c r="AG43" s="125">
        <v>15426.18</v>
      </c>
      <c r="AH43" s="123">
        <v>84.13</v>
      </c>
      <c r="AI43" s="123">
        <v>13420.49</v>
      </c>
      <c r="AJ43" s="123">
        <v>71.92</v>
      </c>
      <c r="AK43" s="123">
        <v>13348.57</v>
      </c>
      <c r="AL43" s="123">
        <v>666.65</v>
      </c>
      <c r="AM43" s="123">
        <v>114.05</v>
      </c>
      <c r="AN43" s="123">
        <v>280.38</v>
      </c>
      <c r="AO43" s="123">
        <v>241.75</v>
      </c>
      <c r="AP43" s="126">
        <v>30.47</v>
      </c>
      <c r="AQ43" s="158"/>
    </row>
    <row r="44" spans="1:43" s="121" customFormat="1" ht="18.75" customHeight="1">
      <c r="A44" s="366">
        <v>27</v>
      </c>
      <c r="B44" s="368" t="s">
        <v>38</v>
      </c>
      <c r="C44" s="111">
        <v>19935.91</v>
      </c>
      <c r="D44" s="112">
        <v>19399.44</v>
      </c>
      <c r="E44" s="112">
        <v>12003.05</v>
      </c>
      <c r="F44" s="112">
        <v>7396.39</v>
      </c>
      <c r="G44" s="112">
        <v>12317.16</v>
      </c>
      <c r="H44" s="112">
        <v>11951.07</v>
      </c>
      <c r="I44" s="112">
        <v>366.09</v>
      </c>
      <c r="J44" s="112">
        <v>7082.28</v>
      </c>
      <c r="K44" s="118">
        <v>51.98</v>
      </c>
      <c r="L44" s="119">
        <v>7030.3</v>
      </c>
      <c r="M44" s="116">
        <v>536.47</v>
      </c>
      <c r="N44" s="119">
        <v>6295.95</v>
      </c>
      <c r="O44" s="112">
        <v>5994.59</v>
      </c>
      <c r="P44" s="138">
        <v>3648.55</v>
      </c>
      <c r="Q44" s="138">
        <v>2346.04</v>
      </c>
      <c r="R44" s="112">
        <v>3909.32</v>
      </c>
      <c r="S44" s="138">
        <v>3596.57</v>
      </c>
      <c r="T44" s="146">
        <v>312.75</v>
      </c>
      <c r="U44" s="117">
        <v>27</v>
      </c>
      <c r="V44" s="366">
        <v>27</v>
      </c>
      <c r="W44" s="368" t="s">
        <v>38</v>
      </c>
      <c r="X44" s="171">
        <v>2085.27</v>
      </c>
      <c r="Y44" s="138">
        <v>51.98</v>
      </c>
      <c r="Z44" s="138">
        <v>2033.29</v>
      </c>
      <c r="AA44" s="138">
        <v>301.36</v>
      </c>
      <c r="AB44" s="111">
        <v>13639.96</v>
      </c>
      <c r="AC44" s="112">
        <v>13404.85</v>
      </c>
      <c r="AD44" s="112">
        <v>8354.5</v>
      </c>
      <c r="AE44" s="112">
        <v>5050.35</v>
      </c>
      <c r="AF44" s="118">
        <v>8407.84</v>
      </c>
      <c r="AG44" s="525">
        <v>8354.5</v>
      </c>
      <c r="AH44" s="526">
        <v>53.34</v>
      </c>
      <c r="AI44" s="112">
        <v>4997.01</v>
      </c>
      <c r="AJ44" s="526">
        <v>0</v>
      </c>
      <c r="AK44" s="526">
        <v>4997.01</v>
      </c>
      <c r="AL44" s="112">
        <v>235.11</v>
      </c>
      <c r="AM44" s="526">
        <v>71.68</v>
      </c>
      <c r="AN44" s="526">
        <v>99.35</v>
      </c>
      <c r="AO44" s="526">
        <v>64.08</v>
      </c>
      <c r="AP44" s="527">
        <v>0</v>
      </c>
      <c r="AQ44" s="117">
        <v>27</v>
      </c>
    </row>
    <row r="45" spans="1:43" s="121" customFormat="1" ht="18.75" customHeight="1" thickBot="1">
      <c r="A45" s="369">
        <v>28</v>
      </c>
      <c r="B45" s="400" t="s">
        <v>134</v>
      </c>
      <c r="C45" s="111">
        <v>16670.67</v>
      </c>
      <c r="D45" s="112">
        <v>16214.67</v>
      </c>
      <c r="E45" s="112">
        <v>7570.04</v>
      </c>
      <c r="F45" s="112">
        <v>8644.63</v>
      </c>
      <c r="G45" s="112">
        <v>7556.01</v>
      </c>
      <c r="H45" s="112">
        <v>7493.6</v>
      </c>
      <c r="I45" s="112">
        <v>62.41</v>
      </c>
      <c r="J45" s="112">
        <v>8658.66</v>
      </c>
      <c r="K45" s="118">
        <v>76.44</v>
      </c>
      <c r="L45" s="119">
        <v>8582.22</v>
      </c>
      <c r="M45" s="116">
        <v>456</v>
      </c>
      <c r="N45" s="119">
        <v>713.18</v>
      </c>
      <c r="O45" s="112">
        <v>688.72</v>
      </c>
      <c r="P45" s="138">
        <v>426.44</v>
      </c>
      <c r="Q45" s="138">
        <v>262.28</v>
      </c>
      <c r="R45" s="112">
        <v>453.54</v>
      </c>
      <c r="S45" s="138">
        <v>421.92</v>
      </c>
      <c r="T45" s="146">
        <v>31.62</v>
      </c>
      <c r="U45" s="117">
        <v>28</v>
      </c>
      <c r="V45" s="369">
        <v>28</v>
      </c>
      <c r="W45" s="400" t="s">
        <v>134</v>
      </c>
      <c r="X45" s="171">
        <v>235.18</v>
      </c>
      <c r="Y45" s="138">
        <v>4.52</v>
      </c>
      <c r="Z45" s="138">
        <v>230.66</v>
      </c>
      <c r="AA45" s="138">
        <v>24.46</v>
      </c>
      <c r="AB45" s="111">
        <v>15957.49</v>
      </c>
      <c r="AC45" s="112">
        <v>15525.95</v>
      </c>
      <c r="AD45" s="112">
        <v>7143.6</v>
      </c>
      <c r="AE45" s="112">
        <v>8382.35</v>
      </c>
      <c r="AF45" s="118">
        <v>7102.47</v>
      </c>
      <c r="AG45" s="525">
        <v>7071.68</v>
      </c>
      <c r="AH45" s="526">
        <v>30.79</v>
      </c>
      <c r="AI45" s="112">
        <v>8423.48</v>
      </c>
      <c r="AJ45" s="526">
        <v>71.92</v>
      </c>
      <c r="AK45" s="526">
        <v>8351.56</v>
      </c>
      <c r="AL45" s="112">
        <v>431.54</v>
      </c>
      <c r="AM45" s="526">
        <v>42.37</v>
      </c>
      <c r="AN45" s="526">
        <v>181.03</v>
      </c>
      <c r="AO45" s="526">
        <v>177.67</v>
      </c>
      <c r="AP45" s="527">
        <v>30.47</v>
      </c>
      <c r="AQ45" s="117">
        <v>28</v>
      </c>
    </row>
    <row r="46" spans="1:59" s="137" customFormat="1" ht="24.75" customHeight="1">
      <c r="A46" s="587" t="s">
        <v>9</v>
      </c>
      <c r="B46" s="588"/>
      <c r="C46" s="134">
        <v>109804.67</v>
      </c>
      <c r="D46" s="132">
        <v>106629.73</v>
      </c>
      <c r="E46" s="132">
        <v>57480.83</v>
      </c>
      <c r="F46" s="132">
        <v>49148.9</v>
      </c>
      <c r="G46" s="132">
        <v>58256.45</v>
      </c>
      <c r="H46" s="132">
        <v>56191.51</v>
      </c>
      <c r="I46" s="132">
        <v>2064.94</v>
      </c>
      <c r="J46" s="132">
        <v>48373.28</v>
      </c>
      <c r="K46" s="133">
        <v>1289.32</v>
      </c>
      <c r="L46" s="134">
        <v>47083.96</v>
      </c>
      <c r="M46" s="136">
        <v>3174.94</v>
      </c>
      <c r="N46" s="134">
        <v>29110.75</v>
      </c>
      <c r="O46" s="132">
        <v>27546.72</v>
      </c>
      <c r="P46" s="132">
        <v>12078.52</v>
      </c>
      <c r="Q46" s="132">
        <v>15468.2</v>
      </c>
      <c r="R46" s="132">
        <v>12642.49</v>
      </c>
      <c r="S46" s="132">
        <v>10879.89</v>
      </c>
      <c r="T46" s="165">
        <v>1762.6</v>
      </c>
      <c r="U46" s="156"/>
      <c r="V46" s="587" t="s">
        <v>9</v>
      </c>
      <c r="W46" s="588"/>
      <c r="X46" s="173">
        <v>14904.23</v>
      </c>
      <c r="Y46" s="132">
        <v>1198.63</v>
      </c>
      <c r="Z46" s="132">
        <v>13705.6</v>
      </c>
      <c r="AA46" s="136">
        <v>1564.03</v>
      </c>
      <c r="AB46" s="134">
        <v>80693.92</v>
      </c>
      <c r="AC46" s="132">
        <v>79083.01</v>
      </c>
      <c r="AD46" s="132">
        <v>45402.31</v>
      </c>
      <c r="AE46" s="132">
        <v>33680.7</v>
      </c>
      <c r="AF46" s="133">
        <v>45613.96</v>
      </c>
      <c r="AG46" s="134">
        <v>45311.62</v>
      </c>
      <c r="AH46" s="132">
        <v>302.34</v>
      </c>
      <c r="AI46" s="132">
        <v>33469.05</v>
      </c>
      <c r="AJ46" s="132">
        <v>90.69</v>
      </c>
      <c r="AK46" s="132">
        <v>33378.36</v>
      </c>
      <c r="AL46" s="153">
        <v>1610.91</v>
      </c>
      <c r="AM46" s="132">
        <v>574.63</v>
      </c>
      <c r="AN46" s="132">
        <v>178.74</v>
      </c>
      <c r="AO46" s="132">
        <v>697.67</v>
      </c>
      <c r="AP46" s="136">
        <v>159.87</v>
      </c>
      <c r="AQ46" s="156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</row>
    <row r="47" spans="1:43" s="130" customFormat="1" ht="18.75" customHeight="1">
      <c r="A47" s="564" t="s">
        <v>143</v>
      </c>
      <c r="B47" s="586"/>
      <c r="C47" s="122">
        <v>35813.97</v>
      </c>
      <c r="D47" s="123">
        <v>34583.92</v>
      </c>
      <c r="E47" s="123">
        <v>19161.5</v>
      </c>
      <c r="F47" s="123">
        <v>15422.42</v>
      </c>
      <c r="G47" s="123">
        <v>19703.68</v>
      </c>
      <c r="H47" s="123">
        <v>18939.34</v>
      </c>
      <c r="I47" s="123">
        <v>764.34</v>
      </c>
      <c r="J47" s="123">
        <v>14880.24</v>
      </c>
      <c r="K47" s="124">
        <v>222.16</v>
      </c>
      <c r="L47" s="125">
        <v>14658.08</v>
      </c>
      <c r="M47" s="126">
        <v>1230.05</v>
      </c>
      <c r="N47" s="122">
        <v>10982.91</v>
      </c>
      <c r="O47" s="123">
        <v>10397.34</v>
      </c>
      <c r="P47" s="123">
        <v>5173.5</v>
      </c>
      <c r="Q47" s="123">
        <v>5223.84</v>
      </c>
      <c r="R47" s="123">
        <v>5616.9</v>
      </c>
      <c r="S47" s="123">
        <v>4951.63</v>
      </c>
      <c r="T47" s="128">
        <v>665.27</v>
      </c>
      <c r="U47" s="158"/>
      <c r="V47" s="564" t="s">
        <v>143</v>
      </c>
      <c r="W47" s="586"/>
      <c r="X47" s="172">
        <v>4780.44</v>
      </c>
      <c r="Y47" s="123">
        <v>221.87</v>
      </c>
      <c r="Z47" s="123">
        <v>4558.57</v>
      </c>
      <c r="AA47" s="123">
        <v>585.57</v>
      </c>
      <c r="AB47" s="122">
        <v>24831.06</v>
      </c>
      <c r="AC47" s="123">
        <v>24186.58</v>
      </c>
      <c r="AD47" s="123">
        <v>13988</v>
      </c>
      <c r="AE47" s="123">
        <v>10198.58</v>
      </c>
      <c r="AF47" s="124">
        <v>14086.78</v>
      </c>
      <c r="AG47" s="125">
        <v>13987.71</v>
      </c>
      <c r="AH47" s="123">
        <v>99.07</v>
      </c>
      <c r="AI47" s="123">
        <v>10099.8</v>
      </c>
      <c r="AJ47" s="123">
        <v>0.29</v>
      </c>
      <c r="AK47" s="123">
        <v>10099.51</v>
      </c>
      <c r="AL47" s="124">
        <v>644.48</v>
      </c>
      <c r="AM47" s="124">
        <v>250.6</v>
      </c>
      <c r="AN47" s="124">
        <v>25.78</v>
      </c>
      <c r="AO47" s="124">
        <v>306.81</v>
      </c>
      <c r="AP47" s="126">
        <v>61.29</v>
      </c>
      <c r="AQ47" s="158"/>
    </row>
    <row r="48" spans="1:43" s="121" customFormat="1" ht="18.75" customHeight="1">
      <c r="A48" s="366">
        <v>29</v>
      </c>
      <c r="B48" s="367" t="s">
        <v>47</v>
      </c>
      <c r="C48" s="111">
        <v>13681.5</v>
      </c>
      <c r="D48" s="112">
        <v>13330.55</v>
      </c>
      <c r="E48" s="112">
        <v>8456.62</v>
      </c>
      <c r="F48" s="112">
        <v>4873.93</v>
      </c>
      <c r="G48" s="112">
        <v>8745.54</v>
      </c>
      <c r="H48" s="112">
        <v>8364.89</v>
      </c>
      <c r="I48" s="112">
        <v>380.65</v>
      </c>
      <c r="J48" s="112">
        <v>4585.01</v>
      </c>
      <c r="K48" s="118">
        <v>91.73</v>
      </c>
      <c r="L48" s="119">
        <v>4493.28</v>
      </c>
      <c r="M48" s="116">
        <v>350.95</v>
      </c>
      <c r="N48" s="167">
        <v>3466.85</v>
      </c>
      <c r="O48" s="168">
        <v>3279.36</v>
      </c>
      <c r="P48" s="169">
        <v>2331.75</v>
      </c>
      <c r="Q48" s="169">
        <v>947.61</v>
      </c>
      <c r="R48" s="168">
        <v>2578.22</v>
      </c>
      <c r="S48" s="138">
        <v>2240.17</v>
      </c>
      <c r="T48" s="146">
        <v>338.05</v>
      </c>
      <c r="U48" s="103">
        <v>29</v>
      </c>
      <c r="V48" s="366">
        <v>29</v>
      </c>
      <c r="W48" s="367" t="s">
        <v>47</v>
      </c>
      <c r="X48" s="174">
        <v>701.14</v>
      </c>
      <c r="Y48" s="138">
        <v>91.58</v>
      </c>
      <c r="Z48" s="138">
        <v>609.56</v>
      </c>
      <c r="AA48" s="138">
        <v>187.49</v>
      </c>
      <c r="AB48" s="111">
        <v>10214.65</v>
      </c>
      <c r="AC48" s="112">
        <v>10051.19</v>
      </c>
      <c r="AD48" s="112">
        <v>6124.87</v>
      </c>
      <c r="AE48" s="112">
        <v>3926.32</v>
      </c>
      <c r="AF48" s="118">
        <v>6167.32</v>
      </c>
      <c r="AG48" s="3">
        <v>6124.72</v>
      </c>
      <c r="AH48" s="138">
        <v>42.6</v>
      </c>
      <c r="AI48" s="112">
        <v>3883.87</v>
      </c>
      <c r="AJ48" s="138">
        <v>0.15</v>
      </c>
      <c r="AK48" s="138">
        <v>3883.72</v>
      </c>
      <c r="AL48" s="118">
        <v>163.46</v>
      </c>
      <c r="AM48" s="138">
        <v>41.36</v>
      </c>
      <c r="AN48" s="138">
        <v>9.11</v>
      </c>
      <c r="AO48" s="138">
        <v>100.08</v>
      </c>
      <c r="AP48" s="146">
        <v>12.91</v>
      </c>
      <c r="AQ48" s="103">
        <v>29</v>
      </c>
    </row>
    <row r="49" spans="1:43" s="121" customFormat="1" ht="18.75" customHeight="1">
      <c r="A49" s="366">
        <v>30</v>
      </c>
      <c r="B49" s="367" t="s">
        <v>48</v>
      </c>
      <c r="C49" s="111">
        <v>16871.68</v>
      </c>
      <c r="D49" s="112">
        <v>16190.41</v>
      </c>
      <c r="E49" s="112">
        <v>7700.67</v>
      </c>
      <c r="F49" s="112">
        <v>8489.74</v>
      </c>
      <c r="G49" s="112">
        <v>7913.7</v>
      </c>
      <c r="H49" s="112">
        <v>7573.82</v>
      </c>
      <c r="I49" s="112">
        <v>339.88</v>
      </c>
      <c r="J49" s="112">
        <v>8276.71</v>
      </c>
      <c r="K49" s="118">
        <v>126.85</v>
      </c>
      <c r="L49" s="119">
        <v>8149.86</v>
      </c>
      <c r="M49" s="116">
        <v>681.27</v>
      </c>
      <c r="N49" s="167">
        <v>7419.46</v>
      </c>
      <c r="O49" s="168">
        <v>7028.32</v>
      </c>
      <c r="P49" s="169">
        <v>2815.3</v>
      </c>
      <c r="Q49" s="169">
        <v>4213.02</v>
      </c>
      <c r="R49" s="168">
        <v>2990.11</v>
      </c>
      <c r="S49" s="138">
        <v>2688.45</v>
      </c>
      <c r="T49" s="146">
        <v>301.66</v>
      </c>
      <c r="U49" s="103">
        <v>30</v>
      </c>
      <c r="V49" s="366">
        <v>30</v>
      </c>
      <c r="W49" s="367" t="s">
        <v>48</v>
      </c>
      <c r="X49" s="174">
        <v>4038.21</v>
      </c>
      <c r="Y49" s="138">
        <v>126.85</v>
      </c>
      <c r="Z49" s="138">
        <v>3911.36</v>
      </c>
      <c r="AA49" s="138">
        <v>391.14</v>
      </c>
      <c r="AB49" s="111">
        <v>9452.22</v>
      </c>
      <c r="AC49" s="112">
        <v>9162.09</v>
      </c>
      <c r="AD49" s="112">
        <v>4885.37</v>
      </c>
      <c r="AE49" s="112">
        <v>4276.72</v>
      </c>
      <c r="AF49" s="118">
        <v>4923.59</v>
      </c>
      <c r="AG49" s="3">
        <v>4885.37</v>
      </c>
      <c r="AH49" s="138">
        <v>38.22</v>
      </c>
      <c r="AI49" s="112">
        <v>4238.5</v>
      </c>
      <c r="AJ49" s="138">
        <v>0</v>
      </c>
      <c r="AK49" s="138">
        <v>4238.5</v>
      </c>
      <c r="AL49" s="118">
        <v>290.13</v>
      </c>
      <c r="AM49" s="138">
        <v>153.62</v>
      </c>
      <c r="AN49" s="138">
        <v>12.34</v>
      </c>
      <c r="AO49" s="138">
        <v>75.79</v>
      </c>
      <c r="AP49" s="146">
        <v>48.38</v>
      </c>
      <c r="AQ49" s="103">
        <v>30</v>
      </c>
    </row>
    <row r="50" spans="1:43" s="121" customFormat="1" ht="18.75" customHeight="1">
      <c r="A50" s="366">
        <v>31</v>
      </c>
      <c r="B50" s="367" t="s">
        <v>49</v>
      </c>
      <c r="C50" s="111">
        <v>5260.79</v>
      </c>
      <c r="D50" s="112">
        <v>5062.96</v>
      </c>
      <c r="E50" s="112">
        <v>3004.21</v>
      </c>
      <c r="F50" s="112">
        <v>2058.75</v>
      </c>
      <c r="G50" s="112">
        <v>3044.44</v>
      </c>
      <c r="H50" s="112">
        <v>3000.63</v>
      </c>
      <c r="I50" s="112">
        <v>43.81</v>
      </c>
      <c r="J50" s="112">
        <v>2018.52</v>
      </c>
      <c r="K50" s="118">
        <v>3.58</v>
      </c>
      <c r="L50" s="119">
        <v>2014.94</v>
      </c>
      <c r="M50" s="116">
        <v>197.83</v>
      </c>
      <c r="N50" s="167">
        <v>96.6</v>
      </c>
      <c r="O50" s="168">
        <v>89.66</v>
      </c>
      <c r="P50" s="169">
        <v>26.45</v>
      </c>
      <c r="Q50" s="169">
        <v>63.21</v>
      </c>
      <c r="R50" s="168">
        <v>48.57</v>
      </c>
      <c r="S50" s="138">
        <v>23.01</v>
      </c>
      <c r="T50" s="146">
        <v>25.56</v>
      </c>
      <c r="U50" s="103">
        <v>31</v>
      </c>
      <c r="V50" s="366">
        <v>31</v>
      </c>
      <c r="W50" s="367" t="s">
        <v>49</v>
      </c>
      <c r="X50" s="174">
        <v>41.09</v>
      </c>
      <c r="Y50" s="138">
        <v>3.44</v>
      </c>
      <c r="Z50" s="138">
        <v>37.65</v>
      </c>
      <c r="AA50" s="138">
        <v>6.94</v>
      </c>
      <c r="AB50" s="111">
        <v>5164.19</v>
      </c>
      <c r="AC50" s="112">
        <v>4973.3</v>
      </c>
      <c r="AD50" s="112">
        <v>2977.76</v>
      </c>
      <c r="AE50" s="112">
        <v>1995.54</v>
      </c>
      <c r="AF50" s="118">
        <v>2995.87</v>
      </c>
      <c r="AG50" s="3">
        <v>2977.62</v>
      </c>
      <c r="AH50" s="138">
        <v>18.25</v>
      </c>
      <c r="AI50" s="112">
        <v>1977.43</v>
      </c>
      <c r="AJ50" s="138">
        <v>0.14</v>
      </c>
      <c r="AK50" s="138">
        <v>1977.29</v>
      </c>
      <c r="AL50" s="118">
        <v>190.89</v>
      </c>
      <c r="AM50" s="138">
        <v>55.62</v>
      </c>
      <c r="AN50" s="138">
        <v>4.33</v>
      </c>
      <c r="AO50" s="138">
        <v>130.94</v>
      </c>
      <c r="AP50" s="146">
        <v>0</v>
      </c>
      <c r="AQ50" s="103">
        <v>31</v>
      </c>
    </row>
    <row r="51" spans="1:43" s="130" customFormat="1" ht="18.75" customHeight="1">
      <c r="A51" s="564" t="s">
        <v>144</v>
      </c>
      <c r="B51" s="586"/>
      <c r="C51" s="122">
        <v>39654.71</v>
      </c>
      <c r="D51" s="123">
        <v>38607.21</v>
      </c>
      <c r="E51" s="123">
        <v>19602.38</v>
      </c>
      <c r="F51" s="123">
        <v>19004.83</v>
      </c>
      <c r="G51" s="123">
        <v>19403.62</v>
      </c>
      <c r="H51" s="123">
        <v>18736.91</v>
      </c>
      <c r="I51" s="123">
        <v>666.71</v>
      </c>
      <c r="J51" s="123">
        <v>19203.59</v>
      </c>
      <c r="K51" s="124">
        <v>865.47</v>
      </c>
      <c r="L51" s="125">
        <v>18338.12</v>
      </c>
      <c r="M51" s="126">
        <v>1047.5</v>
      </c>
      <c r="N51" s="122">
        <v>9540.44</v>
      </c>
      <c r="O51" s="123">
        <v>9099.67</v>
      </c>
      <c r="P51" s="123">
        <v>3392.69</v>
      </c>
      <c r="Q51" s="123">
        <v>5706.98</v>
      </c>
      <c r="R51" s="123">
        <v>3193.55</v>
      </c>
      <c r="S51" s="123">
        <v>2617.03</v>
      </c>
      <c r="T51" s="128">
        <v>576.52</v>
      </c>
      <c r="U51" s="158"/>
      <c r="V51" s="564" t="s">
        <v>144</v>
      </c>
      <c r="W51" s="586"/>
      <c r="X51" s="172">
        <v>5906.12</v>
      </c>
      <c r="Y51" s="123">
        <v>775.66</v>
      </c>
      <c r="Z51" s="123">
        <v>5130.46</v>
      </c>
      <c r="AA51" s="123">
        <v>440.77</v>
      </c>
      <c r="AB51" s="122">
        <v>30114.27</v>
      </c>
      <c r="AC51" s="123">
        <v>29507.54</v>
      </c>
      <c r="AD51" s="123">
        <v>16209.69</v>
      </c>
      <c r="AE51" s="123">
        <v>13297.85</v>
      </c>
      <c r="AF51" s="124">
        <v>16210.07</v>
      </c>
      <c r="AG51" s="125">
        <v>16119.88</v>
      </c>
      <c r="AH51" s="123">
        <v>90.19</v>
      </c>
      <c r="AI51" s="123">
        <v>13297.47</v>
      </c>
      <c r="AJ51" s="123">
        <v>89.81</v>
      </c>
      <c r="AK51" s="123">
        <v>13207.66</v>
      </c>
      <c r="AL51" s="124">
        <v>606.73</v>
      </c>
      <c r="AM51" s="123">
        <v>196.48</v>
      </c>
      <c r="AN51" s="123">
        <v>109.89</v>
      </c>
      <c r="AO51" s="123">
        <v>297.38</v>
      </c>
      <c r="AP51" s="126">
        <v>2.98</v>
      </c>
      <c r="AQ51" s="158"/>
    </row>
    <row r="52" spans="1:43" s="121" customFormat="1" ht="18.75" customHeight="1">
      <c r="A52" s="366">
        <v>32</v>
      </c>
      <c r="B52" s="367" t="s">
        <v>50</v>
      </c>
      <c r="C52" s="111">
        <v>10390.22</v>
      </c>
      <c r="D52" s="112">
        <v>10119.85</v>
      </c>
      <c r="E52" s="112">
        <v>7247.92</v>
      </c>
      <c r="F52" s="112">
        <v>2871.93</v>
      </c>
      <c r="G52" s="112">
        <v>7332.51</v>
      </c>
      <c r="H52" s="112">
        <v>7247.21</v>
      </c>
      <c r="I52" s="112">
        <v>85.3</v>
      </c>
      <c r="J52" s="112">
        <v>2787.34</v>
      </c>
      <c r="K52" s="118">
        <v>0.71</v>
      </c>
      <c r="L52" s="119">
        <v>2786.63</v>
      </c>
      <c r="M52" s="116">
        <v>270.37</v>
      </c>
      <c r="N52" s="111">
        <v>227.89</v>
      </c>
      <c r="O52" s="112">
        <v>223.97</v>
      </c>
      <c r="P52" s="138">
        <v>149.13</v>
      </c>
      <c r="Q52" s="138">
        <v>74.84</v>
      </c>
      <c r="R52" s="112">
        <v>185.92</v>
      </c>
      <c r="S52" s="138">
        <v>148.42</v>
      </c>
      <c r="T52" s="146">
        <v>37.5</v>
      </c>
      <c r="U52" s="103">
        <v>32</v>
      </c>
      <c r="V52" s="366">
        <v>32</v>
      </c>
      <c r="W52" s="367" t="s">
        <v>50</v>
      </c>
      <c r="X52" s="171">
        <v>38.05</v>
      </c>
      <c r="Y52" s="138">
        <v>0.71</v>
      </c>
      <c r="Z52" s="138">
        <v>37.34</v>
      </c>
      <c r="AA52" s="138">
        <v>3.92</v>
      </c>
      <c r="AB52" s="111">
        <v>10162.33</v>
      </c>
      <c r="AC52" s="112">
        <v>9895.88</v>
      </c>
      <c r="AD52" s="112">
        <v>7098.79</v>
      </c>
      <c r="AE52" s="112">
        <v>2797.09</v>
      </c>
      <c r="AF52" s="118">
        <v>7146.59</v>
      </c>
      <c r="AG52" s="3">
        <v>7098.79</v>
      </c>
      <c r="AH52" s="138">
        <v>47.8</v>
      </c>
      <c r="AI52" s="112">
        <v>2749.29</v>
      </c>
      <c r="AJ52" s="138">
        <v>0</v>
      </c>
      <c r="AK52" s="138">
        <v>2749.29</v>
      </c>
      <c r="AL52" s="118">
        <v>266.45</v>
      </c>
      <c r="AM52" s="138">
        <v>102.1</v>
      </c>
      <c r="AN52" s="138">
        <v>69.13</v>
      </c>
      <c r="AO52" s="138">
        <v>92.54</v>
      </c>
      <c r="AP52" s="524">
        <v>2.68</v>
      </c>
      <c r="AQ52" s="103">
        <v>32</v>
      </c>
    </row>
    <row r="53" spans="1:43" s="121" customFormat="1" ht="18.75" customHeight="1">
      <c r="A53" s="366">
        <v>33</v>
      </c>
      <c r="B53" s="367" t="s">
        <v>51</v>
      </c>
      <c r="C53" s="111">
        <v>1970.48</v>
      </c>
      <c r="D53" s="112">
        <v>1860.93</v>
      </c>
      <c r="E53" s="112">
        <v>612.01</v>
      </c>
      <c r="F53" s="112">
        <v>1248.92</v>
      </c>
      <c r="G53" s="112">
        <v>623.63</v>
      </c>
      <c r="H53" s="112">
        <v>612.01</v>
      </c>
      <c r="I53" s="112">
        <v>11.62</v>
      </c>
      <c r="J53" s="112">
        <v>1237.3</v>
      </c>
      <c r="K53" s="118">
        <v>0</v>
      </c>
      <c r="L53" s="119">
        <v>1237.3</v>
      </c>
      <c r="M53" s="116">
        <v>109.55</v>
      </c>
      <c r="N53" s="111">
        <v>0</v>
      </c>
      <c r="O53" s="112">
        <v>0</v>
      </c>
      <c r="P53" s="138">
        <v>0</v>
      </c>
      <c r="Q53" s="138">
        <v>0</v>
      </c>
      <c r="R53" s="112">
        <v>0</v>
      </c>
      <c r="S53" s="138">
        <v>0</v>
      </c>
      <c r="T53" s="146">
        <v>0</v>
      </c>
      <c r="U53" s="103">
        <v>33</v>
      </c>
      <c r="V53" s="366">
        <v>33</v>
      </c>
      <c r="W53" s="367" t="s">
        <v>51</v>
      </c>
      <c r="X53" s="171">
        <v>0</v>
      </c>
      <c r="Y53" s="138">
        <v>0</v>
      </c>
      <c r="Z53" s="138">
        <v>0</v>
      </c>
      <c r="AA53" s="138">
        <v>0</v>
      </c>
      <c r="AB53" s="111">
        <v>1970.48</v>
      </c>
      <c r="AC53" s="112">
        <v>1860.93</v>
      </c>
      <c r="AD53" s="112">
        <v>612.01</v>
      </c>
      <c r="AE53" s="112">
        <v>1248.92</v>
      </c>
      <c r="AF53" s="118">
        <v>623.63</v>
      </c>
      <c r="AG53" s="3">
        <v>612.01</v>
      </c>
      <c r="AH53" s="138">
        <v>11.62</v>
      </c>
      <c r="AI53" s="112">
        <v>1237.3</v>
      </c>
      <c r="AJ53" s="138">
        <v>0</v>
      </c>
      <c r="AK53" s="138">
        <v>1237.3</v>
      </c>
      <c r="AL53" s="118">
        <v>109.55</v>
      </c>
      <c r="AM53" s="138">
        <v>66.47</v>
      </c>
      <c r="AN53" s="138">
        <v>0.62</v>
      </c>
      <c r="AO53" s="138">
        <v>42.16</v>
      </c>
      <c r="AP53" s="524">
        <v>0.3</v>
      </c>
      <c r="AQ53" s="103">
        <v>33</v>
      </c>
    </row>
    <row r="54" spans="1:43" s="121" customFormat="1" ht="18.75" customHeight="1">
      <c r="A54" s="366">
        <v>34</v>
      </c>
      <c r="B54" s="367" t="s">
        <v>52</v>
      </c>
      <c r="C54" s="111">
        <v>17256.74</v>
      </c>
      <c r="D54" s="112">
        <v>16828.89</v>
      </c>
      <c r="E54" s="112">
        <v>6025.27</v>
      </c>
      <c r="F54" s="112">
        <v>10803.62</v>
      </c>
      <c r="G54" s="112">
        <v>5560.5</v>
      </c>
      <c r="H54" s="112">
        <v>5197.56</v>
      </c>
      <c r="I54" s="112">
        <v>362.94</v>
      </c>
      <c r="J54" s="112">
        <v>11268.39</v>
      </c>
      <c r="K54" s="118">
        <v>827.71</v>
      </c>
      <c r="L54" s="119">
        <v>10440.68</v>
      </c>
      <c r="M54" s="116">
        <v>427.85</v>
      </c>
      <c r="N54" s="111">
        <v>7455.28</v>
      </c>
      <c r="O54" s="112">
        <v>7109.64</v>
      </c>
      <c r="P54" s="138">
        <v>2306.89</v>
      </c>
      <c r="Q54" s="138">
        <v>4802.75</v>
      </c>
      <c r="R54" s="112">
        <v>1926.37</v>
      </c>
      <c r="S54" s="138">
        <v>1568.93</v>
      </c>
      <c r="T54" s="146">
        <v>357.44</v>
      </c>
      <c r="U54" s="103">
        <v>34</v>
      </c>
      <c r="V54" s="366">
        <v>34</v>
      </c>
      <c r="W54" s="367" t="s">
        <v>52</v>
      </c>
      <c r="X54" s="171">
        <v>5183.27</v>
      </c>
      <c r="Y54" s="138">
        <v>737.96</v>
      </c>
      <c r="Z54" s="138">
        <v>4445.31</v>
      </c>
      <c r="AA54" s="138">
        <v>345.64</v>
      </c>
      <c r="AB54" s="111">
        <v>9801.46</v>
      </c>
      <c r="AC54" s="112">
        <v>9719.25</v>
      </c>
      <c r="AD54" s="112">
        <v>3718.38</v>
      </c>
      <c r="AE54" s="112">
        <v>6000.87</v>
      </c>
      <c r="AF54" s="118">
        <v>3634.13</v>
      </c>
      <c r="AG54" s="3">
        <v>3628.63</v>
      </c>
      <c r="AH54" s="138">
        <v>5.5</v>
      </c>
      <c r="AI54" s="112">
        <v>6085.12</v>
      </c>
      <c r="AJ54" s="138">
        <v>89.75</v>
      </c>
      <c r="AK54" s="138">
        <v>5995.37</v>
      </c>
      <c r="AL54" s="118">
        <v>82.21</v>
      </c>
      <c r="AM54" s="138">
        <v>8.05</v>
      </c>
      <c r="AN54" s="138">
        <v>6.57</v>
      </c>
      <c r="AO54" s="138">
        <v>67.59</v>
      </c>
      <c r="AP54" s="524">
        <v>0</v>
      </c>
      <c r="AQ54" s="103">
        <v>34</v>
      </c>
    </row>
    <row r="55" spans="1:43" s="121" customFormat="1" ht="18.75" customHeight="1">
      <c r="A55" s="366">
        <v>35</v>
      </c>
      <c r="B55" s="367" t="s">
        <v>62</v>
      </c>
      <c r="C55" s="111">
        <v>10037.27</v>
      </c>
      <c r="D55" s="112">
        <v>9797.54</v>
      </c>
      <c r="E55" s="112">
        <v>5717.18</v>
      </c>
      <c r="F55" s="112">
        <v>4080.36</v>
      </c>
      <c r="G55" s="112">
        <v>5886.98</v>
      </c>
      <c r="H55" s="112">
        <v>5680.13</v>
      </c>
      <c r="I55" s="112">
        <v>206.85</v>
      </c>
      <c r="J55" s="112">
        <v>3910.56</v>
      </c>
      <c r="K55" s="118">
        <v>37.05</v>
      </c>
      <c r="L55" s="119">
        <v>3873.51</v>
      </c>
      <c r="M55" s="116">
        <v>239.73</v>
      </c>
      <c r="N55" s="111">
        <v>1857.27</v>
      </c>
      <c r="O55" s="112">
        <v>1766.06</v>
      </c>
      <c r="P55" s="138">
        <v>936.67</v>
      </c>
      <c r="Q55" s="138">
        <v>829.39</v>
      </c>
      <c r="R55" s="112">
        <v>1081.26</v>
      </c>
      <c r="S55" s="138">
        <v>899.68</v>
      </c>
      <c r="T55" s="146">
        <v>181.58</v>
      </c>
      <c r="U55" s="103">
        <v>35</v>
      </c>
      <c r="V55" s="366">
        <v>35</v>
      </c>
      <c r="W55" s="367" t="s">
        <v>62</v>
      </c>
      <c r="X55" s="171">
        <v>684.8</v>
      </c>
      <c r="Y55" s="138">
        <v>36.99</v>
      </c>
      <c r="Z55" s="138">
        <v>647.81</v>
      </c>
      <c r="AA55" s="138">
        <v>91.21</v>
      </c>
      <c r="AB55" s="111">
        <v>8180</v>
      </c>
      <c r="AC55" s="112">
        <v>8031.48</v>
      </c>
      <c r="AD55" s="112">
        <v>4780.51</v>
      </c>
      <c r="AE55" s="112">
        <v>3250.97</v>
      </c>
      <c r="AF55" s="118">
        <v>4805.72</v>
      </c>
      <c r="AG55" s="3">
        <v>4780.45</v>
      </c>
      <c r="AH55" s="138">
        <v>25.27</v>
      </c>
      <c r="AI55" s="112">
        <v>3225.76</v>
      </c>
      <c r="AJ55" s="138">
        <v>0.06</v>
      </c>
      <c r="AK55" s="138">
        <v>3225.7</v>
      </c>
      <c r="AL55" s="118">
        <v>148.52</v>
      </c>
      <c r="AM55" s="138">
        <v>19.86</v>
      </c>
      <c r="AN55" s="138">
        <v>33.57</v>
      </c>
      <c r="AO55" s="138">
        <v>95.09</v>
      </c>
      <c r="AP55" s="524">
        <v>0</v>
      </c>
      <c r="AQ55" s="103">
        <v>35</v>
      </c>
    </row>
    <row r="56" spans="1:43" s="130" customFormat="1" ht="18.75" customHeight="1">
      <c r="A56" s="564" t="s">
        <v>145</v>
      </c>
      <c r="B56" s="586"/>
      <c r="C56" s="122">
        <v>34335.99</v>
      </c>
      <c r="D56" s="123">
        <v>33438.6</v>
      </c>
      <c r="E56" s="123">
        <v>18716.95</v>
      </c>
      <c r="F56" s="123">
        <v>14721.65</v>
      </c>
      <c r="G56" s="123">
        <v>19149.15</v>
      </c>
      <c r="H56" s="123">
        <v>18515.26</v>
      </c>
      <c r="I56" s="123">
        <v>633.89</v>
      </c>
      <c r="J56" s="123">
        <v>14289.45</v>
      </c>
      <c r="K56" s="124">
        <v>201.69</v>
      </c>
      <c r="L56" s="125">
        <v>14087.76</v>
      </c>
      <c r="M56" s="126">
        <v>897.39</v>
      </c>
      <c r="N56" s="122">
        <v>8587.4</v>
      </c>
      <c r="O56" s="123">
        <v>8049.71</v>
      </c>
      <c r="P56" s="123">
        <v>3512.33</v>
      </c>
      <c r="Q56" s="123">
        <v>4537.38</v>
      </c>
      <c r="R56" s="123">
        <v>3832.04</v>
      </c>
      <c r="S56" s="123">
        <v>3311.23</v>
      </c>
      <c r="T56" s="128">
        <v>520.81</v>
      </c>
      <c r="U56" s="158"/>
      <c r="V56" s="564" t="s">
        <v>145</v>
      </c>
      <c r="W56" s="586"/>
      <c r="X56" s="172">
        <v>4217.67</v>
      </c>
      <c r="Y56" s="123">
        <v>201.1</v>
      </c>
      <c r="Z56" s="123">
        <v>4016.57</v>
      </c>
      <c r="AA56" s="123">
        <v>537.69</v>
      </c>
      <c r="AB56" s="122">
        <v>25748.59</v>
      </c>
      <c r="AC56" s="123">
        <v>25388.89</v>
      </c>
      <c r="AD56" s="123">
        <v>15204.62</v>
      </c>
      <c r="AE56" s="123">
        <v>10184.27</v>
      </c>
      <c r="AF56" s="124">
        <v>15317.11</v>
      </c>
      <c r="AG56" s="125">
        <v>15204.03</v>
      </c>
      <c r="AH56" s="123">
        <v>113.08</v>
      </c>
      <c r="AI56" s="123">
        <v>10071.78</v>
      </c>
      <c r="AJ56" s="123">
        <v>0.59</v>
      </c>
      <c r="AK56" s="123">
        <v>10071.19</v>
      </c>
      <c r="AL56" s="124">
        <v>359.7</v>
      </c>
      <c r="AM56" s="123">
        <v>127.55</v>
      </c>
      <c r="AN56" s="123">
        <v>43.07</v>
      </c>
      <c r="AO56" s="123">
        <v>93.48</v>
      </c>
      <c r="AP56" s="126">
        <v>95.6</v>
      </c>
      <c r="AQ56" s="158"/>
    </row>
    <row r="57" spans="1:43" s="121" customFormat="1" ht="18.75" customHeight="1">
      <c r="A57" s="366">
        <v>36</v>
      </c>
      <c r="B57" s="367" t="s">
        <v>53</v>
      </c>
      <c r="C57" s="111">
        <v>4692.06</v>
      </c>
      <c r="D57" s="112">
        <v>4434.24</v>
      </c>
      <c r="E57" s="112">
        <v>2437.58</v>
      </c>
      <c r="F57" s="112">
        <v>1996.66</v>
      </c>
      <c r="G57" s="112">
        <v>2509.37</v>
      </c>
      <c r="H57" s="112">
        <v>2432.63</v>
      </c>
      <c r="I57" s="112">
        <v>76.74</v>
      </c>
      <c r="J57" s="112">
        <v>1924.87</v>
      </c>
      <c r="K57" s="118">
        <v>4.95</v>
      </c>
      <c r="L57" s="119">
        <v>1919.92</v>
      </c>
      <c r="M57" s="116">
        <v>257.82</v>
      </c>
      <c r="N57" s="111">
        <v>605.12</v>
      </c>
      <c r="O57" s="112">
        <v>474.29</v>
      </c>
      <c r="P57" s="138">
        <v>287.49</v>
      </c>
      <c r="Q57" s="138">
        <v>186.8</v>
      </c>
      <c r="R57" s="112">
        <v>321.16</v>
      </c>
      <c r="S57" s="138">
        <v>282.54</v>
      </c>
      <c r="T57" s="146">
        <v>38.62</v>
      </c>
      <c r="U57" s="103">
        <v>36</v>
      </c>
      <c r="V57" s="366">
        <v>36</v>
      </c>
      <c r="W57" s="367" t="s">
        <v>53</v>
      </c>
      <c r="X57" s="171">
        <v>153.13</v>
      </c>
      <c r="Y57" s="138">
        <v>4.95</v>
      </c>
      <c r="Z57" s="138">
        <v>148.18</v>
      </c>
      <c r="AA57" s="138">
        <v>130.83</v>
      </c>
      <c r="AB57" s="111">
        <v>4086.94</v>
      </c>
      <c r="AC57" s="112">
        <v>3959.95</v>
      </c>
      <c r="AD57" s="112">
        <v>2150.09</v>
      </c>
      <c r="AE57" s="112">
        <v>1809.86</v>
      </c>
      <c r="AF57" s="118">
        <v>2188.21</v>
      </c>
      <c r="AG57" s="3">
        <v>2150.09</v>
      </c>
      <c r="AH57" s="138">
        <v>38.12</v>
      </c>
      <c r="AI57" s="112">
        <v>1771.74</v>
      </c>
      <c r="AJ57" s="138">
        <v>0</v>
      </c>
      <c r="AK57" s="138">
        <v>1771.74</v>
      </c>
      <c r="AL57" s="118">
        <v>126.99</v>
      </c>
      <c r="AM57" s="138">
        <v>49.05</v>
      </c>
      <c r="AN57" s="138">
        <v>6.94</v>
      </c>
      <c r="AO57" s="138">
        <v>31.48</v>
      </c>
      <c r="AP57" s="524">
        <v>39.52</v>
      </c>
      <c r="AQ57" s="103">
        <v>36</v>
      </c>
    </row>
    <row r="58" spans="1:43" s="121" customFormat="1" ht="18.75" customHeight="1">
      <c r="A58" s="366">
        <v>37</v>
      </c>
      <c r="B58" s="367" t="s">
        <v>54</v>
      </c>
      <c r="C58" s="111">
        <v>15981.76</v>
      </c>
      <c r="D58" s="112">
        <v>15721.08</v>
      </c>
      <c r="E58" s="112">
        <v>8805.84</v>
      </c>
      <c r="F58" s="112">
        <v>6915.24</v>
      </c>
      <c r="G58" s="112">
        <v>9011.56</v>
      </c>
      <c r="H58" s="112">
        <v>8694.82</v>
      </c>
      <c r="I58" s="112">
        <v>316.74</v>
      </c>
      <c r="J58" s="112">
        <v>6709.52</v>
      </c>
      <c r="K58" s="118">
        <v>111.02</v>
      </c>
      <c r="L58" s="119">
        <v>6598.5</v>
      </c>
      <c r="M58" s="116">
        <v>260.68</v>
      </c>
      <c r="N58" s="111">
        <v>3637.52</v>
      </c>
      <c r="O58" s="112">
        <v>3467.91</v>
      </c>
      <c r="P58" s="138">
        <v>1552.56</v>
      </c>
      <c r="Q58" s="138">
        <v>1915.35</v>
      </c>
      <c r="R58" s="112">
        <v>1709.39</v>
      </c>
      <c r="S58" s="138">
        <v>1441.54</v>
      </c>
      <c r="T58" s="146">
        <v>267.85</v>
      </c>
      <c r="U58" s="103">
        <v>37</v>
      </c>
      <c r="V58" s="366">
        <v>37</v>
      </c>
      <c r="W58" s="367" t="s">
        <v>54</v>
      </c>
      <c r="X58" s="171">
        <v>1758.52</v>
      </c>
      <c r="Y58" s="138">
        <v>111.02</v>
      </c>
      <c r="Z58" s="138">
        <v>1647.5</v>
      </c>
      <c r="AA58" s="138">
        <v>169.61</v>
      </c>
      <c r="AB58" s="111">
        <v>12344.24</v>
      </c>
      <c r="AC58" s="112">
        <v>12253.17</v>
      </c>
      <c r="AD58" s="112">
        <v>7253.28</v>
      </c>
      <c r="AE58" s="112">
        <v>4999.89</v>
      </c>
      <c r="AF58" s="118">
        <v>7302.17</v>
      </c>
      <c r="AG58" s="3">
        <v>7253.28</v>
      </c>
      <c r="AH58" s="138">
        <v>48.89</v>
      </c>
      <c r="AI58" s="112">
        <v>4951</v>
      </c>
      <c r="AJ58" s="138">
        <v>0</v>
      </c>
      <c r="AK58" s="138">
        <v>4951</v>
      </c>
      <c r="AL58" s="118">
        <v>91.07</v>
      </c>
      <c r="AM58" s="138">
        <v>24.75</v>
      </c>
      <c r="AN58" s="138">
        <v>12.52</v>
      </c>
      <c r="AO58" s="138">
        <v>42.98</v>
      </c>
      <c r="AP58" s="146">
        <v>10.82</v>
      </c>
      <c r="AQ58" s="103">
        <v>37</v>
      </c>
    </row>
    <row r="59" spans="1:43" s="121" customFormat="1" ht="18.75" customHeight="1">
      <c r="A59" s="366">
        <v>38</v>
      </c>
      <c r="B59" s="367" t="s">
        <v>55</v>
      </c>
      <c r="C59" s="111">
        <v>10600.78</v>
      </c>
      <c r="D59" s="112">
        <v>10296.22</v>
      </c>
      <c r="E59" s="112">
        <v>5442.39</v>
      </c>
      <c r="F59" s="112">
        <v>4853.83</v>
      </c>
      <c r="G59" s="112">
        <v>5547.28</v>
      </c>
      <c r="H59" s="112">
        <v>5363.46</v>
      </c>
      <c r="I59" s="112">
        <v>183.82</v>
      </c>
      <c r="J59" s="112">
        <v>4748.94</v>
      </c>
      <c r="K59" s="118">
        <v>78.93</v>
      </c>
      <c r="L59" s="119">
        <v>4670.01</v>
      </c>
      <c r="M59" s="116">
        <v>304.56</v>
      </c>
      <c r="N59" s="111">
        <v>3735.03</v>
      </c>
      <c r="O59" s="112">
        <v>3514.48</v>
      </c>
      <c r="P59" s="138">
        <v>1198.87</v>
      </c>
      <c r="Q59" s="138">
        <v>2315.61</v>
      </c>
      <c r="R59" s="112">
        <v>1296.22</v>
      </c>
      <c r="S59" s="138">
        <v>1120.53</v>
      </c>
      <c r="T59" s="146">
        <v>175.69</v>
      </c>
      <c r="U59" s="103">
        <v>38</v>
      </c>
      <c r="V59" s="366">
        <v>38</v>
      </c>
      <c r="W59" s="367" t="s">
        <v>55</v>
      </c>
      <c r="X59" s="171">
        <v>2218.26</v>
      </c>
      <c r="Y59" s="138">
        <v>78.34</v>
      </c>
      <c r="Z59" s="138">
        <v>2139.92</v>
      </c>
      <c r="AA59" s="138">
        <v>220.55</v>
      </c>
      <c r="AB59" s="111">
        <v>6865.75</v>
      </c>
      <c r="AC59" s="112">
        <v>6781.74</v>
      </c>
      <c r="AD59" s="112">
        <v>4243.52</v>
      </c>
      <c r="AE59" s="112">
        <v>2538.22</v>
      </c>
      <c r="AF59" s="118">
        <v>4251.06</v>
      </c>
      <c r="AG59" s="3">
        <v>4242.93</v>
      </c>
      <c r="AH59" s="138">
        <v>8.13</v>
      </c>
      <c r="AI59" s="112">
        <v>2530.68</v>
      </c>
      <c r="AJ59" s="138">
        <v>0.59</v>
      </c>
      <c r="AK59" s="138">
        <v>2530.09</v>
      </c>
      <c r="AL59" s="118">
        <v>84.01</v>
      </c>
      <c r="AM59" s="138">
        <v>6.37</v>
      </c>
      <c r="AN59" s="138">
        <v>22.45</v>
      </c>
      <c r="AO59" s="138">
        <v>10.57</v>
      </c>
      <c r="AP59" s="146">
        <v>44.62</v>
      </c>
      <c r="AQ59" s="103">
        <v>38</v>
      </c>
    </row>
    <row r="60" spans="1:43" s="121" customFormat="1" ht="18.75" customHeight="1" thickBot="1">
      <c r="A60" s="370">
        <v>39</v>
      </c>
      <c r="B60" s="401" t="s">
        <v>56</v>
      </c>
      <c r="C60" s="385">
        <v>3061.39</v>
      </c>
      <c r="D60" s="386">
        <v>2987.06</v>
      </c>
      <c r="E60" s="386">
        <v>2031.14</v>
      </c>
      <c r="F60" s="386">
        <v>955.92</v>
      </c>
      <c r="G60" s="386">
        <v>2080.94</v>
      </c>
      <c r="H60" s="386">
        <v>2024.35</v>
      </c>
      <c r="I60" s="386">
        <v>56.59</v>
      </c>
      <c r="J60" s="386">
        <v>906.12</v>
      </c>
      <c r="K60" s="387">
        <v>6.79</v>
      </c>
      <c r="L60" s="388">
        <v>899.33</v>
      </c>
      <c r="M60" s="389">
        <v>74.33</v>
      </c>
      <c r="N60" s="385">
        <v>609.73</v>
      </c>
      <c r="O60" s="386">
        <v>593.03</v>
      </c>
      <c r="P60" s="390">
        <v>473.41</v>
      </c>
      <c r="Q60" s="390">
        <v>119.62</v>
      </c>
      <c r="R60" s="386">
        <v>505.27</v>
      </c>
      <c r="S60" s="390">
        <v>466.62</v>
      </c>
      <c r="T60" s="391">
        <v>38.65</v>
      </c>
      <c r="U60" s="108">
        <v>39</v>
      </c>
      <c r="V60" s="370">
        <v>39</v>
      </c>
      <c r="W60" s="401" t="s">
        <v>56</v>
      </c>
      <c r="X60" s="392">
        <v>87.76</v>
      </c>
      <c r="Y60" s="390">
        <v>6.79</v>
      </c>
      <c r="Z60" s="390">
        <v>80.97</v>
      </c>
      <c r="AA60" s="390">
        <v>16.7</v>
      </c>
      <c r="AB60" s="385">
        <v>2451.66</v>
      </c>
      <c r="AC60" s="386">
        <v>2394.03</v>
      </c>
      <c r="AD60" s="386">
        <v>1557.73</v>
      </c>
      <c r="AE60" s="386">
        <v>836.3</v>
      </c>
      <c r="AF60" s="387">
        <v>1575.67</v>
      </c>
      <c r="AG60" s="528">
        <v>1557.73</v>
      </c>
      <c r="AH60" s="390">
        <v>17.94</v>
      </c>
      <c r="AI60" s="386">
        <v>818.36</v>
      </c>
      <c r="AJ60" s="390">
        <v>0</v>
      </c>
      <c r="AK60" s="390">
        <v>818.36</v>
      </c>
      <c r="AL60" s="387">
        <v>57.63</v>
      </c>
      <c r="AM60" s="390">
        <v>47.38</v>
      </c>
      <c r="AN60" s="390">
        <v>1.16</v>
      </c>
      <c r="AO60" s="390">
        <v>8.45</v>
      </c>
      <c r="AP60" s="391">
        <v>0.64</v>
      </c>
      <c r="AQ60" s="108">
        <v>39</v>
      </c>
    </row>
    <row r="61" spans="1:43" ht="12">
      <c r="A61" s="159"/>
      <c r="B61" s="159"/>
      <c r="C61" s="159"/>
      <c r="D61" s="159"/>
      <c r="E61" s="159"/>
      <c r="F61" s="159"/>
      <c r="U61" s="117"/>
      <c r="V61" s="159"/>
      <c r="W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2"/>
      <c r="AM61" s="159"/>
      <c r="AN61" s="159"/>
      <c r="AO61" s="159"/>
      <c r="AP61" s="159"/>
      <c r="AQ61" s="117"/>
    </row>
    <row r="62" spans="1:43" ht="12">
      <c r="A62" s="159"/>
      <c r="B62" s="159"/>
      <c r="C62" s="159"/>
      <c r="D62" s="159"/>
      <c r="E62" s="159"/>
      <c r="F62" s="159"/>
      <c r="U62" s="117"/>
      <c r="V62" s="159"/>
      <c r="W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2"/>
      <c r="AM62" s="159"/>
      <c r="AN62" s="159"/>
      <c r="AO62" s="159"/>
      <c r="AP62" s="159"/>
      <c r="AQ62" s="117"/>
    </row>
    <row r="63" spans="1:43" ht="12">
      <c r="A63" s="159"/>
      <c r="B63" s="159"/>
      <c r="C63" s="159"/>
      <c r="D63" s="159"/>
      <c r="E63" s="159"/>
      <c r="F63" s="159"/>
      <c r="U63" s="117"/>
      <c r="V63" s="159"/>
      <c r="W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2"/>
      <c r="AM63" s="159"/>
      <c r="AN63" s="159"/>
      <c r="AO63" s="159"/>
      <c r="AP63" s="159"/>
      <c r="AQ63" s="117"/>
    </row>
    <row r="64" spans="1:43" ht="12">
      <c r="A64" s="159"/>
      <c r="B64" s="159"/>
      <c r="C64" s="159"/>
      <c r="D64" s="159"/>
      <c r="E64" s="159"/>
      <c r="F64" s="159"/>
      <c r="U64" s="117"/>
      <c r="V64" s="159"/>
      <c r="W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2"/>
      <c r="AM64" s="159"/>
      <c r="AN64" s="159"/>
      <c r="AO64" s="159"/>
      <c r="AP64" s="159"/>
      <c r="AQ64" s="117"/>
    </row>
    <row r="65" spans="1:43" ht="12">
      <c r="A65" s="159"/>
      <c r="B65" s="159"/>
      <c r="C65" s="159"/>
      <c r="D65" s="159"/>
      <c r="E65" s="159"/>
      <c r="F65" s="159"/>
      <c r="U65" s="117"/>
      <c r="V65" s="159"/>
      <c r="W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2"/>
      <c r="AM65" s="159"/>
      <c r="AN65" s="159"/>
      <c r="AO65" s="159"/>
      <c r="AP65" s="159"/>
      <c r="AQ65" s="117"/>
    </row>
    <row r="66" spans="1:43" ht="12">
      <c r="A66" s="159"/>
      <c r="B66" s="159"/>
      <c r="C66" s="159"/>
      <c r="D66" s="159"/>
      <c r="E66" s="159"/>
      <c r="F66" s="159"/>
      <c r="U66" s="117"/>
      <c r="V66" s="159"/>
      <c r="W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2"/>
      <c r="AM66" s="159"/>
      <c r="AN66" s="159"/>
      <c r="AO66" s="159"/>
      <c r="AP66" s="159"/>
      <c r="AQ66" s="117"/>
    </row>
    <row r="102" spans="1:23" ht="12">
      <c r="A102" s="161"/>
      <c r="B102" s="161"/>
      <c r="V102" s="161"/>
      <c r="W102" s="161"/>
    </row>
  </sheetData>
  <sheetProtection/>
  <mergeCells count="53">
    <mergeCell ref="X3:AA3"/>
    <mergeCell ref="N3:T3"/>
    <mergeCell ref="A56:B56"/>
    <mergeCell ref="A35:B35"/>
    <mergeCell ref="A46:B46"/>
    <mergeCell ref="A47:B47"/>
    <mergeCell ref="A51:B51"/>
    <mergeCell ref="A16:B16"/>
    <mergeCell ref="A17:B17"/>
    <mergeCell ref="A25:B25"/>
    <mergeCell ref="A26:B26"/>
    <mergeCell ref="A7:B7"/>
    <mergeCell ref="A8:B8"/>
    <mergeCell ref="A9:B9"/>
    <mergeCell ref="A10:B10"/>
    <mergeCell ref="AL4:AP4"/>
    <mergeCell ref="A6:B6"/>
    <mergeCell ref="R4:T4"/>
    <mergeCell ref="X4:Z4"/>
    <mergeCell ref="AB4:AB5"/>
    <mergeCell ref="AC4:AE4"/>
    <mergeCell ref="A3:B5"/>
    <mergeCell ref="AB3:AP3"/>
    <mergeCell ref="C4:C5"/>
    <mergeCell ref="O4:Q4"/>
    <mergeCell ref="AF4:AH4"/>
    <mergeCell ref="AI4:AK4"/>
    <mergeCell ref="D4:F4"/>
    <mergeCell ref="G4:I4"/>
    <mergeCell ref="J4:L4"/>
    <mergeCell ref="N4:N5"/>
    <mergeCell ref="V3:W5"/>
    <mergeCell ref="AA4:AA5"/>
    <mergeCell ref="C3:M3"/>
    <mergeCell ref="M4:M5"/>
    <mergeCell ref="V6:W6"/>
    <mergeCell ref="V7:W7"/>
    <mergeCell ref="V8:W8"/>
    <mergeCell ref="V9:W9"/>
    <mergeCell ref="V10:W10"/>
    <mergeCell ref="V16:W16"/>
    <mergeCell ref="V17:W17"/>
    <mergeCell ref="V25:W25"/>
    <mergeCell ref="V51:W51"/>
    <mergeCell ref="V56:W56"/>
    <mergeCell ref="V26:W26"/>
    <mergeCell ref="V35:W35"/>
    <mergeCell ref="V46:W46"/>
    <mergeCell ref="V47:W47"/>
    <mergeCell ref="A31:B31"/>
    <mergeCell ref="V31:W31"/>
    <mergeCell ref="A43:B43"/>
    <mergeCell ref="V43:W43"/>
  </mergeCells>
  <printOptions horizontalCentered="1"/>
  <pageMargins left="0.7874015748031497" right="0.5905511811023623" top="0.7874015748031497" bottom="0.5905511811023623" header="0" footer="0"/>
  <pageSetup horizontalDpi="400" verticalDpi="400" orientation="portrait" pageOrder="overThenDown" paperSize="9" scale="70" r:id="rId1"/>
  <colBreaks count="3" manualBreakCount="3">
    <brk id="11" max="65535" man="1"/>
    <brk id="21" max="94" man="1"/>
    <brk id="3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121"/>
  <sheetViews>
    <sheetView view="pageBreakPreview" zoomScale="60" zoomScaleNormal="85" workbookViewId="0" topLeftCell="A1">
      <pane xSplit="2" ySplit="8" topLeftCell="C9" activePane="bottomRight" state="frozen"/>
      <selection pane="topLeft" activeCell="F49" sqref="F49"/>
      <selection pane="topRight" activeCell="F49" sqref="F49"/>
      <selection pane="bottomLeft" activeCell="F49" sqref="F49"/>
      <selection pane="bottomRight" activeCell="A1" sqref="A1"/>
    </sheetView>
  </sheetViews>
  <sheetFormatPr defaultColWidth="9.00390625" defaultRowHeight="13.5"/>
  <cols>
    <col min="1" max="1" width="3.75390625" style="235" customWidth="1"/>
    <col min="2" max="2" width="20.125" style="235" customWidth="1"/>
    <col min="3" max="12" width="13.75390625" style="191" customWidth="1"/>
    <col min="13" max="13" width="12.25390625" style="191" customWidth="1"/>
    <col min="14" max="20" width="13.75390625" style="191" customWidth="1"/>
    <col min="21" max="21" width="5.00390625" style="234" customWidth="1"/>
    <col min="22" max="22" width="5.00390625" style="235" customWidth="1"/>
    <col min="23" max="23" width="19.75390625" style="235" customWidth="1"/>
    <col min="24" max="29" width="13.625" style="191" customWidth="1"/>
    <col min="30" max="31" width="13.625" style="180" customWidth="1"/>
    <col min="32" max="32" width="13.625" style="191" customWidth="1"/>
    <col min="33" max="37" width="13.625" style="180" customWidth="1"/>
    <col min="38" max="42" width="13.625" style="191" customWidth="1"/>
    <col min="43" max="43" width="4.50390625" style="55" customWidth="1"/>
    <col min="44" max="16384" width="10.75390625" style="191" customWidth="1"/>
  </cols>
  <sheetData>
    <row r="1" spans="1:43" s="179" customFormat="1" ht="17.25">
      <c r="A1" s="1" t="s">
        <v>99</v>
      </c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  <c r="V1" s="1"/>
      <c r="W1" s="176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408"/>
    </row>
    <row r="2" spans="1:43" s="179" customFormat="1" ht="12" customHeight="1" thickBot="1">
      <c r="A2" s="176"/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63"/>
      <c r="V2" s="176"/>
      <c r="W2" s="176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80" t="s">
        <v>65</v>
      </c>
      <c r="AQ2" s="58"/>
    </row>
    <row r="3" spans="1:43" s="181" customFormat="1" ht="12" customHeight="1">
      <c r="A3" s="593" t="s">
        <v>7</v>
      </c>
      <c r="B3" s="657"/>
      <c r="C3" s="651" t="s">
        <v>78</v>
      </c>
      <c r="D3" s="623"/>
      <c r="E3" s="623"/>
      <c r="F3" s="623"/>
      <c r="G3" s="623"/>
      <c r="H3" s="623"/>
      <c r="I3" s="623"/>
      <c r="J3" s="623"/>
      <c r="K3" s="623"/>
      <c r="L3" s="623"/>
      <c r="M3" s="652"/>
      <c r="N3" s="646" t="s">
        <v>89</v>
      </c>
      <c r="O3" s="666"/>
      <c r="P3" s="666"/>
      <c r="Q3" s="666"/>
      <c r="R3" s="666"/>
      <c r="S3" s="666"/>
      <c r="T3" s="667"/>
      <c r="U3" s="175"/>
      <c r="V3" s="593" t="s">
        <v>7</v>
      </c>
      <c r="W3" s="645"/>
      <c r="X3" s="646" t="s">
        <v>89</v>
      </c>
      <c r="Y3" s="647"/>
      <c r="Z3" s="647"/>
      <c r="AA3" s="648"/>
      <c r="AB3" s="646" t="s">
        <v>79</v>
      </c>
      <c r="AC3" s="632"/>
      <c r="AD3" s="632"/>
      <c r="AE3" s="632"/>
      <c r="AF3" s="632"/>
      <c r="AG3" s="632"/>
      <c r="AH3" s="632"/>
      <c r="AI3" s="632"/>
      <c r="AJ3" s="632"/>
      <c r="AK3" s="632"/>
      <c r="AL3" s="632"/>
      <c r="AM3" s="632"/>
      <c r="AN3" s="632"/>
      <c r="AO3" s="632"/>
      <c r="AP3" s="633"/>
      <c r="AQ3" s="409"/>
    </row>
    <row r="4" spans="1:43" s="181" customFormat="1" ht="12" customHeight="1">
      <c r="A4" s="595"/>
      <c r="B4" s="658"/>
      <c r="C4" s="660" t="s">
        <v>80</v>
      </c>
      <c r="D4" s="607" t="s">
        <v>81</v>
      </c>
      <c r="E4" s="641"/>
      <c r="F4" s="642"/>
      <c r="G4" s="607" t="s">
        <v>162</v>
      </c>
      <c r="H4" s="641"/>
      <c r="I4" s="642"/>
      <c r="J4" s="607" t="s">
        <v>163</v>
      </c>
      <c r="K4" s="641"/>
      <c r="L4" s="642"/>
      <c r="M4" s="664" t="s">
        <v>164</v>
      </c>
      <c r="N4" s="643" t="s">
        <v>90</v>
      </c>
      <c r="O4" s="607" t="s">
        <v>91</v>
      </c>
      <c r="P4" s="641"/>
      <c r="Q4" s="642"/>
      <c r="R4" s="654" t="s">
        <v>92</v>
      </c>
      <c r="S4" s="654"/>
      <c r="T4" s="655"/>
      <c r="U4" s="182"/>
      <c r="V4" s="595"/>
      <c r="W4" s="595"/>
      <c r="X4" s="656" t="s">
        <v>93</v>
      </c>
      <c r="Y4" s="654"/>
      <c r="Z4" s="654"/>
      <c r="AA4" s="649" t="s">
        <v>0</v>
      </c>
      <c r="AB4" s="643" t="s">
        <v>83</v>
      </c>
      <c r="AC4" s="607" t="s">
        <v>84</v>
      </c>
      <c r="AD4" s="641"/>
      <c r="AE4" s="642"/>
      <c r="AF4" s="607" t="s">
        <v>162</v>
      </c>
      <c r="AG4" s="641"/>
      <c r="AH4" s="642"/>
      <c r="AI4" s="607" t="s">
        <v>163</v>
      </c>
      <c r="AJ4" s="641"/>
      <c r="AK4" s="642"/>
      <c r="AL4" s="607" t="s">
        <v>165</v>
      </c>
      <c r="AM4" s="641"/>
      <c r="AN4" s="641"/>
      <c r="AO4" s="641"/>
      <c r="AP4" s="653"/>
      <c r="AQ4" s="78"/>
    </row>
    <row r="5" spans="1:43" s="181" customFormat="1" ht="12" customHeight="1" thickBot="1">
      <c r="A5" s="597"/>
      <c r="B5" s="659"/>
      <c r="C5" s="661"/>
      <c r="D5" s="60" t="s">
        <v>85</v>
      </c>
      <c r="E5" s="60" t="s">
        <v>166</v>
      </c>
      <c r="F5" s="60" t="s">
        <v>167</v>
      </c>
      <c r="G5" s="60" t="s">
        <v>86</v>
      </c>
      <c r="H5" s="60" t="s">
        <v>168</v>
      </c>
      <c r="I5" s="60" t="s">
        <v>169</v>
      </c>
      <c r="J5" s="183" t="s">
        <v>87</v>
      </c>
      <c r="K5" s="184" t="s">
        <v>170</v>
      </c>
      <c r="L5" s="60" t="s">
        <v>171</v>
      </c>
      <c r="M5" s="665"/>
      <c r="N5" s="644"/>
      <c r="O5" s="60" t="s">
        <v>94</v>
      </c>
      <c r="P5" s="60" t="s">
        <v>95</v>
      </c>
      <c r="Q5" s="60" t="s">
        <v>96</v>
      </c>
      <c r="R5" s="60" t="s">
        <v>97</v>
      </c>
      <c r="S5" s="60" t="s">
        <v>95</v>
      </c>
      <c r="T5" s="61" t="s">
        <v>96</v>
      </c>
      <c r="U5" s="84"/>
      <c r="V5" s="597"/>
      <c r="W5" s="597"/>
      <c r="X5" s="250" t="s">
        <v>98</v>
      </c>
      <c r="Y5" s="60" t="s">
        <v>95</v>
      </c>
      <c r="Z5" s="60" t="s">
        <v>96</v>
      </c>
      <c r="AA5" s="650"/>
      <c r="AB5" s="644"/>
      <c r="AC5" s="60" t="s">
        <v>85</v>
      </c>
      <c r="AD5" s="60" t="s">
        <v>166</v>
      </c>
      <c r="AE5" s="60" t="s">
        <v>167</v>
      </c>
      <c r="AF5" s="252" t="s">
        <v>86</v>
      </c>
      <c r="AG5" s="184" t="s">
        <v>168</v>
      </c>
      <c r="AH5" s="60" t="s">
        <v>169</v>
      </c>
      <c r="AI5" s="60" t="s">
        <v>87</v>
      </c>
      <c r="AJ5" s="60" t="s">
        <v>170</v>
      </c>
      <c r="AK5" s="60" t="s">
        <v>171</v>
      </c>
      <c r="AL5" s="60" t="s">
        <v>88</v>
      </c>
      <c r="AM5" s="60" t="s">
        <v>73</v>
      </c>
      <c r="AN5" s="60" t="s">
        <v>74</v>
      </c>
      <c r="AO5" s="60" t="s">
        <v>6</v>
      </c>
      <c r="AP5" s="61" t="s">
        <v>75</v>
      </c>
      <c r="AQ5" s="83"/>
    </row>
    <row r="6" spans="1:43" ht="31.5" customHeight="1">
      <c r="A6" s="589" t="s">
        <v>177</v>
      </c>
      <c r="B6" s="589"/>
      <c r="C6" s="185">
        <v>68706898</v>
      </c>
      <c r="D6" s="186">
        <v>68633421</v>
      </c>
      <c r="E6" s="186">
        <v>46992590</v>
      </c>
      <c r="F6" s="186">
        <v>21640831</v>
      </c>
      <c r="G6" s="186">
        <v>43991846</v>
      </c>
      <c r="H6" s="187">
        <v>43054725</v>
      </c>
      <c r="I6" s="187">
        <v>937121</v>
      </c>
      <c r="J6" s="188">
        <v>24641575</v>
      </c>
      <c r="K6" s="189">
        <v>3937865</v>
      </c>
      <c r="L6" s="187">
        <v>20703710</v>
      </c>
      <c r="M6" s="186">
        <v>73477</v>
      </c>
      <c r="N6" s="237">
        <v>21074836</v>
      </c>
      <c r="O6" s="186">
        <v>21001359</v>
      </c>
      <c r="P6" s="186">
        <v>10959221</v>
      </c>
      <c r="Q6" s="186">
        <v>10042138</v>
      </c>
      <c r="R6" s="186">
        <v>9351799</v>
      </c>
      <c r="S6" s="187">
        <v>8426907</v>
      </c>
      <c r="T6" s="238">
        <v>924892</v>
      </c>
      <c r="U6" s="63" t="s">
        <v>178</v>
      </c>
      <c r="V6" s="589" t="s">
        <v>177</v>
      </c>
      <c r="W6" s="589"/>
      <c r="X6" s="237">
        <v>11649560</v>
      </c>
      <c r="Y6" s="187">
        <v>2532314</v>
      </c>
      <c r="Z6" s="187">
        <v>9117246</v>
      </c>
      <c r="AA6" s="239">
        <v>73477</v>
      </c>
      <c r="AB6" s="237">
        <v>47632062</v>
      </c>
      <c r="AC6" s="186">
        <v>47632062</v>
      </c>
      <c r="AD6" s="186">
        <v>36033369</v>
      </c>
      <c r="AE6" s="186">
        <v>11598693</v>
      </c>
      <c r="AF6" s="253">
        <v>34640047</v>
      </c>
      <c r="AG6" s="190">
        <v>34627818</v>
      </c>
      <c r="AH6" s="186">
        <v>12229</v>
      </c>
      <c r="AI6" s="186">
        <v>12992015</v>
      </c>
      <c r="AJ6" s="186">
        <v>1405551</v>
      </c>
      <c r="AK6" s="186">
        <v>11586464</v>
      </c>
      <c r="AL6" s="79">
        <v>0</v>
      </c>
      <c r="AM6" s="79">
        <v>0</v>
      </c>
      <c r="AN6" s="79">
        <v>0</v>
      </c>
      <c r="AO6" s="79">
        <v>0</v>
      </c>
      <c r="AP6" s="82">
        <v>0</v>
      </c>
      <c r="AQ6" s="78" t="s">
        <v>178</v>
      </c>
    </row>
    <row r="7" spans="1:43" ht="31.5" customHeight="1">
      <c r="A7" s="589" t="s">
        <v>179</v>
      </c>
      <c r="B7" s="589"/>
      <c r="C7" s="185">
        <v>75887517</v>
      </c>
      <c r="D7" s="186">
        <v>75868146</v>
      </c>
      <c r="E7" s="186">
        <v>52916051</v>
      </c>
      <c r="F7" s="186">
        <v>22952095</v>
      </c>
      <c r="G7" s="186">
        <v>50059445</v>
      </c>
      <c r="H7" s="186">
        <v>48927701</v>
      </c>
      <c r="I7" s="186">
        <v>1131744</v>
      </c>
      <c r="J7" s="188">
        <v>25808701</v>
      </c>
      <c r="K7" s="190">
        <v>3988350</v>
      </c>
      <c r="L7" s="186">
        <v>21820351</v>
      </c>
      <c r="M7" s="186">
        <v>19371</v>
      </c>
      <c r="N7" s="237">
        <v>23013191</v>
      </c>
      <c r="O7" s="186">
        <v>22993820</v>
      </c>
      <c r="P7" s="186">
        <v>12396608</v>
      </c>
      <c r="Q7" s="186">
        <v>10597212</v>
      </c>
      <c r="R7" s="186">
        <v>10907061</v>
      </c>
      <c r="S7" s="186">
        <v>9800988</v>
      </c>
      <c r="T7" s="239">
        <v>1106073</v>
      </c>
      <c r="U7" s="63" t="s">
        <v>180</v>
      </c>
      <c r="V7" s="589" t="s">
        <v>179</v>
      </c>
      <c r="W7" s="589"/>
      <c r="X7" s="237">
        <v>12086759</v>
      </c>
      <c r="Y7" s="186">
        <v>2595620</v>
      </c>
      <c r="Z7" s="186">
        <v>9491139</v>
      </c>
      <c r="AA7" s="239">
        <v>19371</v>
      </c>
      <c r="AB7" s="237">
        <v>52874326</v>
      </c>
      <c r="AC7" s="186">
        <v>52874326</v>
      </c>
      <c r="AD7" s="186">
        <v>40519443</v>
      </c>
      <c r="AE7" s="186">
        <v>12354883</v>
      </c>
      <c r="AF7" s="253">
        <v>39152384</v>
      </c>
      <c r="AG7" s="190">
        <v>39126713</v>
      </c>
      <c r="AH7" s="186">
        <v>25671</v>
      </c>
      <c r="AI7" s="186">
        <v>13721942</v>
      </c>
      <c r="AJ7" s="186">
        <v>1392730</v>
      </c>
      <c r="AK7" s="186">
        <v>12329212</v>
      </c>
      <c r="AL7" s="79">
        <v>0</v>
      </c>
      <c r="AM7" s="79">
        <v>0</v>
      </c>
      <c r="AN7" s="79">
        <v>0</v>
      </c>
      <c r="AO7" s="79">
        <v>0</v>
      </c>
      <c r="AP7" s="82">
        <v>0</v>
      </c>
      <c r="AQ7" s="78" t="s">
        <v>180</v>
      </c>
    </row>
    <row r="8" spans="1:43" s="199" customFormat="1" ht="31.5" customHeight="1" thickBot="1">
      <c r="A8" s="591" t="s">
        <v>181</v>
      </c>
      <c r="B8" s="591"/>
      <c r="C8" s="192">
        <v>82040830</v>
      </c>
      <c r="D8" s="193">
        <v>82021666</v>
      </c>
      <c r="E8" s="193">
        <v>57605726</v>
      </c>
      <c r="F8" s="193">
        <v>24415940</v>
      </c>
      <c r="G8" s="193">
        <v>55030576</v>
      </c>
      <c r="H8" s="193">
        <v>53567224</v>
      </c>
      <c r="I8" s="193">
        <v>1463352</v>
      </c>
      <c r="J8" s="194">
        <v>26991090</v>
      </c>
      <c r="K8" s="195">
        <v>4038502</v>
      </c>
      <c r="L8" s="193">
        <v>22952588</v>
      </c>
      <c r="M8" s="193">
        <v>19164</v>
      </c>
      <c r="N8" s="240">
        <v>24295235</v>
      </c>
      <c r="O8" s="193">
        <v>24276071</v>
      </c>
      <c r="P8" s="193">
        <v>12997093</v>
      </c>
      <c r="Q8" s="193">
        <v>11278978</v>
      </c>
      <c r="R8" s="197">
        <v>11769876</v>
      </c>
      <c r="S8" s="193">
        <v>10353638</v>
      </c>
      <c r="T8" s="241">
        <v>1416238</v>
      </c>
      <c r="U8" s="196" t="s">
        <v>182</v>
      </c>
      <c r="V8" s="591" t="s">
        <v>181</v>
      </c>
      <c r="W8" s="591"/>
      <c r="X8" s="243">
        <v>12506195</v>
      </c>
      <c r="Y8" s="193">
        <v>2643455</v>
      </c>
      <c r="Z8" s="193">
        <v>9862740</v>
      </c>
      <c r="AA8" s="251">
        <v>19164</v>
      </c>
      <c r="AB8" s="240">
        <v>57745595</v>
      </c>
      <c r="AC8" s="193">
        <v>57745595</v>
      </c>
      <c r="AD8" s="193">
        <v>44608633</v>
      </c>
      <c r="AE8" s="193">
        <v>13136962</v>
      </c>
      <c r="AF8" s="254">
        <v>43260700</v>
      </c>
      <c r="AG8" s="195">
        <v>43213586</v>
      </c>
      <c r="AH8" s="193">
        <v>47114</v>
      </c>
      <c r="AI8" s="197">
        <v>14484895</v>
      </c>
      <c r="AJ8" s="193">
        <v>1395047</v>
      </c>
      <c r="AK8" s="193">
        <v>13089848</v>
      </c>
      <c r="AL8" s="197">
        <v>0</v>
      </c>
      <c r="AM8" s="197">
        <v>0</v>
      </c>
      <c r="AN8" s="197">
        <v>0</v>
      </c>
      <c r="AO8" s="197">
        <v>0</v>
      </c>
      <c r="AP8" s="198">
        <v>0</v>
      </c>
      <c r="AQ8" s="410" t="s">
        <v>182</v>
      </c>
    </row>
    <row r="9" spans="1:43" s="205" customFormat="1" ht="24.75" customHeight="1">
      <c r="A9" s="560" t="s">
        <v>59</v>
      </c>
      <c r="B9" s="560"/>
      <c r="C9" s="242">
        <v>22710261</v>
      </c>
      <c r="D9" s="201">
        <v>22708646</v>
      </c>
      <c r="E9" s="201">
        <v>12998351</v>
      </c>
      <c r="F9" s="201">
        <v>9710295</v>
      </c>
      <c r="G9" s="201">
        <v>10999618</v>
      </c>
      <c r="H9" s="201">
        <v>10374161</v>
      </c>
      <c r="I9" s="242">
        <v>625457</v>
      </c>
      <c r="J9" s="202">
        <v>11709028</v>
      </c>
      <c r="K9" s="200">
        <v>2624190</v>
      </c>
      <c r="L9" s="201">
        <v>9084838</v>
      </c>
      <c r="M9" s="201">
        <v>1615</v>
      </c>
      <c r="N9" s="242">
        <v>11738034</v>
      </c>
      <c r="O9" s="201">
        <v>11736419</v>
      </c>
      <c r="P9" s="201">
        <v>5784165</v>
      </c>
      <c r="Q9" s="201">
        <v>5952254</v>
      </c>
      <c r="R9" s="201">
        <v>5109223</v>
      </c>
      <c r="S9" s="201">
        <v>4491864</v>
      </c>
      <c r="T9" s="204">
        <v>617359</v>
      </c>
      <c r="U9" s="203"/>
      <c r="V9" s="560" t="s">
        <v>59</v>
      </c>
      <c r="W9" s="561"/>
      <c r="X9" s="242">
        <v>6627196</v>
      </c>
      <c r="Y9" s="201">
        <v>1292301</v>
      </c>
      <c r="Z9" s="201">
        <v>5334895</v>
      </c>
      <c r="AA9" s="204">
        <v>1615</v>
      </c>
      <c r="AB9" s="242">
        <v>10972227</v>
      </c>
      <c r="AC9" s="201">
        <v>10972227</v>
      </c>
      <c r="AD9" s="201">
        <v>7214186</v>
      </c>
      <c r="AE9" s="201">
        <v>3758041</v>
      </c>
      <c r="AF9" s="255">
        <v>5890395</v>
      </c>
      <c r="AG9" s="200">
        <v>5882297</v>
      </c>
      <c r="AH9" s="201">
        <v>8098</v>
      </c>
      <c r="AI9" s="201">
        <v>5081832</v>
      </c>
      <c r="AJ9" s="201">
        <v>1331889</v>
      </c>
      <c r="AK9" s="201">
        <v>3749943</v>
      </c>
      <c r="AL9" s="201">
        <v>0</v>
      </c>
      <c r="AM9" s="201">
        <v>0</v>
      </c>
      <c r="AN9" s="201">
        <v>0</v>
      </c>
      <c r="AO9" s="201">
        <v>0</v>
      </c>
      <c r="AP9" s="204">
        <v>0</v>
      </c>
      <c r="AQ9" s="411"/>
    </row>
    <row r="10" spans="1:43" s="209" customFormat="1" ht="18.75" customHeight="1">
      <c r="A10" s="564" t="s">
        <v>138</v>
      </c>
      <c r="B10" s="564"/>
      <c r="C10" s="243">
        <v>22710261</v>
      </c>
      <c r="D10" s="197">
        <v>22708646</v>
      </c>
      <c r="E10" s="197">
        <v>12998351</v>
      </c>
      <c r="F10" s="197">
        <v>9710295</v>
      </c>
      <c r="G10" s="197">
        <v>10999618</v>
      </c>
      <c r="H10" s="197">
        <v>10374161</v>
      </c>
      <c r="I10" s="243">
        <v>625457</v>
      </c>
      <c r="J10" s="207">
        <v>11709028</v>
      </c>
      <c r="K10" s="206">
        <v>2624190</v>
      </c>
      <c r="L10" s="197">
        <v>9084838</v>
      </c>
      <c r="M10" s="197">
        <v>1615</v>
      </c>
      <c r="N10" s="243">
        <v>11738034</v>
      </c>
      <c r="O10" s="197">
        <v>11736419</v>
      </c>
      <c r="P10" s="197">
        <v>5784165</v>
      </c>
      <c r="Q10" s="197">
        <v>5952254</v>
      </c>
      <c r="R10" s="197">
        <v>5109223</v>
      </c>
      <c r="S10" s="197">
        <v>4491864</v>
      </c>
      <c r="T10" s="198">
        <v>617359</v>
      </c>
      <c r="U10" s="208"/>
      <c r="V10" s="564" t="s">
        <v>138</v>
      </c>
      <c r="W10" s="640"/>
      <c r="X10" s="243">
        <v>6627196</v>
      </c>
      <c r="Y10" s="197">
        <v>1292301</v>
      </c>
      <c r="Z10" s="197">
        <v>5334895</v>
      </c>
      <c r="AA10" s="198">
        <v>1615</v>
      </c>
      <c r="AB10" s="240">
        <v>10972227</v>
      </c>
      <c r="AC10" s="197">
        <v>10972227</v>
      </c>
      <c r="AD10" s="197">
        <v>7214186</v>
      </c>
      <c r="AE10" s="197">
        <v>3758041</v>
      </c>
      <c r="AF10" s="254">
        <v>5890395</v>
      </c>
      <c r="AG10" s="206">
        <v>5882297</v>
      </c>
      <c r="AH10" s="197">
        <v>8098</v>
      </c>
      <c r="AI10" s="197">
        <v>5081832</v>
      </c>
      <c r="AJ10" s="197">
        <v>1331889</v>
      </c>
      <c r="AK10" s="197">
        <v>3749943</v>
      </c>
      <c r="AL10" s="197">
        <v>0</v>
      </c>
      <c r="AM10" s="197">
        <v>0</v>
      </c>
      <c r="AN10" s="197">
        <v>0</v>
      </c>
      <c r="AO10" s="197">
        <v>0</v>
      </c>
      <c r="AP10" s="198">
        <v>0</v>
      </c>
      <c r="AQ10" s="412"/>
    </row>
    <row r="11" spans="1:43" ht="18.75" customHeight="1">
      <c r="A11" s="379">
        <v>1</v>
      </c>
      <c r="B11" s="367" t="s">
        <v>23</v>
      </c>
      <c r="C11" s="244">
        <v>5922892</v>
      </c>
      <c r="D11" s="79">
        <v>5922842</v>
      </c>
      <c r="E11" s="79">
        <v>3617981</v>
      </c>
      <c r="F11" s="79">
        <v>2304861</v>
      </c>
      <c r="G11" s="79">
        <v>3694343</v>
      </c>
      <c r="H11" s="79">
        <v>3365697</v>
      </c>
      <c r="I11" s="244">
        <v>328646</v>
      </c>
      <c r="J11" s="211">
        <v>2228499</v>
      </c>
      <c r="K11" s="210">
        <v>252284</v>
      </c>
      <c r="L11" s="79">
        <v>1976215</v>
      </c>
      <c r="M11" s="79">
        <v>50</v>
      </c>
      <c r="N11" s="244">
        <v>3715315</v>
      </c>
      <c r="O11" s="79">
        <v>3715265</v>
      </c>
      <c r="P11" s="79">
        <v>1962752</v>
      </c>
      <c r="Q11" s="79">
        <v>1752513</v>
      </c>
      <c r="R11" s="79">
        <v>2037522</v>
      </c>
      <c r="S11" s="79">
        <v>1710937</v>
      </c>
      <c r="T11" s="82">
        <v>326585</v>
      </c>
      <c r="U11" s="63">
        <v>1</v>
      </c>
      <c r="V11" s="379">
        <v>1</v>
      </c>
      <c r="W11" s="367" t="s">
        <v>23</v>
      </c>
      <c r="X11" s="244">
        <v>1677743</v>
      </c>
      <c r="Y11" s="79">
        <v>251815</v>
      </c>
      <c r="Z11" s="79">
        <v>1425928</v>
      </c>
      <c r="AA11" s="82">
        <v>50</v>
      </c>
      <c r="AB11" s="244">
        <v>2207577</v>
      </c>
      <c r="AC11" s="79">
        <v>2207577</v>
      </c>
      <c r="AD11" s="79">
        <v>1655229</v>
      </c>
      <c r="AE11" s="79">
        <v>552348</v>
      </c>
      <c r="AF11" s="256">
        <v>1656821</v>
      </c>
      <c r="AG11" s="210">
        <v>1654760</v>
      </c>
      <c r="AH11" s="79">
        <v>2061</v>
      </c>
      <c r="AI11" s="79">
        <v>550756</v>
      </c>
      <c r="AJ11" s="79">
        <v>469</v>
      </c>
      <c r="AK11" s="79">
        <v>550287</v>
      </c>
      <c r="AL11" s="79">
        <v>0</v>
      </c>
      <c r="AM11" s="79">
        <v>0</v>
      </c>
      <c r="AN11" s="79">
        <v>0</v>
      </c>
      <c r="AO11" s="79">
        <v>0</v>
      </c>
      <c r="AP11" s="82">
        <v>0</v>
      </c>
      <c r="AQ11" s="58">
        <v>1</v>
      </c>
    </row>
    <row r="12" spans="1:43" ht="18.75" customHeight="1">
      <c r="A12" s="379">
        <v>2</v>
      </c>
      <c r="B12" s="367" t="s">
        <v>24</v>
      </c>
      <c r="C12" s="244">
        <v>6096822</v>
      </c>
      <c r="D12" s="79">
        <v>6096687</v>
      </c>
      <c r="E12" s="79">
        <v>3721405</v>
      </c>
      <c r="F12" s="79">
        <v>2375282</v>
      </c>
      <c r="G12" s="79">
        <v>2255702</v>
      </c>
      <c r="H12" s="79">
        <v>2151044</v>
      </c>
      <c r="I12" s="244">
        <v>104658</v>
      </c>
      <c r="J12" s="211">
        <v>3840985</v>
      </c>
      <c r="K12" s="210">
        <v>1570361</v>
      </c>
      <c r="L12" s="79">
        <v>2270624</v>
      </c>
      <c r="M12" s="79">
        <v>135</v>
      </c>
      <c r="N12" s="244">
        <v>1414735</v>
      </c>
      <c r="O12" s="79">
        <v>1414600</v>
      </c>
      <c r="P12" s="79">
        <v>938819</v>
      </c>
      <c r="Q12" s="79">
        <v>475781</v>
      </c>
      <c r="R12" s="79">
        <v>783278</v>
      </c>
      <c r="S12" s="79">
        <v>678842</v>
      </c>
      <c r="T12" s="82">
        <v>104436</v>
      </c>
      <c r="U12" s="63">
        <v>2</v>
      </c>
      <c r="V12" s="379">
        <v>2</v>
      </c>
      <c r="W12" s="367" t="s">
        <v>24</v>
      </c>
      <c r="X12" s="244">
        <v>631322</v>
      </c>
      <c r="Y12" s="79">
        <v>259977</v>
      </c>
      <c r="Z12" s="79">
        <v>371345</v>
      </c>
      <c r="AA12" s="82">
        <v>135</v>
      </c>
      <c r="AB12" s="244">
        <v>4682087</v>
      </c>
      <c r="AC12" s="79">
        <v>4682087</v>
      </c>
      <c r="AD12" s="79">
        <v>2782586</v>
      </c>
      <c r="AE12" s="79">
        <v>1899501</v>
      </c>
      <c r="AF12" s="256">
        <v>1472424</v>
      </c>
      <c r="AG12" s="210">
        <v>1472202</v>
      </c>
      <c r="AH12" s="79">
        <v>222</v>
      </c>
      <c r="AI12" s="79">
        <v>3209663</v>
      </c>
      <c r="AJ12" s="79">
        <v>1310384</v>
      </c>
      <c r="AK12" s="79">
        <v>1899279</v>
      </c>
      <c r="AL12" s="79">
        <v>0</v>
      </c>
      <c r="AM12" s="79">
        <v>0</v>
      </c>
      <c r="AN12" s="79">
        <v>0</v>
      </c>
      <c r="AO12" s="79">
        <v>0</v>
      </c>
      <c r="AP12" s="82">
        <v>0</v>
      </c>
      <c r="AQ12" s="58">
        <v>2</v>
      </c>
    </row>
    <row r="13" spans="1:43" ht="18.75" customHeight="1">
      <c r="A13" s="379">
        <v>3</v>
      </c>
      <c r="B13" s="367" t="s">
        <v>25</v>
      </c>
      <c r="C13" s="244">
        <v>1507056</v>
      </c>
      <c r="D13" s="79">
        <v>1506856</v>
      </c>
      <c r="E13" s="79">
        <v>1135008</v>
      </c>
      <c r="F13" s="79">
        <v>371848</v>
      </c>
      <c r="G13" s="79">
        <v>1170694</v>
      </c>
      <c r="H13" s="79">
        <v>1106684</v>
      </c>
      <c r="I13" s="244">
        <v>64010</v>
      </c>
      <c r="J13" s="211">
        <v>336162</v>
      </c>
      <c r="K13" s="210">
        <v>28324</v>
      </c>
      <c r="L13" s="79">
        <v>307838</v>
      </c>
      <c r="M13" s="79">
        <v>200</v>
      </c>
      <c r="N13" s="244">
        <v>656319</v>
      </c>
      <c r="O13" s="79">
        <v>656119</v>
      </c>
      <c r="P13" s="79">
        <v>401683</v>
      </c>
      <c r="Q13" s="79">
        <v>254436</v>
      </c>
      <c r="R13" s="79">
        <v>440717</v>
      </c>
      <c r="S13" s="79">
        <v>379383</v>
      </c>
      <c r="T13" s="82">
        <v>61334</v>
      </c>
      <c r="U13" s="63">
        <v>3</v>
      </c>
      <c r="V13" s="379">
        <v>3</v>
      </c>
      <c r="W13" s="367" t="s">
        <v>25</v>
      </c>
      <c r="X13" s="244">
        <v>215402</v>
      </c>
      <c r="Y13" s="79">
        <v>22300</v>
      </c>
      <c r="Z13" s="79">
        <v>193102</v>
      </c>
      <c r="AA13" s="82">
        <v>200</v>
      </c>
      <c r="AB13" s="244">
        <v>850737</v>
      </c>
      <c r="AC13" s="79">
        <v>850737</v>
      </c>
      <c r="AD13" s="79">
        <v>733325</v>
      </c>
      <c r="AE13" s="79">
        <v>117412</v>
      </c>
      <c r="AF13" s="256">
        <v>729977</v>
      </c>
      <c r="AG13" s="210">
        <v>727301</v>
      </c>
      <c r="AH13" s="79">
        <v>2676</v>
      </c>
      <c r="AI13" s="79">
        <v>120760</v>
      </c>
      <c r="AJ13" s="79">
        <v>6024</v>
      </c>
      <c r="AK13" s="79">
        <v>114736</v>
      </c>
      <c r="AL13" s="79">
        <v>0</v>
      </c>
      <c r="AM13" s="79">
        <v>0</v>
      </c>
      <c r="AN13" s="79">
        <v>0</v>
      </c>
      <c r="AO13" s="79">
        <v>0</v>
      </c>
      <c r="AP13" s="82">
        <v>0</v>
      </c>
      <c r="AQ13" s="58">
        <v>3</v>
      </c>
    </row>
    <row r="14" spans="1:43" ht="18.75" customHeight="1">
      <c r="A14" s="379">
        <v>4</v>
      </c>
      <c r="B14" s="367" t="s">
        <v>26</v>
      </c>
      <c r="C14" s="244">
        <v>563692</v>
      </c>
      <c r="D14" s="79">
        <v>563692</v>
      </c>
      <c r="E14" s="79">
        <v>475223</v>
      </c>
      <c r="F14" s="79">
        <v>88469</v>
      </c>
      <c r="G14" s="79">
        <v>491283</v>
      </c>
      <c r="H14" s="79">
        <v>474003</v>
      </c>
      <c r="I14" s="244">
        <v>17280</v>
      </c>
      <c r="J14" s="211">
        <v>72409</v>
      </c>
      <c r="K14" s="210">
        <v>1220</v>
      </c>
      <c r="L14" s="79">
        <v>71189</v>
      </c>
      <c r="M14" s="79">
        <v>0</v>
      </c>
      <c r="N14" s="244">
        <v>176250</v>
      </c>
      <c r="O14" s="79">
        <v>176250</v>
      </c>
      <c r="P14" s="79">
        <v>154980</v>
      </c>
      <c r="Q14" s="79">
        <v>21270</v>
      </c>
      <c r="R14" s="79">
        <v>169677</v>
      </c>
      <c r="S14" s="79">
        <v>153885</v>
      </c>
      <c r="T14" s="82">
        <v>15792</v>
      </c>
      <c r="U14" s="63">
        <v>4</v>
      </c>
      <c r="V14" s="379">
        <v>4</v>
      </c>
      <c r="W14" s="367" t="s">
        <v>26</v>
      </c>
      <c r="X14" s="244">
        <v>6573</v>
      </c>
      <c r="Y14" s="79">
        <v>1095</v>
      </c>
      <c r="Z14" s="79">
        <v>5478</v>
      </c>
      <c r="AA14" s="82">
        <v>0</v>
      </c>
      <c r="AB14" s="244">
        <v>387442</v>
      </c>
      <c r="AC14" s="79">
        <v>387442</v>
      </c>
      <c r="AD14" s="79">
        <v>320243</v>
      </c>
      <c r="AE14" s="79">
        <v>67199</v>
      </c>
      <c r="AF14" s="256">
        <v>321606</v>
      </c>
      <c r="AG14" s="210">
        <v>320118</v>
      </c>
      <c r="AH14" s="79">
        <v>1488</v>
      </c>
      <c r="AI14" s="79">
        <v>65836</v>
      </c>
      <c r="AJ14" s="79">
        <v>125</v>
      </c>
      <c r="AK14" s="79">
        <v>65711</v>
      </c>
      <c r="AL14" s="79">
        <v>0</v>
      </c>
      <c r="AM14" s="79">
        <v>0</v>
      </c>
      <c r="AN14" s="79">
        <v>0</v>
      </c>
      <c r="AO14" s="79">
        <v>0</v>
      </c>
      <c r="AP14" s="82">
        <v>0</v>
      </c>
      <c r="AQ14" s="58">
        <v>4</v>
      </c>
    </row>
    <row r="15" spans="1:43" ht="18.75" customHeight="1" thickBot="1">
      <c r="A15" s="379">
        <v>5</v>
      </c>
      <c r="B15" s="367" t="s">
        <v>135</v>
      </c>
      <c r="C15" s="244">
        <v>8619799</v>
      </c>
      <c r="D15" s="79">
        <v>8618569</v>
      </c>
      <c r="E15" s="79">
        <v>4048734</v>
      </c>
      <c r="F15" s="79">
        <v>4569835</v>
      </c>
      <c r="G15" s="79">
        <v>3387596</v>
      </c>
      <c r="H15" s="79">
        <v>3276733</v>
      </c>
      <c r="I15" s="244">
        <v>110863</v>
      </c>
      <c r="J15" s="211">
        <v>5230973</v>
      </c>
      <c r="K15" s="210">
        <v>772001</v>
      </c>
      <c r="L15" s="79">
        <v>4458972</v>
      </c>
      <c r="M15" s="79">
        <v>1230</v>
      </c>
      <c r="N15" s="244">
        <v>5775415</v>
      </c>
      <c r="O15" s="79">
        <v>5774185</v>
      </c>
      <c r="P15" s="79">
        <v>2325931</v>
      </c>
      <c r="Q15" s="79">
        <v>3448254</v>
      </c>
      <c r="R15" s="79">
        <v>1678029</v>
      </c>
      <c r="S15" s="79">
        <v>1568817</v>
      </c>
      <c r="T15" s="82">
        <v>109212</v>
      </c>
      <c r="U15" s="63">
        <v>5</v>
      </c>
      <c r="V15" s="379">
        <v>5</v>
      </c>
      <c r="W15" s="367" t="s">
        <v>135</v>
      </c>
      <c r="X15" s="244">
        <v>4096156</v>
      </c>
      <c r="Y15" s="79">
        <v>757114</v>
      </c>
      <c r="Z15" s="79">
        <v>3339042</v>
      </c>
      <c r="AA15" s="82">
        <v>1230</v>
      </c>
      <c r="AB15" s="244">
        <v>2844384</v>
      </c>
      <c r="AC15" s="79">
        <v>2844384</v>
      </c>
      <c r="AD15" s="79">
        <v>1722803</v>
      </c>
      <c r="AE15" s="79">
        <v>1121581</v>
      </c>
      <c r="AF15" s="256">
        <v>1709567</v>
      </c>
      <c r="AG15" s="210">
        <v>1707916</v>
      </c>
      <c r="AH15" s="79">
        <v>1651</v>
      </c>
      <c r="AI15" s="79">
        <v>1134817</v>
      </c>
      <c r="AJ15" s="79">
        <v>14887</v>
      </c>
      <c r="AK15" s="79">
        <v>1119930</v>
      </c>
      <c r="AL15" s="79">
        <v>0</v>
      </c>
      <c r="AM15" s="79">
        <v>0</v>
      </c>
      <c r="AN15" s="79">
        <v>0</v>
      </c>
      <c r="AO15" s="79">
        <v>0</v>
      </c>
      <c r="AP15" s="82">
        <v>0</v>
      </c>
      <c r="AQ15" s="58">
        <v>5</v>
      </c>
    </row>
    <row r="16" spans="1:43" s="199" customFormat="1" ht="24.75" customHeight="1">
      <c r="A16" s="562" t="s">
        <v>8</v>
      </c>
      <c r="B16" s="662"/>
      <c r="C16" s="246">
        <v>15707102</v>
      </c>
      <c r="D16" s="216">
        <v>15691450</v>
      </c>
      <c r="E16" s="216">
        <v>10347226</v>
      </c>
      <c r="F16" s="216">
        <v>5344224</v>
      </c>
      <c r="G16" s="216">
        <v>9685671</v>
      </c>
      <c r="H16" s="218">
        <v>9211392</v>
      </c>
      <c r="I16" s="246">
        <v>474279</v>
      </c>
      <c r="J16" s="217">
        <v>6005779</v>
      </c>
      <c r="K16" s="215">
        <v>1135834</v>
      </c>
      <c r="L16" s="216">
        <v>4869945</v>
      </c>
      <c r="M16" s="218">
        <v>15652</v>
      </c>
      <c r="N16" s="246">
        <v>7161809</v>
      </c>
      <c r="O16" s="216">
        <v>7146157</v>
      </c>
      <c r="P16" s="216">
        <v>4156802</v>
      </c>
      <c r="Q16" s="216">
        <v>2989355</v>
      </c>
      <c r="R16" s="216">
        <v>3520984</v>
      </c>
      <c r="S16" s="216">
        <v>3055320</v>
      </c>
      <c r="T16" s="247">
        <v>465664</v>
      </c>
      <c r="U16" s="219"/>
      <c r="V16" s="562" t="s">
        <v>8</v>
      </c>
      <c r="W16" s="563"/>
      <c r="X16" s="246">
        <v>3625173</v>
      </c>
      <c r="Y16" s="216">
        <v>1101482</v>
      </c>
      <c r="Z16" s="216">
        <v>2523691</v>
      </c>
      <c r="AA16" s="247">
        <v>15652</v>
      </c>
      <c r="AB16" s="246">
        <v>8545293</v>
      </c>
      <c r="AC16" s="216">
        <v>8545293</v>
      </c>
      <c r="AD16" s="216">
        <v>6190424</v>
      </c>
      <c r="AE16" s="216">
        <v>2354869</v>
      </c>
      <c r="AF16" s="216">
        <v>6164687</v>
      </c>
      <c r="AG16" s="215">
        <v>6156072</v>
      </c>
      <c r="AH16" s="216">
        <v>8615</v>
      </c>
      <c r="AI16" s="216">
        <v>2380606</v>
      </c>
      <c r="AJ16" s="216">
        <v>34352</v>
      </c>
      <c r="AK16" s="216">
        <v>2346254</v>
      </c>
      <c r="AL16" s="220">
        <v>0</v>
      </c>
      <c r="AM16" s="220">
        <v>0</v>
      </c>
      <c r="AN16" s="220">
        <v>0</v>
      </c>
      <c r="AO16" s="220">
        <v>0</v>
      </c>
      <c r="AP16" s="221">
        <v>0</v>
      </c>
      <c r="AQ16" s="413"/>
    </row>
    <row r="17" spans="1:43" s="209" customFormat="1" ht="18.75" customHeight="1">
      <c r="A17" s="564" t="s">
        <v>139</v>
      </c>
      <c r="B17" s="639"/>
      <c r="C17" s="243">
        <v>15707102</v>
      </c>
      <c r="D17" s="197">
        <v>15691450</v>
      </c>
      <c r="E17" s="197">
        <v>10347226</v>
      </c>
      <c r="F17" s="197">
        <v>5344224</v>
      </c>
      <c r="G17" s="197">
        <v>9685671</v>
      </c>
      <c r="H17" s="197">
        <v>9211392</v>
      </c>
      <c r="I17" s="243">
        <v>474279</v>
      </c>
      <c r="J17" s="207">
        <v>6005779</v>
      </c>
      <c r="K17" s="206">
        <v>1135834</v>
      </c>
      <c r="L17" s="197">
        <v>4869945</v>
      </c>
      <c r="M17" s="197">
        <v>15652</v>
      </c>
      <c r="N17" s="243">
        <v>7161809</v>
      </c>
      <c r="O17" s="197">
        <v>7146157</v>
      </c>
      <c r="P17" s="197">
        <v>4156802</v>
      </c>
      <c r="Q17" s="197">
        <v>2989355</v>
      </c>
      <c r="R17" s="197">
        <v>3520984</v>
      </c>
      <c r="S17" s="197">
        <v>3055320</v>
      </c>
      <c r="T17" s="198">
        <v>465664</v>
      </c>
      <c r="U17" s="222"/>
      <c r="V17" s="564" t="s">
        <v>139</v>
      </c>
      <c r="W17" s="586"/>
      <c r="X17" s="243">
        <v>3625173</v>
      </c>
      <c r="Y17" s="197">
        <v>1101482</v>
      </c>
      <c r="Z17" s="197">
        <v>2523691</v>
      </c>
      <c r="AA17" s="198">
        <v>15652</v>
      </c>
      <c r="AB17" s="240">
        <v>8545293</v>
      </c>
      <c r="AC17" s="197">
        <v>8545293</v>
      </c>
      <c r="AD17" s="197">
        <v>6190424</v>
      </c>
      <c r="AE17" s="197">
        <v>2354869</v>
      </c>
      <c r="AF17" s="254">
        <v>6164687</v>
      </c>
      <c r="AG17" s="206">
        <v>6156072</v>
      </c>
      <c r="AH17" s="197">
        <v>8615</v>
      </c>
      <c r="AI17" s="197">
        <v>2380606</v>
      </c>
      <c r="AJ17" s="197">
        <v>34352</v>
      </c>
      <c r="AK17" s="197">
        <v>2346254</v>
      </c>
      <c r="AL17" s="197">
        <v>0</v>
      </c>
      <c r="AM17" s="197">
        <v>0</v>
      </c>
      <c r="AN17" s="197">
        <v>0</v>
      </c>
      <c r="AO17" s="197">
        <v>0</v>
      </c>
      <c r="AP17" s="198">
        <v>0</v>
      </c>
      <c r="AQ17" s="414"/>
    </row>
    <row r="18" spans="1:43" ht="18.75" customHeight="1">
      <c r="A18" s="379">
        <v>6</v>
      </c>
      <c r="B18" s="367" t="s">
        <v>27</v>
      </c>
      <c r="C18" s="244">
        <v>3448845</v>
      </c>
      <c r="D18" s="79">
        <v>3439195</v>
      </c>
      <c r="E18" s="79">
        <v>2144245</v>
      </c>
      <c r="F18" s="79">
        <v>1294950</v>
      </c>
      <c r="G18" s="79">
        <v>2226432</v>
      </c>
      <c r="H18" s="79">
        <v>2064883</v>
      </c>
      <c r="I18" s="244">
        <v>161549</v>
      </c>
      <c r="J18" s="211">
        <v>1212763</v>
      </c>
      <c r="K18" s="210">
        <v>79362</v>
      </c>
      <c r="L18" s="79">
        <v>1133401</v>
      </c>
      <c r="M18" s="79">
        <v>9650</v>
      </c>
      <c r="N18" s="244">
        <v>2018200</v>
      </c>
      <c r="O18" s="79">
        <v>2008550</v>
      </c>
      <c r="P18" s="79">
        <v>976682</v>
      </c>
      <c r="Q18" s="79">
        <v>1031868</v>
      </c>
      <c r="R18" s="79">
        <v>1058210</v>
      </c>
      <c r="S18" s="79">
        <v>897544</v>
      </c>
      <c r="T18" s="82">
        <v>160666</v>
      </c>
      <c r="U18" s="182">
        <v>6</v>
      </c>
      <c r="V18" s="379">
        <v>6</v>
      </c>
      <c r="W18" s="368" t="s">
        <v>27</v>
      </c>
      <c r="X18" s="244">
        <v>950340</v>
      </c>
      <c r="Y18" s="79">
        <v>79138</v>
      </c>
      <c r="Z18" s="79">
        <v>871202</v>
      </c>
      <c r="AA18" s="82">
        <v>9650</v>
      </c>
      <c r="AB18" s="244">
        <v>1430645</v>
      </c>
      <c r="AC18" s="79">
        <v>1430645</v>
      </c>
      <c r="AD18" s="79">
        <v>1167563</v>
      </c>
      <c r="AE18" s="79">
        <v>263082</v>
      </c>
      <c r="AF18" s="256">
        <v>1168222</v>
      </c>
      <c r="AG18" s="210">
        <v>1167339</v>
      </c>
      <c r="AH18" s="79">
        <v>883</v>
      </c>
      <c r="AI18" s="79">
        <v>262423</v>
      </c>
      <c r="AJ18" s="79">
        <v>224</v>
      </c>
      <c r="AK18" s="79">
        <v>262199</v>
      </c>
      <c r="AL18" s="79">
        <v>0</v>
      </c>
      <c r="AM18" s="79">
        <v>0</v>
      </c>
      <c r="AN18" s="79">
        <v>0</v>
      </c>
      <c r="AO18" s="79">
        <v>0</v>
      </c>
      <c r="AP18" s="82">
        <v>0</v>
      </c>
      <c r="AQ18" s="78">
        <v>6</v>
      </c>
    </row>
    <row r="19" spans="1:43" ht="18.75" customHeight="1">
      <c r="A19" s="379">
        <v>7</v>
      </c>
      <c r="B19" s="367" t="s">
        <v>28</v>
      </c>
      <c r="C19" s="244">
        <v>1578944</v>
      </c>
      <c r="D19" s="79">
        <v>1578931</v>
      </c>
      <c r="E19" s="79">
        <v>880010</v>
      </c>
      <c r="F19" s="79">
        <v>698921</v>
      </c>
      <c r="G19" s="79">
        <v>883776</v>
      </c>
      <c r="H19" s="79">
        <v>873031</v>
      </c>
      <c r="I19" s="244">
        <v>10745</v>
      </c>
      <c r="J19" s="211">
        <v>695155</v>
      </c>
      <c r="K19" s="210">
        <v>6979</v>
      </c>
      <c r="L19" s="79">
        <v>688176</v>
      </c>
      <c r="M19" s="79">
        <v>13</v>
      </c>
      <c r="N19" s="244">
        <v>301113</v>
      </c>
      <c r="O19" s="79">
        <v>301100</v>
      </c>
      <c r="P19" s="79">
        <v>107478</v>
      </c>
      <c r="Q19" s="79">
        <v>193622</v>
      </c>
      <c r="R19" s="79">
        <v>108588</v>
      </c>
      <c r="S19" s="79">
        <v>100507</v>
      </c>
      <c r="T19" s="82">
        <v>8081</v>
      </c>
      <c r="U19" s="182">
        <v>7</v>
      </c>
      <c r="V19" s="379">
        <v>7</v>
      </c>
      <c r="W19" s="368" t="s">
        <v>28</v>
      </c>
      <c r="X19" s="244">
        <v>192512</v>
      </c>
      <c r="Y19" s="79">
        <v>6971</v>
      </c>
      <c r="Z19" s="79">
        <v>185541</v>
      </c>
      <c r="AA19" s="82">
        <v>13</v>
      </c>
      <c r="AB19" s="244">
        <v>1277831</v>
      </c>
      <c r="AC19" s="79">
        <v>1277831</v>
      </c>
      <c r="AD19" s="79">
        <v>772532</v>
      </c>
      <c r="AE19" s="79">
        <v>505299</v>
      </c>
      <c r="AF19" s="256">
        <v>775188</v>
      </c>
      <c r="AG19" s="210">
        <v>772524</v>
      </c>
      <c r="AH19" s="79">
        <v>2664</v>
      </c>
      <c r="AI19" s="79">
        <v>502643</v>
      </c>
      <c r="AJ19" s="79">
        <v>8</v>
      </c>
      <c r="AK19" s="79">
        <v>502635</v>
      </c>
      <c r="AL19" s="79">
        <v>0</v>
      </c>
      <c r="AM19" s="79">
        <v>0</v>
      </c>
      <c r="AN19" s="79">
        <v>0</v>
      </c>
      <c r="AO19" s="79">
        <v>0</v>
      </c>
      <c r="AP19" s="82">
        <v>0</v>
      </c>
      <c r="AQ19" s="78">
        <v>7</v>
      </c>
    </row>
    <row r="20" spans="1:43" ht="18.75" customHeight="1">
      <c r="A20" s="379">
        <v>8</v>
      </c>
      <c r="B20" s="367" t="s">
        <v>29</v>
      </c>
      <c r="C20" s="244">
        <v>3059439</v>
      </c>
      <c r="D20" s="79">
        <v>3057369</v>
      </c>
      <c r="E20" s="79">
        <v>1894568</v>
      </c>
      <c r="F20" s="79">
        <v>1162801</v>
      </c>
      <c r="G20" s="79">
        <v>1539107</v>
      </c>
      <c r="H20" s="79">
        <v>1488409</v>
      </c>
      <c r="I20" s="244">
        <v>50698</v>
      </c>
      <c r="J20" s="211">
        <v>1518262</v>
      </c>
      <c r="K20" s="210">
        <v>406159</v>
      </c>
      <c r="L20" s="79">
        <v>1112103</v>
      </c>
      <c r="M20" s="79">
        <v>2070</v>
      </c>
      <c r="N20" s="244">
        <v>1354458</v>
      </c>
      <c r="O20" s="79">
        <v>1352388</v>
      </c>
      <c r="P20" s="79">
        <v>878633</v>
      </c>
      <c r="Q20" s="79">
        <v>473755</v>
      </c>
      <c r="R20" s="79">
        <v>556270</v>
      </c>
      <c r="S20" s="79">
        <v>505993</v>
      </c>
      <c r="T20" s="82">
        <v>50277</v>
      </c>
      <c r="U20" s="182">
        <v>8</v>
      </c>
      <c r="V20" s="379">
        <v>8</v>
      </c>
      <c r="W20" s="368" t="s">
        <v>29</v>
      </c>
      <c r="X20" s="244">
        <v>796118</v>
      </c>
      <c r="Y20" s="79">
        <v>372640</v>
      </c>
      <c r="Z20" s="79">
        <v>423478</v>
      </c>
      <c r="AA20" s="82">
        <v>2070</v>
      </c>
      <c r="AB20" s="244">
        <v>1704981</v>
      </c>
      <c r="AC20" s="79">
        <v>1704981</v>
      </c>
      <c r="AD20" s="79">
        <v>1015935</v>
      </c>
      <c r="AE20" s="79">
        <v>689046</v>
      </c>
      <c r="AF20" s="256">
        <v>982837</v>
      </c>
      <c r="AG20" s="210">
        <v>982416</v>
      </c>
      <c r="AH20" s="79">
        <v>421</v>
      </c>
      <c r="AI20" s="79">
        <v>722144</v>
      </c>
      <c r="AJ20" s="79">
        <v>33519</v>
      </c>
      <c r="AK20" s="79">
        <v>688625</v>
      </c>
      <c r="AL20" s="79">
        <v>0</v>
      </c>
      <c r="AM20" s="79">
        <v>0</v>
      </c>
      <c r="AN20" s="79">
        <v>0</v>
      </c>
      <c r="AO20" s="79">
        <v>0</v>
      </c>
      <c r="AP20" s="82">
        <v>0</v>
      </c>
      <c r="AQ20" s="78">
        <v>8</v>
      </c>
    </row>
    <row r="21" spans="1:43" ht="18.75" customHeight="1">
      <c r="A21" s="379">
        <v>9</v>
      </c>
      <c r="B21" s="367" t="s">
        <v>30</v>
      </c>
      <c r="C21" s="244">
        <v>311867</v>
      </c>
      <c r="D21" s="79">
        <v>310957</v>
      </c>
      <c r="E21" s="79">
        <v>187698</v>
      </c>
      <c r="F21" s="79">
        <v>123259</v>
      </c>
      <c r="G21" s="79">
        <v>138843</v>
      </c>
      <c r="H21" s="79">
        <v>129619</v>
      </c>
      <c r="I21" s="244">
        <v>9224</v>
      </c>
      <c r="J21" s="211">
        <v>172114</v>
      </c>
      <c r="K21" s="210">
        <v>58079</v>
      </c>
      <c r="L21" s="79">
        <v>114035</v>
      </c>
      <c r="M21" s="79">
        <v>910</v>
      </c>
      <c r="N21" s="244">
        <v>253641</v>
      </c>
      <c r="O21" s="79">
        <v>252731</v>
      </c>
      <c r="P21" s="79">
        <v>168212</v>
      </c>
      <c r="Q21" s="79">
        <v>84519</v>
      </c>
      <c r="R21" s="79">
        <v>119481</v>
      </c>
      <c r="S21" s="79">
        <v>110275</v>
      </c>
      <c r="T21" s="82">
        <v>9206</v>
      </c>
      <c r="U21" s="182">
        <v>9</v>
      </c>
      <c r="V21" s="379">
        <v>9</v>
      </c>
      <c r="W21" s="368" t="s">
        <v>30</v>
      </c>
      <c r="X21" s="244">
        <v>133250</v>
      </c>
      <c r="Y21" s="79">
        <v>57937</v>
      </c>
      <c r="Z21" s="79">
        <v>75313</v>
      </c>
      <c r="AA21" s="82">
        <v>910</v>
      </c>
      <c r="AB21" s="244">
        <v>58226</v>
      </c>
      <c r="AC21" s="79">
        <v>58226</v>
      </c>
      <c r="AD21" s="79">
        <v>19486</v>
      </c>
      <c r="AE21" s="79">
        <v>38740</v>
      </c>
      <c r="AF21" s="256">
        <v>19362</v>
      </c>
      <c r="AG21" s="210">
        <v>19344</v>
      </c>
      <c r="AH21" s="79">
        <v>18</v>
      </c>
      <c r="AI21" s="79">
        <v>38864</v>
      </c>
      <c r="AJ21" s="79">
        <v>142</v>
      </c>
      <c r="AK21" s="79">
        <v>38722</v>
      </c>
      <c r="AL21" s="79">
        <v>0</v>
      </c>
      <c r="AM21" s="79">
        <v>0</v>
      </c>
      <c r="AN21" s="79">
        <v>0</v>
      </c>
      <c r="AO21" s="79">
        <v>0</v>
      </c>
      <c r="AP21" s="82">
        <v>0</v>
      </c>
      <c r="AQ21" s="78">
        <v>9</v>
      </c>
    </row>
    <row r="22" spans="1:43" ht="18.75" customHeight="1">
      <c r="A22" s="379">
        <v>10</v>
      </c>
      <c r="B22" s="367" t="s">
        <v>31</v>
      </c>
      <c r="C22" s="244">
        <v>2347345</v>
      </c>
      <c r="D22" s="79">
        <v>2346884</v>
      </c>
      <c r="E22" s="79">
        <v>1354334</v>
      </c>
      <c r="F22" s="79">
        <v>992550</v>
      </c>
      <c r="G22" s="79">
        <v>865979</v>
      </c>
      <c r="H22" s="79">
        <v>782522</v>
      </c>
      <c r="I22" s="244">
        <v>83457</v>
      </c>
      <c r="J22" s="211">
        <v>1480905</v>
      </c>
      <c r="K22" s="210">
        <v>571812</v>
      </c>
      <c r="L22" s="79">
        <v>909093</v>
      </c>
      <c r="M22" s="79">
        <v>461</v>
      </c>
      <c r="N22" s="244">
        <v>2009035</v>
      </c>
      <c r="O22" s="79">
        <v>2008574</v>
      </c>
      <c r="P22" s="79">
        <v>1151204</v>
      </c>
      <c r="Q22" s="79">
        <v>857370</v>
      </c>
      <c r="R22" s="79">
        <v>663064</v>
      </c>
      <c r="S22" s="79">
        <v>579714</v>
      </c>
      <c r="T22" s="82">
        <v>83350</v>
      </c>
      <c r="U22" s="182">
        <v>10</v>
      </c>
      <c r="V22" s="379">
        <v>10</v>
      </c>
      <c r="W22" s="368" t="s">
        <v>31</v>
      </c>
      <c r="X22" s="244">
        <v>1345510</v>
      </c>
      <c r="Y22" s="79">
        <v>571490</v>
      </c>
      <c r="Z22" s="79">
        <v>774020</v>
      </c>
      <c r="AA22" s="82">
        <v>461</v>
      </c>
      <c r="AB22" s="244">
        <v>338310</v>
      </c>
      <c r="AC22" s="79">
        <v>338310</v>
      </c>
      <c r="AD22" s="79">
        <v>203130</v>
      </c>
      <c r="AE22" s="79">
        <v>135180</v>
      </c>
      <c r="AF22" s="256">
        <v>202915</v>
      </c>
      <c r="AG22" s="210">
        <v>202808</v>
      </c>
      <c r="AH22" s="79">
        <v>107</v>
      </c>
      <c r="AI22" s="79">
        <v>135395</v>
      </c>
      <c r="AJ22" s="79">
        <v>322</v>
      </c>
      <c r="AK22" s="79">
        <v>135073</v>
      </c>
      <c r="AL22" s="79">
        <v>0</v>
      </c>
      <c r="AM22" s="79">
        <v>0</v>
      </c>
      <c r="AN22" s="79">
        <v>0</v>
      </c>
      <c r="AO22" s="79">
        <v>0</v>
      </c>
      <c r="AP22" s="82">
        <v>0</v>
      </c>
      <c r="AQ22" s="78">
        <v>10</v>
      </c>
    </row>
    <row r="23" spans="1:43" ht="18.75" customHeight="1">
      <c r="A23" s="379">
        <v>11</v>
      </c>
      <c r="B23" s="367" t="s">
        <v>32</v>
      </c>
      <c r="C23" s="244">
        <v>861640</v>
      </c>
      <c r="D23" s="79">
        <v>861640</v>
      </c>
      <c r="E23" s="79">
        <v>700825</v>
      </c>
      <c r="F23" s="79">
        <v>160815</v>
      </c>
      <c r="G23" s="79">
        <v>705854</v>
      </c>
      <c r="H23" s="79">
        <v>700480</v>
      </c>
      <c r="I23" s="244">
        <v>5374</v>
      </c>
      <c r="J23" s="211">
        <v>155786</v>
      </c>
      <c r="K23" s="210">
        <v>345</v>
      </c>
      <c r="L23" s="79">
        <v>155441</v>
      </c>
      <c r="M23" s="79">
        <v>0</v>
      </c>
      <c r="N23" s="244">
        <v>20539</v>
      </c>
      <c r="O23" s="79">
        <v>20539</v>
      </c>
      <c r="P23" s="79">
        <v>16831</v>
      </c>
      <c r="Q23" s="79">
        <v>3708</v>
      </c>
      <c r="R23" s="79">
        <v>19007</v>
      </c>
      <c r="S23" s="79">
        <v>16506</v>
      </c>
      <c r="T23" s="82">
        <v>2501</v>
      </c>
      <c r="U23" s="182">
        <v>11</v>
      </c>
      <c r="V23" s="379">
        <v>11</v>
      </c>
      <c r="W23" s="368" t="s">
        <v>32</v>
      </c>
      <c r="X23" s="244">
        <v>1532</v>
      </c>
      <c r="Y23" s="79">
        <v>325</v>
      </c>
      <c r="Z23" s="79">
        <v>1207</v>
      </c>
      <c r="AA23" s="82">
        <v>0</v>
      </c>
      <c r="AB23" s="244">
        <v>841101</v>
      </c>
      <c r="AC23" s="79">
        <v>841101</v>
      </c>
      <c r="AD23" s="79">
        <v>683994</v>
      </c>
      <c r="AE23" s="79">
        <v>157107</v>
      </c>
      <c r="AF23" s="256">
        <v>686847</v>
      </c>
      <c r="AG23" s="210">
        <v>683974</v>
      </c>
      <c r="AH23" s="79">
        <v>2873</v>
      </c>
      <c r="AI23" s="79">
        <v>154254</v>
      </c>
      <c r="AJ23" s="79">
        <v>20</v>
      </c>
      <c r="AK23" s="79">
        <v>154234</v>
      </c>
      <c r="AL23" s="79">
        <v>0</v>
      </c>
      <c r="AM23" s="79">
        <v>0</v>
      </c>
      <c r="AN23" s="79">
        <v>0</v>
      </c>
      <c r="AO23" s="79">
        <v>0</v>
      </c>
      <c r="AP23" s="82">
        <v>0</v>
      </c>
      <c r="AQ23" s="78">
        <v>11</v>
      </c>
    </row>
    <row r="24" spans="1:43" ht="18.75" customHeight="1" thickBot="1">
      <c r="A24" s="399">
        <v>12</v>
      </c>
      <c r="B24" s="407" t="s">
        <v>136</v>
      </c>
      <c r="C24" s="244">
        <v>4099022</v>
      </c>
      <c r="D24" s="79">
        <v>4096474</v>
      </c>
      <c r="E24" s="79">
        <v>3185546</v>
      </c>
      <c r="F24" s="79">
        <v>910928</v>
      </c>
      <c r="G24" s="79">
        <v>3325680</v>
      </c>
      <c r="H24" s="79">
        <v>3172448</v>
      </c>
      <c r="I24" s="244">
        <v>153232</v>
      </c>
      <c r="J24" s="211">
        <v>770794</v>
      </c>
      <c r="K24" s="210">
        <v>13098</v>
      </c>
      <c r="L24" s="79">
        <v>757696</v>
      </c>
      <c r="M24" s="79">
        <v>2548</v>
      </c>
      <c r="N24" s="244">
        <v>1204823</v>
      </c>
      <c r="O24" s="79">
        <v>1202275</v>
      </c>
      <c r="P24" s="79">
        <v>857762</v>
      </c>
      <c r="Q24" s="79">
        <v>344513</v>
      </c>
      <c r="R24" s="79">
        <v>996364</v>
      </c>
      <c r="S24" s="79">
        <v>844781</v>
      </c>
      <c r="T24" s="82">
        <v>151583</v>
      </c>
      <c r="U24" s="62">
        <v>12</v>
      </c>
      <c r="V24" s="397">
        <v>12</v>
      </c>
      <c r="W24" s="406" t="s">
        <v>136</v>
      </c>
      <c r="X24" s="244">
        <v>205911</v>
      </c>
      <c r="Y24" s="79">
        <v>12981</v>
      </c>
      <c r="Z24" s="79">
        <v>192930</v>
      </c>
      <c r="AA24" s="82">
        <v>2548</v>
      </c>
      <c r="AB24" s="244">
        <v>2894199</v>
      </c>
      <c r="AC24" s="79">
        <v>2894199</v>
      </c>
      <c r="AD24" s="79">
        <v>2327784</v>
      </c>
      <c r="AE24" s="79">
        <v>566415</v>
      </c>
      <c r="AF24" s="256">
        <v>2329316</v>
      </c>
      <c r="AG24" s="210">
        <v>2327667</v>
      </c>
      <c r="AH24" s="79">
        <v>1649</v>
      </c>
      <c r="AI24" s="79">
        <v>564883</v>
      </c>
      <c r="AJ24" s="79">
        <v>117</v>
      </c>
      <c r="AK24" s="79">
        <v>564766</v>
      </c>
      <c r="AL24" s="79">
        <v>0</v>
      </c>
      <c r="AM24" s="79">
        <v>0</v>
      </c>
      <c r="AN24" s="79">
        <v>0</v>
      </c>
      <c r="AO24" s="79">
        <v>0</v>
      </c>
      <c r="AP24" s="82">
        <v>0</v>
      </c>
      <c r="AQ24" s="415">
        <v>12</v>
      </c>
    </row>
    <row r="25" spans="1:43" s="199" customFormat="1" ht="24.75" customHeight="1">
      <c r="A25" s="584" t="s">
        <v>60</v>
      </c>
      <c r="B25" s="663"/>
      <c r="C25" s="402">
        <v>14356820</v>
      </c>
      <c r="D25" s="224">
        <v>14356730</v>
      </c>
      <c r="E25" s="224">
        <v>11392990</v>
      </c>
      <c r="F25" s="224">
        <v>2963740</v>
      </c>
      <c r="G25" s="224">
        <v>11448789</v>
      </c>
      <c r="H25" s="224">
        <v>11353177</v>
      </c>
      <c r="I25" s="402">
        <v>95612</v>
      </c>
      <c r="J25" s="404">
        <v>2907941</v>
      </c>
      <c r="K25" s="403">
        <v>39813</v>
      </c>
      <c r="L25" s="224">
        <v>2868128</v>
      </c>
      <c r="M25" s="224">
        <v>90</v>
      </c>
      <c r="N25" s="224">
        <v>1347961</v>
      </c>
      <c r="O25" s="224">
        <v>1347871</v>
      </c>
      <c r="P25" s="224">
        <v>903050</v>
      </c>
      <c r="Q25" s="224">
        <v>444821</v>
      </c>
      <c r="R25" s="224">
        <v>960964</v>
      </c>
      <c r="S25" s="224">
        <v>875642</v>
      </c>
      <c r="T25" s="405">
        <v>85322</v>
      </c>
      <c r="U25" s="208"/>
      <c r="V25" s="584" t="s">
        <v>60</v>
      </c>
      <c r="W25" s="585"/>
      <c r="X25" s="371">
        <v>386907</v>
      </c>
      <c r="Y25" s="372">
        <v>27408</v>
      </c>
      <c r="Z25" s="372">
        <v>359499</v>
      </c>
      <c r="AA25" s="373">
        <v>90</v>
      </c>
      <c r="AB25" s="402">
        <v>13008859</v>
      </c>
      <c r="AC25" s="224">
        <v>13008859</v>
      </c>
      <c r="AD25" s="224">
        <v>10489940</v>
      </c>
      <c r="AE25" s="224">
        <v>2518919</v>
      </c>
      <c r="AF25" s="404">
        <v>10487825</v>
      </c>
      <c r="AG25" s="223">
        <v>10477535</v>
      </c>
      <c r="AH25" s="224">
        <v>10290</v>
      </c>
      <c r="AI25" s="224">
        <v>2521034</v>
      </c>
      <c r="AJ25" s="224">
        <v>12405</v>
      </c>
      <c r="AK25" s="224">
        <v>2508629</v>
      </c>
      <c r="AL25" s="225">
        <v>0</v>
      </c>
      <c r="AM25" s="225">
        <v>0</v>
      </c>
      <c r="AN25" s="225">
        <v>0</v>
      </c>
      <c r="AO25" s="225">
        <v>0</v>
      </c>
      <c r="AP25" s="226">
        <v>0</v>
      </c>
      <c r="AQ25" s="416"/>
    </row>
    <row r="26" spans="1:43" s="209" customFormat="1" ht="18.75" customHeight="1">
      <c r="A26" s="564" t="s">
        <v>140</v>
      </c>
      <c r="B26" s="639"/>
      <c r="C26" s="243">
        <v>1675769</v>
      </c>
      <c r="D26" s="197">
        <v>1675769</v>
      </c>
      <c r="E26" s="197">
        <v>1249182</v>
      </c>
      <c r="F26" s="197">
        <v>426587</v>
      </c>
      <c r="G26" s="197">
        <v>1252530</v>
      </c>
      <c r="H26" s="197">
        <v>1246416</v>
      </c>
      <c r="I26" s="243">
        <v>6114</v>
      </c>
      <c r="J26" s="207">
        <v>423239</v>
      </c>
      <c r="K26" s="206">
        <v>2766</v>
      </c>
      <c r="L26" s="197">
        <v>420473</v>
      </c>
      <c r="M26" s="197">
        <v>0</v>
      </c>
      <c r="N26" s="243">
        <v>103846</v>
      </c>
      <c r="O26" s="197">
        <v>103846</v>
      </c>
      <c r="P26" s="197">
        <v>29200</v>
      </c>
      <c r="Q26" s="197">
        <v>74646</v>
      </c>
      <c r="R26" s="197">
        <v>31275</v>
      </c>
      <c r="S26" s="197">
        <v>26681</v>
      </c>
      <c r="T26" s="198">
        <v>4594</v>
      </c>
      <c r="U26" s="227" t="s">
        <v>12</v>
      </c>
      <c r="V26" s="564" t="s">
        <v>140</v>
      </c>
      <c r="W26" s="586"/>
      <c r="X26" s="243">
        <v>72571</v>
      </c>
      <c r="Y26" s="197">
        <v>2519</v>
      </c>
      <c r="Z26" s="197">
        <v>70052</v>
      </c>
      <c r="AA26" s="198">
        <v>0</v>
      </c>
      <c r="AB26" s="240">
        <v>1571923</v>
      </c>
      <c r="AC26" s="197">
        <v>1571923</v>
      </c>
      <c r="AD26" s="197">
        <v>1219982</v>
      </c>
      <c r="AE26" s="197">
        <v>351941</v>
      </c>
      <c r="AF26" s="254">
        <v>1221255</v>
      </c>
      <c r="AG26" s="206">
        <v>1219735</v>
      </c>
      <c r="AH26" s="197">
        <v>1520</v>
      </c>
      <c r="AI26" s="197">
        <v>350668</v>
      </c>
      <c r="AJ26" s="197">
        <v>247</v>
      </c>
      <c r="AK26" s="197">
        <v>350421</v>
      </c>
      <c r="AL26" s="197">
        <v>0</v>
      </c>
      <c r="AM26" s="197">
        <v>0</v>
      </c>
      <c r="AN26" s="197">
        <v>0</v>
      </c>
      <c r="AO26" s="197">
        <v>0</v>
      </c>
      <c r="AP26" s="198">
        <v>0</v>
      </c>
      <c r="AQ26" s="417" t="s">
        <v>12</v>
      </c>
    </row>
    <row r="27" spans="1:43" ht="18.75" customHeight="1">
      <c r="A27" s="379">
        <v>13</v>
      </c>
      <c r="B27" s="367" t="s">
        <v>33</v>
      </c>
      <c r="C27" s="244">
        <v>845124</v>
      </c>
      <c r="D27" s="79">
        <v>845124</v>
      </c>
      <c r="E27" s="79">
        <v>681662</v>
      </c>
      <c r="F27" s="79">
        <v>163462</v>
      </c>
      <c r="G27" s="79">
        <v>683478</v>
      </c>
      <c r="H27" s="79">
        <v>680545</v>
      </c>
      <c r="I27" s="244">
        <v>2933</v>
      </c>
      <c r="J27" s="211">
        <v>161646</v>
      </c>
      <c r="K27" s="210">
        <v>1117</v>
      </c>
      <c r="L27" s="79">
        <v>160529</v>
      </c>
      <c r="M27" s="79">
        <v>0</v>
      </c>
      <c r="N27" s="244">
        <v>53815</v>
      </c>
      <c r="O27" s="79">
        <v>53815</v>
      </c>
      <c r="P27" s="79">
        <v>20868</v>
      </c>
      <c r="Q27" s="79">
        <v>32947</v>
      </c>
      <c r="R27" s="79">
        <v>22396</v>
      </c>
      <c r="S27" s="79">
        <v>19814</v>
      </c>
      <c r="T27" s="82">
        <v>2582</v>
      </c>
      <c r="U27" s="63">
        <v>13</v>
      </c>
      <c r="V27" s="379">
        <v>13</v>
      </c>
      <c r="W27" s="367" t="s">
        <v>33</v>
      </c>
      <c r="X27" s="244">
        <v>31419</v>
      </c>
      <c r="Y27" s="79">
        <v>1054</v>
      </c>
      <c r="Z27" s="79">
        <v>30365</v>
      </c>
      <c r="AA27" s="82">
        <v>0</v>
      </c>
      <c r="AB27" s="244">
        <v>791309</v>
      </c>
      <c r="AC27" s="79">
        <v>791309</v>
      </c>
      <c r="AD27" s="79">
        <v>660794</v>
      </c>
      <c r="AE27" s="79">
        <v>130515</v>
      </c>
      <c r="AF27" s="256">
        <v>661082</v>
      </c>
      <c r="AG27" s="529">
        <v>660731</v>
      </c>
      <c r="AH27" s="518">
        <v>351</v>
      </c>
      <c r="AI27" s="79">
        <v>130227</v>
      </c>
      <c r="AJ27" s="518">
        <v>63</v>
      </c>
      <c r="AK27" s="518">
        <v>130164</v>
      </c>
      <c r="AL27" s="79">
        <v>0</v>
      </c>
      <c r="AM27" s="79">
        <v>0</v>
      </c>
      <c r="AN27" s="79">
        <v>0</v>
      </c>
      <c r="AO27" s="79">
        <v>0</v>
      </c>
      <c r="AP27" s="82">
        <v>0</v>
      </c>
      <c r="AQ27" s="58">
        <v>13</v>
      </c>
    </row>
    <row r="28" spans="1:43" ht="18.75" customHeight="1">
      <c r="A28" s="379">
        <v>14</v>
      </c>
      <c r="B28" s="367" t="s">
        <v>39</v>
      </c>
      <c r="C28" s="244">
        <v>6877</v>
      </c>
      <c r="D28" s="79">
        <v>6877</v>
      </c>
      <c r="E28" s="79">
        <v>5481</v>
      </c>
      <c r="F28" s="79">
        <v>1396</v>
      </c>
      <c r="G28" s="79">
        <v>5481</v>
      </c>
      <c r="H28" s="79">
        <v>5481</v>
      </c>
      <c r="I28" s="244">
        <v>0</v>
      </c>
      <c r="J28" s="211">
        <v>1396</v>
      </c>
      <c r="K28" s="210">
        <v>0</v>
      </c>
      <c r="L28" s="79">
        <v>1396</v>
      </c>
      <c r="M28" s="79">
        <v>0</v>
      </c>
      <c r="N28" s="244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82">
        <v>0</v>
      </c>
      <c r="U28" s="63">
        <v>14</v>
      </c>
      <c r="V28" s="379">
        <v>14</v>
      </c>
      <c r="W28" s="368" t="s">
        <v>39</v>
      </c>
      <c r="X28" s="244">
        <v>0</v>
      </c>
      <c r="Y28" s="79">
        <v>0</v>
      </c>
      <c r="Z28" s="79">
        <v>0</v>
      </c>
      <c r="AA28" s="82">
        <v>0</v>
      </c>
      <c r="AB28" s="244">
        <v>6877</v>
      </c>
      <c r="AC28" s="79">
        <v>6877</v>
      </c>
      <c r="AD28" s="79">
        <v>5481</v>
      </c>
      <c r="AE28" s="79">
        <v>1396</v>
      </c>
      <c r="AF28" s="256">
        <v>5481</v>
      </c>
      <c r="AG28" s="529">
        <v>5481</v>
      </c>
      <c r="AH28" s="518">
        <v>0</v>
      </c>
      <c r="AI28" s="79">
        <v>1396</v>
      </c>
      <c r="AJ28" s="518">
        <v>0</v>
      </c>
      <c r="AK28" s="518">
        <v>1396</v>
      </c>
      <c r="AL28" s="79">
        <v>0</v>
      </c>
      <c r="AM28" s="79">
        <v>0</v>
      </c>
      <c r="AN28" s="79">
        <v>0</v>
      </c>
      <c r="AO28" s="79">
        <v>0</v>
      </c>
      <c r="AP28" s="82">
        <v>0</v>
      </c>
      <c r="AQ28" s="58">
        <v>14</v>
      </c>
    </row>
    <row r="29" spans="1:43" ht="18.75" customHeight="1">
      <c r="A29" s="379">
        <v>15</v>
      </c>
      <c r="B29" s="367" t="s">
        <v>35</v>
      </c>
      <c r="C29" s="244">
        <v>820538</v>
      </c>
      <c r="D29" s="79">
        <v>820538</v>
      </c>
      <c r="E29" s="79">
        <v>559958</v>
      </c>
      <c r="F29" s="79">
        <v>260580</v>
      </c>
      <c r="G29" s="79">
        <v>561490</v>
      </c>
      <c r="H29" s="79">
        <v>558309</v>
      </c>
      <c r="I29" s="244">
        <v>3181</v>
      </c>
      <c r="J29" s="211">
        <v>259048</v>
      </c>
      <c r="K29" s="210">
        <v>1649</v>
      </c>
      <c r="L29" s="79">
        <v>257399</v>
      </c>
      <c r="M29" s="79">
        <v>0</v>
      </c>
      <c r="N29" s="244">
        <v>50031</v>
      </c>
      <c r="O29" s="79">
        <v>50031</v>
      </c>
      <c r="P29" s="79">
        <v>8332</v>
      </c>
      <c r="Q29" s="79">
        <v>41699</v>
      </c>
      <c r="R29" s="79">
        <v>8879</v>
      </c>
      <c r="S29" s="79">
        <v>6867</v>
      </c>
      <c r="T29" s="82">
        <v>2012</v>
      </c>
      <c r="U29" s="63">
        <v>15</v>
      </c>
      <c r="V29" s="379">
        <v>15</v>
      </c>
      <c r="W29" s="367" t="s">
        <v>35</v>
      </c>
      <c r="X29" s="244">
        <v>41152</v>
      </c>
      <c r="Y29" s="79">
        <v>1465</v>
      </c>
      <c r="Z29" s="79">
        <v>39687</v>
      </c>
      <c r="AA29" s="82">
        <v>0</v>
      </c>
      <c r="AB29" s="244">
        <v>770507</v>
      </c>
      <c r="AC29" s="79">
        <v>770507</v>
      </c>
      <c r="AD29" s="79">
        <v>551626</v>
      </c>
      <c r="AE29" s="79">
        <v>218881</v>
      </c>
      <c r="AF29" s="256">
        <v>552611</v>
      </c>
      <c r="AG29" s="529">
        <v>551442</v>
      </c>
      <c r="AH29" s="518">
        <v>1169</v>
      </c>
      <c r="AI29" s="79">
        <v>217896</v>
      </c>
      <c r="AJ29" s="518">
        <v>184</v>
      </c>
      <c r="AK29" s="518">
        <v>217712</v>
      </c>
      <c r="AL29" s="79">
        <v>0</v>
      </c>
      <c r="AM29" s="79">
        <v>0</v>
      </c>
      <c r="AN29" s="79">
        <v>0</v>
      </c>
      <c r="AO29" s="79">
        <v>0</v>
      </c>
      <c r="AP29" s="82">
        <v>0</v>
      </c>
      <c r="AQ29" s="58">
        <v>15</v>
      </c>
    </row>
    <row r="30" spans="1:43" ht="18.75" customHeight="1">
      <c r="A30" s="379">
        <v>16</v>
      </c>
      <c r="B30" s="367" t="s">
        <v>42</v>
      </c>
      <c r="C30" s="244">
        <v>3230</v>
      </c>
      <c r="D30" s="79">
        <v>3230</v>
      </c>
      <c r="E30" s="79">
        <v>2081</v>
      </c>
      <c r="F30" s="79">
        <v>1149</v>
      </c>
      <c r="G30" s="79">
        <v>2081</v>
      </c>
      <c r="H30" s="79">
        <v>2081</v>
      </c>
      <c r="I30" s="244">
        <v>0</v>
      </c>
      <c r="J30" s="211">
        <v>1149</v>
      </c>
      <c r="K30" s="210">
        <v>0</v>
      </c>
      <c r="L30" s="79">
        <v>1149</v>
      </c>
      <c r="M30" s="79">
        <v>0</v>
      </c>
      <c r="N30" s="244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82">
        <v>0</v>
      </c>
      <c r="U30" s="63">
        <v>16</v>
      </c>
      <c r="V30" s="379">
        <v>16</v>
      </c>
      <c r="W30" s="368" t="s">
        <v>42</v>
      </c>
      <c r="X30" s="244">
        <v>0</v>
      </c>
      <c r="Y30" s="79">
        <v>0</v>
      </c>
      <c r="Z30" s="79">
        <v>0</v>
      </c>
      <c r="AA30" s="82">
        <v>0</v>
      </c>
      <c r="AB30" s="244">
        <v>3230</v>
      </c>
      <c r="AC30" s="79">
        <v>3230</v>
      </c>
      <c r="AD30" s="79">
        <v>2081</v>
      </c>
      <c r="AE30" s="79">
        <v>1149</v>
      </c>
      <c r="AF30" s="256">
        <v>2081</v>
      </c>
      <c r="AG30" s="529">
        <v>2081</v>
      </c>
      <c r="AH30" s="518">
        <v>0</v>
      </c>
      <c r="AI30" s="79">
        <v>1149</v>
      </c>
      <c r="AJ30" s="518">
        <v>0</v>
      </c>
      <c r="AK30" s="518">
        <v>1149</v>
      </c>
      <c r="AL30" s="79">
        <v>0</v>
      </c>
      <c r="AM30" s="79">
        <v>0</v>
      </c>
      <c r="AN30" s="79">
        <v>0</v>
      </c>
      <c r="AO30" s="79">
        <v>0</v>
      </c>
      <c r="AP30" s="82">
        <v>0</v>
      </c>
      <c r="AQ30" s="58">
        <v>16</v>
      </c>
    </row>
    <row r="31" spans="1:43" s="209" customFormat="1" ht="18.75" customHeight="1">
      <c r="A31" s="564" t="s">
        <v>141</v>
      </c>
      <c r="B31" s="639"/>
      <c r="C31" s="243">
        <v>3782490</v>
      </c>
      <c r="D31" s="197">
        <v>3782490</v>
      </c>
      <c r="E31" s="197">
        <v>3175155</v>
      </c>
      <c r="F31" s="197">
        <v>607335</v>
      </c>
      <c r="G31" s="197">
        <v>3209978</v>
      </c>
      <c r="H31" s="197">
        <v>3160281</v>
      </c>
      <c r="I31" s="243">
        <v>49697</v>
      </c>
      <c r="J31" s="207">
        <v>572512</v>
      </c>
      <c r="K31" s="206">
        <v>14874</v>
      </c>
      <c r="L31" s="197">
        <v>557638</v>
      </c>
      <c r="M31" s="197">
        <v>0</v>
      </c>
      <c r="N31" s="243">
        <v>349431</v>
      </c>
      <c r="O31" s="197">
        <v>349431</v>
      </c>
      <c r="P31" s="197">
        <v>200462</v>
      </c>
      <c r="Q31" s="197">
        <v>148969</v>
      </c>
      <c r="R31" s="197">
        <v>229813</v>
      </c>
      <c r="S31" s="197">
        <v>185796</v>
      </c>
      <c r="T31" s="198">
        <v>44017</v>
      </c>
      <c r="U31" s="227"/>
      <c r="V31" s="564" t="s">
        <v>141</v>
      </c>
      <c r="W31" s="586"/>
      <c r="X31" s="243">
        <v>119618</v>
      </c>
      <c r="Y31" s="197">
        <v>14666</v>
      </c>
      <c r="Z31" s="197">
        <v>104952</v>
      </c>
      <c r="AA31" s="198">
        <v>0</v>
      </c>
      <c r="AB31" s="240">
        <v>3433059</v>
      </c>
      <c r="AC31" s="197">
        <v>3433059</v>
      </c>
      <c r="AD31" s="197">
        <v>2974693</v>
      </c>
      <c r="AE31" s="197">
        <v>458366</v>
      </c>
      <c r="AF31" s="254">
        <v>2980165</v>
      </c>
      <c r="AG31" s="206">
        <v>2974485</v>
      </c>
      <c r="AH31" s="197">
        <v>5680</v>
      </c>
      <c r="AI31" s="197">
        <v>452894</v>
      </c>
      <c r="AJ31" s="197">
        <v>208</v>
      </c>
      <c r="AK31" s="197">
        <v>452686</v>
      </c>
      <c r="AL31" s="197">
        <v>0</v>
      </c>
      <c r="AM31" s="197">
        <v>0</v>
      </c>
      <c r="AN31" s="197">
        <v>0</v>
      </c>
      <c r="AO31" s="197">
        <v>0</v>
      </c>
      <c r="AP31" s="198">
        <v>0</v>
      </c>
      <c r="AQ31" s="417"/>
    </row>
    <row r="32" spans="1:43" ht="18.75" customHeight="1">
      <c r="A32" s="379">
        <v>17</v>
      </c>
      <c r="B32" s="367" t="s">
        <v>34</v>
      </c>
      <c r="C32" s="244">
        <v>3321774</v>
      </c>
      <c r="D32" s="79">
        <v>3321774</v>
      </c>
      <c r="E32" s="79">
        <v>2755520</v>
      </c>
      <c r="F32" s="79">
        <v>566254</v>
      </c>
      <c r="G32" s="79">
        <v>2790280</v>
      </c>
      <c r="H32" s="79">
        <v>2740654</v>
      </c>
      <c r="I32" s="244">
        <v>49626</v>
      </c>
      <c r="J32" s="211">
        <v>531494</v>
      </c>
      <c r="K32" s="210">
        <v>14866</v>
      </c>
      <c r="L32" s="79">
        <v>516628</v>
      </c>
      <c r="M32" s="79">
        <v>0</v>
      </c>
      <c r="N32" s="244">
        <v>349431</v>
      </c>
      <c r="O32" s="79">
        <v>349431</v>
      </c>
      <c r="P32" s="79">
        <v>200462</v>
      </c>
      <c r="Q32" s="79">
        <v>148969</v>
      </c>
      <c r="R32" s="79">
        <v>229813</v>
      </c>
      <c r="S32" s="79">
        <v>185796</v>
      </c>
      <c r="T32" s="82">
        <v>44017</v>
      </c>
      <c r="U32" s="63">
        <v>17</v>
      </c>
      <c r="V32" s="379">
        <v>17</v>
      </c>
      <c r="W32" s="367" t="s">
        <v>34</v>
      </c>
      <c r="X32" s="244">
        <v>119618</v>
      </c>
      <c r="Y32" s="79">
        <v>14666</v>
      </c>
      <c r="Z32" s="79">
        <v>104952</v>
      </c>
      <c r="AA32" s="82">
        <v>0</v>
      </c>
      <c r="AB32" s="244">
        <v>2972343</v>
      </c>
      <c r="AC32" s="79">
        <v>2972343</v>
      </c>
      <c r="AD32" s="79">
        <v>2555058</v>
      </c>
      <c r="AE32" s="79">
        <v>417285</v>
      </c>
      <c r="AF32" s="256">
        <v>2560467</v>
      </c>
      <c r="AG32" s="529">
        <v>2554858</v>
      </c>
      <c r="AH32" s="518">
        <v>5609</v>
      </c>
      <c r="AI32" s="79">
        <v>411876</v>
      </c>
      <c r="AJ32" s="518">
        <v>200</v>
      </c>
      <c r="AK32" s="518">
        <v>411676</v>
      </c>
      <c r="AL32" s="79">
        <v>0</v>
      </c>
      <c r="AM32" s="79">
        <v>0</v>
      </c>
      <c r="AN32" s="79">
        <v>0</v>
      </c>
      <c r="AO32" s="79">
        <v>0</v>
      </c>
      <c r="AP32" s="82">
        <v>0</v>
      </c>
      <c r="AQ32" s="58">
        <v>17</v>
      </c>
    </row>
    <row r="33" spans="1:43" ht="18.75" customHeight="1">
      <c r="A33" s="379">
        <v>18</v>
      </c>
      <c r="B33" s="367" t="s">
        <v>36</v>
      </c>
      <c r="C33" s="244">
        <v>328278</v>
      </c>
      <c r="D33" s="79">
        <v>328278</v>
      </c>
      <c r="E33" s="79">
        <v>305144</v>
      </c>
      <c r="F33" s="79">
        <v>23134</v>
      </c>
      <c r="G33" s="79">
        <v>305207</v>
      </c>
      <c r="H33" s="79">
        <v>305136</v>
      </c>
      <c r="I33" s="244">
        <v>71</v>
      </c>
      <c r="J33" s="211">
        <v>23071</v>
      </c>
      <c r="K33" s="210">
        <v>8</v>
      </c>
      <c r="L33" s="79">
        <v>23063</v>
      </c>
      <c r="M33" s="79">
        <v>0</v>
      </c>
      <c r="N33" s="244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82">
        <v>0</v>
      </c>
      <c r="U33" s="63">
        <v>18</v>
      </c>
      <c r="V33" s="379">
        <v>18</v>
      </c>
      <c r="W33" s="367" t="s">
        <v>36</v>
      </c>
      <c r="X33" s="244">
        <v>0</v>
      </c>
      <c r="Y33" s="79">
        <v>0</v>
      </c>
      <c r="Z33" s="79">
        <v>0</v>
      </c>
      <c r="AA33" s="82">
        <v>0</v>
      </c>
      <c r="AB33" s="244">
        <v>328278</v>
      </c>
      <c r="AC33" s="79">
        <v>328278</v>
      </c>
      <c r="AD33" s="79">
        <v>305144</v>
      </c>
      <c r="AE33" s="79">
        <v>23134</v>
      </c>
      <c r="AF33" s="256">
        <v>305207</v>
      </c>
      <c r="AG33" s="529">
        <v>305136</v>
      </c>
      <c r="AH33" s="518">
        <v>71</v>
      </c>
      <c r="AI33" s="79">
        <v>23071</v>
      </c>
      <c r="AJ33" s="518">
        <v>8</v>
      </c>
      <c r="AK33" s="518">
        <v>23063</v>
      </c>
      <c r="AL33" s="79">
        <v>0</v>
      </c>
      <c r="AM33" s="79">
        <v>0</v>
      </c>
      <c r="AN33" s="79">
        <v>0</v>
      </c>
      <c r="AO33" s="79">
        <v>0</v>
      </c>
      <c r="AP33" s="82">
        <v>0</v>
      </c>
      <c r="AQ33" s="58">
        <v>18</v>
      </c>
    </row>
    <row r="34" spans="1:43" ht="18.75" customHeight="1">
      <c r="A34" s="379">
        <v>19</v>
      </c>
      <c r="B34" s="367" t="s">
        <v>37</v>
      </c>
      <c r="C34" s="244">
        <v>132438</v>
      </c>
      <c r="D34" s="79">
        <v>132438</v>
      </c>
      <c r="E34" s="79">
        <v>114491</v>
      </c>
      <c r="F34" s="79">
        <v>17947</v>
      </c>
      <c r="G34" s="79">
        <v>114491</v>
      </c>
      <c r="H34" s="79">
        <v>114491</v>
      </c>
      <c r="I34" s="244">
        <v>0</v>
      </c>
      <c r="J34" s="211">
        <v>17947</v>
      </c>
      <c r="K34" s="210">
        <v>0</v>
      </c>
      <c r="L34" s="79">
        <v>17947</v>
      </c>
      <c r="M34" s="79">
        <v>0</v>
      </c>
      <c r="N34" s="244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82">
        <v>0</v>
      </c>
      <c r="U34" s="63">
        <v>19</v>
      </c>
      <c r="V34" s="379">
        <v>19</v>
      </c>
      <c r="W34" s="367" t="s">
        <v>37</v>
      </c>
      <c r="X34" s="244">
        <v>0</v>
      </c>
      <c r="Y34" s="79">
        <v>0</v>
      </c>
      <c r="Z34" s="79">
        <v>0</v>
      </c>
      <c r="AA34" s="82">
        <v>0</v>
      </c>
      <c r="AB34" s="244">
        <v>132438</v>
      </c>
      <c r="AC34" s="79">
        <v>132438</v>
      </c>
      <c r="AD34" s="79">
        <v>114491</v>
      </c>
      <c r="AE34" s="79">
        <v>17947</v>
      </c>
      <c r="AF34" s="256">
        <v>114491</v>
      </c>
      <c r="AG34" s="529">
        <v>114491</v>
      </c>
      <c r="AH34" s="518">
        <v>0</v>
      </c>
      <c r="AI34" s="79">
        <v>17947</v>
      </c>
      <c r="AJ34" s="518">
        <v>0</v>
      </c>
      <c r="AK34" s="518">
        <v>17947</v>
      </c>
      <c r="AL34" s="79">
        <v>0</v>
      </c>
      <c r="AM34" s="79">
        <v>0</v>
      </c>
      <c r="AN34" s="79">
        <v>0</v>
      </c>
      <c r="AO34" s="79">
        <v>0</v>
      </c>
      <c r="AP34" s="82">
        <v>0</v>
      </c>
      <c r="AQ34" s="58">
        <v>19</v>
      </c>
    </row>
    <row r="35" spans="1:43" s="209" customFormat="1" ht="18.75" customHeight="1">
      <c r="A35" s="564" t="s">
        <v>142</v>
      </c>
      <c r="B35" s="639"/>
      <c r="C35" s="243">
        <v>253723</v>
      </c>
      <c r="D35" s="197">
        <v>253723</v>
      </c>
      <c r="E35" s="197">
        <v>193108</v>
      </c>
      <c r="F35" s="197">
        <v>60615</v>
      </c>
      <c r="G35" s="197">
        <v>193108</v>
      </c>
      <c r="H35" s="197">
        <v>193108</v>
      </c>
      <c r="I35" s="243">
        <v>0</v>
      </c>
      <c r="J35" s="207">
        <v>60615</v>
      </c>
      <c r="K35" s="206">
        <v>0</v>
      </c>
      <c r="L35" s="197">
        <v>60615</v>
      </c>
      <c r="M35" s="197">
        <v>0</v>
      </c>
      <c r="N35" s="243">
        <v>0</v>
      </c>
      <c r="O35" s="197">
        <v>0</v>
      </c>
      <c r="P35" s="197">
        <v>0</v>
      </c>
      <c r="Q35" s="197">
        <v>0</v>
      </c>
      <c r="R35" s="197">
        <v>0</v>
      </c>
      <c r="S35" s="197">
        <v>0</v>
      </c>
      <c r="T35" s="198">
        <v>0</v>
      </c>
      <c r="U35" s="227"/>
      <c r="V35" s="564" t="s">
        <v>142</v>
      </c>
      <c r="W35" s="586"/>
      <c r="X35" s="243">
        <v>0</v>
      </c>
      <c r="Y35" s="197">
        <v>0</v>
      </c>
      <c r="Z35" s="197">
        <v>0</v>
      </c>
      <c r="AA35" s="198">
        <v>0</v>
      </c>
      <c r="AB35" s="240">
        <v>253723</v>
      </c>
      <c r="AC35" s="197">
        <v>253723</v>
      </c>
      <c r="AD35" s="197">
        <v>193108</v>
      </c>
      <c r="AE35" s="197">
        <v>60615</v>
      </c>
      <c r="AF35" s="254">
        <v>193108</v>
      </c>
      <c r="AG35" s="206">
        <v>193108</v>
      </c>
      <c r="AH35" s="197">
        <v>0</v>
      </c>
      <c r="AI35" s="197">
        <v>60615</v>
      </c>
      <c r="AJ35" s="197">
        <v>0</v>
      </c>
      <c r="AK35" s="197">
        <v>60615</v>
      </c>
      <c r="AL35" s="197">
        <v>0</v>
      </c>
      <c r="AM35" s="197">
        <v>0</v>
      </c>
      <c r="AN35" s="197">
        <v>0</v>
      </c>
      <c r="AO35" s="197">
        <v>0</v>
      </c>
      <c r="AP35" s="198">
        <v>0</v>
      </c>
      <c r="AQ35" s="417"/>
    </row>
    <row r="36" spans="1:43" ht="18.75" customHeight="1">
      <c r="A36" s="379">
        <v>20</v>
      </c>
      <c r="B36" s="367" t="s">
        <v>40</v>
      </c>
      <c r="C36" s="244">
        <v>212952</v>
      </c>
      <c r="D36" s="79">
        <v>212952</v>
      </c>
      <c r="E36" s="79">
        <v>157546</v>
      </c>
      <c r="F36" s="79">
        <v>55406</v>
      </c>
      <c r="G36" s="79">
        <v>157546</v>
      </c>
      <c r="H36" s="79">
        <v>157546</v>
      </c>
      <c r="I36" s="244">
        <v>0</v>
      </c>
      <c r="J36" s="211">
        <v>55406</v>
      </c>
      <c r="K36" s="210">
        <v>0</v>
      </c>
      <c r="L36" s="79">
        <v>55406</v>
      </c>
      <c r="M36" s="79">
        <v>0</v>
      </c>
      <c r="N36" s="244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82">
        <v>0</v>
      </c>
      <c r="U36" s="378">
        <v>20</v>
      </c>
      <c r="V36" s="379">
        <v>20</v>
      </c>
      <c r="W36" s="368" t="s">
        <v>40</v>
      </c>
      <c r="X36" s="244">
        <v>0</v>
      </c>
      <c r="Y36" s="79">
        <v>0</v>
      </c>
      <c r="Z36" s="79">
        <v>0</v>
      </c>
      <c r="AA36" s="82">
        <v>0</v>
      </c>
      <c r="AB36" s="244">
        <v>212952</v>
      </c>
      <c r="AC36" s="79">
        <v>212952</v>
      </c>
      <c r="AD36" s="79">
        <v>157546</v>
      </c>
      <c r="AE36" s="79">
        <v>55406</v>
      </c>
      <c r="AF36" s="256">
        <v>157546</v>
      </c>
      <c r="AG36" s="529">
        <v>157546</v>
      </c>
      <c r="AH36" s="518">
        <v>0</v>
      </c>
      <c r="AI36" s="79">
        <v>55406</v>
      </c>
      <c r="AJ36" s="518">
        <v>0</v>
      </c>
      <c r="AK36" s="518">
        <v>55406</v>
      </c>
      <c r="AL36" s="79">
        <v>0</v>
      </c>
      <c r="AM36" s="79">
        <v>0</v>
      </c>
      <c r="AN36" s="79">
        <v>0</v>
      </c>
      <c r="AO36" s="79">
        <v>0</v>
      </c>
      <c r="AP36" s="82">
        <v>0</v>
      </c>
      <c r="AQ36" s="379">
        <v>20</v>
      </c>
    </row>
    <row r="37" spans="1:43" ht="18.75" customHeight="1">
      <c r="A37" s="379">
        <v>21</v>
      </c>
      <c r="B37" s="367" t="s">
        <v>41</v>
      </c>
      <c r="C37" s="244">
        <v>14676</v>
      </c>
      <c r="D37" s="79">
        <v>14676</v>
      </c>
      <c r="E37" s="79">
        <v>12904</v>
      </c>
      <c r="F37" s="79">
        <v>1772</v>
      </c>
      <c r="G37" s="79">
        <v>12904</v>
      </c>
      <c r="H37" s="79">
        <v>12904</v>
      </c>
      <c r="I37" s="244">
        <v>0</v>
      </c>
      <c r="J37" s="211">
        <v>1772</v>
      </c>
      <c r="K37" s="210">
        <v>0</v>
      </c>
      <c r="L37" s="79">
        <v>1772</v>
      </c>
      <c r="M37" s="79">
        <v>0</v>
      </c>
      <c r="N37" s="244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82">
        <v>0</v>
      </c>
      <c r="U37" s="378">
        <v>21</v>
      </c>
      <c r="V37" s="379">
        <v>21</v>
      </c>
      <c r="W37" s="368" t="s">
        <v>41</v>
      </c>
      <c r="X37" s="244">
        <v>0</v>
      </c>
      <c r="Y37" s="79">
        <v>0</v>
      </c>
      <c r="Z37" s="79">
        <v>0</v>
      </c>
      <c r="AA37" s="82">
        <v>0</v>
      </c>
      <c r="AB37" s="244">
        <v>14676</v>
      </c>
      <c r="AC37" s="79">
        <v>14676</v>
      </c>
      <c r="AD37" s="79">
        <v>12904</v>
      </c>
      <c r="AE37" s="79">
        <v>1772</v>
      </c>
      <c r="AF37" s="256">
        <v>12904</v>
      </c>
      <c r="AG37" s="529">
        <v>12904</v>
      </c>
      <c r="AH37" s="518">
        <v>0</v>
      </c>
      <c r="AI37" s="79">
        <v>1772</v>
      </c>
      <c r="AJ37" s="518">
        <v>0</v>
      </c>
      <c r="AK37" s="518">
        <v>1772</v>
      </c>
      <c r="AL37" s="79">
        <v>0</v>
      </c>
      <c r="AM37" s="79">
        <v>0</v>
      </c>
      <c r="AN37" s="79">
        <v>0</v>
      </c>
      <c r="AO37" s="79">
        <v>0</v>
      </c>
      <c r="AP37" s="82">
        <v>0</v>
      </c>
      <c r="AQ37" s="379">
        <v>21</v>
      </c>
    </row>
    <row r="38" spans="1:43" ht="18.75" customHeight="1">
      <c r="A38" s="379">
        <v>22</v>
      </c>
      <c r="B38" s="367" t="s">
        <v>43</v>
      </c>
      <c r="C38" s="244">
        <v>470</v>
      </c>
      <c r="D38" s="79">
        <v>470</v>
      </c>
      <c r="E38" s="79">
        <v>83</v>
      </c>
      <c r="F38" s="79">
        <v>387</v>
      </c>
      <c r="G38" s="79">
        <v>83</v>
      </c>
      <c r="H38" s="79">
        <v>83</v>
      </c>
      <c r="I38" s="244">
        <v>0</v>
      </c>
      <c r="J38" s="211">
        <v>387</v>
      </c>
      <c r="K38" s="210">
        <v>0</v>
      </c>
      <c r="L38" s="79">
        <v>387</v>
      </c>
      <c r="M38" s="79">
        <v>0</v>
      </c>
      <c r="N38" s="244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82">
        <v>0</v>
      </c>
      <c r="U38" s="378">
        <v>22</v>
      </c>
      <c r="V38" s="379">
        <v>22</v>
      </c>
      <c r="W38" s="368" t="s">
        <v>43</v>
      </c>
      <c r="X38" s="244">
        <v>0</v>
      </c>
      <c r="Y38" s="79">
        <v>0</v>
      </c>
      <c r="Z38" s="79">
        <v>0</v>
      </c>
      <c r="AA38" s="82">
        <v>0</v>
      </c>
      <c r="AB38" s="244">
        <v>470</v>
      </c>
      <c r="AC38" s="79">
        <v>470</v>
      </c>
      <c r="AD38" s="79">
        <v>83</v>
      </c>
      <c r="AE38" s="79">
        <v>387</v>
      </c>
      <c r="AF38" s="256">
        <v>83</v>
      </c>
      <c r="AG38" s="529">
        <v>83</v>
      </c>
      <c r="AH38" s="518">
        <v>0</v>
      </c>
      <c r="AI38" s="79">
        <v>387</v>
      </c>
      <c r="AJ38" s="518">
        <v>0</v>
      </c>
      <c r="AK38" s="518">
        <v>387</v>
      </c>
      <c r="AL38" s="79">
        <v>0</v>
      </c>
      <c r="AM38" s="79">
        <v>0</v>
      </c>
      <c r="AN38" s="79">
        <v>0</v>
      </c>
      <c r="AO38" s="79">
        <v>0</v>
      </c>
      <c r="AP38" s="82">
        <v>0</v>
      </c>
      <c r="AQ38" s="379">
        <v>22</v>
      </c>
    </row>
    <row r="39" spans="1:43" ht="18.75" customHeight="1">
      <c r="A39" s="379">
        <v>23</v>
      </c>
      <c r="B39" s="367" t="s">
        <v>61</v>
      </c>
      <c r="C39" s="244">
        <v>346</v>
      </c>
      <c r="D39" s="79">
        <v>346</v>
      </c>
      <c r="E39" s="79">
        <v>255</v>
      </c>
      <c r="F39" s="79">
        <v>91</v>
      </c>
      <c r="G39" s="79">
        <v>255</v>
      </c>
      <c r="H39" s="79">
        <v>255</v>
      </c>
      <c r="I39" s="244">
        <v>0</v>
      </c>
      <c r="J39" s="211">
        <v>91</v>
      </c>
      <c r="K39" s="210">
        <v>0</v>
      </c>
      <c r="L39" s="79">
        <v>91</v>
      </c>
      <c r="M39" s="79">
        <v>0</v>
      </c>
      <c r="N39" s="244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82">
        <v>0</v>
      </c>
      <c r="U39" s="378">
        <v>23</v>
      </c>
      <c r="V39" s="379">
        <v>23</v>
      </c>
      <c r="W39" s="368" t="s">
        <v>61</v>
      </c>
      <c r="X39" s="244">
        <v>0</v>
      </c>
      <c r="Y39" s="79">
        <v>0</v>
      </c>
      <c r="Z39" s="79">
        <v>0</v>
      </c>
      <c r="AA39" s="82">
        <v>0</v>
      </c>
      <c r="AB39" s="244">
        <v>346</v>
      </c>
      <c r="AC39" s="79">
        <v>346</v>
      </c>
      <c r="AD39" s="79">
        <v>255</v>
      </c>
      <c r="AE39" s="79">
        <v>91</v>
      </c>
      <c r="AF39" s="256">
        <v>255</v>
      </c>
      <c r="AG39" s="529">
        <v>255</v>
      </c>
      <c r="AH39" s="518">
        <v>0</v>
      </c>
      <c r="AI39" s="79">
        <v>91</v>
      </c>
      <c r="AJ39" s="518">
        <v>0</v>
      </c>
      <c r="AK39" s="518">
        <v>91</v>
      </c>
      <c r="AL39" s="79">
        <v>0</v>
      </c>
      <c r="AM39" s="79">
        <v>0</v>
      </c>
      <c r="AN39" s="79">
        <v>0</v>
      </c>
      <c r="AO39" s="79">
        <v>0</v>
      </c>
      <c r="AP39" s="82">
        <v>0</v>
      </c>
      <c r="AQ39" s="379">
        <v>23</v>
      </c>
    </row>
    <row r="40" spans="1:43" ht="18.75" customHeight="1">
      <c r="A40" s="379">
        <v>24</v>
      </c>
      <c r="B40" s="367" t="s">
        <v>44</v>
      </c>
      <c r="C40" s="244">
        <v>10490</v>
      </c>
      <c r="D40" s="79">
        <v>10490</v>
      </c>
      <c r="E40" s="79">
        <v>9386</v>
      </c>
      <c r="F40" s="79">
        <v>1104</v>
      </c>
      <c r="G40" s="79">
        <v>9386</v>
      </c>
      <c r="H40" s="79">
        <v>9386</v>
      </c>
      <c r="I40" s="244">
        <v>0</v>
      </c>
      <c r="J40" s="211">
        <v>1104</v>
      </c>
      <c r="K40" s="210">
        <v>0</v>
      </c>
      <c r="L40" s="79">
        <v>1104</v>
      </c>
      <c r="M40" s="79">
        <v>0</v>
      </c>
      <c r="N40" s="244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82">
        <v>0</v>
      </c>
      <c r="U40" s="378">
        <v>24</v>
      </c>
      <c r="V40" s="379">
        <v>24</v>
      </c>
      <c r="W40" s="368" t="s">
        <v>44</v>
      </c>
      <c r="X40" s="244">
        <v>0</v>
      </c>
      <c r="Y40" s="79">
        <v>0</v>
      </c>
      <c r="Z40" s="79">
        <v>0</v>
      </c>
      <c r="AA40" s="82">
        <v>0</v>
      </c>
      <c r="AB40" s="244">
        <v>10490</v>
      </c>
      <c r="AC40" s="79">
        <v>10490</v>
      </c>
      <c r="AD40" s="79">
        <v>9386</v>
      </c>
      <c r="AE40" s="79">
        <v>1104</v>
      </c>
      <c r="AF40" s="256">
        <v>9386</v>
      </c>
      <c r="AG40" s="529">
        <v>9386</v>
      </c>
      <c r="AH40" s="518">
        <v>0</v>
      </c>
      <c r="AI40" s="79">
        <v>1104</v>
      </c>
      <c r="AJ40" s="518">
        <v>0</v>
      </c>
      <c r="AK40" s="518">
        <v>1104</v>
      </c>
      <c r="AL40" s="79">
        <v>0</v>
      </c>
      <c r="AM40" s="79">
        <v>0</v>
      </c>
      <c r="AN40" s="79">
        <v>0</v>
      </c>
      <c r="AO40" s="79">
        <v>0</v>
      </c>
      <c r="AP40" s="82">
        <v>0</v>
      </c>
      <c r="AQ40" s="379">
        <v>24</v>
      </c>
    </row>
    <row r="41" spans="1:43" ht="18.75" customHeight="1">
      <c r="A41" s="379">
        <v>25</v>
      </c>
      <c r="B41" s="367" t="s">
        <v>45</v>
      </c>
      <c r="C41" s="244">
        <v>414</v>
      </c>
      <c r="D41" s="79">
        <v>414</v>
      </c>
      <c r="E41" s="79">
        <v>160</v>
      </c>
      <c r="F41" s="79">
        <v>254</v>
      </c>
      <c r="G41" s="79">
        <v>160</v>
      </c>
      <c r="H41" s="79">
        <v>160</v>
      </c>
      <c r="I41" s="244">
        <v>0</v>
      </c>
      <c r="J41" s="211">
        <v>254</v>
      </c>
      <c r="K41" s="210">
        <v>0</v>
      </c>
      <c r="L41" s="79">
        <v>254</v>
      </c>
      <c r="M41" s="79">
        <v>0</v>
      </c>
      <c r="N41" s="244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82">
        <v>0</v>
      </c>
      <c r="U41" s="378">
        <v>25</v>
      </c>
      <c r="V41" s="379">
        <v>25</v>
      </c>
      <c r="W41" s="368" t="s">
        <v>45</v>
      </c>
      <c r="X41" s="244">
        <v>0</v>
      </c>
      <c r="Y41" s="79">
        <v>0</v>
      </c>
      <c r="Z41" s="79">
        <v>0</v>
      </c>
      <c r="AA41" s="82">
        <v>0</v>
      </c>
      <c r="AB41" s="244">
        <v>414</v>
      </c>
      <c r="AC41" s="79">
        <v>414</v>
      </c>
      <c r="AD41" s="79">
        <v>160</v>
      </c>
      <c r="AE41" s="79">
        <v>254</v>
      </c>
      <c r="AF41" s="256">
        <v>160</v>
      </c>
      <c r="AG41" s="529">
        <v>160</v>
      </c>
      <c r="AH41" s="518">
        <v>0</v>
      </c>
      <c r="AI41" s="79">
        <v>254</v>
      </c>
      <c r="AJ41" s="518">
        <v>0</v>
      </c>
      <c r="AK41" s="518">
        <v>254</v>
      </c>
      <c r="AL41" s="79">
        <v>0</v>
      </c>
      <c r="AM41" s="79">
        <v>0</v>
      </c>
      <c r="AN41" s="79">
        <v>0</v>
      </c>
      <c r="AO41" s="79">
        <v>0</v>
      </c>
      <c r="AP41" s="82">
        <v>0</v>
      </c>
      <c r="AQ41" s="379">
        <v>25</v>
      </c>
    </row>
    <row r="42" spans="1:43" ht="18.75" customHeight="1">
      <c r="A42" s="379">
        <v>26</v>
      </c>
      <c r="B42" s="367" t="s">
        <v>46</v>
      </c>
      <c r="C42" s="244">
        <v>14375</v>
      </c>
      <c r="D42" s="79">
        <v>14375</v>
      </c>
      <c r="E42" s="79">
        <v>12774</v>
      </c>
      <c r="F42" s="79">
        <v>1601</v>
      </c>
      <c r="G42" s="79">
        <v>12774</v>
      </c>
      <c r="H42" s="79">
        <v>12774</v>
      </c>
      <c r="I42" s="244">
        <v>0</v>
      </c>
      <c r="J42" s="211">
        <v>1601</v>
      </c>
      <c r="K42" s="210">
        <v>0</v>
      </c>
      <c r="L42" s="79">
        <v>1601</v>
      </c>
      <c r="M42" s="79">
        <v>0</v>
      </c>
      <c r="N42" s="244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82">
        <v>0</v>
      </c>
      <c r="U42" s="378">
        <v>26</v>
      </c>
      <c r="V42" s="379">
        <v>26</v>
      </c>
      <c r="W42" s="368" t="s">
        <v>46</v>
      </c>
      <c r="X42" s="244">
        <v>0</v>
      </c>
      <c r="Y42" s="79">
        <v>0</v>
      </c>
      <c r="Z42" s="79">
        <v>0</v>
      </c>
      <c r="AA42" s="82">
        <v>0</v>
      </c>
      <c r="AB42" s="244">
        <v>14375</v>
      </c>
      <c r="AC42" s="79">
        <v>14375</v>
      </c>
      <c r="AD42" s="79">
        <v>12774</v>
      </c>
      <c r="AE42" s="79">
        <v>1601</v>
      </c>
      <c r="AF42" s="256">
        <v>12774</v>
      </c>
      <c r="AG42" s="529">
        <v>12774</v>
      </c>
      <c r="AH42" s="518">
        <v>0</v>
      </c>
      <c r="AI42" s="79">
        <v>1601</v>
      </c>
      <c r="AJ42" s="518">
        <v>0</v>
      </c>
      <c r="AK42" s="518">
        <v>1601</v>
      </c>
      <c r="AL42" s="79">
        <v>0</v>
      </c>
      <c r="AM42" s="79">
        <v>0</v>
      </c>
      <c r="AN42" s="79">
        <v>0</v>
      </c>
      <c r="AO42" s="79">
        <v>0</v>
      </c>
      <c r="AP42" s="82">
        <v>0</v>
      </c>
      <c r="AQ42" s="379">
        <v>26</v>
      </c>
    </row>
    <row r="43" spans="1:43" s="209" customFormat="1" ht="18.75" customHeight="1">
      <c r="A43" s="564" t="s">
        <v>148</v>
      </c>
      <c r="B43" s="639"/>
      <c r="C43" s="243">
        <v>8644838</v>
      </c>
      <c r="D43" s="197">
        <v>8644748</v>
      </c>
      <c r="E43" s="197">
        <v>6775545</v>
      </c>
      <c r="F43" s="197">
        <v>1869203</v>
      </c>
      <c r="G43" s="197">
        <v>6793173</v>
      </c>
      <c r="H43" s="197">
        <v>6753372</v>
      </c>
      <c r="I43" s="243">
        <v>39801</v>
      </c>
      <c r="J43" s="207">
        <v>1851575</v>
      </c>
      <c r="K43" s="206">
        <v>22173</v>
      </c>
      <c r="L43" s="197">
        <v>1829402</v>
      </c>
      <c r="M43" s="197">
        <v>90</v>
      </c>
      <c r="N43" s="243">
        <v>894684</v>
      </c>
      <c r="O43" s="197">
        <v>894594</v>
      </c>
      <c r="P43" s="197">
        <v>673388</v>
      </c>
      <c r="Q43" s="197">
        <v>221206</v>
      </c>
      <c r="R43" s="197">
        <v>699876</v>
      </c>
      <c r="S43" s="197">
        <v>663165</v>
      </c>
      <c r="T43" s="198">
        <v>36711</v>
      </c>
      <c r="U43" s="227"/>
      <c r="V43" s="564" t="s">
        <v>148</v>
      </c>
      <c r="W43" s="586"/>
      <c r="X43" s="243">
        <v>194718</v>
      </c>
      <c r="Y43" s="197">
        <v>10223</v>
      </c>
      <c r="Z43" s="197">
        <v>184495</v>
      </c>
      <c r="AA43" s="198">
        <v>90</v>
      </c>
      <c r="AB43" s="240">
        <v>7750154</v>
      </c>
      <c r="AC43" s="197">
        <v>7750154</v>
      </c>
      <c r="AD43" s="197">
        <v>6102157</v>
      </c>
      <c r="AE43" s="197">
        <v>1647997</v>
      </c>
      <c r="AF43" s="254">
        <v>6093297</v>
      </c>
      <c r="AG43" s="206">
        <v>6090207</v>
      </c>
      <c r="AH43" s="197">
        <v>3090</v>
      </c>
      <c r="AI43" s="197">
        <v>1656857</v>
      </c>
      <c r="AJ43" s="197">
        <v>11950</v>
      </c>
      <c r="AK43" s="197">
        <v>1644907</v>
      </c>
      <c r="AL43" s="197">
        <v>0</v>
      </c>
      <c r="AM43" s="197">
        <v>0</v>
      </c>
      <c r="AN43" s="197">
        <v>0</v>
      </c>
      <c r="AO43" s="197">
        <v>0</v>
      </c>
      <c r="AP43" s="198">
        <v>0</v>
      </c>
      <c r="AQ43" s="417"/>
    </row>
    <row r="44" spans="1:43" ht="18.75" customHeight="1">
      <c r="A44" s="379">
        <v>27</v>
      </c>
      <c r="B44" s="367" t="s">
        <v>38</v>
      </c>
      <c r="C44" s="244">
        <v>4773054</v>
      </c>
      <c r="D44" s="79">
        <v>4772964</v>
      </c>
      <c r="E44" s="79">
        <v>4010789</v>
      </c>
      <c r="F44" s="79">
        <v>762175</v>
      </c>
      <c r="G44" s="79">
        <v>4037139</v>
      </c>
      <c r="H44" s="79">
        <v>4001499</v>
      </c>
      <c r="I44" s="244">
        <v>35640</v>
      </c>
      <c r="J44" s="211">
        <v>735825</v>
      </c>
      <c r="K44" s="210">
        <v>9290</v>
      </c>
      <c r="L44" s="79">
        <v>726535</v>
      </c>
      <c r="M44" s="79">
        <v>90</v>
      </c>
      <c r="N44" s="244">
        <v>795876</v>
      </c>
      <c r="O44" s="79">
        <v>795786</v>
      </c>
      <c r="P44" s="79">
        <v>600141</v>
      </c>
      <c r="Q44" s="79">
        <v>195645</v>
      </c>
      <c r="R44" s="79">
        <v>624085</v>
      </c>
      <c r="S44" s="79">
        <v>590851</v>
      </c>
      <c r="T44" s="82">
        <v>33234</v>
      </c>
      <c r="U44" s="63">
        <v>27</v>
      </c>
      <c r="V44" s="379">
        <v>27</v>
      </c>
      <c r="W44" s="368" t="s">
        <v>38</v>
      </c>
      <c r="X44" s="244">
        <v>171701</v>
      </c>
      <c r="Y44" s="79">
        <v>9290</v>
      </c>
      <c r="Z44" s="79">
        <v>162411</v>
      </c>
      <c r="AA44" s="82">
        <v>90</v>
      </c>
      <c r="AB44" s="244">
        <v>3977178</v>
      </c>
      <c r="AC44" s="79">
        <v>3977178</v>
      </c>
      <c r="AD44" s="79">
        <v>3410648</v>
      </c>
      <c r="AE44" s="79">
        <v>566530</v>
      </c>
      <c r="AF44" s="256">
        <v>3413054</v>
      </c>
      <c r="AG44" s="529">
        <v>3410648</v>
      </c>
      <c r="AH44" s="518">
        <v>2406</v>
      </c>
      <c r="AI44" s="79">
        <v>564124</v>
      </c>
      <c r="AJ44" s="518">
        <v>0</v>
      </c>
      <c r="AK44" s="518">
        <v>564124</v>
      </c>
      <c r="AL44" s="79">
        <v>0</v>
      </c>
      <c r="AM44" s="79">
        <v>0</v>
      </c>
      <c r="AN44" s="79">
        <v>0</v>
      </c>
      <c r="AO44" s="79">
        <v>0</v>
      </c>
      <c r="AP44" s="82">
        <v>0</v>
      </c>
      <c r="AQ44" s="58">
        <v>27</v>
      </c>
    </row>
    <row r="45" spans="1:43" ht="18.75" customHeight="1" thickBot="1">
      <c r="A45" s="397">
        <v>28</v>
      </c>
      <c r="B45" s="401" t="s">
        <v>134</v>
      </c>
      <c r="C45" s="245">
        <v>3871784</v>
      </c>
      <c r="D45" s="91">
        <v>3871784</v>
      </c>
      <c r="E45" s="91">
        <v>2764756</v>
      </c>
      <c r="F45" s="91">
        <v>1107028</v>
      </c>
      <c r="G45" s="91">
        <v>2756034</v>
      </c>
      <c r="H45" s="91">
        <v>2751873</v>
      </c>
      <c r="I45" s="245">
        <v>4161</v>
      </c>
      <c r="J45" s="213">
        <v>1115750</v>
      </c>
      <c r="K45" s="212">
        <v>12883</v>
      </c>
      <c r="L45" s="91">
        <v>1102867</v>
      </c>
      <c r="M45" s="91">
        <v>0</v>
      </c>
      <c r="N45" s="245">
        <v>98808</v>
      </c>
      <c r="O45" s="91">
        <v>98808</v>
      </c>
      <c r="P45" s="91">
        <v>73247</v>
      </c>
      <c r="Q45" s="91">
        <v>25561</v>
      </c>
      <c r="R45" s="91">
        <v>75791</v>
      </c>
      <c r="S45" s="91">
        <v>72314</v>
      </c>
      <c r="T45" s="214">
        <v>3477</v>
      </c>
      <c r="U45" s="84">
        <v>28</v>
      </c>
      <c r="V45" s="397">
        <v>28</v>
      </c>
      <c r="W45" s="398" t="s">
        <v>134</v>
      </c>
      <c r="X45" s="245">
        <v>23017</v>
      </c>
      <c r="Y45" s="91">
        <v>933</v>
      </c>
      <c r="Z45" s="91">
        <v>22084</v>
      </c>
      <c r="AA45" s="214">
        <v>0</v>
      </c>
      <c r="AB45" s="245">
        <v>3772976</v>
      </c>
      <c r="AC45" s="91">
        <v>3772976</v>
      </c>
      <c r="AD45" s="509">
        <v>2691509</v>
      </c>
      <c r="AE45" s="510">
        <v>1081467</v>
      </c>
      <c r="AF45" s="257">
        <v>2680243</v>
      </c>
      <c r="AG45" s="530">
        <v>2679559</v>
      </c>
      <c r="AH45" s="531">
        <v>684</v>
      </c>
      <c r="AI45" s="91">
        <v>1092733</v>
      </c>
      <c r="AJ45" s="531">
        <v>11950</v>
      </c>
      <c r="AK45" s="531">
        <v>1080783</v>
      </c>
      <c r="AL45" s="91">
        <v>0</v>
      </c>
      <c r="AM45" s="91">
        <v>0</v>
      </c>
      <c r="AN45" s="91">
        <v>0</v>
      </c>
      <c r="AO45" s="91">
        <v>0</v>
      </c>
      <c r="AP45" s="214">
        <v>0</v>
      </c>
      <c r="AQ45" s="83">
        <v>28</v>
      </c>
    </row>
    <row r="46" spans="1:43" s="199" customFormat="1" ht="24.75" customHeight="1">
      <c r="A46" s="587" t="s">
        <v>9</v>
      </c>
      <c r="B46" s="663"/>
      <c r="C46" s="248">
        <v>29266647</v>
      </c>
      <c r="D46" s="230">
        <v>29264840</v>
      </c>
      <c r="E46" s="230">
        <v>22867159</v>
      </c>
      <c r="F46" s="230">
        <v>6397681</v>
      </c>
      <c r="G46" s="230">
        <v>22896498</v>
      </c>
      <c r="H46" s="230">
        <v>22628494</v>
      </c>
      <c r="I46" s="248">
        <v>268004</v>
      </c>
      <c r="J46" s="231">
        <v>6368342</v>
      </c>
      <c r="K46" s="229">
        <v>238665</v>
      </c>
      <c r="L46" s="230">
        <v>6129677</v>
      </c>
      <c r="M46" s="230">
        <v>1807</v>
      </c>
      <c r="N46" s="248">
        <v>4047431</v>
      </c>
      <c r="O46" s="230">
        <v>4045624</v>
      </c>
      <c r="P46" s="230">
        <v>2153076</v>
      </c>
      <c r="Q46" s="230">
        <v>1892548</v>
      </c>
      <c r="R46" s="230">
        <v>2178705</v>
      </c>
      <c r="S46" s="230">
        <v>1930812</v>
      </c>
      <c r="T46" s="249">
        <v>247893</v>
      </c>
      <c r="U46" s="227"/>
      <c r="V46" s="587" t="s">
        <v>9</v>
      </c>
      <c r="W46" s="588"/>
      <c r="X46" s="248">
        <v>1866919</v>
      </c>
      <c r="Y46" s="230">
        <v>222264</v>
      </c>
      <c r="Z46" s="230">
        <v>1644655</v>
      </c>
      <c r="AA46" s="249">
        <v>1807</v>
      </c>
      <c r="AB46" s="248">
        <v>25219216</v>
      </c>
      <c r="AC46" s="230">
        <v>25219216</v>
      </c>
      <c r="AD46" s="230">
        <v>20714083</v>
      </c>
      <c r="AE46" s="230">
        <v>4505133</v>
      </c>
      <c r="AF46" s="258">
        <v>20717793</v>
      </c>
      <c r="AG46" s="229">
        <v>20697682</v>
      </c>
      <c r="AH46" s="230">
        <v>20111</v>
      </c>
      <c r="AI46" s="230">
        <v>4501423</v>
      </c>
      <c r="AJ46" s="230">
        <v>16401</v>
      </c>
      <c r="AK46" s="230">
        <v>4485022</v>
      </c>
      <c r="AL46" s="197">
        <v>0</v>
      </c>
      <c r="AM46" s="197">
        <v>0</v>
      </c>
      <c r="AN46" s="197">
        <v>0</v>
      </c>
      <c r="AO46" s="197">
        <v>0</v>
      </c>
      <c r="AP46" s="198">
        <v>0</v>
      </c>
      <c r="AQ46" s="417"/>
    </row>
    <row r="47" spans="1:43" s="209" customFormat="1" ht="18.75" customHeight="1">
      <c r="A47" s="564" t="s">
        <v>143</v>
      </c>
      <c r="B47" s="639"/>
      <c r="C47" s="243">
        <v>9325095</v>
      </c>
      <c r="D47" s="197">
        <v>9324755</v>
      </c>
      <c r="E47" s="197">
        <v>7319053</v>
      </c>
      <c r="F47" s="197">
        <v>2005702</v>
      </c>
      <c r="G47" s="197">
        <v>7395385</v>
      </c>
      <c r="H47" s="197">
        <v>7280324</v>
      </c>
      <c r="I47" s="243">
        <v>115061</v>
      </c>
      <c r="J47" s="207">
        <v>1929370</v>
      </c>
      <c r="K47" s="206">
        <v>38729</v>
      </c>
      <c r="L47" s="197">
        <v>1890641</v>
      </c>
      <c r="M47" s="197">
        <v>340</v>
      </c>
      <c r="N47" s="243">
        <v>1690144</v>
      </c>
      <c r="O47" s="197">
        <v>1689804</v>
      </c>
      <c r="P47" s="197">
        <v>1013472</v>
      </c>
      <c r="Q47" s="197">
        <v>676332</v>
      </c>
      <c r="R47" s="197">
        <v>1084128</v>
      </c>
      <c r="S47" s="197">
        <v>974792</v>
      </c>
      <c r="T47" s="198">
        <v>109336</v>
      </c>
      <c r="U47" s="227"/>
      <c r="V47" s="564" t="s">
        <v>143</v>
      </c>
      <c r="W47" s="586"/>
      <c r="X47" s="243">
        <v>605676</v>
      </c>
      <c r="Y47" s="197">
        <v>38680</v>
      </c>
      <c r="Z47" s="197">
        <v>566996</v>
      </c>
      <c r="AA47" s="198">
        <v>340</v>
      </c>
      <c r="AB47" s="240">
        <v>7634951</v>
      </c>
      <c r="AC47" s="197">
        <v>7634951</v>
      </c>
      <c r="AD47" s="197">
        <v>6305581</v>
      </c>
      <c r="AE47" s="197">
        <v>1329370</v>
      </c>
      <c r="AF47" s="254">
        <v>6311257</v>
      </c>
      <c r="AG47" s="206">
        <v>6305532</v>
      </c>
      <c r="AH47" s="197">
        <v>5725</v>
      </c>
      <c r="AI47" s="197">
        <v>1323694</v>
      </c>
      <c r="AJ47" s="197">
        <v>49</v>
      </c>
      <c r="AK47" s="197">
        <v>1323645</v>
      </c>
      <c r="AL47" s="197">
        <v>0</v>
      </c>
      <c r="AM47" s="197">
        <v>0</v>
      </c>
      <c r="AN47" s="197">
        <v>0</v>
      </c>
      <c r="AO47" s="197">
        <v>0</v>
      </c>
      <c r="AP47" s="198">
        <v>0</v>
      </c>
      <c r="AQ47" s="417"/>
    </row>
    <row r="48" spans="1:43" ht="18.75" customHeight="1">
      <c r="A48" s="379">
        <v>29</v>
      </c>
      <c r="B48" s="367" t="s">
        <v>47</v>
      </c>
      <c r="C48" s="244">
        <v>3912442</v>
      </c>
      <c r="D48" s="79">
        <v>3912442</v>
      </c>
      <c r="E48" s="79">
        <v>3239353</v>
      </c>
      <c r="F48" s="79">
        <v>673089</v>
      </c>
      <c r="G48" s="79">
        <v>3281638</v>
      </c>
      <c r="H48" s="79">
        <v>3222734</v>
      </c>
      <c r="I48" s="244">
        <v>58904</v>
      </c>
      <c r="J48" s="211">
        <v>630804</v>
      </c>
      <c r="K48" s="210">
        <v>16619</v>
      </c>
      <c r="L48" s="79">
        <v>614185</v>
      </c>
      <c r="M48" s="79">
        <v>0</v>
      </c>
      <c r="N48" s="244">
        <v>603548</v>
      </c>
      <c r="O48" s="79">
        <v>603548</v>
      </c>
      <c r="P48" s="79">
        <v>461548</v>
      </c>
      <c r="Q48" s="79">
        <v>142000</v>
      </c>
      <c r="R48" s="79">
        <v>500884</v>
      </c>
      <c r="S48" s="79">
        <v>444952</v>
      </c>
      <c r="T48" s="82">
        <v>55932</v>
      </c>
      <c r="U48" s="182">
        <v>29</v>
      </c>
      <c r="V48" s="379">
        <v>29</v>
      </c>
      <c r="W48" s="367" t="s">
        <v>47</v>
      </c>
      <c r="X48" s="244">
        <v>102664</v>
      </c>
      <c r="Y48" s="79">
        <v>16596</v>
      </c>
      <c r="Z48" s="79">
        <v>86068</v>
      </c>
      <c r="AA48" s="82">
        <v>0</v>
      </c>
      <c r="AB48" s="244">
        <v>3308894</v>
      </c>
      <c r="AC48" s="79">
        <v>3308894</v>
      </c>
      <c r="AD48" s="79">
        <v>2777805</v>
      </c>
      <c r="AE48" s="79">
        <v>531089</v>
      </c>
      <c r="AF48" s="256">
        <v>2780754</v>
      </c>
      <c r="AG48" s="210">
        <v>2777782</v>
      </c>
      <c r="AH48" s="79">
        <v>2972</v>
      </c>
      <c r="AI48" s="79">
        <v>528140</v>
      </c>
      <c r="AJ48" s="79">
        <v>23</v>
      </c>
      <c r="AK48" s="79">
        <v>528117</v>
      </c>
      <c r="AL48" s="79">
        <v>0</v>
      </c>
      <c r="AM48" s="79">
        <v>0</v>
      </c>
      <c r="AN48" s="79">
        <v>0</v>
      </c>
      <c r="AO48" s="79">
        <v>0</v>
      </c>
      <c r="AP48" s="82">
        <v>0</v>
      </c>
      <c r="AQ48" s="78">
        <v>29</v>
      </c>
    </row>
    <row r="49" spans="1:43" ht="18.75" customHeight="1">
      <c r="A49" s="379">
        <v>30</v>
      </c>
      <c r="B49" s="367" t="s">
        <v>48</v>
      </c>
      <c r="C49" s="244">
        <v>4100127</v>
      </c>
      <c r="D49" s="79">
        <v>4099787</v>
      </c>
      <c r="E49" s="79">
        <v>3018601</v>
      </c>
      <c r="F49" s="79">
        <v>1081186</v>
      </c>
      <c r="G49" s="79">
        <v>3049587</v>
      </c>
      <c r="H49" s="79">
        <v>2997211</v>
      </c>
      <c r="I49" s="244">
        <v>52376</v>
      </c>
      <c r="J49" s="211">
        <v>1050200</v>
      </c>
      <c r="K49" s="210">
        <v>21390</v>
      </c>
      <c r="L49" s="79">
        <v>1028810</v>
      </c>
      <c r="M49" s="79">
        <v>340</v>
      </c>
      <c r="N49" s="244">
        <v>1074810</v>
      </c>
      <c r="O49" s="79">
        <v>1074470</v>
      </c>
      <c r="P49" s="79">
        <v>547314</v>
      </c>
      <c r="Q49" s="79">
        <v>527156</v>
      </c>
      <c r="R49" s="79">
        <v>576312</v>
      </c>
      <c r="S49" s="79">
        <v>525924</v>
      </c>
      <c r="T49" s="82">
        <v>50388</v>
      </c>
      <c r="U49" s="182">
        <v>30</v>
      </c>
      <c r="V49" s="379">
        <v>30</v>
      </c>
      <c r="W49" s="367" t="s">
        <v>48</v>
      </c>
      <c r="X49" s="244">
        <v>498158</v>
      </c>
      <c r="Y49" s="79">
        <v>21390</v>
      </c>
      <c r="Z49" s="79">
        <v>476768</v>
      </c>
      <c r="AA49" s="82">
        <v>340</v>
      </c>
      <c r="AB49" s="244">
        <v>3025317</v>
      </c>
      <c r="AC49" s="79">
        <v>3025317</v>
      </c>
      <c r="AD49" s="79">
        <v>2471287</v>
      </c>
      <c r="AE49" s="79">
        <v>554030</v>
      </c>
      <c r="AF49" s="256">
        <v>2473275</v>
      </c>
      <c r="AG49" s="210">
        <v>2471287</v>
      </c>
      <c r="AH49" s="79">
        <v>1988</v>
      </c>
      <c r="AI49" s="79">
        <v>552042</v>
      </c>
      <c r="AJ49" s="79">
        <v>0</v>
      </c>
      <c r="AK49" s="79">
        <v>552042</v>
      </c>
      <c r="AL49" s="79">
        <v>0</v>
      </c>
      <c r="AM49" s="79">
        <v>0</v>
      </c>
      <c r="AN49" s="79">
        <v>0</v>
      </c>
      <c r="AO49" s="79">
        <v>0</v>
      </c>
      <c r="AP49" s="82">
        <v>0</v>
      </c>
      <c r="AQ49" s="78">
        <v>30</v>
      </c>
    </row>
    <row r="50" spans="1:43" ht="18.75" customHeight="1">
      <c r="A50" s="379">
        <v>31</v>
      </c>
      <c r="B50" s="367" t="s">
        <v>49</v>
      </c>
      <c r="C50" s="244">
        <v>1312526</v>
      </c>
      <c r="D50" s="79">
        <v>1312526</v>
      </c>
      <c r="E50" s="79">
        <v>1061099</v>
      </c>
      <c r="F50" s="79">
        <v>251427</v>
      </c>
      <c r="G50" s="79">
        <v>1064160</v>
      </c>
      <c r="H50" s="79">
        <v>1060379</v>
      </c>
      <c r="I50" s="244">
        <v>3781</v>
      </c>
      <c r="J50" s="211">
        <v>248366</v>
      </c>
      <c r="K50" s="210">
        <v>720</v>
      </c>
      <c r="L50" s="79">
        <v>247646</v>
      </c>
      <c r="M50" s="79">
        <v>0</v>
      </c>
      <c r="N50" s="244">
        <v>11786</v>
      </c>
      <c r="O50" s="79">
        <v>11786</v>
      </c>
      <c r="P50" s="79">
        <v>4610</v>
      </c>
      <c r="Q50" s="79">
        <v>7176</v>
      </c>
      <c r="R50" s="79">
        <v>6932</v>
      </c>
      <c r="S50" s="79">
        <v>3916</v>
      </c>
      <c r="T50" s="82">
        <v>3016</v>
      </c>
      <c r="U50" s="182">
        <v>31</v>
      </c>
      <c r="V50" s="379">
        <v>31</v>
      </c>
      <c r="W50" s="367" t="s">
        <v>49</v>
      </c>
      <c r="X50" s="244">
        <v>4854</v>
      </c>
      <c r="Y50" s="79">
        <v>694</v>
      </c>
      <c r="Z50" s="79">
        <v>4160</v>
      </c>
      <c r="AA50" s="82">
        <v>0</v>
      </c>
      <c r="AB50" s="244">
        <v>1300740</v>
      </c>
      <c r="AC50" s="79">
        <v>1300740</v>
      </c>
      <c r="AD50" s="79">
        <v>1056489</v>
      </c>
      <c r="AE50" s="79">
        <v>244251</v>
      </c>
      <c r="AF50" s="256">
        <v>1057228</v>
      </c>
      <c r="AG50" s="210">
        <v>1056463</v>
      </c>
      <c r="AH50" s="79">
        <v>765</v>
      </c>
      <c r="AI50" s="79">
        <v>243512</v>
      </c>
      <c r="AJ50" s="79">
        <v>26</v>
      </c>
      <c r="AK50" s="79">
        <v>243486</v>
      </c>
      <c r="AL50" s="79">
        <v>0</v>
      </c>
      <c r="AM50" s="79">
        <v>0</v>
      </c>
      <c r="AN50" s="79">
        <v>0</v>
      </c>
      <c r="AO50" s="79">
        <v>0</v>
      </c>
      <c r="AP50" s="82">
        <v>0</v>
      </c>
      <c r="AQ50" s="78">
        <v>31</v>
      </c>
    </row>
    <row r="51" spans="1:43" s="209" customFormat="1" ht="18.75" customHeight="1">
      <c r="A51" s="564" t="s">
        <v>144</v>
      </c>
      <c r="B51" s="639"/>
      <c r="C51" s="243">
        <v>10021719</v>
      </c>
      <c r="D51" s="197">
        <v>10020417</v>
      </c>
      <c r="E51" s="197">
        <v>7524717</v>
      </c>
      <c r="F51" s="197">
        <v>2495700</v>
      </c>
      <c r="G51" s="197">
        <v>7434927</v>
      </c>
      <c r="H51" s="197">
        <v>7360131</v>
      </c>
      <c r="I51" s="243">
        <v>74796</v>
      </c>
      <c r="J51" s="207">
        <v>2585490</v>
      </c>
      <c r="K51" s="206">
        <v>164586</v>
      </c>
      <c r="L51" s="197">
        <v>2420904</v>
      </c>
      <c r="M51" s="197">
        <v>1302</v>
      </c>
      <c r="N51" s="243">
        <v>1244003</v>
      </c>
      <c r="O51" s="197">
        <v>1242701</v>
      </c>
      <c r="P51" s="197">
        <v>539862</v>
      </c>
      <c r="Q51" s="197">
        <v>702839</v>
      </c>
      <c r="R51" s="197">
        <v>459764</v>
      </c>
      <c r="S51" s="197">
        <v>391557</v>
      </c>
      <c r="T51" s="198">
        <v>68207</v>
      </c>
      <c r="U51" s="227"/>
      <c r="V51" s="564" t="s">
        <v>144</v>
      </c>
      <c r="W51" s="586"/>
      <c r="X51" s="243">
        <v>782937</v>
      </c>
      <c r="Y51" s="197">
        <v>148305</v>
      </c>
      <c r="Z51" s="197">
        <v>634632</v>
      </c>
      <c r="AA51" s="198">
        <v>1302</v>
      </c>
      <c r="AB51" s="240">
        <v>8777716</v>
      </c>
      <c r="AC51" s="197">
        <v>8777716</v>
      </c>
      <c r="AD51" s="197">
        <v>6984855</v>
      </c>
      <c r="AE51" s="197">
        <v>1792861</v>
      </c>
      <c r="AF51" s="254">
        <v>6975163</v>
      </c>
      <c r="AG51" s="206">
        <v>6968574</v>
      </c>
      <c r="AH51" s="197">
        <v>6589</v>
      </c>
      <c r="AI51" s="197">
        <v>1802553</v>
      </c>
      <c r="AJ51" s="197">
        <v>16281</v>
      </c>
      <c r="AK51" s="197">
        <v>1786272</v>
      </c>
      <c r="AL51" s="197">
        <v>0</v>
      </c>
      <c r="AM51" s="197">
        <v>0</v>
      </c>
      <c r="AN51" s="197">
        <v>0</v>
      </c>
      <c r="AO51" s="197">
        <v>0</v>
      </c>
      <c r="AP51" s="198">
        <v>0</v>
      </c>
      <c r="AQ51" s="417"/>
    </row>
    <row r="52" spans="1:43" ht="18.75" customHeight="1">
      <c r="A52" s="379">
        <v>32</v>
      </c>
      <c r="B52" s="367" t="s">
        <v>50</v>
      </c>
      <c r="C52" s="244">
        <v>3887455</v>
      </c>
      <c r="D52" s="79">
        <v>3887455</v>
      </c>
      <c r="E52" s="79">
        <v>3509532</v>
      </c>
      <c r="F52" s="79">
        <v>377923</v>
      </c>
      <c r="G52" s="79">
        <v>3517733</v>
      </c>
      <c r="H52" s="79">
        <v>3509462</v>
      </c>
      <c r="I52" s="244">
        <v>8271</v>
      </c>
      <c r="J52" s="211">
        <v>369722</v>
      </c>
      <c r="K52" s="210">
        <v>70</v>
      </c>
      <c r="L52" s="79">
        <v>369652</v>
      </c>
      <c r="M52" s="79">
        <v>0</v>
      </c>
      <c r="N52" s="244">
        <v>39743</v>
      </c>
      <c r="O52" s="79">
        <v>39743</v>
      </c>
      <c r="P52" s="79">
        <v>31037</v>
      </c>
      <c r="Q52" s="79">
        <v>8706</v>
      </c>
      <c r="R52" s="79">
        <v>35503</v>
      </c>
      <c r="S52" s="79">
        <v>30967</v>
      </c>
      <c r="T52" s="82">
        <v>4536</v>
      </c>
      <c r="U52" s="182">
        <v>32</v>
      </c>
      <c r="V52" s="379">
        <v>32</v>
      </c>
      <c r="W52" s="367" t="s">
        <v>50</v>
      </c>
      <c r="X52" s="244">
        <v>4240</v>
      </c>
      <c r="Y52" s="79">
        <v>70</v>
      </c>
      <c r="Z52" s="79">
        <v>4170</v>
      </c>
      <c r="AA52" s="82">
        <v>0</v>
      </c>
      <c r="AB52" s="244">
        <v>3847712</v>
      </c>
      <c r="AC52" s="79">
        <v>3847712</v>
      </c>
      <c r="AD52" s="79">
        <v>3478495</v>
      </c>
      <c r="AE52" s="79">
        <v>369217</v>
      </c>
      <c r="AF52" s="256">
        <v>3482230</v>
      </c>
      <c r="AG52" s="210">
        <v>3478495</v>
      </c>
      <c r="AH52" s="79">
        <v>3735</v>
      </c>
      <c r="AI52" s="79">
        <v>365482</v>
      </c>
      <c r="AJ52" s="79">
        <v>0</v>
      </c>
      <c r="AK52" s="79">
        <v>365482</v>
      </c>
      <c r="AL52" s="79">
        <v>0</v>
      </c>
      <c r="AM52" s="79">
        <v>0</v>
      </c>
      <c r="AN52" s="79">
        <v>0</v>
      </c>
      <c r="AO52" s="79">
        <v>0</v>
      </c>
      <c r="AP52" s="82">
        <v>0</v>
      </c>
      <c r="AQ52" s="78">
        <v>32</v>
      </c>
    </row>
    <row r="53" spans="1:43" ht="18.75" customHeight="1">
      <c r="A53" s="379">
        <v>33</v>
      </c>
      <c r="B53" s="367" t="s">
        <v>51</v>
      </c>
      <c r="C53" s="244">
        <v>461883</v>
      </c>
      <c r="D53" s="79">
        <v>461883</v>
      </c>
      <c r="E53" s="79">
        <v>312702</v>
      </c>
      <c r="F53" s="79">
        <v>149181</v>
      </c>
      <c r="G53" s="79">
        <v>313516</v>
      </c>
      <c r="H53" s="79">
        <v>312702</v>
      </c>
      <c r="I53" s="244">
        <v>814</v>
      </c>
      <c r="J53" s="211">
        <v>148367</v>
      </c>
      <c r="K53" s="210">
        <v>0</v>
      </c>
      <c r="L53" s="79">
        <v>148367</v>
      </c>
      <c r="M53" s="79">
        <v>0</v>
      </c>
      <c r="N53" s="244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82">
        <v>0</v>
      </c>
      <c r="U53" s="182">
        <v>33</v>
      </c>
      <c r="V53" s="379">
        <v>33</v>
      </c>
      <c r="W53" s="367" t="s">
        <v>51</v>
      </c>
      <c r="X53" s="244">
        <v>0</v>
      </c>
      <c r="Y53" s="79">
        <v>0</v>
      </c>
      <c r="Z53" s="79">
        <v>0</v>
      </c>
      <c r="AA53" s="82">
        <v>0</v>
      </c>
      <c r="AB53" s="244">
        <v>461883</v>
      </c>
      <c r="AC53" s="79">
        <v>461883</v>
      </c>
      <c r="AD53" s="79">
        <v>312702</v>
      </c>
      <c r="AE53" s="79">
        <v>149181</v>
      </c>
      <c r="AF53" s="256">
        <v>313516</v>
      </c>
      <c r="AG53" s="210">
        <v>312702</v>
      </c>
      <c r="AH53" s="79">
        <v>814</v>
      </c>
      <c r="AI53" s="79">
        <v>148367</v>
      </c>
      <c r="AJ53" s="79">
        <v>0</v>
      </c>
      <c r="AK53" s="79">
        <v>148367</v>
      </c>
      <c r="AL53" s="79">
        <v>0</v>
      </c>
      <c r="AM53" s="79">
        <v>0</v>
      </c>
      <c r="AN53" s="79">
        <v>0</v>
      </c>
      <c r="AO53" s="79">
        <v>0</v>
      </c>
      <c r="AP53" s="82">
        <v>0</v>
      </c>
      <c r="AQ53" s="78">
        <v>33</v>
      </c>
    </row>
    <row r="54" spans="1:43" ht="18.75" customHeight="1">
      <c r="A54" s="379">
        <v>34</v>
      </c>
      <c r="B54" s="367" t="s">
        <v>52</v>
      </c>
      <c r="C54" s="244">
        <v>2962037</v>
      </c>
      <c r="D54" s="79">
        <v>2961315</v>
      </c>
      <c r="E54" s="79">
        <v>1534258</v>
      </c>
      <c r="F54" s="79">
        <v>1427057</v>
      </c>
      <c r="G54" s="79">
        <v>1415167</v>
      </c>
      <c r="H54" s="79">
        <v>1374992</v>
      </c>
      <c r="I54" s="244">
        <v>40175</v>
      </c>
      <c r="J54" s="211">
        <v>1546148</v>
      </c>
      <c r="K54" s="210">
        <v>159266</v>
      </c>
      <c r="L54" s="79">
        <v>1386882</v>
      </c>
      <c r="M54" s="79">
        <v>722</v>
      </c>
      <c r="N54" s="244">
        <v>967101</v>
      </c>
      <c r="O54" s="79">
        <v>966379</v>
      </c>
      <c r="P54" s="79">
        <v>360761</v>
      </c>
      <c r="Q54" s="79">
        <v>605618</v>
      </c>
      <c r="R54" s="79">
        <v>257547</v>
      </c>
      <c r="S54" s="79">
        <v>217767</v>
      </c>
      <c r="T54" s="82">
        <v>39780</v>
      </c>
      <c r="U54" s="182">
        <v>34</v>
      </c>
      <c r="V54" s="379">
        <v>34</v>
      </c>
      <c r="W54" s="367" t="s">
        <v>52</v>
      </c>
      <c r="X54" s="244">
        <v>708832</v>
      </c>
      <c r="Y54" s="79">
        <v>142994</v>
      </c>
      <c r="Z54" s="79">
        <v>565838</v>
      </c>
      <c r="AA54" s="82">
        <v>722</v>
      </c>
      <c r="AB54" s="244">
        <v>1994936</v>
      </c>
      <c r="AC54" s="79">
        <v>1994936</v>
      </c>
      <c r="AD54" s="79">
        <v>1173497</v>
      </c>
      <c r="AE54" s="79">
        <v>821439</v>
      </c>
      <c r="AF54" s="256">
        <v>1157620</v>
      </c>
      <c r="AG54" s="210">
        <v>1157225</v>
      </c>
      <c r="AH54" s="79">
        <v>395</v>
      </c>
      <c r="AI54" s="79">
        <v>837316</v>
      </c>
      <c r="AJ54" s="79">
        <v>16272</v>
      </c>
      <c r="AK54" s="79">
        <v>821044</v>
      </c>
      <c r="AL54" s="79">
        <v>0</v>
      </c>
      <c r="AM54" s="79">
        <v>0</v>
      </c>
      <c r="AN54" s="79">
        <v>0</v>
      </c>
      <c r="AO54" s="79">
        <v>0</v>
      </c>
      <c r="AP54" s="82">
        <v>0</v>
      </c>
      <c r="AQ54" s="78">
        <v>34</v>
      </c>
    </row>
    <row r="55" spans="1:43" ht="18.75" customHeight="1">
      <c r="A55" s="379">
        <v>35</v>
      </c>
      <c r="B55" s="367" t="s">
        <v>62</v>
      </c>
      <c r="C55" s="244">
        <v>2710344</v>
      </c>
      <c r="D55" s="79">
        <v>2709764</v>
      </c>
      <c r="E55" s="79">
        <v>2168225</v>
      </c>
      <c r="F55" s="79">
        <v>541539</v>
      </c>
      <c r="G55" s="79">
        <v>2188511</v>
      </c>
      <c r="H55" s="79">
        <v>2162975</v>
      </c>
      <c r="I55" s="244">
        <v>25536</v>
      </c>
      <c r="J55" s="211">
        <v>521253</v>
      </c>
      <c r="K55" s="210">
        <v>5250</v>
      </c>
      <c r="L55" s="79">
        <v>516003</v>
      </c>
      <c r="M55" s="79">
        <v>580</v>
      </c>
      <c r="N55" s="244">
        <v>237159</v>
      </c>
      <c r="O55" s="79">
        <v>236579</v>
      </c>
      <c r="P55" s="79">
        <v>148064</v>
      </c>
      <c r="Q55" s="79">
        <v>88515</v>
      </c>
      <c r="R55" s="79">
        <v>166714</v>
      </c>
      <c r="S55" s="79">
        <v>142823</v>
      </c>
      <c r="T55" s="82">
        <v>23891</v>
      </c>
      <c r="U55" s="182">
        <v>35</v>
      </c>
      <c r="V55" s="379">
        <v>35</v>
      </c>
      <c r="W55" s="367" t="s">
        <v>62</v>
      </c>
      <c r="X55" s="244">
        <v>69865</v>
      </c>
      <c r="Y55" s="79">
        <v>5241</v>
      </c>
      <c r="Z55" s="79">
        <v>64624</v>
      </c>
      <c r="AA55" s="82">
        <v>580</v>
      </c>
      <c r="AB55" s="244">
        <v>2473185</v>
      </c>
      <c r="AC55" s="79">
        <v>2473185</v>
      </c>
      <c r="AD55" s="79">
        <v>2020161</v>
      </c>
      <c r="AE55" s="79">
        <v>453024</v>
      </c>
      <c r="AF55" s="256">
        <v>2021797</v>
      </c>
      <c r="AG55" s="210">
        <v>2020152</v>
      </c>
      <c r="AH55" s="79">
        <v>1645</v>
      </c>
      <c r="AI55" s="79">
        <v>451388</v>
      </c>
      <c r="AJ55" s="79">
        <v>9</v>
      </c>
      <c r="AK55" s="79">
        <v>451379</v>
      </c>
      <c r="AL55" s="79">
        <v>0</v>
      </c>
      <c r="AM55" s="79">
        <v>0</v>
      </c>
      <c r="AN55" s="79">
        <v>0</v>
      </c>
      <c r="AO55" s="79">
        <v>0</v>
      </c>
      <c r="AP55" s="82">
        <v>0</v>
      </c>
      <c r="AQ55" s="78">
        <v>35</v>
      </c>
    </row>
    <row r="56" spans="1:43" s="209" customFormat="1" ht="18.75" customHeight="1">
      <c r="A56" s="564" t="s">
        <v>145</v>
      </c>
      <c r="B56" s="639"/>
      <c r="C56" s="243">
        <v>9919833</v>
      </c>
      <c r="D56" s="197">
        <v>9919668</v>
      </c>
      <c r="E56" s="197">
        <v>8023389</v>
      </c>
      <c r="F56" s="197">
        <v>1896279</v>
      </c>
      <c r="G56" s="197">
        <v>8066186</v>
      </c>
      <c r="H56" s="197">
        <v>7988039</v>
      </c>
      <c r="I56" s="243">
        <v>78147</v>
      </c>
      <c r="J56" s="207">
        <v>1853482</v>
      </c>
      <c r="K56" s="206">
        <v>35350</v>
      </c>
      <c r="L56" s="197">
        <v>1818132</v>
      </c>
      <c r="M56" s="197">
        <v>165</v>
      </c>
      <c r="N56" s="243">
        <v>1113284</v>
      </c>
      <c r="O56" s="197">
        <v>1113119</v>
      </c>
      <c r="P56" s="197">
        <v>599742</v>
      </c>
      <c r="Q56" s="197">
        <v>513377</v>
      </c>
      <c r="R56" s="197">
        <v>634813</v>
      </c>
      <c r="S56" s="197">
        <v>564463</v>
      </c>
      <c r="T56" s="198">
        <v>70350</v>
      </c>
      <c r="U56" s="227"/>
      <c r="V56" s="564" t="s">
        <v>145</v>
      </c>
      <c r="W56" s="586"/>
      <c r="X56" s="243">
        <v>478306</v>
      </c>
      <c r="Y56" s="197">
        <v>35279</v>
      </c>
      <c r="Z56" s="197">
        <v>443027</v>
      </c>
      <c r="AA56" s="198">
        <v>165</v>
      </c>
      <c r="AB56" s="240">
        <v>8806549</v>
      </c>
      <c r="AC56" s="197">
        <v>8806549</v>
      </c>
      <c r="AD56" s="197">
        <v>7423647</v>
      </c>
      <c r="AE56" s="197">
        <v>1382902</v>
      </c>
      <c r="AF56" s="254">
        <v>7431373</v>
      </c>
      <c r="AG56" s="206">
        <v>7423576</v>
      </c>
      <c r="AH56" s="197">
        <v>7797</v>
      </c>
      <c r="AI56" s="197">
        <v>1375176</v>
      </c>
      <c r="AJ56" s="197">
        <v>71</v>
      </c>
      <c r="AK56" s="197">
        <v>1375105</v>
      </c>
      <c r="AL56" s="197">
        <v>0</v>
      </c>
      <c r="AM56" s="197">
        <v>0</v>
      </c>
      <c r="AN56" s="197">
        <v>0</v>
      </c>
      <c r="AO56" s="197">
        <v>0</v>
      </c>
      <c r="AP56" s="198">
        <v>0</v>
      </c>
      <c r="AQ56" s="417"/>
    </row>
    <row r="57" spans="1:43" ht="18.75" customHeight="1">
      <c r="A57" s="379">
        <v>36</v>
      </c>
      <c r="B57" s="367" t="s">
        <v>53</v>
      </c>
      <c r="C57" s="244">
        <v>1371349</v>
      </c>
      <c r="D57" s="79">
        <v>1371349</v>
      </c>
      <c r="E57" s="79">
        <v>1133537</v>
      </c>
      <c r="F57" s="79">
        <v>237812</v>
      </c>
      <c r="G57" s="79">
        <v>1140400</v>
      </c>
      <c r="H57" s="79">
        <v>1132948</v>
      </c>
      <c r="I57" s="244">
        <v>7452</v>
      </c>
      <c r="J57" s="211">
        <v>230949</v>
      </c>
      <c r="K57" s="210">
        <v>589</v>
      </c>
      <c r="L57" s="79">
        <v>230360</v>
      </c>
      <c r="M57" s="79">
        <v>0</v>
      </c>
      <c r="N57" s="244">
        <v>71555</v>
      </c>
      <c r="O57" s="79">
        <v>71555</v>
      </c>
      <c r="P57" s="79">
        <v>50760</v>
      </c>
      <c r="Q57" s="79">
        <v>20795</v>
      </c>
      <c r="R57" s="79">
        <v>55270</v>
      </c>
      <c r="S57" s="79">
        <v>50171</v>
      </c>
      <c r="T57" s="82">
        <v>5099</v>
      </c>
      <c r="U57" s="182">
        <v>36</v>
      </c>
      <c r="V57" s="379">
        <v>36</v>
      </c>
      <c r="W57" s="367" t="s">
        <v>53</v>
      </c>
      <c r="X57" s="244">
        <v>16285</v>
      </c>
      <c r="Y57" s="79">
        <v>589</v>
      </c>
      <c r="Z57" s="79">
        <v>15696</v>
      </c>
      <c r="AA57" s="82">
        <v>0</v>
      </c>
      <c r="AB57" s="244">
        <v>1299794</v>
      </c>
      <c r="AC57" s="79">
        <v>1299794</v>
      </c>
      <c r="AD57" s="79">
        <v>1082777</v>
      </c>
      <c r="AE57" s="79">
        <v>217017</v>
      </c>
      <c r="AF57" s="256">
        <v>1085130</v>
      </c>
      <c r="AG57" s="210">
        <v>1082777</v>
      </c>
      <c r="AH57" s="79">
        <v>2353</v>
      </c>
      <c r="AI57" s="79">
        <v>214664</v>
      </c>
      <c r="AJ57" s="79">
        <v>0</v>
      </c>
      <c r="AK57" s="79">
        <v>214664</v>
      </c>
      <c r="AL57" s="79">
        <v>0</v>
      </c>
      <c r="AM57" s="79">
        <v>0</v>
      </c>
      <c r="AN57" s="79">
        <v>0</v>
      </c>
      <c r="AO57" s="79">
        <v>0</v>
      </c>
      <c r="AP57" s="82">
        <v>0</v>
      </c>
      <c r="AQ57" s="78">
        <v>36</v>
      </c>
    </row>
    <row r="58" spans="1:43" ht="18.75" customHeight="1">
      <c r="A58" s="379">
        <v>37</v>
      </c>
      <c r="B58" s="367" t="s">
        <v>54</v>
      </c>
      <c r="C58" s="244">
        <v>4694512</v>
      </c>
      <c r="D58" s="79">
        <v>4694392</v>
      </c>
      <c r="E58" s="79">
        <v>3763102</v>
      </c>
      <c r="F58" s="79">
        <v>931290</v>
      </c>
      <c r="G58" s="79">
        <v>3786861</v>
      </c>
      <c r="H58" s="79">
        <v>3741932</v>
      </c>
      <c r="I58" s="244">
        <v>44929</v>
      </c>
      <c r="J58" s="211">
        <v>907531</v>
      </c>
      <c r="K58" s="210">
        <v>21170</v>
      </c>
      <c r="L58" s="79">
        <v>886361</v>
      </c>
      <c r="M58" s="79">
        <v>120</v>
      </c>
      <c r="N58" s="244">
        <v>481875</v>
      </c>
      <c r="O58" s="79">
        <v>481755</v>
      </c>
      <c r="P58" s="79">
        <v>256623</v>
      </c>
      <c r="Q58" s="79">
        <v>225132</v>
      </c>
      <c r="R58" s="79">
        <v>276193</v>
      </c>
      <c r="S58" s="79">
        <v>235453</v>
      </c>
      <c r="T58" s="82">
        <v>40740</v>
      </c>
      <c r="U58" s="182">
        <v>37</v>
      </c>
      <c r="V58" s="379">
        <v>37</v>
      </c>
      <c r="W58" s="367" t="s">
        <v>54</v>
      </c>
      <c r="X58" s="244">
        <v>205562</v>
      </c>
      <c r="Y58" s="79">
        <v>21170</v>
      </c>
      <c r="Z58" s="79">
        <v>184392</v>
      </c>
      <c r="AA58" s="82">
        <v>120</v>
      </c>
      <c r="AB58" s="244">
        <v>4212637</v>
      </c>
      <c r="AC58" s="79">
        <v>4212637</v>
      </c>
      <c r="AD58" s="79">
        <v>3506479</v>
      </c>
      <c r="AE58" s="79">
        <v>706158</v>
      </c>
      <c r="AF58" s="256">
        <v>3510668</v>
      </c>
      <c r="AG58" s="210">
        <v>3506479</v>
      </c>
      <c r="AH58" s="79">
        <v>4189</v>
      </c>
      <c r="AI58" s="79">
        <v>701969</v>
      </c>
      <c r="AJ58" s="79">
        <v>0</v>
      </c>
      <c r="AK58" s="79">
        <v>701969</v>
      </c>
      <c r="AL58" s="79">
        <v>0</v>
      </c>
      <c r="AM58" s="79">
        <v>0</v>
      </c>
      <c r="AN58" s="79">
        <v>0</v>
      </c>
      <c r="AO58" s="79">
        <v>0</v>
      </c>
      <c r="AP58" s="82">
        <v>0</v>
      </c>
      <c r="AQ58" s="78">
        <v>37</v>
      </c>
    </row>
    <row r="59" spans="1:43" ht="18.75" customHeight="1">
      <c r="A59" s="379">
        <v>38</v>
      </c>
      <c r="B59" s="367" t="s">
        <v>55</v>
      </c>
      <c r="C59" s="244">
        <v>2817153</v>
      </c>
      <c r="D59" s="79">
        <v>2817153</v>
      </c>
      <c r="E59" s="79">
        <v>2211513</v>
      </c>
      <c r="F59" s="79">
        <v>605640</v>
      </c>
      <c r="G59" s="79">
        <v>2218715</v>
      </c>
      <c r="H59" s="79">
        <v>2199134</v>
      </c>
      <c r="I59" s="244">
        <v>19581</v>
      </c>
      <c r="J59" s="211">
        <v>598438</v>
      </c>
      <c r="K59" s="210">
        <v>12379</v>
      </c>
      <c r="L59" s="79">
        <v>586059</v>
      </c>
      <c r="M59" s="79">
        <v>0</v>
      </c>
      <c r="N59" s="244">
        <v>457350</v>
      </c>
      <c r="O59" s="79">
        <v>457350</v>
      </c>
      <c r="P59" s="79">
        <v>204481</v>
      </c>
      <c r="Q59" s="79">
        <v>252869</v>
      </c>
      <c r="R59" s="79">
        <v>211222</v>
      </c>
      <c r="S59" s="79">
        <v>192173</v>
      </c>
      <c r="T59" s="82">
        <v>19049</v>
      </c>
      <c r="U59" s="182">
        <v>38</v>
      </c>
      <c r="V59" s="379">
        <v>38</v>
      </c>
      <c r="W59" s="367" t="s">
        <v>55</v>
      </c>
      <c r="X59" s="244">
        <v>246128</v>
      </c>
      <c r="Y59" s="79">
        <v>12308</v>
      </c>
      <c r="Z59" s="79">
        <v>233820</v>
      </c>
      <c r="AA59" s="82">
        <v>0</v>
      </c>
      <c r="AB59" s="244">
        <v>2359803</v>
      </c>
      <c r="AC59" s="79">
        <v>2359803</v>
      </c>
      <c r="AD59" s="79">
        <v>2007032</v>
      </c>
      <c r="AE59" s="79">
        <v>352771</v>
      </c>
      <c r="AF59" s="256">
        <v>2007493</v>
      </c>
      <c r="AG59" s="210">
        <v>2006961</v>
      </c>
      <c r="AH59" s="79">
        <v>532</v>
      </c>
      <c r="AI59" s="79">
        <v>352310</v>
      </c>
      <c r="AJ59" s="79">
        <v>71</v>
      </c>
      <c r="AK59" s="79">
        <v>352239</v>
      </c>
      <c r="AL59" s="79">
        <v>0</v>
      </c>
      <c r="AM59" s="79">
        <v>0</v>
      </c>
      <c r="AN59" s="79">
        <v>0</v>
      </c>
      <c r="AO59" s="79">
        <v>0</v>
      </c>
      <c r="AP59" s="82">
        <v>0</v>
      </c>
      <c r="AQ59" s="78">
        <v>38</v>
      </c>
    </row>
    <row r="60" spans="1:43" ht="18.75" customHeight="1" thickBot="1">
      <c r="A60" s="397">
        <v>39</v>
      </c>
      <c r="B60" s="401" t="s">
        <v>56</v>
      </c>
      <c r="C60" s="245">
        <v>1036819</v>
      </c>
      <c r="D60" s="91">
        <v>1036774</v>
      </c>
      <c r="E60" s="91">
        <v>915237</v>
      </c>
      <c r="F60" s="91">
        <v>121537</v>
      </c>
      <c r="G60" s="91">
        <v>920210</v>
      </c>
      <c r="H60" s="91">
        <v>914025</v>
      </c>
      <c r="I60" s="245">
        <v>6185</v>
      </c>
      <c r="J60" s="213">
        <v>116564</v>
      </c>
      <c r="K60" s="212">
        <v>1212</v>
      </c>
      <c r="L60" s="91">
        <v>115352</v>
      </c>
      <c r="M60" s="91">
        <v>45</v>
      </c>
      <c r="N60" s="245">
        <v>102504</v>
      </c>
      <c r="O60" s="91">
        <v>102459</v>
      </c>
      <c r="P60" s="91">
        <v>87878</v>
      </c>
      <c r="Q60" s="91">
        <v>14581</v>
      </c>
      <c r="R60" s="91">
        <v>92128</v>
      </c>
      <c r="S60" s="91">
        <v>86666</v>
      </c>
      <c r="T60" s="214">
        <v>5462</v>
      </c>
      <c r="U60" s="84">
        <v>39</v>
      </c>
      <c r="V60" s="397">
        <v>39</v>
      </c>
      <c r="W60" s="401" t="s">
        <v>56</v>
      </c>
      <c r="X60" s="245">
        <v>10331</v>
      </c>
      <c r="Y60" s="91">
        <v>1212</v>
      </c>
      <c r="Z60" s="91">
        <v>9119</v>
      </c>
      <c r="AA60" s="214">
        <v>45</v>
      </c>
      <c r="AB60" s="245">
        <v>934315</v>
      </c>
      <c r="AC60" s="91">
        <v>934315</v>
      </c>
      <c r="AD60" s="91">
        <v>827359</v>
      </c>
      <c r="AE60" s="91">
        <v>106956</v>
      </c>
      <c r="AF60" s="257">
        <v>828082</v>
      </c>
      <c r="AG60" s="212">
        <v>827359</v>
      </c>
      <c r="AH60" s="91">
        <v>723</v>
      </c>
      <c r="AI60" s="91">
        <v>106233</v>
      </c>
      <c r="AJ60" s="91">
        <v>0</v>
      </c>
      <c r="AK60" s="91">
        <v>106233</v>
      </c>
      <c r="AL60" s="91">
        <v>0</v>
      </c>
      <c r="AM60" s="91">
        <v>0</v>
      </c>
      <c r="AN60" s="91">
        <v>0</v>
      </c>
      <c r="AO60" s="91">
        <v>0</v>
      </c>
      <c r="AP60" s="214">
        <v>0</v>
      </c>
      <c r="AQ60" s="83">
        <v>39</v>
      </c>
    </row>
    <row r="61" spans="1:43" ht="14.25">
      <c r="A61" s="232"/>
      <c r="B61" s="232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63"/>
      <c r="V61" s="232"/>
      <c r="W61" s="232"/>
      <c r="X61" s="180"/>
      <c r="Y61" s="180"/>
      <c r="Z61" s="180"/>
      <c r="AA61" s="180"/>
      <c r="AB61" s="180"/>
      <c r="AC61" s="180"/>
      <c r="AF61" s="180"/>
      <c r="AL61" s="180"/>
      <c r="AM61" s="180"/>
      <c r="AN61" s="180"/>
      <c r="AO61" s="180"/>
      <c r="AP61" s="180"/>
      <c r="AQ61" s="58"/>
    </row>
    <row r="62" spans="1:43" ht="14.25">
      <c r="A62" s="232"/>
      <c r="B62" s="232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63"/>
      <c r="V62" s="232"/>
      <c r="W62" s="232"/>
      <c r="X62" s="180"/>
      <c r="Y62" s="180"/>
      <c r="Z62" s="180"/>
      <c r="AA62" s="180"/>
      <c r="AB62" s="180"/>
      <c r="AC62" s="180"/>
      <c r="AF62" s="180"/>
      <c r="AL62" s="180"/>
      <c r="AM62" s="180"/>
      <c r="AN62" s="180"/>
      <c r="AO62" s="180"/>
      <c r="AP62" s="180"/>
      <c r="AQ62" s="58"/>
    </row>
    <row r="63" spans="1:43" ht="14.25">
      <c r="A63" s="232"/>
      <c r="B63" s="232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63"/>
      <c r="V63" s="232"/>
      <c r="W63" s="232"/>
      <c r="X63" s="180"/>
      <c r="Y63" s="180"/>
      <c r="Z63" s="180"/>
      <c r="AA63" s="180"/>
      <c r="AB63" s="180"/>
      <c r="AC63" s="180"/>
      <c r="AF63" s="180"/>
      <c r="AL63" s="180"/>
      <c r="AM63" s="180"/>
      <c r="AN63" s="180"/>
      <c r="AO63" s="180"/>
      <c r="AP63" s="180"/>
      <c r="AQ63" s="58"/>
    </row>
    <row r="64" spans="14:27" ht="14.25">
      <c r="N64" s="180"/>
      <c r="O64" s="180"/>
      <c r="P64" s="180"/>
      <c r="Q64" s="180"/>
      <c r="R64" s="180"/>
      <c r="S64" s="180"/>
      <c r="T64" s="180"/>
      <c r="X64" s="180"/>
      <c r="Y64" s="180"/>
      <c r="Z64" s="180"/>
      <c r="AA64" s="180"/>
    </row>
    <row r="65" spans="14:27" ht="14.25">
      <c r="N65" s="180"/>
      <c r="O65" s="180"/>
      <c r="P65" s="180"/>
      <c r="Q65" s="180"/>
      <c r="R65" s="180"/>
      <c r="S65" s="180"/>
      <c r="T65" s="180"/>
      <c r="X65" s="180"/>
      <c r="Y65" s="180"/>
      <c r="Z65" s="180"/>
      <c r="AA65" s="180"/>
    </row>
    <row r="66" spans="14:20" ht="14.25">
      <c r="N66" s="180"/>
      <c r="O66" s="180"/>
      <c r="P66" s="180"/>
      <c r="Q66" s="180"/>
      <c r="R66" s="180"/>
      <c r="S66" s="180"/>
      <c r="T66" s="180"/>
    </row>
    <row r="67" spans="14:20" ht="14.25">
      <c r="N67" s="180"/>
      <c r="O67" s="180"/>
      <c r="P67" s="180"/>
      <c r="Q67" s="180"/>
      <c r="R67" s="180"/>
      <c r="S67" s="180"/>
      <c r="T67" s="180"/>
    </row>
    <row r="68" spans="14:20" ht="14.25">
      <c r="N68" s="180"/>
      <c r="O68" s="180"/>
      <c r="P68" s="180"/>
      <c r="Q68" s="180"/>
      <c r="R68" s="180"/>
      <c r="S68" s="180"/>
      <c r="T68" s="180"/>
    </row>
    <row r="69" spans="14:20" ht="14.25">
      <c r="N69" s="180"/>
      <c r="O69" s="180"/>
      <c r="P69" s="180"/>
      <c r="Q69" s="180"/>
      <c r="R69" s="180"/>
      <c r="S69" s="180"/>
      <c r="T69" s="180"/>
    </row>
    <row r="70" spans="14:20" ht="14.25">
      <c r="N70" s="180"/>
      <c r="O70" s="180"/>
      <c r="P70" s="180"/>
      <c r="Q70" s="180"/>
      <c r="R70" s="180"/>
      <c r="S70" s="180"/>
      <c r="T70" s="180"/>
    </row>
    <row r="71" spans="14:20" ht="14.25">
      <c r="N71" s="180"/>
      <c r="O71" s="180"/>
      <c r="P71" s="180"/>
      <c r="Q71" s="180"/>
      <c r="R71" s="180"/>
      <c r="S71" s="180"/>
      <c r="T71" s="180"/>
    </row>
    <row r="72" spans="14:20" ht="14.25">
      <c r="N72" s="180"/>
      <c r="O72" s="180"/>
      <c r="P72" s="180"/>
      <c r="Q72" s="180"/>
      <c r="R72" s="180"/>
      <c r="S72" s="180"/>
      <c r="T72" s="180"/>
    </row>
    <row r="73" spans="14:20" ht="14.25">
      <c r="N73" s="180"/>
      <c r="O73" s="180"/>
      <c r="P73" s="180"/>
      <c r="Q73" s="180"/>
      <c r="R73" s="180"/>
      <c r="S73" s="180"/>
      <c r="T73" s="180"/>
    </row>
    <row r="74" spans="14:20" ht="14.25">
      <c r="N74" s="180"/>
      <c r="O74" s="180"/>
      <c r="P74" s="180"/>
      <c r="Q74" s="180"/>
      <c r="R74" s="180"/>
      <c r="S74" s="180"/>
      <c r="T74" s="180"/>
    </row>
    <row r="84" spans="3:42" ht="14.25"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X84" s="233"/>
      <c r="Y84" s="233"/>
      <c r="Z84" s="233"/>
      <c r="AA84" s="233"/>
      <c r="AB84" s="233"/>
      <c r="AC84" s="233"/>
      <c r="AD84" s="228"/>
      <c r="AE84" s="228"/>
      <c r="AF84" s="233"/>
      <c r="AG84" s="228"/>
      <c r="AH84" s="228"/>
      <c r="AI84" s="228"/>
      <c r="AJ84" s="228"/>
      <c r="AK84" s="228"/>
      <c r="AL84" s="233"/>
      <c r="AM84" s="233"/>
      <c r="AN84" s="233"/>
      <c r="AO84" s="233"/>
      <c r="AP84" s="233"/>
    </row>
    <row r="85" spans="3:42" ht="14.25"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X85" s="233"/>
      <c r="Y85" s="233"/>
      <c r="Z85" s="233"/>
      <c r="AA85" s="233"/>
      <c r="AB85" s="233"/>
      <c r="AC85" s="233"/>
      <c r="AD85" s="228"/>
      <c r="AE85" s="228"/>
      <c r="AF85" s="233"/>
      <c r="AG85" s="228"/>
      <c r="AH85" s="228"/>
      <c r="AI85" s="228"/>
      <c r="AJ85" s="228"/>
      <c r="AK85" s="228"/>
      <c r="AL85" s="233"/>
      <c r="AM85" s="233"/>
      <c r="AN85" s="233"/>
      <c r="AO85" s="233"/>
      <c r="AP85" s="233"/>
    </row>
    <row r="86" spans="3:42" ht="14.25"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X86" s="233"/>
      <c r="Y86" s="233"/>
      <c r="Z86" s="233"/>
      <c r="AA86" s="233"/>
      <c r="AB86" s="233"/>
      <c r="AC86" s="233"/>
      <c r="AD86" s="228"/>
      <c r="AE86" s="228"/>
      <c r="AF86" s="233"/>
      <c r="AG86" s="228"/>
      <c r="AH86" s="228"/>
      <c r="AI86" s="228"/>
      <c r="AJ86" s="228"/>
      <c r="AK86" s="228"/>
      <c r="AL86" s="233"/>
      <c r="AM86" s="233"/>
      <c r="AN86" s="233"/>
      <c r="AO86" s="233"/>
      <c r="AP86" s="233"/>
    </row>
    <row r="87" spans="3:42" ht="14.25"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X87" s="233"/>
      <c r="Y87" s="233"/>
      <c r="Z87" s="233"/>
      <c r="AA87" s="233"/>
      <c r="AB87" s="233"/>
      <c r="AC87" s="233"/>
      <c r="AD87" s="228"/>
      <c r="AE87" s="228"/>
      <c r="AF87" s="233"/>
      <c r="AG87" s="228"/>
      <c r="AH87" s="228"/>
      <c r="AI87" s="228"/>
      <c r="AJ87" s="228"/>
      <c r="AK87" s="228"/>
      <c r="AL87" s="233"/>
      <c r="AM87" s="233"/>
      <c r="AN87" s="233"/>
      <c r="AO87" s="233"/>
      <c r="AP87" s="233"/>
    </row>
    <row r="88" spans="3:42" ht="14.25"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X88" s="233"/>
      <c r="Y88" s="233"/>
      <c r="Z88" s="233"/>
      <c r="AA88" s="233"/>
      <c r="AB88" s="233"/>
      <c r="AC88" s="233"/>
      <c r="AD88" s="228"/>
      <c r="AE88" s="228"/>
      <c r="AF88" s="233"/>
      <c r="AG88" s="228"/>
      <c r="AH88" s="228"/>
      <c r="AI88" s="228"/>
      <c r="AJ88" s="228"/>
      <c r="AK88" s="228"/>
      <c r="AL88" s="233"/>
      <c r="AM88" s="233"/>
      <c r="AN88" s="233"/>
      <c r="AO88" s="233"/>
      <c r="AP88" s="233"/>
    </row>
    <row r="89" spans="3:42" ht="14.25"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X89" s="233"/>
      <c r="Y89" s="233"/>
      <c r="Z89" s="233"/>
      <c r="AA89" s="233"/>
      <c r="AB89" s="233"/>
      <c r="AC89" s="233"/>
      <c r="AD89" s="228"/>
      <c r="AE89" s="228"/>
      <c r="AF89" s="233"/>
      <c r="AG89" s="228"/>
      <c r="AH89" s="228"/>
      <c r="AI89" s="228"/>
      <c r="AJ89" s="228"/>
      <c r="AK89" s="228"/>
      <c r="AL89" s="233"/>
      <c r="AM89" s="233"/>
      <c r="AN89" s="233"/>
      <c r="AO89" s="233"/>
      <c r="AP89" s="233"/>
    </row>
    <row r="90" spans="3:42" ht="14.25"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X90" s="233"/>
      <c r="Y90" s="233"/>
      <c r="Z90" s="233"/>
      <c r="AA90" s="233"/>
      <c r="AB90" s="233"/>
      <c r="AC90" s="233"/>
      <c r="AD90" s="228"/>
      <c r="AE90" s="228"/>
      <c r="AF90" s="233"/>
      <c r="AG90" s="228"/>
      <c r="AH90" s="228"/>
      <c r="AI90" s="228"/>
      <c r="AJ90" s="228"/>
      <c r="AK90" s="228"/>
      <c r="AL90" s="233"/>
      <c r="AM90" s="233"/>
      <c r="AN90" s="233"/>
      <c r="AO90" s="233"/>
      <c r="AP90" s="233"/>
    </row>
    <row r="91" spans="3:42" ht="14.25"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X91" s="233"/>
      <c r="Y91" s="233"/>
      <c r="Z91" s="233"/>
      <c r="AA91" s="233"/>
      <c r="AB91" s="233"/>
      <c r="AC91" s="233"/>
      <c r="AD91" s="228"/>
      <c r="AE91" s="228"/>
      <c r="AF91" s="233"/>
      <c r="AG91" s="228"/>
      <c r="AH91" s="228"/>
      <c r="AI91" s="228"/>
      <c r="AJ91" s="228"/>
      <c r="AK91" s="228"/>
      <c r="AL91" s="233"/>
      <c r="AM91" s="233"/>
      <c r="AN91" s="233"/>
      <c r="AO91" s="233"/>
      <c r="AP91" s="233"/>
    </row>
    <row r="92" spans="3:42" ht="14.25"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X92" s="233"/>
      <c r="Y92" s="233"/>
      <c r="Z92" s="233"/>
      <c r="AA92" s="233"/>
      <c r="AB92" s="233"/>
      <c r="AC92" s="233"/>
      <c r="AD92" s="228"/>
      <c r="AE92" s="228"/>
      <c r="AF92" s="233"/>
      <c r="AG92" s="228"/>
      <c r="AH92" s="228"/>
      <c r="AI92" s="228"/>
      <c r="AJ92" s="228"/>
      <c r="AK92" s="228"/>
      <c r="AL92" s="233"/>
      <c r="AM92" s="233"/>
      <c r="AN92" s="233"/>
      <c r="AO92" s="233"/>
      <c r="AP92" s="233"/>
    </row>
    <row r="93" spans="3:42" ht="14.25"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X93" s="233"/>
      <c r="Y93" s="233"/>
      <c r="Z93" s="233"/>
      <c r="AA93" s="233"/>
      <c r="AB93" s="233"/>
      <c r="AC93" s="233"/>
      <c r="AD93" s="228"/>
      <c r="AE93" s="228"/>
      <c r="AF93" s="233"/>
      <c r="AG93" s="228"/>
      <c r="AH93" s="228"/>
      <c r="AI93" s="228"/>
      <c r="AJ93" s="228"/>
      <c r="AK93" s="228"/>
      <c r="AL93" s="233"/>
      <c r="AM93" s="233"/>
      <c r="AN93" s="233"/>
      <c r="AO93" s="233"/>
      <c r="AP93" s="233"/>
    </row>
    <row r="94" spans="3:42" ht="14.25"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X94" s="233"/>
      <c r="Y94" s="233"/>
      <c r="Z94" s="233"/>
      <c r="AA94" s="233"/>
      <c r="AB94" s="233"/>
      <c r="AC94" s="233"/>
      <c r="AD94" s="228"/>
      <c r="AE94" s="228"/>
      <c r="AF94" s="233"/>
      <c r="AG94" s="228"/>
      <c r="AH94" s="228"/>
      <c r="AI94" s="228"/>
      <c r="AJ94" s="228"/>
      <c r="AK94" s="228"/>
      <c r="AL94" s="233"/>
      <c r="AM94" s="233"/>
      <c r="AN94" s="233"/>
      <c r="AO94" s="233"/>
      <c r="AP94" s="233"/>
    </row>
    <row r="95" spans="3:42" ht="14.25"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X95" s="233"/>
      <c r="Y95" s="233"/>
      <c r="Z95" s="233"/>
      <c r="AA95" s="233"/>
      <c r="AB95" s="233"/>
      <c r="AC95" s="233"/>
      <c r="AD95" s="228"/>
      <c r="AE95" s="228"/>
      <c r="AF95" s="233"/>
      <c r="AG95" s="228"/>
      <c r="AH95" s="228"/>
      <c r="AI95" s="228"/>
      <c r="AJ95" s="228"/>
      <c r="AK95" s="228"/>
      <c r="AL95" s="233"/>
      <c r="AM95" s="233"/>
      <c r="AN95" s="233"/>
      <c r="AO95" s="233"/>
      <c r="AP95" s="233"/>
    </row>
    <row r="96" spans="3:42" ht="14.25"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X96" s="233"/>
      <c r="Y96" s="233"/>
      <c r="Z96" s="233"/>
      <c r="AA96" s="233"/>
      <c r="AB96" s="233"/>
      <c r="AC96" s="233"/>
      <c r="AD96" s="228"/>
      <c r="AE96" s="228"/>
      <c r="AF96" s="233"/>
      <c r="AG96" s="228"/>
      <c r="AH96" s="228"/>
      <c r="AI96" s="228"/>
      <c r="AJ96" s="228"/>
      <c r="AK96" s="228"/>
      <c r="AL96" s="233"/>
      <c r="AM96" s="233"/>
      <c r="AN96" s="233"/>
      <c r="AO96" s="233"/>
      <c r="AP96" s="233"/>
    </row>
    <row r="97" spans="3:42" ht="14.25"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X97" s="233"/>
      <c r="Y97" s="233"/>
      <c r="Z97" s="233"/>
      <c r="AA97" s="233"/>
      <c r="AB97" s="233"/>
      <c r="AC97" s="233"/>
      <c r="AD97" s="228"/>
      <c r="AE97" s="228"/>
      <c r="AF97" s="233"/>
      <c r="AG97" s="228"/>
      <c r="AH97" s="228"/>
      <c r="AI97" s="228"/>
      <c r="AJ97" s="228"/>
      <c r="AK97" s="228"/>
      <c r="AL97" s="233"/>
      <c r="AM97" s="233"/>
      <c r="AN97" s="233"/>
      <c r="AO97" s="233"/>
      <c r="AP97" s="233"/>
    </row>
    <row r="98" spans="3:42" ht="14.25"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X98" s="233"/>
      <c r="Y98" s="233"/>
      <c r="Z98" s="233"/>
      <c r="AA98" s="233"/>
      <c r="AB98" s="233"/>
      <c r="AC98" s="233"/>
      <c r="AD98" s="228"/>
      <c r="AE98" s="228"/>
      <c r="AF98" s="233"/>
      <c r="AG98" s="228"/>
      <c r="AH98" s="228"/>
      <c r="AI98" s="228"/>
      <c r="AJ98" s="228"/>
      <c r="AK98" s="228"/>
      <c r="AL98" s="233"/>
      <c r="AM98" s="233"/>
      <c r="AN98" s="233"/>
      <c r="AO98" s="233"/>
      <c r="AP98" s="233"/>
    </row>
    <row r="99" spans="3:42" ht="14.25"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X99" s="233"/>
      <c r="Y99" s="233"/>
      <c r="Z99" s="233"/>
      <c r="AA99" s="233"/>
      <c r="AB99" s="233"/>
      <c r="AC99" s="233"/>
      <c r="AD99" s="228"/>
      <c r="AE99" s="228"/>
      <c r="AF99" s="233"/>
      <c r="AG99" s="228"/>
      <c r="AH99" s="228"/>
      <c r="AI99" s="228"/>
      <c r="AJ99" s="228"/>
      <c r="AK99" s="228"/>
      <c r="AL99" s="233"/>
      <c r="AM99" s="233"/>
      <c r="AN99" s="233"/>
      <c r="AO99" s="233"/>
      <c r="AP99" s="233"/>
    </row>
    <row r="100" spans="3:42" ht="14.25"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X100" s="233"/>
      <c r="Y100" s="233"/>
      <c r="Z100" s="233"/>
      <c r="AA100" s="233"/>
      <c r="AB100" s="233"/>
      <c r="AC100" s="233"/>
      <c r="AD100" s="228"/>
      <c r="AE100" s="228"/>
      <c r="AF100" s="233"/>
      <c r="AG100" s="228"/>
      <c r="AH100" s="228"/>
      <c r="AI100" s="228"/>
      <c r="AJ100" s="228"/>
      <c r="AK100" s="228"/>
      <c r="AL100" s="233"/>
      <c r="AM100" s="233"/>
      <c r="AN100" s="233"/>
      <c r="AO100" s="233"/>
      <c r="AP100" s="233"/>
    </row>
    <row r="101" spans="3:42" ht="14.25"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X101" s="233"/>
      <c r="Y101" s="233"/>
      <c r="Z101" s="233"/>
      <c r="AA101" s="233"/>
      <c r="AB101" s="233"/>
      <c r="AC101" s="233"/>
      <c r="AD101" s="228"/>
      <c r="AE101" s="228"/>
      <c r="AF101" s="233"/>
      <c r="AG101" s="228"/>
      <c r="AH101" s="228"/>
      <c r="AI101" s="228"/>
      <c r="AJ101" s="228"/>
      <c r="AK101" s="228"/>
      <c r="AL101" s="233"/>
      <c r="AM101" s="233"/>
      <c r="AN101" s="233"/>
      <c r="AO101" s="233"/>
      <c r="AP101" s="233"/>
    </row>
    <row r="102" spans="1:42" ht="14.25">
      <c r="A102" s="236"/>
      <c r="B102" s="236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V102" s="236"/>
      <c r="W102" s="236"/>
      <c r="X102" s="233"/>
      <c r="Y102" s="233"/>
      <c r="Z102" s="233"/>
      <c r="AA102" s="233"/>
      <c r="AB102" s="233"/>
      <c r="AC102" s="233"/>
      <c r="AD102" s="228"/>
      <c r="AE102" s="228"/>
      <c r="AF102" s="233"/>
      <c r="AG102" s="228"/>
      <c r="AH102" s="228"/>
      <c r="AI102" s="228"/>
      <c r="AJ102" s="228"/>
      <c r="AK102" s="228"/>
      <c r="AL102" s="233"/>
      <c r="AM102" s="233"/>
      <c r="AN102" s="233"/>
      <c r="AO102" s="233"/>
      <c r="AP102" s="233"/>
    </row>
    <row r="103" spans="3:42" ht="14.25"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X103" s="233"/>
      <c r="Y103" s="233"/>
      <c r="Z103" s="233"/>
      <c r="AA103" s="233"/>
      <c r="AB103" s="233"/>
      <c r="AC103" s="233"/>
      <c r="AD103" s="228"/>
      <c r="AE103" s="228"/>
      <c r="AF103" s="233"/>
      <c r="AG103" s="228"/>
      <c r="AH103" s="228"/>
      <c r="AI103" s="228"/>
      <c r="AJ103" s="228"/>
      <c r="AK103" s="228"/>
      <c r="AL103" s="233"/>
      <c r="AM103" s="233"/>
      <c r="AN103" s="233"/>
      <c r="AO103" s="233"/>
      <c r="AP103" s="233"/>
    </row>
    <row r="104" spans="3:42" ht="14.25"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X104" s="233"/>
      <c r="Y104" s="233"/>
      <c r="Z104" s="233"/>
      <c r="AA104" s="233"/>
      <c r="AB104" s="233"/>
      <c r="AC104" s="233"/>
      <c r="AD104" s="228"/>
      <c r="AE104" s="228"/>
      <c r="AF104" s="233"/>
      <c r="AG104" s="228"/>
      <c r="AH104" s="228"/>
      <c r="AI104" s="228"/>
      <c r="AJ104" s="228"/>
      <c r="AK104" s="228"/>
      <c r="AL104" s="233"/>
      <c r="AM104" s="233"/>
      <c r="AN104" s="233"/>
      <c r="AO104" s="233"/>
      <c r="AP104" s="233"/>
    </row>
    <row r="105" spans="3:42" ht="14.25"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X105" s="233"/>
      <c r="Y105" s="233"/>
      <c r="Z105" s="233"/>
      <c r="AA105" s="233"/>
      <c r="AB105" s="233"/>
      <c r="AC105" s="233"/>
      <c r="AD105" s="228"/>
      <c r="AE105" s="228"/>
      <c r="AF105" s="233"/>
      <c r="AG105" s="228"/>
      <c r="AH105" s="228"/>
      <c r="AI105" s="228"/>
      <c r="AJ105" s="228"/>
      <c r="AK105" s="228"/>
      <c r="AL105" s="233"/>
      <c r="AM105" s="233"/>
      <c r="AN105" s="233"/>
      <c r="AO105" s="233"/>
      <c r="AP105" s="233"/>
    </row>
    <row r="106" spans="3:42" ht="14.25"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X106" s="233"/>
      <c r="Y106" s="233"/>
      <c r="Z106" s="233"/>
      <c r="AA106" s="233"/>
      <c r="AB106" s="233"/>
      <c r="AC106" s="233"/>
      <c r="AD106" s="228"/>
      <c r="AE106" s="228"/>
      <c r="AF106" s="233"/>
      <c r="AG106" s="228"/>
      <c r="AH106" s="228"/>
      <c r="AI106" s="228"/>
      <c r="AJ106" s="228"/>
      <c r="AK106" s="228"/>
      <c r="AL106" s="233"/>
      <c r="AM106" s="233"/>
      <c r="AN106" s="233"/>
      <c r="AO106" s="233"/>
      <c r="AP106" s="233"/>
    </row>
    <row r="107" spans="3:42" ht="14.25"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X107" s="233"/>
      <c r="Y107" s="233"/>
      <c r="Z107" s="233"/>
      <c r="AA107" s="233"/>
      <c r="AB107" s="233"/>
      <c r="AC107" s="233"/>
      <c r="AD107" s="228"/>
      <c r="AE107" s="228"/>
      <c r="AF107" s="233"/>
      <c r="AG107" s="228"/>
      <c r="AH107" s="228"/>
      <c r="AI107" s="228"/>
      <c r="AJ107" s="228"/>
      <c r="AK107" s="228"/>
      <c r="AL107" s="233"/>
      <c r="AM107" s="233"/>
      <c r="AN107" s="233"/>
      <c r="AO107" s="233"/>
      <c r="AP107" s="233"/>
    </row>
    <row r="108" spans="3:42" ht="14.25"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X108" s="233"/>
      <c r="Y108" s="233"/>
      <c r="Z108" s="233"/>
      <c r="AA108" s="233"/>
      <c r="AB108" s="233"/>
      <c r="AC108" s="233"/>
      <c r="AD108" s="228"/>
      <c r="AE108" s="228"/>
      <c r="AF108" s="233"/>
      <c r="AG108" s="228"/>
      <c r="AH108" s="228"/>
      <c r="AI108" s="228"/>
      <c r="AJ108" s="228"/>
      <c r="AK108" s="228"/>
      <c r="AL108" s="233"/>
      <c r="AM108" s="233"/>
      <c r="AN108" s="233"/>
      <c r="AO108" s="233"/>
      <c r="AP108" s="233"/>
    </row>
    <row r="109" spans="3:42" ht="14.25"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X109" s="233"/>
      <c r="Y109" s="233"/>
      <c r="Z109" s="233"/>
      <c r="AA109" s="233"/>
      <c r="AB109" s="233"/>
      <c r="AC109" s="233"/>
      <c r="AD109" s="228"/>
      <c r="AE109" s="228"/>
      <c r="AF109" s="233"/>
      <c r="AG109" s="228"/>
      <c r="AH109" s="228"/>
      <c r="AI109" s="228"/>
      <c r="AJ109" s="228"/>
      <c r="AK109" s="228"/>
      <c r="AL109" s="233"/>
      <c r="AM109" s="233"/>
      <c r="AN109" s="233"/>
      <c r="AO109" s="233"/>
      <c r="AP109" s="233"/>
    </row>
    <row r="110" spans="3:42" ht="14.25"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X110" s="233"/>
      <c r="Y110" s="233"/>
      <c r="Z110" s="233"/>
      <c r="AA110" s="233"/>
      <c r="AB110" s="233"/>
      <c r="AC110" s="233"/>
      <c r="AD110" s="228"/>
      <c r="AE110" s="228"/>
      <c r="AF110" s="233"/>
      <c r="AG110" s="228"/>
      <c r="AH110" s="228"/>
      <c r="AI110" s="228"/>
      <c r="AJ110" s="228"/>
      <c r="AK110" s="228"/>
      <c r="AL110" s="233"/>
      <c r="AM110" s="233"/>
      <c r="AN110" s="233"/>
      <c r="AO110" s="233"/>
      <c r="AP110" s="233"/>
    </row>
    <row r="111" spans="3:42" ht="14.25"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X111" s="233"/>
      <c r="Y111" s="233"/>
      <c r="Z111" s="233"/>
      <c r="AA111" s="233"/>
      <c r="AB111" s="233"/>
      <c r="AC111" s="233"/>
      <c r="AD111" s="228"/>
      <c r="AE111" s="228"/>
      <c r="AF111" s="233"/>
      <c r="AG111" s="228"/>
      <c r="AH111" s="228"/>
      <c r="AI111" s="228"/>
      <c r="AJ111" s="228"/>
      <c r="AK111" s="228"/>
      <c r="AL111" s="233"/>
      <c r="AM111" s="233"/>
      <c r="AN111" s="233"/>
      <c r="AO111" s="233"/>
      <c r="AP111" s="233"/>
    </row>
    <row r="112" spans="3:42" ht="14.25"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X112" s="233"/>
      <c r="Y112" s="233"/>
      <c r="Z112" s="233"/>
      <c r="AA112" s="233"/>
      <c r="AB112" s="233"/>
      <c r="AC112" s="233"/>
      <c r="AD112" s="228"/>
      <c r="AE112" s="228"/>
      <c r="AF112" s="233"/>
      <c r="AG112" s="228"/>
      <c r="AH112" s="228"/>
      <c r="AI112" s="228"/>
      <c r="AJ112" s="228"/>
      <c r="AK112" s="228"/>
      <c r="AL112" s="233"/>
      <c r="AM112" s="233"/>
      <c r="AN112" s="233"/>
      <c r="AO112" s="233"/>
      <c r="AP112" s="233"/>
    </row>
    <row r="113" spans="3:42" ht="14.25"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X113" s="233"/>
      <c r="Y113" s="233"/>
      <c r="Z113" s="233"/>
      <c r="AA113" s="233"/>
      <c r="AB113" s="233"/>
      <c r="AC113" s="233"/>
      <c r="AD113" s="228"/>
      <c r="AE113" s="228"/>
      <c r="AF113" s="233"/>
      <c r="AG113" s="228"/>
      <c r="AH113" s="228"/>
      <c r="AI113" s="228"/>
      <c r="AJ113" s="228"/>
      <c r="AK113" s="228"/>
      <c r="AL113" s="233"/>
      <c r="AM113" s="233"/>
      <c r="AN113" s="233"/>
      <c r="AO113" s="233"/>
      <c r="AP113" s="233"/>
    </row>
    <row r="114" spans="3:42" ht="14.25"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X114" s="233"/>
      <c r="Y114" s="233"/>
      <c r="Z114" s="233"/>
      <c r="AA114" s="233"/>
      <c r="AB114" s="233"/>
      <c r="AC114" s="233"/>
      <c r="AD114" s="228"/>
      <c r="AE114" s="228"/>
      <c r="AF114" s="233"/>
      <c r="AG114" s="228"/>
      <c r="AH114" s="228"/>
      <c r="AI114" s="228"/>
      <c r="AJ114" s="228"/>
      <c r="AK114" s="228"/>
      <c r="AL114" s="233"/>
      <c r="AM114" s="233"/>
      <c r="AN114" s="233"/>
      <c r="AO114" s="233"/>
      <c r="AP114" s="233"/>
    </row>
    <row r="115" spans="3:42" ht="14.25"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X115" s="233"/>
      <c r="Y115" s="233"/>
      <c r="Z115" s="233"/>
      <c r="AA115" s="233"/>
      <c r="AB115" s="233"/>
      <c r="AC115" s="233"/>
      <c r="AD115" s="228"/>
      <c r="AE115" s="228"/>
      <c r="AF115" s="233"/>
      <c r="AG115" s="228"/>
      <c r="AH115" s="228"/>
      <c r="AI115" s="228"/>
      <c r="AJ115" s="228"/>
      <c r="AK115" s="228"/>
      <c r="AL115" s="233"/>
      <c r="AM115" s="233"/>
      <c r="AN115" s="233"/>
      <c r="AO115" s="233"/>
      <c r="AP115" s="233"/>
    </row>
    <row r="116" spans="3:42" ht="14.25"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X116" s="233"/>
      <c r="Y116" s="233"/>
      <c r="Z116" s="233"/>
      <c r="AA116" s="233"/>
      <c r="AB116" s="233"/>
      <c r="AC116" s="233"/>
      <c r="AD116" s="228"/>
      <c r="AE116" s="228"/>
      <c r="AF116" s="233"/>
      <c r="AG116" s="228"/>
      <c r="AH116" s="228"/>
      <c r="AI116" s="228"/>
      <c r="AJ116" s="228"/>
      <c r="AK116" s="228"/>
      <c r="AL116" s="233"/>
      <c r="AM116" s="233"/>
      <c r="AN116" s="233"/>
      <c r="AO116" s="233"/>
      <c r="AP116" s="233"/>
    </row>
    <row r="117" spans="3:42" ht="14.25"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X117" s="233"/>
      <c r="Y117" s="233"/>
      <c r="Z117" s="233"/>
      <c r="AA117" s="233"/>
      <c r="AB117" s="233"/>
      <c r="AC117" s="233"/>
      <c r="AD117" s="228"/>
      <c r="AE117" s="228"/>
      <c r="AF117" s="233"/>
      <c r="AG117" s="228"/>
      <c r="AH117" s="228"/>
      <c r="AI117" s="228"/>
      <c r="AJ117" s="228"/>
      <c r="AK117" s="228"/>
      <c r="AL117" s="233"/>
      <c r="AM117" s="233"/>
      <c r="AN117" s="233"/>
      <c r="AO117" s="233"/>
      <c r="AP117" s="233"/>
    </row>
    <row r="118" spans="3:42" ht="14.25"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X118" s="233"/>
      <c r="Y118" s="233"/>
      <c r="Z118" s="233"/>
      <c r="AA118" s="233"/>
      <c r="AB118" s="233"/>
      <c r="AC118" s="233"/>
      <c r="AD118" s="228"/>
      <c r="AE118" s="228"/>
      <c r="AF118" s="233"/>
      <c r="AG118" s="228"/>
      <c r="AH118" s="228"/>
      <c r="AI118" s="228"/>
      <c r="AJ118" s="228"/>
      <c r="AK118" s="228"/>
      <c r="AL118" s="233"/>
      <c r="AM118" s="233"/>
      <c r="AN118" s="233"/>
      <c r="AO118" s="233"/>
      <c r="AP118" s="233"/>
    </row>
    <row r="119" spans="3:42" ht="14.25"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X119" s="233"/>
      <c r="Y119" s="233"/>
      <c r="Z119" s="233"/>
      <c r="AA119" s="233"/>
      <c r="AB119" s="233"/>
      <c r="AC119" s="233"/>
      <c r="AD119" s="228"/>
      <c r="AE119" s="228"/>
      <c r="AF119" s="233"/>
      <c r="AG119" s="228"/>
      <c r="AH119" s="228"/>
      <c r="AI119" s="228"/>
      <c r="AJ119" s="228"/>
      <c r="AK119" s="228"/>
      <c r="AL119" s="233"/>
      <c r="AM119" s="233"/>
      <c r="AN119" s="233"/>
      <c r="AO119" s="233"/>
      <c r="AP119" s="233"/>
    </row>
    <row r="120" spans="3:42" ht="14.25"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X120" s="233"/>
      <c r="Y120" s="233"/>
      <c r="Z120" s="233"/>
      <c r="AA120" s="233"/>
      <c r="AB120" s="233"/>
      <c r="AC120" s="233"/>
      <c r="AD120" s="228"/>
      <c r="AE120" s="228"/>
      <c r="AF120" s="233"/>
      <c r="AG120" s="228"/>
      <c r="AH120" s="228"/>
      <c r="AI120" s="228"/>
      <c r="AJ120" s="228"/>
      <c r="AK120" s="228"/>
      <c r="AL120" s="233"/>
      <c r="AM120" s="233"/>
      <c r="AN120" s="233"/>
      <c r="AO120" s="233"/>
      <c r="AP120" s="233"/>
    </row>
    <row r="121" spans="3:42" ht="14.25"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X121" s="233"/>
      <c r="Y121" s="233"/>
      <c r="Z121" s="233"/>
      <c r="AA121" s="233"/>
      <c r="AB121" s="233"/>
      <c r="AC121" s="233"/>
      <c r="AD121" s="228"/>
      <c r="AE121" s="228"/>
      <c r="AF121" s="233"/>
      <c r="AG121" s="228"/>
      <c r="AH121" s="228"/>
      <c r="AI121" s="228"/>
      <c r="AJ121" s="228"/>
      <c r="AK121" s="228"/>
      <c r="AL121" s="233"/>
      <c r="AM121" s="233"/>
      <c r="AN121" s="233"/>
      <c r="AO121" s="233"/>
      <c r="AP121" s="233"/>
    </row>
  </sheetData>
  <sheetProtection/>
  <mergeCells count="53">
    <mergeCell ref="M4:M5"/>
    <mergeCell ref="N3:T3"/>
    <mergeCell ref="A56:B56"/>
    <mergeCell ref="A35:B35"/>
    <mergeCell ref="A46:B46"/>
    <mergeCell ref="A47:B47"/>
    <mergeCell ref="A51:B51"/>
    <mergeCell ref="A16:B16"/>
    <mergeCell ref="A17:B17"/>
    <mergeCell ref="A25:B25"/>
    <mergeCell ref="A26:B26"/>
    <mergeCell ref="A7:B7"/>
    <mergeCell ref="A8:B8"/>
    <mergeCell ref="A9:B9"/>
    <mergeCell ref="A10:B10"/>
    <mergeCell ref="AL4:AP4"/>
    <mergeCell ref="A6:B6"/>
    <mergeCell ref="R4:T4"/>
    <mergeCell ref="X4:Z4"/>
    <mergeCell ref="AB4:AB5"/>
    <mergeCell ref="AC4:AE4"/>
    <mergeCell ref="A3:B5"/>
    <mergeCell ref="AB3:AP3"/>
    <mergeCell ref="C4:C5"/>
    <mergeCell ref="O4:Q4"/>
    <mergeCell ref="AF4:AH4"/>
    <mergeCell ref="AI4:AK4"/>
    <mergeCell ref="D4:F4"/>
    <mergeCell ref="G4:I4"/>
    <mergeCell ref="J4:L4"/>
    <mergeCell ref="N4:N5"/>
    <mergeCell ref="V3:W5"/>
    <mergeCell ref="X3:AA3"/>
    <mergeCell ref="AA4:AA5"/>
    <mergeCell ref="C3:M3"/>
    <mergeCell ref="V6:W6"/>
    <mergeCell ref="V7:W7"/>
    <mergeCell ref="V8:W8"/>
    <mergeCell ref="V9:W9"/>
    <mergeCell ref="V10:W10"/>
    <mergeCell ref="V16:W16"/>
    <mergeCell ref="V17:W17"/>
    <mergeCell ref="V25:W25"/>
    <mergeCell ref="V51:W51"/>
    <mergeCell ref="V56:W56"/>
    <mergeCell ref="V26:W26"/>
    <mergeCell ref="V35:W35"/>
    <mergeCell ref="V46:W46"/>
    <mergeCell ref="V47:W47"/>
    <mergeCell ref="A31:B31"/>
    <mergeCell ref="V31:W31"/>
    <mergeCell ref="A43:B43"/>
    <mergeCell ref="V43:W43"/>
  </mergeCells>
  <printOptions horizontalCentered="1"/>
  <pageMargins left="0.3937007874015748" right="0.3937007874015748" top="0.7874015748031497" bottom="0.3937007874015748" header="0" footer="0"/>
  <pageSetup horizontalDpi="400" verticalDpi="400" orientation="portrait" pageOrder="overThenDown" paperSize="9" scale="65" r:id="rId1"/>
  <colBreaks count="3" manualBreakCount="3">
    <brk id="10" max="65535" man="1"/>
    <brk id="21" min="1" max="59" man="1"/>
    <brk id="3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65"/>
  <sheetViews>
    <sheetView zoomScale="75" zoomScaleNormal="75" workbookViewId="0" topLeftCell="A1">
      <pane xSplit="2" ySplit="5" topLeftCell="C6" activePane="bottomRight" state="frozen"/>
      <selection pane="topLeft" activeCell="F49" sqref="F49"/>
      <selection pane="topRight" activeCell="F49" sqref="F49"/>
      <selection pane="bottomLeft" activeCell="F49" sqref="F49"/>
      <selection pane="bottomRight" activeCell="A1" sqref="A1"/>
    </sheetView>
  </sheetViews>
  <sheetFormatPr defaultColWidth="9.00390625" defaultRowHeight="18.75" customHeight="1"/>
  <cols>
    <col min="1" max="1" width="8.75390625" style="334" customWidth="1"/>
    <col min="2" max="2" width="7.75390625" style="334" customWidth="1"/>
    <col min="3" max="3" width="8.50390625" style="268" customWidth="1"/>
    <col min="4" max="4" width="11.75390625" style="268" customWidth="1"/>
    <col min="5" max="5" width="7.75390625" style="268" customWidth="1"/>
    <col min="6" max="6" width="10.75390625" style="268" customWidth="1"/>
    <col min="7" max="7" width="8.75390625" style="268" customWidth="1"/>
    <col min="8" max="10" width="10.75390625" style="268" customWidth="1"/>
    <col min="11" max="11" width="7.75390625" style="268" customWidth="1"/>
    <col min="12" max="12" width="10.75390625" style="268" customWidth="1"/>
    <col min="13" max="13" width="9.75390625" style="268" customWidth="1"/>
    <col min="14" max="14" width="11.75390625" style="268" customWidth="1"/>
    <col min="15" max="15" width="10.75390625" style="266" customWidth="1"/>
    <col min="16" max="16" width="8.75390625" style="266" customWidth="1"/>
    <col min="17" max="17" width="11.75390625" style="266" customWidth="1"/>
    <col min="18" max="18" width="9.75390625" style="266" customWidth="1"/>
    <col min="19" max="19" width="9.75390625" style="268" customWidth="1"/>
    <col min="20" max="20" width="11.75390625" style="268" customWidth="1"/>
    <col min="21" max="16384" width="10.75390625" style="268" customWidth="1"/>
  </cols>
  <sheetData>
    <row r="1" spans="1:21" s="263" customFormat="1" ht="18.75" customHeight="1">
      <c r="A1" s="259" t="s">
        <v>102</v>
      </c>
      <c r="B1" s="260"/>
      <c r="C1" s="261"/>
      <c r="D1" s="261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18.75" customHeight="1" thickBot="1">
      <c r="A2" s="264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S2" s="266"/>
      <c r="T2" s="266"/>
      <c r="U2" s="267" t="s">
        <v>183</v>
      </c>
    </row>
    <row r="3" spans="1:22" s="265" customFormat="1" ht="18.75" customHeight="1">
      <c r="A3" s="269"/>
      <c r="B3" s="270"/>
      <c r="C3" s="668" t="s">
        <v>128</v>
      </c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70"/>
      <c r="P3" s="671" t="s">
        <v>96</v>
      </c>
      <c r="Q3" s="672"/>
      <c r="R3" s="673"/>
      <c r="S3" s="671" t="s">
        <v>184</v>
      </c>
      <c r="T3" s="672"/>
      <c r="U3" s="677"/>
      <c r="V3" s="271"/>
    </row>
    <row r="4" spans="1:22" s="265" customFormat="1" ht="18.75" customHeight="1">
      <c r="A4" s="272" t="s">
        <v>185</v>
      </c>
      <c r="B4" s="273"/>
      <c r="C4" s="679" t="s">
        <v>186</v>
      </c>
      <c r="D4" s="680"/>
      <c r="E4" s="679" t="s">
        <v>187</v>
      </c>
      <c r="F4" s="680"/>
      <c r="G4" s="679" t="s">
        <v>188</v>
      </c>
      <c r="H4" s="680"/>
      <c r="I4" s="679" t="s">
        <v>103</v>
      </c>
      <c r="J4" s="680"/>
      <c r="K4" s="679" t="s">
        <v>104</v>
      </c>
      <c r="L4" s="681"/>
      <c r="M4" s="682" t="s">
        <v>105</v>
      </c>
      <c r="N4" s="682"/>
      <c r="O4" s="680"/>
      <c r="P4" s="674"/>
      <c r="Q4" s="675"/>
      <c r="R4" s="676"/>
      <c r="S4" s="674"/>
      <c r="T4" s="675"/>
      <c r="U4" s="678"/>
      <c r="V4" s="271"/>
    </row>
    <row r="5" spans="1:22" s="265" customFormat="1" ht="18.75" customHeight="1">
      <c r="A5" s="274"/>
      <c r="B5" s="273"/>
      <c r="C5" s="275" t="s">
        <v>189</v>
      </c>
      <c r="D5" s="275" t="s">
        <v>190</v>
      </c>
      <c r="E5" s="275" t="s">
        <v>189</v>
      </c>
      <c r="F5" s="275" t="s">
        <v>190</v>
      </c>
      <c r="G5" s="275" t="s">
        <v>189</v>
      </c>
      <c r="H5" s="275" t="s">
        <v>190</v>
      </c>
      <c r="I5" s="275" t="s">
        <v>189</v>
      </c>
      <c r="J5" s="275" t="s">
        <v>190</v>
      </c>
      <c r="K5" s="275" t="s">
        <v>189</v>
      </c>
      <c r="L5" s="276" t="s">
        <v>190</v>
      </c>
      <c r="M5" s="277" t="s">
        <v>189</v>
      </c>
      <c r="N5" s="275" t="s">
        <v>190</v>
      </c>
      <c r="O5" s="275" t="s">
        <v>106</v>
      </c>
      <c r="P5" s="275" t="s">
        <v>189</v>
      </c>
      <c r="Q5" s="275" t="s">
        <v>190</v>
      </c>
      <c r="R5" s="275" t="s">
        <v>106</v>
      </c>
      <c r="S5" s="275" t="s">
        <v>189</v>
      </c>
      <c r="T5" s="275" t="s">
        <v>190</v>
      </c>
      <c r="U5" s="278" t="s">
        <v>106</v>
      </c>
      <c r="V5" s="271"/>
    </row>
    <row r="6" spans="1:22" ht="18.75" customHeight="1">
      <c r="A6" s="279"/>
      <c r="B6" s="275" t="s">
        <v>107</v>
      </c>
      <c r="C6" s="532">
        <v>79.11</v>
      </c>
      <c r="D6" s="532">
        <v>0</v>
      </c>
      <c r="E6" s="532">
        <v>447.06</v>
      </c>
      <c r="F6" s="532">
        <v>0</v>
      </c>
      <c r="G6" s="532">
        <v>5.71</v>
      </c>
      <c r="H6" s="532">
        <v>0</v>
      </c>
      <c r="I6" s="532">
        <v>29.22</v>
      </c>
      <c r="J6" s="532">
        <v>0</v>
      </c>
      <c r="K6" s="532">
        <v>5.02</v>
      </c>
      <c r="L6" s="533">
        <v>0</v>
      </c>
      <c r="M6" s="280">
        <v>566.12</v>
      </c>
      <c r="N6" s="281">
        <v>0</v>
      </c>
      <c r="O6" s="281">
        <v>0</v>
      </c>
      <c r="P6" s="282">
        <v>104.84</v>
      </c>
      <c r="Q6" s="282">
        <v>0</v>
      </c>
      <c r="R6" s="282">
        <v>0</v>
      </c>
      <c r="S6" s="283">
        <v>670.96</v>
      </c>
      <c r="T6" s="283">
        <v>0</v>
      </c>
      <c r="U6" s="284">
        <v>0</v>
      </c>
      <c r="V6" s="285"/>
    </row>
    <row r="7" spans="1:22" ht="18.75" customHeight="1">
      <c r="A7" s="272" t="s">
        <v>108</v>
      </c>
      <c r="B7" s="286" t="s">
        <v>109</v>
      </c>
      <c r="C7" s="534">
        <v>0</v>
      </c>
      <c r="D7" s="534">
        <v>0</v>
      </c>
      <c r="E7" s="534">
        <v>0</v>
      </c>
      <c r="F7" s="534">
        <v>0</v>
      </c>
      <c r="G7" s="534">
        <v>0</v>
      </c>
      <c r="H7" s="534">
        <v>0</v>
      </c>
      <c r="I7" s="534">
        <v>0</v>
      </c>
      <c r="J7" s="534">
        <v>0</v>
      </c>
      <c r="K7" s="534">
        <v>0</v>
      </c>
      <c r="L7" s="535">
        <v>0</v>
      </c>
      <c r="M7" s="287">
        <v>0</v>
      </c>
      <c r="N7" s="288">
        <v>0</v>
      </c>
      <c r="O7" s="288">
        <v>0</v>
      </c>
      <c r="P7" s="289">
        <v>437.29</v>
      </c>
      <c r="Q7" s="289">
        <v>0</v>
      </c>
      <c r="R7" s="289">
        <v>0</v>
      </c>
      <c r="S7" s="290">
        <v>437.29</v>
      </c>
      <c r="T7" s="290">
        <v>0</v>
      </c>
      <c r="U7" s="291">
        <v>0</v>
      </c>
      <c r="V7" s="292"/>
    </row>
    <row r="8" spans="1:22" ht="18.75" customHeight="1">
      <c r="A8" s="274"/>
      <c r="B8" s="293" t="s">
        <v>105</v>
      </c>
      <c r="C8" s="294">
        <v>79.11</v>
      </c>
      <c r="D8" s="294">
        <v>0</v>
      </c>
      <c r="E8" s="294">
        <v>447.06</v>
      </c>
      <c r="F8" s="294">
        <v>0</v>
      </c>
      <c r="G8" s="294">
        <v>5.71</v>
      </c>
      <c r="H8" s="294">
        <v>0</v>
      </c>
      <c r="I8" s="294">
        <v>29.22</v>
      </c>
      <c r="J8" s="294">
        <v>0</v>
      </c>
      <c r="K8" s="294">
        <v>5.02</v>
      </c>
      <c r="L8" s="295">
        <v>0</v>
      </c>
      <c r="M8" s="296">
        <v>566.12</v>
      </c>
      <c r="N8" s="294">
        <v>0</v>
      </c>
      <c r="O8" s="294">
        <v>0</v>
      </c>
      <c r="P8" s="294">
        <v>542.13</v>
      </c>
      <c r="Q8" s="294">
        <v>0</v>
      </c>
      <c r="R8" s="290">
        <v>0</v>
      </c>
      <c r="S8" s="294">
        <v>1108.25</v>
      </c>
      <c r="T8" s="294">
        <v>0</v>
      </c>
      <c r="U8" s="297">
        <v>0</v>
      </c>
      <c r="V8" s="285"/>
    </row>
    <row r="9" spans="1:22" ht="18.75" customHeight="1">
      <c r="A9" s="279"/>
      <c r="B9" s="275" t="s">
        <v>107</v>
      </c>
      <c r="C9" s="532">
        <v>223.54</v>
      </c>
      <c r="D9" s="532">
        <v>131</v>
      </c>
      <c r="E9" s="532">
        <v>1196.17</v>
      </c>
      <c r="F9" s="532">
        <v>0</v>
      </c>
      <c r="G9" s="532">
        <v>2.84</v>
      </c>
      <c r="H9" s="532">
        <v>0</v>
      </c>
      <c r="I9" s="532">
        <v>43.58</v>
      </c>
      <c r="J9" s="532">
        <v>0</v>
      </c>
      <c r="K9" s="532">
        <v>23.15</v>
      </c>
      <c r="L9" s="533">
        <v>0</v>
      </c>
      <c r="M9" s="280">
        <v>1489.28</v>
      </c>
      <c r="N9" s="281">
        <v>131</v>
      </c>
      <c r="O9" s="281">
        <v>0</v>
      </c>
      <c r="P9" s="282">
        <v>262.1</v>
      </c>
      <c r="Q9" s="282">
        <v>8043</v>
      </c>
      <c r="R9" s="282">
        <v>1495</v>
      </c>
      <c r="S9" s="283">
        <v>1751.38</v>
      </c>
      <c r="T9" s="283">
        <v>8174</v>
      </c>
      <c r="U9" s="284">
        <v>1495</v>
      </c>
      <c r="V9" s="285"/>
    </row>
    <row r="10" spans="1:22" ht="18.75" customHeight="1">
      <c r="A10" s="272" t="s">
        <v>110</v>
      </c>
      <c r="B10" s="286" t="s">
        <v>109</v>
      </c>
      <c r="C10" s="534">
        <v>0</v>
      </c>
      <c r="D10" s="534">
        <v>0</v>
      </c>
      <c r="E10" s="534">
        <v>0</v>
      </c>
      <c r="F10" s="534">
        <v>0</v>
      </c>
      <c r="G10" s="534">
        <v>0.73</v>
      </c>
      <c r="H10" s="536">
        <v>0</v>
      </c>
      <c r="I10" s="534">
        <v>0</v>
      </c>
      <c r="J10" s="534">
        <v>0</v>
      </c>
      <c r="K10" s="534">
        <v>0</v>
      </c>
      <c r="L10" s="535">
        <v>0</v>
      </c>
      <c r="M10" s="298">
        <v>0.73</v>
      </c>
      <c r="N10" s="299">
        <v>0</v>
      </c>
      <c r="O10" s="288">
        <v>0</v>
      </c>
      <c r="P10" s="289">
        <v>1675.16</v>
      </c>
      <c r="Q10" s="289">
        <v>24343</v>
      </c>
      <c r="R10" s="289">
        <v>4635</v>
      </c>
      <c r="S10" s="290">
        <v>1675.89</v>
      </c>
      <c r="T10" s="290">
        <v>24343</v>
      </c>
      <c r="U10" s="291">
        <v>4635</v>
      </c>
      <c r="V10" s="292"/>
    </row>
    <row r="11" spans="1:22" ht="18.75" customHeight="1">
      <c r="A11" s="274"/>
      <c r="B11" s="286" t="s">
        <v>105</v>
      </c>
      <c r="C11" s="294">
        <v>223.54</v>
      </c>
      <c r="D11" s="294">
        <v>131</v>
      </c>
      <c r="E11" s="294">
        <v>1196.17</v>
      </c>
      <c r="F11" s="294">
        <v>0</v>
      </c>
      <c r="G11" s="294">
        <v>3.57</v>
      </c>
      <c r="H11" s="294">
        <v>0</v>
      </c>
      <c r="I11" s="294">
        <v>43.58</v>
      </c>
      <c r="J11" s="294">
        <v>0</v>
      </c>
      <c r="K11" s="294">
        <v>23.15</v>
      </c>
      <c r="L11" s="295">
        <v>0</v>
      </c>
      <c r="M11" s="296">
        <v>1490.01</v>
      </c>
      <c r="N11" s="294">
        <v>131</v>
      </c>
      <c r="O11" s="294">
        <v>0</v>
      </c>
      <c r="P11" s="294">
        <v>1937.26</v>
      </c>
      <c r="Q11" s="294">
        <v>32386</v>
      </c>
      <c r="R11" s="290">
        <v>6130</v>
      </c>
      <c r="S11" s="294">
        <v>3427.27</v>
      </c>
      <c r="T11" s="294">
        <v>32517</v>
      </c>
      <c r="U11" s="297">
        <v>6130</v>
      </c>
      <c r="V11" s="285"/>
    </row>
    <row r="12" spans="1:22" ht="18.75" customHeight="1">
      <c r="A12" s="279"/>
      <c r="B12" s="275" t="s">
        <v>107</v>
      </c>
      <c r="C12" s="532">
        <v>427.97</v>
      </c>
      <c r="D12" s="532">
        <v>30688</v>
      </c>
      <c r="E12" s="532">
        <v>1900.56</v>
      </c>
      <c r="F12" s="532">
        <v>72548</v>
      </c>
      <c r="G12" s="532">
        <v>12.87</v>
      </c>
      <c r="H12" s="532">
        <v>624</v>
      </c>
      <c r="I12" s="532">
        <v>119.36</v>
      </c>
      <c r="J12" s="532">
        <v>7138</v>
      </c>
      <c r="K12" s="532">
        <v>27.66</v>
      </c>
      <c r="L12" s="533">
        <v>1426</v>
      </c>
      <c r="M12" s="280">
        <v>2488.42</v>
      </c>
      <c r="N12" s="281">
        <v>112424</v>
      </c>
      <c r="O12" s="281">
        <v>16083</v>
      </c>
      <c r="P12" s="282">
        <v>258.1</v>
      </c>
      <c r="Q12" s="282">
        <v>15245</v>
      </c>
      <c r="R12" s="282">
        <v>1208</v>
      </c>
      <c r="S12" s="283">
        <v>2746.52</v>
      </c>
      <c r="T12" s="283">
        <v>127669</v>
      </c>
      <c r="U12" s="284">
        <v>17291</v>
      </c>
      <c r="V12" s="285"/>
    </row>
    <row r="13" spans="1:22" ht="18.75" customHeight="1">
      <c r="A13" s="272" t="s">
        <v>111</v>
      </c>
      <c r="B13" s="286" t="s">
        <v>109</v>
      </c>
      <c r="C13" s="534">
        <v>0</v>
      </c>
      <c r="D13" s="534">
        <v>0</v>
      </c>
      <c r="E13" s="534">
        <v>0</v>
      </c>
      <c r="F13" s="534">
        <v>0</v>
      </c>
      <c r="G13" s="534">
        <v>0.79</v>
      </c>
      <c r="H13" s="534">
        <v>34</v>
      </c>
      <c r="I13" s="534">
        <v>0</v>
      </c>
      <c r="J13" s="534">
        <v>0</v>
      </c>
      <c r="K13" s="534">
        <v>0</v>
      </c>
      <c r="L13" s="535">
        <v>0</v>
      </c>
      <c r="M13" s="298">
        <v>0.79</v>
      </c>
      <c r="N13" s="299">
        <v>34</v>
      </c>
      <c r="O13" s="288">
        <v>5</v>
      </c>
      <c r="P13" s="289">
        <v>1904.58</v>
      </c>
      <c r="Q13" s="289">
        <v>67085</v>
      </c>
      <c r="R13" s="289">
        <v>7665</v>
      </c>
      <c r="S13" s="290">
        <v>1905.37</v>
      </c>
      <c r="T13" s="290">
        <v>67119</v>
      </c>
      <c r="U13" s="291">
        <v>7670</v>
      </c>
      <c r="V13" s="292"/>
    </row>
    <row r="14" spans="1:22" ht="18.75" customHeight="1">
      <c r="A14" s="274"/>
      <c r="B14" s="286" t="s">
        <v>105</v>
      </c>
      <c r="C14" s="294">
        <v>427.97</v>
      </c>
      <c r="D14" s="294">
        <v>30688</v>
      </c>
      <c r="E14" s="294">
        <v>1900.56</v>
      </c>
      <c r="F14" s="294">
        <v>72548</v>
      </c>
      <c r="G14" s="294">
        <v>13.66</v>
      </c>
      <c r="H14" s="294">
        <v>658</v>
      </c>
      <c r="I14" s="294">
        <v>119.36</v>
      </c>
      <c r="J14" s="294">
        <v>7138</v>
      </c>
      <c r="K14" s="294">
        <v>27.66</v>
      </c>
      <c r="L14" s="295">
        <v>1426</v>
      </c>
      <c r="M14" s="296">
        <v>2489.21</v>
      </c>
      <c r="N14" s="294">
        <v>112458</v>
      </c>
      <c r="O14" s="294">
        <v>16088</v>
      </c>
      <c r="P14" s="294">
        <v>2162.68</v>
      </c>
      <c r="Q14" s="294">
        <v>82330</v>
      </c>
      <c r="R14" s="290">
        <v>8873</v>
      </c>
      <c r="S14" s="294">
        <v>4651.89</v>
      </c>
      <c r="T14" s="294">
        <v>194788</v>
      </c>
      <c r="U14" s="297">
        <v>24961</v>
      </c>
      <c r="V14" s="285"/>
    </row>
    <row r="15" spans="1:22" ht="18.75" customHeight="1">
      <c r="A15" s="279"/>
      <c r="B15" s="275" t="s">
        <v>107</v>
      </c>
      <c r="C15" s="532">
        <v>591.18</v>
      </c>
      <c r="D15" s="532">
        <v>88736</v>
      </c>
      <c r="E15" s="532">
        <v>2032.32</v>
      </c>
      <c r="F15" s="532">
        <v>147594</v>
      </c>
      <c r="G15" s="532">
        <v>28.75</v>
      </c>
      <c r="H15" s="532">
        <v>2908</v>
      </c>
      <c r="I15" s="532">
        <v>542.61</v>
      </c>
      <c r="J15" s="532">
        <v>54587</v>
      </c>
      <c r="K15" s="532">
        <v>137.04</v>
      </c>
      <c r="L15" s="533">
        <v>12307</v>
      </c>
      <c r="M15" s="280">
        <v>3331.9</v>
      </c>
      <c r="N15" s="281">
        <v>306132</v>
      </c>
      <c r="O15" s="281">
        <v>31227</v>
      </c>
      <c r="P15" s="282">
        <v>121.58</v>
      </c>
      <c r="Q15" s="282">
        <v>8955</v>
      </c>
      <c r="R15" s="282">
        <v>482</v>
      </c>
      <c r="S15" s="283">
        <v>3453.48</v>
      </c>
      <c r="T15" s="283">
        <v>315087</v>
      </c>
      <c r="U15" s="284">
        <v>31709</v>
      </c>
      <c r="V15" s="285"/>
    </row>
    <row r="16" spans="1:22" ht="18.75" customHeight="1">
      <c r="A16" s="272" t="s">
        <v>112</v>
      </c>
      <c r="B16" s="286" t="s">
        <v>109</v>
      </c>
      <c r="C16" s="534">
        <v>0</v>
      </c>
      <c r="D16" s="534">
        <v>0</v>
      </c>
      <c r="E16" s="534">
        <v>0</v>
      </c>
      <c r="F16" s="534">
        <v>0</v>
      </c>
      <c r="G16" s="534">
        <v>0.05</v>
      </c>
      <c r="H16" s="534">
        <v>4</v>
      </c>
      <c r="I16" s="534">
        <v>0</v>
      </c>
      <c r="J16" s="534">
        <v>0</v>
      </c>
      <c r="K16" s="534">
        <v>9.7</v>
      </c>
      <c r="L16" s="535">
        <v>122</v>
      </c>
      <c r="M16" s="298">
        <v>9.75</v>
      </c>
      <c r="N16" s="299">
        <v>126</v>
      </c>
      <c r="O16" s="288">
        <v>12</v>
      </c>
      <c r="P16" s="289">
        <v>3524.77</v>
      </c>
      <c r="Q16" s="289">
        <v>210102</v>
      </c>
      <c r="R16" s="289">
        <v>15563</v>
      </c>
      <c r="S16" s="290">
        <v>3534.52</v>
      </c>
      <c r="T16" s="290">
        <v>210228</v>
      </c>
      <c r="U16" s="291">
        <v>15575</v>
      </c>
      <c r="V16" s="292"/>
    </row>
    <row r="17" spans="1:22" ht="18.75" customHeight="1">
      <c r="A17" s="274"/>
      <c r="B17" s="286" t="s">
        <v>105</v>
      </c>
      <c r="C17" s="294">
        <v>591.18</v>
      </c>
      <c r="D17" s="294">
        <v>88736</v>
      </c>
      <c r="E17" s="294">
        <v>2032.32</v>
      </c>
      <c r="F17" s="294">
        <v>147594</v>
      </c>
      <c r="G17" s="294">
        <v>28.8</v>
      </c>
      <c r="H17" s="294">
        <v>2912</v>
      </c>
      <c r="I17" s="294">
        <v>542.61</v>
      </c>
      <c r="J17" s="294">
        <v>54587</v>
      </c>
      <c r="K17" s="294">
        <v>146.74</v>
      </c>
      <c r="L17" s="295">
        <v>12429</v>
      </c>
      <c r="M17" s="296">
        <v>3341.65</v>
      </c>
      <c r="N17" s="294">
        <v>306258</v>
      </c>
      <c r="O17" s="294">
        <v>31239</v>
      </c>
      <c r="P17" s="294">
        <v>3646.35</v>
      </c>
      <c r="Q17" s="294">
        <v>219057</v>
      </c>
      <c r="R17" s="290">
        <v>16045</v>
      </c>
      <c r="S17" s="294">
        <v>6988</v>
      </c>
      <c r="T17" s="294">
        <v>525315</v>
      </c>
      <c r="U17" s="297">
        <v>47284</v>
      </c>
      <c r="V17" s="285"/>
    </row>
    <row r="18" spans="1:22" ht="18.75" customHeight="1">
      <c r="A18" s="279"/>
      <c r="B18" s="275" t="s">
        <v>107</v>
      </c>
      <c r="C18" s="532">
        <v>1260.22</v>
      </c>
      <c r="D18" s="532">
        <v>280365</v>
      </c>
      <c r="E18" s="532">
        <v>2302.51</v>
      </c>
      <c r="F18" s="532">
        <v>256863</v>
      </c>
      <c r="G18" s="532">
        <v>96.01</v>
      </c>
      <c r="H18" s="532">
        <v>14172</v>
      </c>
      <c r="I18" s="532">
        <v>623.98</v>
      </c>
      <c r="J18" s="532">
        <v>92092</v>
      </c>
      <c r="K18" s="532">
        <v>33.19</v>
      </c>
      <c r="L18" s="533">
        <v>4674</v>
      </c>
      <c r="M18" s="280">
        <v>4315.91</v>
      </c>
      <c r="N18" s="281">
        <v>648166</v>
      </c>
      <c r="O18" s="281">
        <v>48393</v>
      </c>
      <c r="P18" s="282">
        <v>48.66</v>
      </c>
      <c r="Q18" s="282">
        <v>4131</v>
      </c>
      <c r="R18" s="282">
        <v>150</v>
      </c>
      <c r="S18" s="283">
        <v>4364.57</v>
      </c>
      <c r="T18" s="283">
        <v>652297</v>
      </c>
      <c r="U18" s="284">
        <v>48543</v>
      </c>
      <c r="V18" s="285"/>
    </row>
    <row r="19" spans="1:22" ht="18.75" customHeight="1">
      <c r="A19" s="272" t="s">
        <v>113</v>
      </c>
      <c r="B19" s="286" t="s">
        <v>109</v>
      </c>
      <c r="C19" s="534">
        <v>0</v>
      </c>
      <c r="D19" s="534">
        <v>0</v>
      </c>
      <c r="E19" s="534">
        <v>0</v>
      </c>
      <c r="F19" s="534">
        <v>0</v>
      </c>
      <c r="G19" s="534">
        <v>0.39</v>
      </c>
      <c r="H19" s="534">
        <v>48</v>
      </c>
      <c r="I19" s="534">
        <v>0</v>
      </c>
      <c r="J19" s="534">
        <v>0</v>
      </c>
      <c r="K19" s="537">
        <v>23.57</v>
      </c>
      <c r="L19" s="538">
        <v>417</v>
      </c>
      <c r="M19" s="298">
        <v>23.96</v>
      </c>
      <c r="N19" s="299">
        <v>465</v>
      </c>
      <c r="O19" s="288">
        <v>37</v>
      </c>
      <c r="P19" s="289">
        <v>3421.05</v>
      </c>
      <c r="Q19" s="289">
        <v>266540</v>
      </c>
      <c r="R19" s="289">
        <v>11168</v>
      </c>
      <c r="S19" s="290">
        <v>3445.01</v>
      </c>
      <c r="T19" s="290">
        <v>267005</v>
      </c>
      <c r="U19" s="291">
        <v>11205</v>
      </c>
      <c r="V19" s="292"/>
    </row>
    <row r="20" spans="1:22" ht="18.75" customHeight="1">
      <c r="A20" s="300"/>
      <c r="B20" s="293" t="s">
        <v>105</v>
      </c>
      <c r="C20" s="294">
        <v>1260.22</v>
      </c>
      <c r="D20" s="294">
        <v>280365</v>
      </c>
      <c r="E20" s="294">
        <v>2302.51</v>
      </c>
      <c r="F20" s="294">
        <v>256863</v>
      </c>
      <c r="G20" s="294">
        <v>96.4</v>
      </c>
      <c r="H20" s="294">
        <v>14220</v>
      </c>
      <c r="I20" s="294">
        <v>623.98</v>
      </c>
      <c r="J20" s="294">
        <v>92092</v>
      </c>
      <c r="K20" s="294">
        <v>56.76</v>
      </c>
      <c r="L20" s="295">
        <v>5091</v>
      </c>
      <c r="M20" s="296">
        <v>4339.87</v>
      </c>
      <c r="N20" s="294">
        <v>648631</v>
      </c>
      <c r="O20" s="294">
        <v>48430</v>
      </c>
      <c r="P20" s="294">
        <v>3469.71</v>
      </c>
      <c r="Q20" s="294">
        <v>270671</v>
      </c>
      <c r="R20" s="290">
        <v>11318</v>
      </c>
      <c r="S20" s="294">
        <v>7809.58</v>
      </c>
      <c r="T20" s="294">
        <v>919302</v>
      </c>
      <c r="U20" s="297">
        <v>59748</v>
      </c>
      <c r="V20" s="285"/>
    </row>
    <row r="21" spans="1:22" ht="18.75" customHeight="1">
      <c r="A21" s="279"/>
      <c r="B21" s="275" t="s">
        <v>107</v>
      </c>
      <c r="C21" s="532">
        <v>2776.97</v>
      </c>
      <c r="D21" s="532">
        <v>851412</v>
      </c>
      <c r="E21" s="532">
        <v>2201.38</v>
      </c>
      <c r="F21" s="532">
        <v>360096</v>
      </c>
      <c r="G21" s="532">
        <v>285.45</v>
      </c>
      <c r="H21" s="532">
        <v>57156</v>
      </c>
      <c r="I21" s="532">
        <v>937.01</v>
      </c>
      <c r="J21" s="532">
        <v>183739</v>
      </c>
      <c r="K21" s="532">
        <v>13.22</v>
      </c>
      <c r="L21" s="533">
        <v>2479</v>
      </c>
      <c r="M21" s="280">
        <v>6214.03</v>
      </c>
      <c r="N21" s="281">
        <v>1454882</v>
      </c>
      <c r="O21" s="281">
        <v>73344</v>
      </c>
      <c r="P21" s="282">
        <v>16.47</v>
      </c>
      <c r="Q21" s="282">
        <v>1823</v>
      </c>
      <c r="R21" s="282">
        <v>43</v>
      </c>
      <c r="S21" s="283">
        <v>6230.5</v>
      </c>
      <c r="T21" s="283">
        <v>1456705</v>
      </c>
      <c r="U21" s="284">
        <v>73387</v>
      </c>
      <c r="V21" s="285"/>
    </row>
    <row r="22" spans="1:22" ht="18.75" customHeight="1">
      <c r="A22" s="272" t="s">
        <v>114</v>
      </c>
      <c r="B22" s="286" t="s">
        <v>109</v>
      </c>
      <c r="C22" s="534">
        <v>0</v>
      </c>
      <c r="D22" s="534">
        <v>0</v>
      </c>
      <c r="E22" s="534">
        <v>0</v>
      </c>
      <c r="F22" s="534">
        <v>0</v>
      </c>
      <c r="G22" s="534">
        <v>0.71</v>
      </c>
      <c r="H22" s="534">
        <v>149</v>
      </c>
      <c r="I22" s="534">
        <v>0</v>
      </c>
      <c r="J22" s="534">
        <v>0</v>
      </c>
      <c r="K22" s="537">
        <v>66.77</v>
      </c>
      <c r="L22" s="538">
        <v>1971</v>
      </c>
      <c r="M22" s="298">
        <v>67.48</v>
      </c>
      <c r="N22" s="299">
        <v>2120</v>
      </c>
      <c r="O22" s="288">
        <v>131</v>
      </c>
      <c r="P22" s="289">
        <v>4555.14</v>
      </c>
      <c r="Q22" s="289">
        <v>432798</v>
      </c>
      <c r="R22" s="289">
        <v>12437</v>
      </c>
      <c r="S22" s="290">
        <v>4622.62</v>
      </c>
      <c r="T22" s="290">
        <v>434918</v>
      </c>
      <c r="U22" s="291">
        <v>12568</v>
      </c>
      <c r="V22" s="292"/>
    </row>
    <row r="23" spans="1:22" ht="18.75" customHeight="1">
      <c r="A23" s="300"/>
      <c r="B23" s="293" t="s">
        <v>105</v>
      </c>
      <c r="C23" s="294">
        <v>2776.97</v>
      </c>
      <c r="D23" s="294">
        <v>851412</v>
      </c>
      <c r="E23" s="294">
        <v>2201.38</v>
      </c>
      <c r="F23" s="294">
        <v>360096</v>
      </c>
      <c r="G23" s="294">
        <v>286.16</v>
      </c>
      <c r="H23" s="294">
        <v>57305</v>
      </c>
      <c r="I23" s="294">
        <v>937.01</v>
      </c>
      <c r="J23" s="294">
        <v>183739</v>
      </c>
      <c r="K23" s="294">
        <v>79.99</v>
      </c>
      <c r="L23" s="295">
        <v>4450</v>
      </c>
      <c r="M23" s="296">
        <v>6281.51</v>
      </c>
      <c r="N23" s="294">
        <v>1457002</v>
      </c>
      <c r="O23" s="294">
        <v>73475</v>
      </c>
      <c r="P23" s="294">
        <v>4571.61</v>
      </c>
      <c r="Q23" s="294">
        <v>434621</v>
      </c>
      <c r="R23" s="290">
        <v>12480</v>
      </c>
      <c r="S23" s="294">
        <v>10853.12</v>
      </c>
      <c r="T23" s="294">
        <v>1891623</v>
      </c>
      <c r="U23" s="297">
        <v>85955</v>
      </c>
      <c r="V23" s="285"/>
    </row>
    <row r="24" spans="1:22" ht="18.75" customHeight="1">
      <c r="A24" s="279"/>
      <c r="B24" s="275" t="s">
        <v>107</v>
      </c>
      <c r="C24" s="532">
        <v>5689.28</v>
      </c>
      <c r="D24" s="532">
        <v>2112615</v>
      </c>
      <c r="E24" s="532">
        <v>2008.51</v>
      </c>
      <c r="F24" s="532">
        <v>427420</v>
      </c>
      <c r="G24" s="532">
        <v>1175.66</v>
      </c>
      <c r="H24" s="532">
        <v>287313</v>
      </c>
      <c r="I24" s="532">
        <v>1515.77</v>
      </c>
      <c r="J24" s="532">
        <v>367506</v>
      </c>
      <c r="K24" s="532">
        <v>59.41</v>
      </c>
      <c r="L24" s="533">
        <v>14413</v>
      </c>
      <c r="M24" s="280">
        <v>10448.63</v>
      </c>
      <c r="N24" s="281">
        <v>3209267</v>
      </c>
      <c r="O24" s="281">
        <v>111459</v>
      </c>
      <c r="P24" s="282">
        <v>58.76</v>
      </c>
      <c r="Q24" s="282">
        <v>6316</v>
      </c>
      <c r="R24" s="282">
        <v>117</v>
      </c>
      <c r="S24" s="283">
        <v>10507.39</v>
      </c>
      <c r="T24" s="283">
        <v>3215583</v>
      </c>
      <c r="U24" s="284">
        <v>111576</v>
      </c>
      <c r="V24" s="285"/>
    </row>
    <row r="25" spans="1:22" ht="18.75" customHeight="1">
      <c r="A25" s="272" t="s">
        <v>115</v>
      </c>
      <c r="B25" s="286" t="s">
        <v>109</v>
      </c>
      <c r="C25" s="534">
        <v>0</v>
      </c>
      <c r="D25" s="534">
        <v>0</v>
      </c>
      <c r="E25" s="534">
        <v>0</v>
      </c>
      <c r="F25" s="534">
        <v>0</v>
      </c>
      <c r="G25" s="534">
        <v>0.34</v>
      </c>
      <c r="H25" s="534">
        <v>82</v>
      </c>
      <c r="I25" s="534">
        <v>0</v>
      </c>
      <c r="J25" s="534">
        <v>0</v>
      </c>
      <c r="K25" s="537">
        <v>45.51</v>
      </c>
      <c r="L25" s="538">
        <v>1798</v>
      </c>
      <c r="M25" s="298">
        <v>45.85</v>
      </c>
      <c r="N25" s="299">
        <v>1880</v>
      </c>
      <c r="O25" s="288">
        <v>96</v>
      </c>
      <c r="P25" s="289">
        <v>5752.77</v>
      </c>
      <c r="Q25" s="289">
        <v>617242</v>
      </c>
      <c r="R25" s="289">
        <v>12634</v>
      </c>
      <c r="S25" s="290">
        <v>5798.62</v>
      </c>
      <c r="T25" s="290">
        <v>619122</v>
      </c>
      <c r="U25" s="291">
        <v>12730</v>
      </c>
      <c r="V25" s="292"/>
    </row>
    <row r="26" spans="1:22" ht="18.75" customHeight="1">
      <c r="A26" s="274"/>
      <c r="B26" s="286" t="s">
        <v>105</v>
      </c>
      <c r="C26" s="294">
        <v>5689.28</v>
      </c>
      <c r="D26" s="294">
        <v>2112615</v>
      </c>
      <c r="E26" s="294">
        <v>2008.51</v>
      </c>
      <c r="F26" s="294">
        <v>427420</v>
      </c>
      <c r="G26" s="294">
        <v>1176</v>
      </c>
      <c r="H26" s="294">
        <v>287395</v>
      </c>
      <c r="I26" s="294">
        <v>1515.77</v>
      </c>
      <c r="J26" s="294">
        <v>367506</v>
      </c>
      <c r="K26" s="294">
        <v>104.92</v>
      </c>
      <c r="L26" s="295">
        <v>16211</v>
      </c>
      <c r="M26" s="296">
        <v>10494.48</v>
      </c>
      <c r="N26" s="294">
        <v>3211147</v>
      </c>
      <c r="O26" s="294">
        <v>111555</v>
      </c>
      <c r="P26" s="294">
        <v>5811.53</v>
      </c>
      <c r="Q26" s="294">
        <v>623558</v>
      </c>
      <c r="R26" s="290">
        <v>12751</v>
      </c>
      <c r="S26" s="294">
        <v>16306.01</v>
      </c>
      <c r="T26" s="294">
        <v>3834705</v>
      </c>
      <c r="U26" s="297">
        <v>124306</v>
      </c>
      <c r="V26" s="285"/>
    </row>
    <row r="27" spans="1:22" ht="18.75" customHeight="1">
      <c r="A27" s="279"/>
      <c r="B27" s="275" t="s">
        <v>107</v>
      </c>
      <c r="C27" s="532">
        <v>8864.22</v>
      </c>
      <c r="D27" s="532">
        <v>3838521</v>
      </c>
      <c r="E27" s="532">
        <v>903.51</v>
      </c>
      <c r="F27" s="532">
        <v>234615</v>
      </c>
      <c r="G27" s="532">
        <v>2906.55</v>
      </c>
      <c r="H27" s="532">
        <v>809581</v>
      </c>
      <c r="I27" s="532">
        <v>2477.93</v>
      </c>
      <c r="J27" s="532">
        <v>685124</v>
      </c>
      <c r="K27" s="532">
        <v>75.61</v>
      </c>
      <c r="L27" s="533">
        <v>20687</v>
      </c>
      <c r="M27" s="280">
        <v>15227.82</v>
      </c>
      <c r="N27" s="281">
        <v>5588528</v>
      </c>
      <c r="O27" s="281">
        <v>143605</v>
      </c>
      <c r="P27" s="282">
        <v>6.25</v>
      </c>
      <c r="Q27" s="282">
        <v>819</v>
      </c>
      <c r="R27" s="282">
        <v>12</v>
      </c>
      <c r="S27" s="283">
        <v>15234.07</v>
      </c>
      <c r="T27" s="283">
        <v>5589347</v>
      </c>
      <c r="U27" s="284">
        <v>143617</v>
      </c>
      <c r="V27" s="285"/>
    </row>
    <row r="28" spans="1:22" ht="18.75" customHeight="1">
      <c r="A28" s="272" t="s">
        <v>116</v>
      </c>
      <c r="B28" s="286" t="s">
        <v>109</v>
      </c>
      <c r="C28" s="534">
        <v>0</v>
      </c>
      <c r="D28" s="534">
        <v>0</v>
      </c>
      <c r="E28" s="534">
        <v>0</v>
      </c>
      <c r="F28" s="534">
        <v>0</v>
      </c>
      <c r="G28" s="534">
        <v>4.01</v>
      </c>
      <c r="H28" s="534">
        <v>1111</v>
      </c>
      <c r="I28" s="534">
        <v>0</v>
      </c>
      <c r="J28" s="534">
        <v>0</v>
      </c>
      <c r="K28" s="537">
        <v>85.19</v>
      </c>
      <c r="L28" s="538">
        <v>3911</v>
      </c>
      <c r="M28" s="298">
        <v>89.2</v>
      </c>
      <c r="N28" s="299">
        <v>5022</v>
      </c>
      <c r="O28" s="288">
        <v>205</v>
      </c>
      <c r="P28" s="289">
        <v>6921.51</v>
      </c>
      <c r="Q28" s="289">
        <v>819155</v>
      </c>
      <c r="R28" s="289">
        <v>12697</v>
      </c>
      <c r="S28" s="290">
        <v>7010.71</v>
      </c>
      <c r="T28" s="290">
        <v>824177</v>
      </c>
      <c r="U28" s="291">
        <v>12902</v>
      </c>
      <c r="V28" s="292"/>
    </row>
    <row r="29" spans="1:22" ht="18.75" customHeight="1">
      <c r="A29" s="274"/>
      <c r="B29" s="286" t="s">
        <v>105</v>
      </c>
      <c r="C29" s="294">
        <v>8864.22</v>
      </c>
      <c r="D29" s="294">
        <v>3838521</v>
      </c>
      <c r="E29" s="294">
        <v>903.51</v>
      </c>
      <c r="F29" s="294">
        <v>234615</v>
      </c>
      <c r="G29" s="294">
        <v>2910.56</v>
      </c>
      <c r="H29" s="294">
        <v>810692</v>
      </c>
      <c r="I29" s="294">
        <v>2477.93</v>
      </c>
      <c r="J29" s="294">
        <v>685124</v>
      </c>
      <c r="K29" s="294">
        <v>160.8</v>
      </c>
      <c r="L29" s="295">
        <v>24598</v>
      </c>
      <c r="M29" s="296">
        <v>15317.02</v>
      </c>
      <c r="N29" s="294">
        <v>5593550</v>
      </c>
      <c r="O29" s="294">
        <v>143810</v>
      </c>
      <c r="P29" s="294">
        <v>6927.76</v>
      </c>
      <c r="Q29" s="294">
        <v>819974</v>
      </c>
      <c r="R29" s="290">
        <v>12709</v>
      </c>
      <c r="S29" s="294">
        <v>22244.78</v>
      </c>
      <c r="T29" s="294">
        <v>6413524</v>
      </c>
      <c r="U29" s="297">
        <v>156519</v>
      </c>
      <c r="V29" s="285"/>
    </row>
    <row r="30" spans="1:22" ht="18.75" customHeight="1">
      <c r="A30" s="279"/>
      <c r="B30" s="275" t="s">
        <v>107</v>
      </c>
      <c r="C30" s="532">
        <v>12419.13</v>
      </c>
      <c r="D30" s="532">
        <v>6068067</v>
      </c>
      <c r="E30" s="532">
        <v>722.06</v>
      </c>
      <c r="F30" s="532">
        <v>217865</v>
      </c>
      <c r="G30" s="532">
        <v>3171.82</v>
      </c>
      <c r="H30" s="532">
        <v>972417</v>
      </c>
      <c r="I30" s="532">
        <v>3359.36</v>
      </c>
      <c r="J30" s="532">
        <v>1031890</v>
      </c>
      <c r="K30" s="532">
        <v>97.84</v>
      </c>
      <c r="L30" s="533">
        <v>30271</v>
      </c>
      <c r="M30" s="280">
        <v>19770.21</v>
      </c>
      <c r="N30" s="281">
        <v>8320510</v>
      </c>
      <c r="O30" s="281">
        <v>163688</v>
      </c>
      <c r="P30" s="282">
        <v>2.98</v>
      </c>
      <c r="Q30" s="282">
        <v>423</v>
      </c>
      <c r="R30" s="282">
        <v>4</v>
      </c>
      <c r="S30" s="283">
        <v>19773.19</v>
      </c>
      <c r="T30" s="283">
        <v>8320933</v>
      </c>
      <c r="U30" s="284">
        <v>163692</v>
      </c>
      <c r="V30" s="285"/>
    </row>
    <row r="31" spans="1:22" ht="18.75" customHeight="1">
      <c r="A31" s="272" t="s">
        <v>117</v>
      </c>
      <c r="B31" s="286" t="s">
        <v>109</v>
      </c>
      <c r="C31" s="534">
        <v>0</v>
      </c>
      <c r="D31" s="534">
        <v>0</v>
      </c>
      <c r="E31" s="534">
        <v>0</v>
      </c>
      <c r="F31" s="534">
        <v>0</v>
      </c>
      <c r="G31" s="534">
        <v>0.94</v>
      </c>
      <c r="H31" s="534">
        <v>285</v>
      </c>
      <c r="I31" s="534">
        <v>0</v>
      </c>
      <c r="J31" s="534">
        <v>0</v>
      </c>
      <c r="K31" s="537">
        <v>280.73</v>
      </c>
      <c r="L31" s="538">
        <v>16227</v>
      </c>
      <c r="M31" s="298">
        <v>281.67</v>
      </c>
      <c r="N31" s="299">
        <v>16512</v>
      </c>
      <c r="O31" s="288">
        <v>654</v>
      </c>
      <c r="P31" s="289">
        <v>9589</v>
      </c>
      <c r="Q31" s="289">
        <v>1225638</v>
      </c>
      <c r="R31" s="289">
        <v>15616</v>
      </c>
      <c r="S31" s="290">
        <v>9870.67</v>
      </c>
      <c r="T31" s="290">
        <v>1242150</v>
      </c>
      <c r="U31" s="291">
        <v>16270</v>
      </c>
      <c r="V31" s="292"/>
    </row>
    <row r="32" spans="1:22" ht="18.75" customHeight="1">
      <c r="A32" s="274"/>
      <c r="B32" s="286" t="s">
        <v>105</v>
      </c>
      <c r="C32" s="294">
        <v>12419.13</v>
      </c>
      <c r="D32" s="294">
        <v>6068067</v>
      </c>
      <c r="E32" s="294">
        <v>722.06</v>
      </c>
      <c r="F32" s="294">
        <v>217865</v>
      </c>
      <c r="G32" s="294">
        <v>3172.76</v>
      </c>
      <c r="H32" s="294">
        <v>972702</v>
      </c>
      <c r="I32" s="294">
        <v>3359.36</v>
      </c>
      <c r="J32" s="294">
        <v>1031890</v>
      </c>
      <c r="K32" s="294">
        <v>378.57</v>
      </c>
      <c r="L32" s="295">
        <v>46498</v>
      </c>
      <c r="M32" s="296">
        <v>20051.88</v>
      </c>
      <c r="N32" s="294">
        <v>8337022</v>
      </c>
      <c r="O32" s="294">
        <v>164342</v>
      </c>
      <c r="P32" s="294">
        <v>9591.98</v>
      </c>
      <c r="Q32" s="294">
        <v>1226061</v>
      </c>
      <c r="R32" s="290">
        <v>15620</v>
      </c>
      <c r="S32" s="294">
        <v>29643.86</v>
      </c>
      <c r="T32" s="294">
        <v>9563083</v>
      </c>
      <c r="U32" s="297">
        <v>179962</v>
      </c>
      <c r="V32" s="292"/>
    </row>
    <row r="33" spans="1:22" ht="18.75" customHeight="1">
      <c r="A33" s="279"/>
      <c r="B33" s="275" t="s">
        <v>107</v>
      </c>
      <c r="C33" s="532">
        <v>11985.2</v>
      </c>
      <c r="D33" s="532">
        <v>6381597</v>
      </c>
      <c r="E33" s="532">
        <v>498.57</v>
      </c>
      <c r="F33" s="532">
        <v>169182</v>
      </c>
      <c r="G33" s="532">
        <v>2112.54</v>
      </c>
      <c r="H33" s="532">
        <v>707697</v>
      </c>
      <c r="I33" s="532">
        <v>3536.92</v>
      </c>
      <c r="J33" s="532">
        <v>1173945</v>
      </c>
      <c r="K33" s="532">
        <v>91.23</v>
      </c>
      <c r="L33" s="533">
        <v>30770</v>
      </c>
      <c r="M33" s="280">
        <v>18224.46</v>
      </c>
      <c r="N33" s="281">
        <v>8463191</v>
      </c>
      <c r="O33" s="281">
        <v>128719</v>
      </c>
      <c r="P33" s="282">
        <v>3.71</v>
      </c>
      <c r="Q33" s="282">
        <v>552</v>
      </c>
      <c r="R33" s="282">
        <v>6</v>
      </c>
      <c r="S33" s="283">
        <v>18228.17</v>
      </c>
      <c r="T33" s="283">
        <v>8463743</v>
      </c>
      <c r="U33" s="284">
        <v>128725</v>
      </c>
      <c r="V33" s="285"/>
    </row>
    <row r="34" spans="1:22" ht="18.75" customHeight="1">
      <c r="A34" s="272" t="s">
        <v>118</v>
      </c>
      <c r="B34" s="286" t="s">
        <v>109</v>
      </c>
      <c r="C34" s="534">
        <v>0</v>
      </c>
      <c r="D34" s="534">
        <v>0</v>
      </c>
      <c r="E34" s="534">
        <v>0</v>
      </c>
      <c r="F34" s="534">
        <v>0</v>
      </c>
      <c r="G34" s="534">
        <v>9.73</v>
      </c>
      <c r="H34" s="534">
        <v>3342</v>
      </c>
      <c r="I34" s="534">
        <v>0</v>
      </c>
      <c r="J34" s="534">
        <v>0</v>
      </c>
      <c r="K34" s="537">
        <v>562.96</v>
      </c>
      <c r="L34" s="538">
        <v>35629</v>
      </c>
      <c r="M34" s="298">
        <v>572.69</v>
      </c>
      <c r="N34" s="299">
        <v>38971</v>
      </c>
      <c r="O34" s="288">
        <v>1294</v>
      </c>
      <c r="P34" s="289">
        <v>14375.16</v>
      </c>
      <c r="Q34" s="289">
        <v>1949493</v>
      </c>
      <c r="R34" s="289">
        <v>21638</v>
      </c>
      <c r="S34" s="290">
        <v>14947.85</v>
      </c>
      <c r="T34" s="290">
        <v>1988464</v>
      </c>
      <c r="U34" s="291">
        <v>22932</v>
      </c>
      <c r="V34" s="292"/>
    </row>
    <row r="35" spans="1:22" ht="18.75" customHeight="1">
      <c r="A35" s="274"/>
      <c r="B35" s="286" t="s">
        <v>105</v>
      </c>
      <c r="C35" s="294">
        <v>11985.2</v>
      </c>
      <c r="D35" s="294">
        <v>6381597</v>
      </c>
      <c r="E35" s="294">
        <v>498.57</v>
      </c>
      <c r="F35" s="294">
        <v>169182</v>
      </c>
      <c r="G35" s="294">
        <v>2122.27</v>
      </c>
      <c r="H35" s="294">
        <v>711039</v>
      </c>
      <c r="I35" s="294">
        <v>3536.92</v>
      </c>
      <c r="J35" s="294">
        <v>1173945</v>
      </c>
      <c r="K35" s="294">
        <v>654.19</v>
      </c>
      <c r="L35" s="295">
        <v>66399</v>
      </c>
      <c r="M35" s="296">
        <v>18797.15</v>
      </c>
      <c r="N35" s="294">
        <v>8502162</v>
      </c>
      <c r="O35" s="294">
        <v>130013</v>
      </c>
      <c r="P35" s="294">
        <v>14378.87</v>
      </c>
      <c r="Q35" s="294">
        <v>1950045</v>
      </c>
      <c r="R35" s="290">
        <v>21644</v>
      </c>
      <c r="S35" s="294">
        <v>33176.02</v>
      </c>
      <c r="T35" s="294">
        <v>10452207</v>
      </c>
      <c r="U35" s="297">
        <v>151657</v>
      </c>
      <c r="V35" s="285"/>
    </row>
    <row r="36" spans="1:22" ht="18.75" customHeight="1">
      <c r="A36" s="279"/>
      <c r="B36" s="275" t="s">
        <v>107</v>
      </c>
      <c r="C36" s="532">
        <v>8891.92</v>
      </c>
      <c r="D36" s="532">
        <v>5184721</v>
      </c>
      <c r="E36" s="532">
        <v>395.01</v>
      </c>
      <c r="F36" s="532">
        <v>145559</v>
      </c>
      <c r="G36" s="532">
        <v>1474.77</v>
      </c>
      <c r="H36" s="532">
        <v>526332</v>
      </c>
      <c r="I36" s="532">
        <v>2563.21</v>
      </c>
      <c r="J36" s="532">
        <v>899772</v>
      </c>
      <c r="K36" s="532">
        <v>32.26</v>
      </c>
      <c r="L36" s="533">
        <v>11502</v>
      </c>
      <c r="M36" s="280">
        <v>13357.17</v>
      </c>
      <c r="N36" s="281">
        <v>6767886</v>
      </c>
      <c r="O36" s="281">
        <v>83801</v>
      </c>
      <c r="P36" s="282">
        <v>0.45</v>
      </c>
      <c r="Q36" s="282">
        <v>67</v>
      </c>
      <c r="R36" s="282">
        <v>0</v>
      </c>
      <c r="S36" s="283">
        <v>13357.62</v>
      </c>
      <c r="T36" s="283">
        <v>6767953</v>
      </c>
      <c r="U36" s="284">
        <v>83801</v>
      </c>
      <c r="V36" s="285"/>
    </row>
    <row r="37" spans="1:22" ht="18.75" customHeight="1">
      <c r="A37" s="272" t="s">
        <v>119</v>
      </c>
      <c r="B37" s="286" t="s">
        <v>109</v>
      </c>
      <c r="C37" s="534">
        <v>0</v>
      </c>
      <c r="D37" s="534">
        <v>0</v>
      </c>
      <c r="E37" s="534">
        <v>0</v>
      </c>
      <c r="F37" s="534">
        <v>0</v>
      </c>
      <c r="G37" s="534">
        <v>0.4</v>
      </c>
      <c r="H37" s="534">
        <v>140</v>
      </c>
      <c r="I37" s="534">
        <v>0</v>
      </c>
      <c r="J37" s="534">
        <v>0</v>
      </c>
      <c r="K37" s="537">
        <v>207.25</v>
      </c>
      <c r="L37" s="538">
        <v>16470</v>
      </c>
      <c r="M37" s="298">
        <v>207.65</v>
      </c>
      <c r="N37" s="299">
        <v>16610</v>
      </c>
      <c r="O37" s="288">
        <v>513</v>
      </c>
      <c r="P37" s="289">
        <v>12715.08</v>
      </c>
      <c r="Q37" s="289">
        <v>1824466</v>
      </c>
      <c r="R37" s="289">
        <v>18404</v>
      </c>
      <c r="S37" s="290">
        <v>12922.73</v>
      </c>
      <c r="T37" s="290">
        <v>1841076</v>
      </c>
      <c r="U37" s="291">
        <v>18917</v>
      </c>
      <c r="V37" s="292"/>
    </row>
    <row r="38" spans="1:22" ht="18.75" customHeight="1">
      <c r="A38" s="274"/>
      <c r="B38" s="286" t="s">
        <v>105</v>
      </c>
      <c r="C38" s="294">
        <v>8891.92</v>
      </c>
      <c r="D38" s="294">
        <v>5184721</v>
      </c>
      <c r="E38" s="294">
        <v>395.01</v>
      </c>
      <c r="F38" s="294">
        <v>145559</v>
      </c>
      <c r="G38" s="294">
        <v>1475.17</v>
      </c>
      <c r="H38" s="294">
        <v>526472</v>
      </c>
      <c r="I38" s="294">
        <v>2563.21</v>
      </c>
      <c r="J38" s="294">
        <v>899772</v>
      </c>
      <c r="K38" s="294">
        <v>239.51</v>
      </c>
      <c r="L38" s="295">
        <v>27972</v>
      </c>
      <c r="M38" s="296">
        <v>13564.82</v>
      </c>
      <c r="N38" s="294">
        <v>6784496</v>
      </c>
      <c r="O38" s="294">
        <v>84314</v>
      </c>
      <c r="P38" s="294">
        <v>12715.53</v>
      </c>
      <c r="Q38" s="294">
        <v>1824533</v>
      </c>
      <c r="R38" s="290">
        <v>18404</v>
      </c>
      <c r="S38" s="294">
        <v>26280.35</v>
      </c>
      <c r="T38" s="294">
        <v>8609029</v>
      </c>
      <c r="U38" s="297">
        <v>102718</v>
      </c>
      <c r="V38" s="285"/>
    </row>
    <row r="39" spans="1:22" ht="18.75" customHeight="1">
      <c r="A39" s="279"/>
      <c r="B39" s="275" t="s">
        <v>107</v>
      </c>
      <c r="C39" s="532">
        <v>3146.7</v>
      </c>
      <c r="D39" s="532">
        <v>1959620</v>
      </c>
      <c r="E39" s="532">
        <v>184.02</v>
      </c>
      <c r="F39" s="532">
        <v>73529</v>
      </c>
      <c r="G39" s="532">
        <v>610.94</v>
      </c>
      <c r="H39" s="532">
        <v>232045</v>
      </c>
      <c r="I39" s="532">
        <v>683.25</v>
      </c>
      <c r="J39" s="532">
        <v>252843</v>
      </c>
      <c r="K39" s="532">
        <v>1.52</v>
      </c>
      <c r="L39" s="533">
        <v>582</v>
      </c>
      <c r="M39" s="280">
        <v>4626.43</v>
      </c>
      <c r="N39" s="281">
        <v>2518619</v>
      </c>
      <c r="O39" s="281">
        <v>24684</v>
      </c>
      <c r="P39" s="539">
        <v>2.31</v>
      </c>
      <c r="Q39" s="539">
        <v>356</v>
      </c>
      <c r="R39" s="539">
        <v>4</v>
      </c>
      <c r="S39" s="283">
        <v>4628.74</v>
      </c>
      <c r="T39" s="283">
        <v>2518975</v>
      </c>
      <c r="U39" s="284">
        <v>24688</v>
      </c>
      <c r="V39" s="285"/>
    </row>
    <row r="40" spans="1:22" ht="18.75" customHeight="1">
      <c r="A40" s="272" t="s">
        <v>120</v>
      </c>
      <c r="B40" s="286" t="s">
        <v>109</v>
      </c>
      <c r="C40" s="534">
        <v>0</v>
      </c>
      <c r="D40" s="534">
        <v>0</v>
      </c>
      <c r="E40" s="534">
        <v>0</v>
      </c>
      <c r="F40" s="534">
        <v>0</v>
      </c>
      <c r="G40" s="534">
        <v>0.45</v>
      </c>
      <c r="H40" s="534">
        <v>168</v>
      </c>
      <c r="I40" s="534">
        <v>0</v>
      </c>
      <c r="J40" s="534">
        <v>0</v>
      </c>
      <c r="K40" s="537">
        <v>8.4</v>
      </c>
      <c r="L40" s="538">
        <v>791</v>
      </c>
      <c r="M40" s="298">
        <v>8.85</v>
      </c>
      <c r="N40" s="299">
        <v>959</v>
      </c>
      <c r="O40" s="288">
        <v>22</v>
      </c>
      <c r="P40" s="289">
        <v>8518.52</v>
      </c>
      <c r="Q40" s="289">
        <v>1283531</v>
      </c>
      <c r="R40" s="289">
        <v>13263</v>
      </c>
      <c r="S40" s="290">
        <v>8527.37</v>
      </c>
      <c r="T40" s="290">
        <v>1284490</v>
      </c>
      <c r="U40" s="291">
        <v>13285</v>
      </c>
      <c r="V40" s="292"/>
    </row>
    <row r="41" spans="1:22" ht="18.75" customHeight="1">
      <c r="A41" s="274"/>
      <c r="B41" s="286" t="s">
        <v>105</v>
      </c>
      <c r="C41" s="294">
        <v>3146.7</v>
      </c>
      <c r="D41" s="294">
        <v>1959620</v>
      </c>
      <c r="E41" s="294">
        <v>184.02</v>
      </c>
      <c r="F41" s="294">
        <v>73529</v>
      </c>
      <c r="G41" s="294">
        <v>611.39</v>
      </c>
      <c r="H41" s="294">
        <v>232213</v>
      </c>
      <c r="I41" s="294">
        <v>683.25</v>
      </c>
      <c r="J41" s="294">
        <v>252843</v>
      </c>
      <c r="K41" s="294">
        <v>9.92</v>
      </c>
      <c r="L41" s="295">
        <v>1373</v>
      </c>
      <c r="M41" s="296">
        <v>4635.28</v>
      </c>
      <c r="N41" s="294">
        <v>2519578</v>
      </c>
      <c r="O41" s="294">
        <v>24706</v>
      </c>
      <c r="P41" s="294">
        <v>8520.83</v>
      </c>
      <c r="Q41" s="294">
        <v>1283887</v>
      </c>
      <c r="R41" s="290">
        <v>13267</v>
      </c>
      <c r="S41" s="294">
        <v>13156.11</v>
      </c>
      <c r="T41" s="294">
        <v>3803465</v>
      </c>
      <c r="U41" s="297">
        <v>37973</v>
      </c>
      <c r="V41" s="285"/>
    </row>
    <row r="42" spans="1:22" ht="18.75" customHeight="1">
      <c r="A42" s="279"/>
      <c r="B42" s="275" t="s">
        <v>107</v>
      </c>
      <c r="C42" s="532">
        <v>2252.03</v>
      </c>
      <c r="D42" s="532">
        <v>1470590</v>
      </c>
      <c r="E42" s="532">
        <v>245.55</v>
      </c>
      <c r="F42" s="532">
        <v>104057</v>
      </c>
      <c r="G42" s="532">
        <v>371.71</v>
      </c>
      <c r="H42" s="532">
        <v>147155</v>
      </c>
      <c r="I42" s="532">
        <v>298.38</v>
      </c>
      <c r="J42" s="532">
        <v>115006</v>
      </c>
      <c r="K42" s="532">
        <v>1.21</v>
      </c>
      <c r="L42" s="533">
        <v>483</v>
      </c>
      <c r="M42" s="280">
        <v>3168.88</v>
      </c>
      <c r="N42" s="281">
        <v>1837291</v>
      </c>
      <c r="O42" s="281">
        <v>14816</v>
      </c>
      <c r="P42" s="539">
        <v>0</v>
      </c>
      <c r="Q42" s="539">
        <v>0</v>
      </c>
      <c r="R42" s="539">
        <v>0</v>
      </c>
      <c r="S42" s="283">
        <v>3168.88</v>
      </c>
      <c r="T42" s="283">
        <v>1837291</v>
      </c>
      <c r="U42" s="284">
        <v>14816</v>
      </c>
      <c r="V42" s="285"/>
    </row>
    <row r="43" spans="1:22" ht="18.75" customHeight="1">
      <c r="A43" s="272" t="s">
        <v>121</v>
      </c>
      <c r="B43" s="286" t="s">
        <v>109</v>
      </c>
      <c r="C43" s="534">
        <v>0</v>
      </c>
      <c r="D43" s="534">
        <v>0</v>
      </c>
      <c r="E43" s="534">
        <v>0</v>
      </c>
      <c r="F43" s="534">
        <v>0</v>
      </c>
      <c r="G43" s="534">
        <v>1.21</v>
      </c>
      <c r="H43" s="534">
        <v>485</v>
      </c>
      <c r="I43" s="534">
        <v>0</v>
      </c>
      <c r="J43" s="534">
        <v>0</v>
      </c>
      <c r="K43" s="537">
        <v>16.25</v>
      </c>
      <c r="L43" s="538">
        <v>1755</v>
      </c>
      <c r="M43" s="298">
        <v>17.46</v>
      </c>
      <c r="N43" s="299">
        <v>2240</v>
      </c>
      <c r="O43" s="288">
        <v>44</v>
      </c>
      <c r="P43" s="289">
        <v>4352.07</v>
      </c>
      <c r="Q43" s="289">
        <v>686701</v>
      </c>
      <c r="R43" s="289">
        <v>5133</v>
      </c>
      <c r="S43" s="290">
        <v>4369.53</v>
      </c>
      <c r="T43" s="290">
        <v>688941</v>
      </c>
      <c r="U43" s="291">
        <v>5177</v>
      </c>
      <c r="V43" s="292"/>
    </row>
    <row r="44" spans="1:22" ht="18.75" customHeight="1">
      <c r="A44" s="274"/>
      <c r="B44" s="286" t="s">
        <v>105</v>
      </c>
      <c r="C44" s="294">
        <v>2252.03</v>
      </c>
      <c r="D44" s="294">
        <v>1470590</v>
      </c>
      <c r="E44" s="294">
        <v>245.55</v>
      </c>
      <c r="F44" s="294">
        <v>104057</v>
      </c>
      <c r="G44" s="294">
        <v>372.92</v>
      </c>
      <c r="H44" s="294">
        <v>147640</v>
      </c>
      <c r="I44" s="294">
        <v>298.38</v>
      </c>
      <c r="J44" s="294">
        <v>115006</v>
      </c>
      <c r="K44" s="294">
        <v>17.46</v>
      </c>
      <c r="L44" s="295">
        <v>2238</v>
      </c>
      <c r="M44" s="296">
        <v>3186.34</v>
      </c>
      <c r="N44" s="294">
        <v>1839531</v>
      </c>
      <c r="O44" s="294">
        <v>14860</v>
      </c>
      <c r="P44" s="294">
        <v>4352.07</v>
      </c>
      <c r="Q44" s="294">
        <v>686701</v>
      </c>
      <c r="R44" s="290">
        <v>5133</v>
      </c>
      <c r="S44" s="294">
        <v>7538.41</v>
      </c>
      <c r="T44" s="294">
        <v>2526232</v>
      </c>
      <c r="U44" s="297">
        <v>19993</v>
      </c>
      <c r="V44" s="285"/>
    </row>
    <row r="45" spans="1:22" ht="18.75" customHeight="1">
      <c r="A45" s="279"/>
      <c r="B45" s="275" t="s">
        <v>107</v>
      </c>
      <c r="C45" s="532">
        <v>1515.99</v>
      </c>
      <c r="D45" s="532">
        <v>1017019</v>
      </c>
      <c r="E45" s="532">
        <v>193.54</v>
      </c>
      <c r="F45" s="532">
        <v>86042</v>
      </c>
      <c r="G45" s="532">
        <v>265.29</v>
      </c>
      <c r="H45" s="532">
        <v>109457</v>
      </c>
      <c r="I45" s="532">
        <v>198.86</v>
      </c>
      <c r="J45" s="532">
        <v>78817</v>
      </c>
      <c r="K45" s="532">
        <v>2.15</v>
      </c>
      <c r="L45" s="533">
        <v>893</v>
      </c>
      <c r="M45" s="280">
        <v>2175.83</v>
      </c>
      <c r="N45" s="281">
        <v>1292228</v>
      </c>
      <c r="O45" s="281">
        <v>9635</v>
      </c>
      <c r="P45" s="539">
        <v>0.34</v>
      </c>
      <c r="Q45" s="539">
        <v>56</v>
      </c>
      <c r="R45" s="540">
        <v>0</v>
      </c>
      <c r="S45" s="283">
        <v>2176.17</v>
      </c>
      <c r="T45" s="283">
        <v>1292284</v>
      </c>
      <c r="U45" s="284">
        <v>9635</v>
      </c>
      <c r="V45" s="285"/>
    </row>
    <row r="46" spans="1:22" ht="18.75" customHeight="1">
      <c r="A46" s="272" t="s">
        <v>122</v>
      </c>
      <c r="B46" s="286" t="s">
        <v>109</v>
      </c>
      <c r="C46" s="534">
        <v>0</v>
      </c>
      <c r="D46" s="534">
        <v>0</v>
      </c>
      <c r="E46" s="534">
        <v>0</v>
      </c>
      <c r="F46" s="534">
        <v>0</v>
      </c>
      <c r="G46" s="534">
        <v>0.4</v>
      </c>
      <c r="H46" s="534">
        <v>166</v>
      </c>
      <c r="I46" s="534">
        <v>0</v>
      </c>
      <c r="J46" s="534">
        <v>0</v>
      </c>
      <c r="K46" s="534">
        <v>221.15</v>
      </c>
      <c r="L46" s="535">
        <v>26530</v>
      </c>
      <c r="M46" s="298">
        <v>221.55</v>
      </c>
      <c r="N46" s="299">
        <v>26696</v>
      </c>
      <c r="O46" s="288">
        <v>582</v>
      </c>
      <c r="P46" s="289">
        <v>3673.16</v>
      </c>
      <c r="Q46" s="289">
        <v>596057</v>
      </c>
      <c r="R46" s="289">
        <v>4133</v>
      </c>
      <c r="S46" s="290">
        <v>3894.71</v>
      </c>
      <c r="T46" s="290">
        <v>622753</v>
      </c>
      <c r="U46" s="291">
        <v>4715</v>
      </c>
      <c r="V46" s="292"/>
    </row>
    <row r="47" spans="1:22" ht="18.75" customHeight="1">
      <c r="A47" s="274"/>
      <c r="B47" s="286" t="s">
        <v>105</v>
      </c>
      <c r="C47" s="294">
        <v>1515.99</v>
      </c>
      <c r="D47" s="294">
        <v>1017019</v>
      </c>
      <c r="E47" s="294">
        <v>193.54</v>
      </c>
      <c r="F47" s="294">
        <v>86042</v>
      </c>
      <c r="G47" s="294">
        <v>265.69</v>
      </c>
      <c r="H47" s="294">
        <v>109623</v>
      </c>
      <c r="I47" s="294">
        <v>198.86</v>
      </c>
      <c r="J47" s="294">
        <v>78817</v>
      </c>
      <c r="K47" s="294">
        <v>223.3</v>
      </c>
      <c r="L47" s="295">
        <v>27423</v>
      </c>
      <c r="M47" s="296">
        <v>2397.38</v>
      </c>
      <c r="N47" s="294">
        <v>1318924</v>
      </c>
      <c r="O47" s="294">
        <v>10217</v>
      </c>
      <c r="P47" s="294">
        <v>3673.5</v>
      </c>
      <c r="Q47" s="294">
        <v>596113</v>
      </c>
      <c r="R47" s="290">
        <v>4133</v>
      </c>
      <c r="S47" s="294">
        <v>6070.88</v>
      </c>
      <c r="T47" s="294">
        <v>1915037</v>
      </c>
      <c r="U47" s="297">
        <v>14350</v>
      </c>
      <c r="V47" s="285"/>
    </row>
    <row r="48" spans="1:22" ht="18.75" customHeight="1">
      <c r="A48" s="279"/>
      <c r="B48" s="275" t="s">
        <v>107</v>
      </c>
      <c r="C48" s="532">
        <v>2853.81</v>
      </c>
      <c r="D48" s="532">
        <v>1929998</v>
      </c>
      <c r="E48" s="532">
        <v>584.34</v>
      </c>
      <c r="F48" s="532">
        <v>263650</v>
      </c>
      <c r="G48" s="532">
        <v>842.02</v>
      </c>
      <c r="H48" s="532">
        <v>350232</v>
      </c>
      <c r="I48" s="532">
        <v>361.69</v>
      </c>
      <c r="J48" s="532">
        <v>144676</v>
      </c>
      <c r="K48" s="532">
        <v>13.89</v>
      </c>
      <c r="L48" s="533">
        <v>5775</v>
      </c>
      <c r="M48" s="280">
        <v>4655.75</v>
      </c>
      <c r="N48" s="281">
        <v>2694331</v>
      </c>
      <c r="O48" s="281">
        <v>20112</v>
      </c>
      <c r="P48" s="282">
        <v>1.79</v>
      </c>
      <c r="Q48" s="282">
        <v>328</v>
      </c>
      <c r="R48" s="282">
        <v>2</v>
      </c>
      <c r="S48" s="283">
        <v>4657.54</v>
      </c>
      <c r="T48" s="283">
        <v>2694659</v>
      </c>
      <c r="U48" s="284">
        <v>20114</v>
      </c>
      <c r="V48" s="285"/>
    </row>
    <row r="49" spans="1:22" ht="18.75" customHeight="1">
      <c r="A49" s="272" t="s">
        <v>123</v>
      </c>
      <c r="B49" s="286" t="s">
        <v>109</v>
      </c>
      <c r="C49" s="534">
        <v>0</v>
      </c>
      <c r="D49" s="534">
        <v>0</v>
      </c>
      <c r="E49" s="534">
        <v>0</v>
      </c>
      <c r="F49" s="534">
        <v>0</v>
      </c>
      <c r="G49" s="534">
        <v>1.22</v>
      </c>
      <c r="H49" s="534">
        <v>507</v>
      </c>
      <c r="I49" s="534">
        <v>0</v>
      </c>
      <c r="J49" s="534">
        <v>0</v>
      </c>
      <c r="K49" s="534">
        <v>7253.68</v>
      </c>
      <c r="L49" s="535">
        <v>1282905</v>
      </c>
      <c r="M49" s="298">
        <v>7254.9</v>
      </c>
      <c r="N49" s="299">
        <v>1283412</v>
      </c>
      <c r="O49" s="288">
        <v>5930</v>
      </c>
      <c r="P49" s="289">
        <v>18242.26</v>
      </c>
      <c r="Q49" s="289">
        <v>3086697</v>
      </c>
      <c r="R49" s="289">
        <v>12108</v>
      </c>
      <c r="S49" s="290">
        <v>25497.16</v>
      </c>
      <c r="T49" s="290">
        <v>4370109</v>
      </c>
      <c r="U49" s="291">
        <v>18038</v>
      </c>
      <c r="V49" s="292"/>
    </row>
    <row r="50" spans="1:22" ht="18.75" customHeight="1">
      <c r="A50" s="272" t="s">
        <v>124</v>
      </c>
      <c r="B50" s="286" t="s">
        <v>105</v>
      </c>
      <c r="C50" s="294">
        <v>2853.81</v>
      </c>
      <c r="D50" s="294">
        <v>1929998</v>
      </c>
      <c r="E50" s="294">
        <v>584.34</v>
      </c>
      <c r="F50" s="294">
        <v>263650</v>
      </c>
      <c r="G50" s="294">
        <v>843.24</v>
      </c>
      <c r="H50" s="294">
        <v>350739</v>
      </c>
      <c r="I50" s="294">
        <v>361.69</v>
      </c>
      <c r="J50" s="294">
        <v>144676</v>
      </c>
      <c r="K50" s="294">
        <v>7267.57</v>
      </c>
      <c r="L50" s="295">
        <v>1288680</v>
      </c>
      <c r="M50" s="296">
        <v>11910.65</v>
      </c>
      <c r="N50" s="294">
        <v>3977743</v>
      </c>
      <c r="O50" s="294">
        <v>26042</v>
      </c>
      <c r="P50" s="294">
        <v>18244.05</v>
      </c>
      <c r="Q50" s="294">
        <v>3087025</v>
      </c>
      <c r="R50" s="290">
        <v>12110</v>
      </c>
      <c r="S50" s="294">
        <v>30154.7</v>
      </c>
      <c r="T50" s="294">
        <v>7064768</v>
      </c>
      <c r="U50" s="297">
        <v>38152</v>
      </c>
      <c r="V50" s="285"/>
    </row>
    <row r="51" spans="1:22" ht="18.75" customHeight="1">
      <c r="A51" s="279"/>
      <c r="B51" s="275" t="s">
        <v>107</v>
      </c>
      <c r="C51" s="283">
        <v>62977.27</v>
      </c>
      <c r="D51" s="283">
        <v>31214080</v>
      </c>
      <c r="E51" s="283">
        <v>15815.11</v>
      </c>
      <c r="F51" s="283">
        <v>2559020</v>
      </c>
      <c r="G51" s="283">
        <v>13362.93</v>
      </c>
      <c r="H51" s="283">
        <v>4217089</v>
      </c>
      <c r="I51" s="283">
        <v>17291.13</v>
      </c>
      <c r="J51" s="283">
        <v>5087135</v>
      </c>
      <c r="K51" s="283">
        <v>614.4</v>
      </c>
      <c r="L51" s="301">
        <v>136262</v>
      </c>
      <c r="M51" s="302">
        <v>110060.84</v>
      </c>
      <c r="N51" s="303">
        <v>43213586</v>
      </c>
      <c r="O51" s="283">
        <v>869566</v>
      </c>
      <c r="P51" s="283">
        <v>888.34</v>
      </c>
      <c r="Q51" s="283">
        <v>47114</v>
      </c>
      <c r="R51" s="283">
        <v>3523</v>
      </c>
      <c r="S51" s="283">
        <v>110949.18</v>
      </c>
      <c r="T51" s="283">
        <v>43260700</v>
      </c>
      <c r="U51" s="284">
        <v>873089</v>
      </c>
      <c r="V51" s="285"/>
    </row>
    <row r="52" spans="1:22" ht="18.75" customHeight="1">
      <c r="A52" s="272" t="s">
        <v>125</v>
      </c>
      <c r="B52" s="286" t="s">
        <v>109</v>
      </c>
      <c r="C52" s="304">
        <v>0</v>
      </c>
      <c r="D52" s="304">
        <v>0</v>
      </c>
      <c r="E52" s="304">
        <v>0</v>
      </c>
      <c r="F52" s="304">
        <v>0</v>
      </c>
      <c r="G52" s="304">
        <v>21.37</v>
      </c>
      <c r="H52" s="304">
        <v>6521</v>
      </c>
      <c r="I52" s="304">
        <v>0</v>
      </c>
      <c r="J52" s="304">
        <v>0</v>
      </c>
      <c r="K52" s="290">
        <v>8781.16</v>
      </c>
      <c r="L52" s="305">
        <v>1388526</v>
      </c>
      <c r="M52" s="306">
        <v>8802.53</v>
      </c>
      <c r="N52" s="307">
        <v>1395047</v>
      </c>
      <c r="O52" s="307">
        <v>9525</v>
      </c>
      <c r="P52" s="307">
        <v>99657.52</v>
      </c>
      <c r="Q52" s="307">
        <v>13089848</v>
      </c>
      <c r="R52" s="307">
        <v>167094</v>
      </c>
      <c r="S52" s="290">
        <v>108460.05</v>
      </c>
      <c r="T52" s="307">
        <v>14484895</v>
      </c>
      <c r="U52" s="308">
        <v>176619</v>
      </c>
      <c r="V52" s="292"/>
    </row>
    <row r="53" spans="1:22" ht="18.75" customHeight="1" thickBot="1">
      <c r="A53" s="309"/>
      <c r="B53" s="310" t="s">
        <v>105</v>
      </c>
      <c r="C53" s="311">
        <v>62977.27</v>
      </c>
      <c r="D53" s="311">
        <v>31214080</v>
      </c>
      <c r="E53" s="311">
        <v>15815.11</v>
      </c>
      <c r="F53" s="311">
        <v>2559020</v>
      </c>
      <c r="G53" s="311">
        <v>13384.3</v>
      </c>
      <c r="H53" s="311">
        <v>4223610</v>
      </c>
      <c r="I53" s="311">
        <v>17291.13</v>
      </c>
      <c r="J53" s="312">
        <v>5087135</v>
      </c>
      <c r="K53" s="311">
        <v>9395.56</v>
      </c>
      <c r="L53" s="313">
        <v>1524788</v>
      </c>
      <c r="M53" s="314">
        <v>118863.37</v>
      </c>
      <c r="N53" s="312">
        <v>44608633</v>
      </c>
      <c r="O53" s="312">
        <v>879091</v>
      </c>
      <c r="P53" s="315">
        <v>100545.86</v>
      </c>
      <c r="Q53" s="312">
        <v>13136962</v>
      </c>
      <c r="R53" s="312">
        <v>170617</v>
      </c>
      <c r="S53" s="311">
        <v>219409.23</v>
      </c>
      <c r="T53" s="312">
        <v>57745595</v>
      </c>
      <c r="U53" s="316">
        <v>1049708</v>
      </c>
      <c r="V53" s="285"/>
    </row>
    <row r="54" spans="1:21" ht="18.75" customHeight="1" thickBot="1">
      <c r="A54" s="271"/>
      <c r="B54" s="271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8"/>
      <c r="T54" s="318"/>
      <c r="U54" s="319"/>
    </row>
    <row r="55" spans="1:21" ht="18.75" customHeight="1">
      <c r="A55" s="335"/>
      <c r="B55" s="336" t="s">
        <v>107</v>
      </c>
      <c r="C55" s="337">
        <v>17538.45</v>
      </c>
      <c r="D55" s="337">
        <v>3640443</v>
      </c>
      <c r="E55" s="338">
        <v>7894.16</v>
      </c>
      <c r="F55" s="338">
        <v>861007</v>
      </c>
      <c r="G55" s="338">
        <v>5585.57</v>
      </c>
      <c r="H55" s="338">
        <v>1031655</v>
      </c>
      <c r="I55" s="338">
        <v>28564.54</v>
      </c>
      <c r="J55" s="338">
        <v>4752639</v>
      </c>
      <c r="K55" s="338">
        <v>562.28</v>
      </c>
      <c r="L55" s="338">
        <v>67894</v>
      </c>
      <c r="M55" s="339">
        <v>60145</v>
      </c>
      <c r="N55" s="339">
        <v>10353638</v>
      </c>
      <c r="O55" s="338">
        <v>264297.6</v>
      </c>
      <c r="P55" s="338">
        <v>10439.86</v>
      </c>
      <c r="Q55" s="338">
        <v>1416238</v>
      </c>
      <c r="R55" s="338">
        <v>44832</v>
      </c>
      <c r="S55" s="340">
        <v>70584.86</v>
      </c>
      <c r="T55" s="340">
        <v>11769876</v>
      </c>
      <c r="U55" s="341">
        <v>309129.6</v>
      </c>
    </row>
    <row r="56" spans="1:21" ht="18.75" customHeight="1">
      <c r="A56" s="320" t="s">
        <v>126</v>
      </c>
      <c r="B56" s="321" t="s">
        <v>109</v>
      </c>
      <c r="C56" s="342">
        <v>140.14</v>
      </c>
      <c r="D56" s="342">
        <v>25797</v>
      </c>
      <c r="E56" s="343">
        <v>327.36</v>
      </c>
      <c r="F56" s="343">
        <v>60150</v>
      </c>
      <c r="G56" s="343">
        <v>512.34</v>
      </c>
      <c r="H56" s="343">
        <v>89415</v>
      </c>
      <c r="I56" s="343">
        <v>865.29</v>
      </c>
      <c r="J56" s="343">
        <v>150231</v>
      </c>
      <c r="K56" s="343">
        <v>17652.26</v>
      </c>
      <c r="L56" s="343">
        <v>2317862</v>
      </c>
      <c r="M56" s="344">
        <v>19497.39</v>
      </c>
      <c r="N56" s="344">
        <v>2643455</v>
      </c>
      <c r="O56" s="343">
        <v>4994.7</v>
      </c>
      <c r="P56" s="343">
        <v>86251.83</v>
      </c>
      <c r="Q56" s="343">
        <v>9862740</v>
      </c>
      <c r="R56" s="343">
        <v>69793.6</v>
      </c>
      <c r="S56" s="323">
        <v>105749.22</v>
      </c>
      <c r="T56" s="323">
        <v>12506195</v>
      </c>
      <c r="U56" s="325">
        <v>74788.3</v>
      </c>
    </row>
    <row r="57" spans="1:21" ht="18.75" customHeight="1">
      <c r="A57" s="345"/>
      <c r="B57" s="346" t="s">
        <v>105</v>
      </c>
      <c r="C57" s="347">
        <v>17678.59</v>
      </c>
      <c r="D57" s="348">
        <v>3666240</v>
      </c>
      <c r="E57" s="348">
        <v>8221.52</v>
      </c>
      <c r="F57" s="348">
        <v>921157</v>
      </c>
      <c r="G57" s="348">
        <v>6097.91</v>
      </c>
      <c r="H57" s="348">
        <v>1121070</v>
      </c>
      <c r="I57" s="348">
        <v>29429.83</v>
      </c>
      <c r="J57" s="348">
        <v>4902870</v>
      </c>
      <c r="K57" s="348">
        <v>18214.54</v>
      </c>
      <c r="L57" s="348">
        <v>2385756</v>
      </c>
      <c r="M57" s="349">
        <v>79642.39</v>
      </c>
      <c r="N57" s="348">
        <v>12997093</v>
      </c>
      <c r="O57" s="348">
        <v>269292.3</v>
      </c>
      <c r="P57" s="348">
        <v>96691.69</v>
      </c>
      <c r="Q57" s="348">
        <v>11278978</v>
      </c>
      <c r="R57" s="348">
        <v>114625.6</v>
      </c>
      <c r="S57" s="348">
        <v>176334.08</v>
      </c>
      <c r="T57" s="348">
        <v>24276071</v>
      </c>
      <c r="U57" s="350">
        <v>383917.9</v>
      </c>
    </row>
    <row r="58" spans="1:21" ht="18.75" customHeight="1">
      <c r="A58" s="320"/>
      <c r="B58" s="321" t="s">
        <v>107</v>
      </c>
      <c r="C58" s="322">
        <v>80515.72</v>
      </c>
      <c r="D58" s="323">
        <v>34854523</v>
      </c>
      <c r="E58" s="323">
        <v>23709.27</v>
      </c>
      <c r="F58" s="323">
        <v>3420027</v>
      </c>
      <c r="G58" s="323">
        <v>18948.5</v>
      </c>
      <c r="H58" s="323">
        <v>5248744</v>
      </c>
      <c r="I58" s="323">
        <v>45855.67</v>
      </c>
      <c r="J58" s="323">
        <v>9839774</v>
      </c>
      <c r="K58" s="323">
        <v>1176.68</v>
      </c>
      <c r="L58" s="323">
        <v>204156</v>
      </c>
      <c r="M58" s="324">
        <v>170205.84</v>
      </c>
      <c r="N58" s="323">
        <v>53567224</v>
      </c>
      <c r="O58" s="323">
        <v>1133863.6</v>
      </c>
      <c r="P58" s="323">
        <v>11328.2</v>
      </c>
      <c r="Q58" s="323">
        <v>1463352</v>
      </c>
      <c r="R58" s="323">
        <v>48355</v>
      </c>
      <c r="S58" s="323">
        <v>181534.04</v>
      </c>
      <c r="T58" s="323">
        <v>55030576</v>
      </c>
      <c r="U58" s="325">
        <v>1182218.6</v>
      </c>
    </row>
    <row r="59" spans="1:21" ht="18.75" customHeight="1">
      <c r="A59" s="320" t="s">
        <v>127</v>
      </c>
      <c r="B59" s="321" t="s">
        <v>109</v>
      </c>
      <c r="C59" s="323">
        <v>140.14</v>
      </c>
      <c r="D59" s="323">
        <v>25797</v>
      </c>
      <c r="E59" s="323">
        <v>327.36</v>
      </c>
      <c r="F59" s="323">
        <v>60150</v>
      </c>
      <c r="G59" s="323">
        <v>533.71</v>
      </c>
      <c r="H59" s="323">
        <v>95936</v>
      </c>
      <c r="I59" s="323">
        <v>865.29</v>
      </c>
      <c r="J59" s="323">
        <v>150231</v>
      </c>
      <c r="K59" s="323">
        <v>26433.42</v>
      </c>
      <c r="L59" s="323">
        <v>3706388</v>
      </c>
      <c r="M59" s="324">
        <v>28299.92</v>
      </c>
      <c r="N59" s="323">
        <v>4038502</v>
      </c>
      <c r="O59" s="323">
        <v>14519.7</v>
      </c>
      <c r="P59" s="323">
        <v>185909.35</v>
      </c>
      <c r="Q59" s="323">
        <v>22952588</v>
      </c>
      <c r="R59" s="323">
        <v>236887.6</v>
      </c>
      <c r="S59" s="323">
        <v>214209.27</v>
      </c>
      <c r="T59" s="323">
        <v>26991090</v>
      </c>
      <c r="U59" s="325">
        <v>251407.3</v>
      </c>
    </row>
    <row r="60" spans="1:21" ht="18.75" customHeight="1" thickBot="1">
      <c r="A60" s="326"/>
      <c r="B60" s="327" t="s">
        <v>105</v>
      </c>
      <c r="C60" s="328">
        <v>80655.86</v>
      </c>
      <c r="D60" s="329">
        <v>34880320</v>
      </c>
      <c r="E60" s="329">
        <v>24036.63</v>
      </c>
      <c r="F60" s="329">
        <v>3480177</v>
      </c>
      <c r="G60" s="329">
        <v>19482.21</v>
      </c>
      <c r="H60" s="329">
        <v>5344680</v>
      </c>
      <c r="I60" s="329">
        <v>46720.96</v>
      </c>
      <c r="J60" s="329">
        <v>9990005</v>
      </c>
      <c r="K60" s="329">
        <v>27610.1</v>
      </c>
      <c r="L60" s="329">
        <v>3910544</v>
      </c>
      <c r="M60" s="330">
        <v>198505.76</v>
      </c>
      <c r="N60" s="329">
        <v>57605726</v>
      </c>
      <c r="O60" s="329">
        <v>1148383.3</v>
      </c>
      <c r="P60" s="329">
        <v>197237.55</v>
      </c>
      <c r="Q60" s="329">
        <v>24415940</v>
      </c>
      <c r="R60" s="329">
        <v>285242.6</v>
      </c>
      <c r="S60" s="329">
        <v>395743.31</v>
      </c>
      <c r="T60" s="329">
        <v>82021666</v>
      </c>
      <c r="U60" s="331">
        <v>1433625.9</v>
      </c>
    </row>
    <row r="61" spans="1:21" ht="18.75" customHeight="1">
      <c r="A61" s="271"/>
      <c r="B61" s="271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32"/>
    </row>
    <row r="62" spans="1:21" ht="18.75" customHeight="1">
      <c r="A62" s="264"/>
      <c r="B62" s="265"/>
      <c r="C62" s="266"/>
      <c r="D62" s="266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32"/>
    </row>
    <row r="63" spans="1:21" ht="18.75" customHeight="1">
      <c r="A63" s="333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317"/>
      <c r="P63" s="317"/>
      <c r="Q63" s="317"/>
      <c r="R63" s="317"/>
      <c r="S63" s="285"/>
      <c r="T63" s="285"/>
      <c r="U63" s="292"/>
    </row>
    <row r="64" spans="1:21" ht="18.75" customHeight="1">
      <c r="A64" s="333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317"/>
      <c r="P64" s="317"/>
      <c r="Q64" s="317"/>
      <c r="R64" s="317"/>
      <c r="S64" s="285"/>
      <c r="T64" s="285"/>
      <c r="U64" s="292"/>
    </row>
    <row r="65" spans="1:21" ht="18.75" customHeight="1">
      <c r="A65" s="333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317"/>
      <c r="P65" s="317"/>
      <c r="Q65" s="317"/>
      <c r="R65" s="317"/>
      <c r="S65" s="285"/>
      <c r="T65" s="285"/>
      <c r="U65" s="292"/>
    </row>
  </sheetData>
  <mergeCells count="9">
    <mergeCell ref="K4:L4"/>
    <mergeCell ref="M4:O4"/>
    <mergeCell ref="C3:O3"/>
    <mergeCell ref="P3:R4"/>
    <mergeCell ref="S3:U4"/>
    <mergeCell ref="C4:D4"/>
    <mergeCell ref="E4:F4"/>
    <mergeCell ref="G4:H4"/>
    <mergeCell ref="I4:J4"/>
  </mergeCells>
  <printOptions horizontalCentered="1"/>
  <pageMargins left="0.7874015748031497" right="0.5905511811023623" top="0.7874015748031497" bottom="0.5905511811023623" header="0" footer="0"/>
  <pageSetup horizontalDpi="400" verticalDpi="400" orientation="portrait" paperSize="9" scale="70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60"/>
  <sheetViews>
    <sheetView view="pageBreakPreview" zoomScaleSheetLayoutView="100" workbookViewId="0" topLeftCell="A1">
      <pane xSplit="2" ySplit="6" topLeftCell="I7" activePane="bottomRight" state="frozen"/>
      <selection pane="topLeft" activeCell="F49" sqref="F49"/>
      <selection pane="topRight" activeCell="F49" sqref="F49"/>
      <selection pane="bottomLeft" activeCell="F49" sqref="F49"/>
      <selection pane="bottomRight" activeCell="A1" sqref="A1"/>
    </sheetView>
  </sheetViews>
  <sheetFormatPr defaultColWidth="9.00390625" defaultRowHeight="13.5"/>
  <cols>
    <col min="1" max="1" width="4.625" style="355" customWidth="1"/>
    <col min="2" max="2" width="16.375" style="355" customWidth="1"/>
    <col min="3" max="18" width="10.875" style="363" customWidth="1"/>
    <col min="19" max="19" width="5.375" style="364" bestFit="1" customWidth="1"/>
    <col min="20" max="16384" width="9.00390625" style="355" customWidth="1"/>
  </cols>
  <sheetData>
    <row r="1" spans="1:20" ht="14.25">
      <c r="A1" s="351" t="s">
        <v>129</v>
      </c>
      <c r="B1" s="351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3"/>
      <c r="T1" s="354"/>
    </row>
    <row r="2" spans="1:20" ht="12.75" thickBot="1">
      <c r="A2" s="354"/>
      <c r="B2" s="354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266"/>
      <c r="P2" s="266"/>
      <c r="Q2" s="266"/>
      <c r="R2" s="267" t="s">
        <v>72</v>
      </c>
      <c r="S2" s="356"/>
      <c r="T2" s="354"/>
    </row>
    <row r="3" spans="1:20" s="362" customFormat="1" ht="14.25">
      <c r="A3" s="683" t="s">
        <v>7</v>
      </c>
      <c r="B3" s="684"/>
      <c r="C3" s="357" t="s">
        <v>191</v>
      </c>
      <c r="D3" s="358" t="s">
        <v>108</v>
      </c>
      <c r="E3" s="358" t="s">
        <v>110</v>
      </c>
      <c r="F3" s="358" t="s">
        <v>111</v>
      </c>
      <c r="G3" s="358" t="s">
        <v>112</v>
      </c>
      <c r="H3" s="358" t="s">
        <v>113</v>
      </c>
      <c r="I3" s="358" t="s">
        <v>114</v>
      </c>
      <c r="J3" s="358" t="s">
        <v>115</v>
      </c>
      <c r="K3" s="358" t="s">
        <v>116</v>
      </c>
      <c r="L3" s="358" t="s">
        <v>117</v>
      </c>
      <c r="M3" s="358" t="s">
        <v>118</v>
      </c>
      <c r="N3" s="358" t="s">
        <v>119</v>
      </c>
      <c r="O3" s="358" t="s">
        <v>120</v>
      </c>
      <c r="P3" s="358" t="s">
        <v>121</v>
      </c>
      <c r="Q3" s="358" t="s">
        <v>122</v>
      </c>
      <c r="R3" s="359" t="s">
        <v>130</v>
      </c>
      <c r="S3" s="360"/>
      <c r="T3" s="361"/>
    </row>
    <row r="4" spans="1:20" s="426" customFormat="1" ht="19.5" customHeight="1">
      <c r="A4" s="685" t="s">
        <v>192</v>
      </c>
      <c r="B4" s="685"/>
      <c r="C4" s="421">
        <v>110481</v>
      </c>
      <c r="D4" s="422">
        <v>1819</v>
      </c>
      <c r="E4" s="422">
        <v>3400</v>
      </c>
      <c r="F4" s="422">
        <v>4286</v>
      </c>
      <c r="G4" s="422">
        <v>6354</v>
      </c>
      <c r="H4" s="422">
        <v>10827</v>
      </c>
      <c r="I4" s="422">
        <v>15529</v>
      </c>
      <c r="J4" s="422">
        <v>20310</v>
      </c>
      <c r="K4" s="422">
        <v>18487</v>
      </c>
      <c r="L4" s="422">
        <v>14134</v>
      </c>
      <c r="M4" s="422">
        <v>4874</v>
      </c>
      <c r="N4" s="422">
        <v>3305</v>
      </c>
      <c r="O4" s="422">
        <v>2291</v>
      </c>
      <c r="P4" s="422">
        <v>1459</v>
      </c>
      <c r="Q4" s="422">
        <v>1134</v>
      </c>
      <c r="R4" s="423">
        <v>2273</v>
      </c>
      <c r="S4" s="424" t="s">
        <v>193</v>
      </c>
      <c r="T4" s="425"/>
    </row>
    <row r="5" spans="1:20" s="426" customFormat="1" ht="19.5" customHeight="1">
      <c r="A5" s="685" t="s">
        <v>194</v>
      </c>
      <c r="B5" s="685"/>
      <c r="C5" s="421">
        <v>110609</v>
      </c>
      <c r="D5" s="422">
        <v>823</v>
      </c>
      <c r="E5" s="422">
        <v>2672</v>
      </c>
      <c r="F5" s="422">
        <v>3453</v>
      </c>
      <c r="G5" s="422">
        <v>4375</v>
      </c>
      <c r="H5" s="422">
        <v>6237</v>
      </c>
      <c r="I5" s="422">
        <v>10624</v>
      </c>
      <c r="J5" s="422">
        <v>15419</v>
      </c>
      <c r="K5" s="422">
        <v>19969</v>
      </c>
      <c r="L5" s="422">
        <v>18234</v>
      </c>
      <c r="M5" s="422">
        <v>13871</v>
      </c>
      <c r="N5" s="422">
        <v>4749</v>
      </c>
      <c r="O5" s="422">
        <v>3230</v>
      </c>
      <c r="P5" s="422">
        <v>2235</v>
      </c>
      <c r="Q5" s="422">
        <v>1426</v>
      </c>
      <c r="R5" s="423">
        <v>3292</v>
      </c>
      <c r="S5" s="424" t="s">
        <v>195</v>
      </c>
      <c r="T5" s="425"/>
    </row>
    <row r="6" spans="1:20" s="431" customFormat="1" ht="19.5" customHeight="1" thickBot="1">
      <c r="A6" s="686" t="s">
        <v>196</v>
      </c>
      <c r="B6" s="686"/>
      <c r="C6" s="427">
        <f aca="true" t="shared" si="0" ref="C6:R6">+C7+C14+C23+C44</f>
        <v>110949.18</v>
      </c>
      <c r="D6" s="428">
        <f t="shared" si="0"/>
        <v>670.9599999999999</v>
      </c>
      <c r="E6" s="428">
        <f t="shared" si="0"/>
        <v>1751.38</v>
      </c>
      <c r="F6" s="428">
        <f t="shared" si="0"/>
        <v>2746.52</v>
      </c>
      <c r="G6" s="428">
        <f t="shared" si="0"/>
        <v>3453.48</v>
      </c>
      <c r="H6" s="428">
        <f t="shared" si="0"/>
        <v>4364.570000000001</v>
      </c>
      <c r="I6" s="428">
        <f t="shared" si="0"/>
        <v>6230.5</v>
      </c>
      <c r="J6" s="428">
        <f t="shared" si="0"/>
        <v>10507.39</v>
      </c>
      <c r="K6" s="428">
        <f t="shared" si="0"/>
        <v>15234.07</v>
      </c>
      <c r="L6" s="428">
        <f t="shared" si="0"/>
        <v>19773.19</v>
      </c>
      <c r="M6" s="428">
        <f t="shared" si="0"/>
        <v>18228.17</v>
      </c>
      <c r="N6" s="428">
        <f t="shared" si="0"/>
        <v>13357.619999999999</v>
      </c>
      <c r="O6" s="428">
        <f t="shared" si="0"/>
        <v>4628.74</v>
      </c>
      <c r="P6" s="428">
        <f t="shared" si="0"/>
        <v>3168.88</v>
      </c>
      <c r="Q6" s="428">
        <f t="shared" si="0"/>
        <v>2176.17</v>
      </c>
      <c r="R6" s="428">
        <f t="shared" si="0"/>
        <v>4657.54</v>
      </c>
      <c r="S6" s="429" t="s">
        <v>197</v>
      </c>
      <c r="T6" s="430"/>
    </row>
    <row r="7" spans="1:20" s="436" customFormat="1" ht="25.5" customHeight="1">
      <c r="A7" s="687" t="s">
        <v>59</v>
      </c>
      <c r="B7" s="688"/>
      <c r="C7" s="432">
        <f aca="true" t="shared" si="1" ref="C7:R7">C8</f>
        <v>16867.920000000002</v>
      </c>
      <c r="D7" s="432">
        <f t="shared" si="1"/>
        <v>34.580000000000005</v>
      </c>
      <c r="E7" s="432">
        <f t="shared" si="1"/>
        <v>140.55999999999997</v>
      </c>
      <c r="F7" s="432">
        <f t="shared" si="1"/>
        <v>324.29</v>
      </c>
      <c r="G7" s="432">
        <f t="shared" si="1"/>
        <v>519.11</v>
      </c>
      <c r="H7" s="432">
        <f t="shared" si="1"/>
        <v>625.6700000000001</v>
      </c>
      <c r="I7" s="432">
        <f t="shared" si="1"/>
        <v>904.43</v>
      </c>
      <c r="J7" s="432">
        <f t="shared" si="1"/>
        <v>1417.87</v>
      </c>
      <c r="K7" s="432">
        <f t="shared" si="1"/>
        <v>2125.21</v>
      </c>
      <c r="L7" s="432">
        <f t="shared" si="1"/>
        <v>3341.2599999999998</v>
      </c>
      <c r="M7" s="432">
        <f t="shared" si="1"/>
        <v>3440.14</v>
      </c>
      <c r="N7" s="432">
        <f t="shared" si="1"/>
        <v>2345.67</v>
      </c>
      <c r="O7" s="432">
        <f t="shared" si="1"/>
        <v>598.44</v>
      </c>
      <c r="P7" s="432">
        <f t="shared" si="1"/>
        <v>364.95</v>
      </c>
      <c r="Q7" s="432">
        <f t="shared" si="1"/>
        <v>285.37</v>
      </c>
      <c r="R7" s="433">
        <f t="shared" si="1"/>
        <v>400.37</v>
      </c>
      <c r="S7" s="434"/>
      <c r="T7" s="435"/>
    </row>
    <row r="8" spans="1:20" s="440" customFormat="1" ht="18.75" customHeight="1">
      <c r="A8" s="689" t="s">
        <v>146</v>
      </c>
      <c r="B8" s="690"/>
      <c r="C8" s="437">
        <f aca="true" t="shared" si="2" ref="C8:R8">SUM(C9:C13)</f>
        <v>16867.920000000002</v>
      </c>
      <c r="D8" s="437">
        <f t="shared" si="2"/>
        <v>34.580000000000005</v>
      </c>
      <c r="E8" s="437">
        <f t="shared" si="2"/>
        <v>140.55999999999997</v>
      </c>
      <c r="F8" s="437">
        <f t="shared" si="2"/>
        <v>324.29</v>
      </c>
      <c r="G8" s="437">
        <f t="shared" si="2"/>
        <v>519.11</v>
      </c>
      <c r="H8" s="437">
        <f t="shared" si="2"/>
        <v>625.6700000000001</v>
      </c>
      <c r="I8" s="437">
        <f t="shared" si="2"/>
        <v>904.43</v>
      </c>
      <c r="J8" s="437">
        <f t="shared" si="2"/>
        <v>1417.87</v>
      </c>
      <c r="K8" s="437">
        <f t="shared" si="2"/>
        <v>2125.21</v>
      </c>
      <c r="L8" s="437">
        <f t="shared" si="2"/>
        <v>3341.2599999999998</v>
      </c>
      <c r="M8" s="437">
        <f t="shared" si="2"/>
        <v>3440.14</v>
      </c>
      <c r="N8" s="437">
        <f t="shared" si="2"/>
        <v>2345.67</v>
      </c>
      <c r="O8" s="437">
        <f t="shared" si="2"/>
        <v>598.44</v>
      </c>
      <c r="P8" s="437">
        <f t="shared" si="2"/>
        <v>364.95</v>
      </c>
      <c r="Q8" s="437">
        <f t="shared" si="2"/>
        <v>285.37</v>
      </c>
      <c r="R8" s="438">
        <f t="shared" si="2"/>
        <v>400.37</v>
      </c>
      <c r="S8" s="420"/>
      <c r="T8" s="439"/>
    </row>
    <row r="9" spans="1:20" s="426" customFormat="1" ht="18.75" customHeight="1">
      <c r="A9" s="441">
        <v>1</v>
      </c>
      <c r="B9" s="442" t="s">
        <v>23</v>
      </c>
      <c r="C9" s="422">
        <f>SUM(D9:R9)</f>
        <v>4698.51</v>
      </c>
      <c r="D9" s="541">
        <v>11.17</v>
      </c>
      <c r="E9" s="541">
        <v>61.45</v>
      </c>
      <c r="F9" s="541">
        <v>72.7</v>
      </c>
      <c r="G9" s="541">
        <v>129.34</v>
      </c>
      <c r="H9" s="541">
        <v>194.89</v>
      </c>
      <c r="I9" s="541">
        <v>309.97</v>
      </c>
      <c r="J9" s="541">
        <v>471.96</v>
      </c>
      <c r="K9" s="541">
        <v>603.94</v>
      </c>
      <c r="L9" s="541">
        <v>784.2</v>
      </c>
      <c r="M9" s="541">
        <v>804.15</v>
      </c>
      <c r="N9" s="541">
        <v>740.51</v>
      </c>
      <c r="O9" s="541">
        <v>198.87</v>
      </c>
      <c r="P9" s="541">
        <v>116.01</v>
      </c>
      <c r="Q9" s="541">
        <v>87.59</v>
      </c>
      <c r="R9" s="542">
        <v>111.76</v>
      </c>
      <c r="S9" s="443">
        <v>1</v>
      </c>
      <c r="T9" s="425"/>
    </row>
    <row r="10" spans="1:20" s="426" customFormat="1" ht="18.75" customHeight="1">
      <c r="A10" s="441">
        <v>2</v>
      </c>
      <c r="B10" s="442" t="s">
        <v>24</v>
      </c>
      <c r="C10" s="422">
        <f>SUM(D10:R10)</f>
        <v>4887.52</v>
      </c>
      <c r="D10" s="541">
        <v>4</v>
      </c>
      <c r="E10" s="541">
        <v>31.93</v>
      </c>
      <c r="F10" s="541">
        <v>55.37</v>
      </c>
      <c r="G10" s="541">
        <v>173.93</v>
      </c>
      <c r="H10" s="541">
        <v>239.73</v>
      </c>
      <c r="I10" s="541">
        <v>350.61</v>
      </c>
      <c r="J10" s="541">
        <v>432.95</v>
      </c>
      <c r="K10" s="541">
        <v>579.49</v>
      </c>
      <c r="L10" s="541">
        <v>1245.37</v>
      </c>
      <c r="M10" s="541">
        <v>1011.71</v>
      </c>
      <c r="N10" s="541">
        <v>517.39</v>
      </c>
      <c r="O10" s="541">
        <v>89.63</v>
      </c>
      <c r="P10" s="541">
        <v>45.95</v>
      </c>
      <c r="Q10" s="541">
        <v>51.52</v>
      </c>
      <c r="R10" s="542">
        <v>57.94</v>
      </c>
      <c r="S10" s="443">
        <v>2</v>
      </c>
      <c r="T10" s="425"/>
    </row>
    <row r="11" spans="1:20" s="426" customFormat="1" ht="18.75" customHeight="1">
      <c r="A11" s="441">
        <v>3</v>
      </c>
      <c r="B11" s="442" t="s">
        <v>25</v>
      </c>
      <c r="C11" s="422">
        <f>SUM(D11:R11)</f>
        <v>1999.91</v>
      </c>
      <c r="D11" s="541">
        <v>5.25</v>
      </c>
      <c r="E11" s="541">
        <v>11.24</v>
      </c>
      <c r="F11" s="541">
        <v>54.05</v>
      </c>
      <c r="G11" s="541">
        <v>76.37</v>
      </c>
      <c r="H11" s="541">
        <v>72.55</v>
      </c>
      <c r="I11" s="541">
        <v>131.16</v>
      </c>
      <c r="J11" s="541">
        <v>209.75</v>
      </c>
      <c r="K11" s="541">
        <v>279.07</v>
      </c>
      <c r="L11" s="541">
        <v>252.2</v>
      </c>
      <c r="M11" s="541">
        <v>463.39</v>
      </c>
      <c r="N11" s="541">
        <v>245.23</v>
      </c>
      <c r="O11" s="541">
        <v>45.79</v>
      </c>
      <c r="P11" s="541">
        <v>49.29</v>
      </c>
      <c r="Q11" s="541">
        <v>45.12</v>
      </c>
      <c r="R11" s="542">
        <v>59.45</v>
      </c>
      <c r="S11" s="443">
        <v>3</v>
      </c>
      <c r="T11" s="425"/>
    </row>
    <row r="12" spans="1:20" s="426" customFormat="1" ht="18.75" customHeight="1">
      <c r="A12" s="441">
        <v>4</v>
      </c>
      <c r="B12" s="442" t="s">
        <v>26</v>
      </c>
      <c r="C12" s="422">
        <f>SUM(D12:R12)</f>
        <v>851.28</v>
      </c>
      <c r="D12" s="541">
        <v>0.42</v>
      </c>
      <c r="E12" s="541">
        <v>14.35</v>
      </c>
      <c r="F12" s="541">
        <v>19.96</v>
      </c>
      <c r="G12" s="541">
        <v>18.49</v>
      </c>
      <c r="H12" s="541">
        <v>35.89</v>
      </c>
      <c r="I12" s="541">
        <v>29.03</v>
      </c>
      <c r="J12" s="541">
        <v>62.98</v>
      </c>
      <c r="K12" s="541">
        <v>56.85</v>
      </c>
      <c r="L12" s="541">
        <v>149.87</v>
      </c>
      <c r="M12" s="541">
        <v>177.12</v>
      </c>
      <c r="N12" s="541">
        <v>192.89</v>
      </c>
      <c r="O12" s="541">
        <v>39.8</v>
      </c>
      <c r="P12" s="541">
        <v>17.54</v>
      </c>
      <c r="Q12" s="541">
        <v>14.94</v>
      </c>
      <c r="R12" s="542">
        <v>21.15</v>
      </c>
      <c r="S12" s="443">
        <v>4</v>
      </c>
      <c r="T12" s="425"/>
    </row>
    <row r="13" spans="1:20" s="426" customFormat="1" ht="18.75" customHeight="1" thickBot="1">
      <c r="A13" s="441">
        <v>5</v>
      </c>
      <c r="B13" s="442" t="s">
        <v>135</v>
      </c>
      <c r="C13" s="422">
        <f>SUM(D13:R13)</f>
        <v>4430.7</v>
      </c>
      <c r="D13" s="541">
        <v>13.74</v>
      </c>
      <c r="E13" s="541">
        <v>21.59</v>
      </c>
      <c r="F13" s="541">
        <v>122.21</v>
      </c>
      <c r="G13" s="541">
        <v>120.98</v>
      </c>
      <c r="H13" s="541">
        <v>82.61</v>
      </c>
      <c r="I13" s="541">
        <v>83.66</v>
      </c>
      <c r="J13" s="541">
        <v>240.23</v>
      </c>
      <c r="K13" s="541">
        <v>605.86</v>
      </c>
      <c r="L13" s="541">
        <v>909.62</v>
      </c>
      <c r="M13" s="541">
        <v>983.77</v>
      </c>
      <c r="N13" s="541">
        <v>649.65</v>
      </c>
      <c r="O13" s="541">
        <v>224.35</v>
      </c>
      <c r="P13" s="541">
        <v>136.16</v>
      </c>
      <c r="Q13" s="541">
        <v>86.2</v>
      </c>
      <c r="R13" s="542">
        <v>150.07</v>
      </c>
      <c r="S13" s="443">
        <v>5</v>
      </c>
      <c r="T13" s="425"/>
    </row>
    <row r="14" spans="1:20" s="436" customFormat="1" ht="25.5" customHeight="1">
      <c r="A14" s="691" t="s">
        <v>8</v>
      </c>
      <c r="B14" s="692"/>
      <c r="C14" s="432">
        <f aca="true" t="shared" si="3" ref="C14:R14">C15</f>
        <v>21084.97</v>
      </c>
      <c r="D14" s="432">
        <f t="shared" si="3"/>
        <v>226.44</v>
      </c>
      <c r="E14" s="432">
        <f t="shared" si="3"/>
        <v>379.44000000000005</v>
      </c>
      <c r="F14" s="432">
        <f t="shared" si="3"/>
        <v>585.67</v>
      </c>
      <c r="G14" s="432">
        <f t="shared" si="3"/>
        <v>900.4899999999999</v>
      </c>
      <c r="H14" s="432">
        <f t="shared" si="3"/>
        <v>829.94</v>
      </c>
      <c r="I14" s="432">
        <f t="shared" si="3"/>
        <v>1228.31</v>
      </c>
      <c r="J14" s="432">
        <f t="shared" si="3"/>
        <v>2172.71</v>
      </c>
      <c r="K14" s="432">
        <f t="shared" si="3"/>
        <v>3235.3</v>
      </c>
      <c r="L14" s="432">
        <f t="shared" si="3"/>
        <v>3816.2200000000003</v>
      </c>
      <c r="M14" s="432">
        <f t="shared" si="3"/>
        <v>3650.35</v>
      </c>
      <c r="N14" s="432">
        <f t="shared" si="3"/>
        <v>1910.83</v>
      </c>
      <c r="O14" s="432">
        <f t="shared" si="3"/>
        <v>645.9100000000001</v>
      </c>
      <c r="P14" s="432">
        <f t="shared" si="3"/>
        <v>401.09000000000003</v>
      </c>
      <c r="Q14" s="432">
        <f t="shared" si="3"/>
        <v>350.47999999999996</v>
      </c>
      <c r="R14" s="433">
        <f t="shared" si="3"/>
        <v>751.7900000000001</v>
      </c>
      <c r="S14" s="418"/>
      <c r="T14" s="435"/>
    </row>
    <row r="15" spans="1:20" s="440" customFormat="1" ht="18.75" customHeight="1">
      <c r="A15" s="689" t="s">
        <v>139</v>
      </c>
      <c r="B15" s="690"/>
      <c r="C15" s="437">
        <f>SUM(C16:C22)</f>
        <v>21084.97</v>
      </c>
      <c r="D15" s="437">
        <f aca="true" t="shared" si="4" ref="D15:Q15">SUM(D16:D22)</f>
        <v>226.44</v>
      </c>
      <c r="E15" s="437">
        <f t="shared" si="4"/>
        <v>379.44000000000005</v>
      </c>
      <c r="F15" s="437">
        <f t="shared" si="4"/>
        <v>585.67</v>
      </c>
      <c r="G15" s="437">
        <f t="shared" si="4"/>
        <v>900.4899999999999</v>
      </c>
      <c r="H15" s="437">
        <f t="shared" si="4"/>
        <v>829.94</v>
      </c>
      <c r="I15" s="437">
        <f t="shared" si="4"/>
        <v>1228.31</v>
      </c>
      <c r="J15" s="437">
        <f t="shared" si="4"/>
        <v>2172.71</v>
      </c>
      <c r="K15" s="437">
        <f t="shared" si="4"/>
        <v>3235.3</v>
      </c>
      <c r="L15" s="437">
        <f t="shared" si="4"/>
        <v>3816.2200000000003</v>
      </c>
      <c r="M15" s="437">
        <f t="shared" si="4"/>
        <v>3650.35</v>
      </c>
      <c r="N15" s="437">
        <f t="shared" si="4"/>
        <v>1910.83</v>
      </c>
      <c r="O15" s="437">
        <f t="shared" si="4"/>
        <v>645.9100000000001</v>
      </c>
      <c r="P15" s="437">
        <f t="shared" si="4"/>
        <v>401.09000000000003</v>
      </c>
      <c r="Q15" s="437">
        <f t="shared" si="4"/>
        <v>350.47999999999996</v>
      </c>
      <c r="R15" s="438">
        <f>SUM(R16:R22)</f>
        <v>751.7900000000001</v>
      </c>
      <c r="S15" s="419"/>
      <c r="T15" s="439"/>
    </row>
    <row r="16" spans="1:20" s="426" customFormat="1" ht="18.75" customHeight="1">
      <c r="A16" s="441">
        <v>6</v>
      </c>
      <c r="B16" s="442" t="s">
        <v>27</v>
      </c>
      <c r="C16" s="422">
        <f aca="true" t="shared" si="5" ref="C16:C21">SUM(D16:R16)</f>
        <v>3907.84</v>
      </c>
      <c r="D16" s="541">
        <v>43.99</v>
      </c>
      <c r="E16" s="541">
        <v>117.69</v>
      </c>
      <c r="F16" s="541">
        <v>176.83</v>
      </c>
      <c r="G16" s="541">
        <v>119.35</v>
      </c>
      <c r="H16" s="541">
        <v>160.98</v>
      </c>
      <c r="I16" s="541">
        <v>375.65</v>
      </c>
      <c r="J16" s="541">
        <v>586.12</v>
      </c>
      <c r="K16" s="541">
        <v>561.34</v>
      </c>
      <c r="L16" s="541">
        <v>560.72</v>
      </c>
      <c r="M16" s="541">
        <v>532.88</v>
      </c>
      <c r="N16" s="541">
        <v>348.84</v>
      </c>
      <c r="O16" s="541">
        <v>84.5</v>
      </c>
      <c r="P16" s="541">
        <v>69.08</v>
      </c>
      <c r="Q16" s="541">
        <v>50.48</v>
      </c>
      <c r="R16" s="542">
        <v>119.39</v>
      </c>
      <c r="S16" s="443">
        <v>6</v>
      </c>
      <c r="T16" s="425"/>
    </row>
    <row r="17" spans="1:20" s="426" customFormat="1" ht="18.75" customHeight="1">
      <c r="A17" s="441">
        <v>7</v>
      </c>
      <c r="B17" s="442" t="s">
        <v>28</v>
      </c>
      <c r="C17" s="422">
        <f t="shared" si="5"/>
        <v>2965.16</v>
      </c>
      <c r="D17" s="541">
        <v>5.98</v>
      </c>
      <c r="E17" s="541">
        <v>12.12</v>
      </c>
      <c r="F17" s="541">
        <v>79.11</v>
      </c>
      <c r="G17" s="541">
        <v>412.95</v>
      </c>
      <c r="H17" s="541">
        <v>128.4</v>
      </c>
      <c r="I17" s="541">
        <v>91.1</v>
      </c>
      <c r="J17" s="541">
        <v>301.08</v>
      </c>
      <c r="K17" s="541">
        <v>399.02</v>
      </c>
      <c r="L17" s="541">
        <v>566.38</v>
      </c>
      <c r="M17" s="541">
        <v>541.67</v>
      </c>
      <c r="N17" s="541">
        <v>263.08</v>
      </c>
      <c r="O17" s="541">
        <v>79.61</v>
      </c>
      <c r="P17" s="541">
        <v>31.33</v>
      </c>
      <c r="Q17" s="541">
        <v>11.98</v>
      </c>
      <c r="R17" s="542">
        <v>41.35</v>
      </c>
      <c r="S17" s="443">
        <v>7</v>
      </c>
      <c r="T17" s="425"/>
    </row>
    <row r="18" spans="1:20" s="426" customFormat="1" ht="18.75" customHeight="1">
      <c r="A18" s="441">
        <v>8</v>
      </c>
      <c r="B18" s="442" t="s">
        <v>29</v>
      </c>
      <c r="C18" s="422">
        <f t="shared" si="5"/>
        <v>3283.8500000000004</v>
      </c>
      <c r="D18" s="541">
        <v>4.7</v>
      </c>
      <c r="E18" s="541">
        <v>10.58</v>
      </c>
      <c r="F18" s="541">
        <v>31</v>
      </c>
      <c r="G18" s="541">
        <v>66.51</v>
      </c>
      <c r="H18" s="541">
        <v>208.31</v>
      </c>
      <c r="I18" s="541">
        <v>225.14</v>
      </c>
      <c r="J18" s="541">
        <v>237.66</v>
      </c>
      <c r="K18" s="541">
        <v>299.14</v>
      </c>
      <c r="L18" s="541">
        <v>514.78</v>
      </c>
      <c r="M18" s="541">
        <v>756.08</v>
      </c>
      <c r="N18" s="541">
        <v>366.21</v>
      </c>
      <c r="O18" s="541">
        <v>204.14</v>
      </c>
      <c r="P18" s="541">
        <v>51.26</v>
      </c>
      <c r="Q18" s="541">
        <v>131.01</v>
      </c>
      <c r="R18" s="542">
        <v>177.33</v>
      </c>
      <c r="S18" s="443">
        <v>8</v>
      </c>
      <c r="T18" s="425"/>
    </row>
    <row r="19" spans="1:20" s="426" customFormat="1" ht="18.75" customHeight="1">
      <c r="A19" s="441">
        <v>9</v>
      </c>
      <c r="B19" s="442" t="s">
        <v>30</v>
      </c>
      <c r="C19" s="422">
        <f t="shared" si="5"/>
        <v>60.88</v>
      </c>
      <c r="D19" s="541">
        <v>0</v>
      </c>
      <c r="E19" s="541">
        <v>0</v>
      </c>
      <c r="F19" s="541">
        <v>0.09</v>
      </c>
      <c r="G19" s="541">
        <v>0.31</v>
      </c>
      <c r="H19" s="541">
        <v>3.14</v>
      </c>
      <c r="I19" s="541">
        <v>0.69</v>
      </c>
      <c r="J19" s="541">
        <v>3.01</v>
      </c>
      <c r="K19" s="541">
        <v>3.14</v>
      </c>
      <c r="L19" s="541">
        <v>13.56</v>
      </c>
      <c r="M19" s="541">
        <v>18.51</v>
      </c>
      <c r="N19" s="541">
        <v>10.68</v>
      </c>
      <c r="O19" s="541">
        <v>3.11</v>
      </c>
      <c r="P19" s="541">
        <v>2.97</v>
      </c>
      <c r="Q19" s="541">
        <v>0.86</v>
      </c>
      <c r="R19" s="542">
        <v>0.81</v>
      </c>
      <c r="S19" s="443">
        <v>9</v>
      </c>
      <c r="T19" s="425"/>
    </row>
    <row r="20" spans="1:20" s="426" customFormat="1" ht="18.75" customHeight="1">
      <c r="A20" s="441">
        <v>10</v>
      </c>
      <c r="B20" s="442" t="s">
        <v>31</v>
      </c>
      <c r="C20" s="422">
        <f t="shared" si="5"/>
        <v>682.65</v>
      </c>
      <c r="D20" s="541">
        <v>0.25</v>
      </c>
      <c r="E20" s="541">
        <v>0.55</v>
      </c>
      <c r="F20" s="541">
        <v>2.3</v>
      </c>
      <c r="G20" s="541">
        <v>1.33</v>
      </c>
      <c r="H20" s="541">
        <v>8.38</v>
      </c>
      <c r="I20" s="541">
        <v>30.22</v>
      </c>
      <c r="J20" s="541">
        <v>79.87</v>
      </c>
      <c r="K20" s="541">
        <v>152.06</v>
      </c>
      <c r="L20" s="541">
        <v>173.24</v>
      </c>
      <c r="M20" s="541">
        <v>120.58</v>
      </c>
      <c r="N20" s="541">
        <v>54.3</v>
      </c>
      <c r="O20" s="541">
        <v>24.26</v>
      </c>
      <c r="P20" s="541">
        <v>10.38</v>
      </c>
      <c r="Q20" s="541">
        <v>7.39</v>
      </c>
      <c r="R20" s="542">
        <v>17.54</v>
      </c>
      <c r="S20" s="443">
        <v>10</v>
      </c>
      <c r="T20" s="425"/>
    </row>
    <row r="21" spans="1:20" s="426" customFormat="1" ht="18.75" customHeight="1">
      <c r="A21" s="441">
        <v>11</v>
      </c>
      <c r="B21" s="442" t="s">
        <v>32</v>
      </c>
      <c r="C21" s="422">
        <f t="shared" si="5"/>
        <v>2966.5400000000004</v>
      </c>
      <c r="D21" s="541">
        <v>80.6</v>
      </c>
      <c r="E21" s="541">
        <v>141.34</v>
      </c>
      <c r="F21" s="541">
        <v>224.58</v>
      </c>
      <c r="G21" s="541">
        <v>226.68</v>
      </c>
      <c r="H21" s="541">
        <v>145.74</v>
      </c>
      <c r="I21" s="541">
        <v>211.66</v>
      </c>
      <c r="J21" s="541">
        <v>251.59</v>
      </c>
      <c r="K21" s="541">
        <v>631.55</v>
      </c>
      <c r="L21" s="541">
        <v>490.13</v>
      </c>
      <c r="M21" s="541">
        <v>294.88</v>
      </c>
      <c r="N21" s="541">
        <v>121.34</v>
      </c>
      <c r="O21" s="541">
        <v>35.79</v>
      </c>
      <c r="P21" s="541">
        <v>32.02</v>
      </c>
      <c r="Q21" s="541">
        <v>26.78</v>
      </c>
      <c r="R21" s="542">
        <v>51.86</v>
      </c>
      <c r="S21" s="443">
        <v>11</v>
      </c>
      <c r="T21" s="425"/>
    </row>
    <row r="22" spans="1:20" s="426" customFormat="1" ht="18.75" customHeight="1" thickBot="1">
      <c r="A22" s="444">
        <v>12</v>
      </c>
      <c r="B22" s="445" t="s">
        <v>137</v>
      </c>
      <c r="C22" s="422">
        <f>SUM(D22:R22)</f>
        <v>7218.05</v>
      </c>
      <c r="D22" s="541">
        <v>90.92</v>
      </c>
      <c r="E22" s="541">
        <v>97.16</v>
      </c>
      <c r="F22" s="541">
        <v>71.76</v>
      </c>
      <c r="G22" s="541">
        <v>73.36</v>
      </c>
      <c r="H22" s="541">
        <v>174.99</v>
      </c>
      <c r="I22" s="541">
        <v>293.85</v>
      </c>
      <c r="J22" s="541">
        <v>713.38</v>
      </c>
      <c r="K22" s="541">
        <v>1189.05</v>
      </c>
      <c r="L22" s="541">
        <v>1497.41</v>
      </c>
      <c r="M22" s="541">
        <v>1385.75</v>
      </c>
      <c r="N22" s="541">
        <v>746.38</v>
      </c>
      <c r="O22" s="541">
        <v>214.5</v>
      </c>
      <c r="P22" s="541">
        <v>204.05</v>
      </c>
      <c r="Q22" s="541">
        <v>121.98</v>
      </c>
      <c r="R22" s="542">
        <v>343.51</v>
      </c>
      <c r="S22" s="446">
        <v>12</v>
      </c>
      <c r="T22" s="425"/>
    </row>
    <row r="23" spans="1:20" s="436" customFormat="1" ht="25.5" customHeight="1">
      <c r="A23" s="693" t="s">
        <v>60</v>
      </c>
      <c r="B23" s="694"/>
      <c r="C23" s="432">
        <f aca="true" t="shared" si="6" ref="C23:R23">+C24+C29+C33+C41</f>
        <v>27382.329999999998</v>
      </c>
      <c r="D23" s="432">
        <f t="shared" si="6"/>
        <v>261.08</v>
      </c>
      <c r="E23" s="432">
        <f t="shared" si="6"/>
        <v>599.76</v>
      </c>
      <c r="F23" s="432">
        <f t="shared" si="6"/>
        <v>830.1399999999999</v>
      </c>
      <c r="G23" s="432">
        <f t="shared" si="6"/>
        <v>959.4000000000001</v>
      </c>
      <c r="H23" s="432">
        <f t="shared" si="6"/>
        <v>1218.24</v>
      </c>
      <c r="I23" s="432">
        <f t="shared" si="6"/>
        <v>1915.0899999999997</v>
      </c>
      <c r="J23" s="432">
        <f t="shared" si="6"/>
        <v>3062.5299999999997</v>
      </c>
      <c r="K23" s="432">
        <f t="shared" si="6"/>
        <v>3999.51</v>
      </c>
      <c r="L23" s="432">
        <f t="shared" si="6"/>
        <v>4452.55</v>
      </c>
      <c r="M23" s="432">
        <f t="shared" si="6"/>
        <v>3785.01</v>
      </c>
      <c r="N23" s="432">
        <f t="shared" si="6"/>
        <v>2540.7200000000003</v>
      </c>
      <c r="O23" s="432">
        <f t="shared" si="6"/>
        <v>1118.6</v>
      </c>
      <c r="P23" s="432">
        <f t="shared" si="6"/>
        <v>827.1500000000001</v>
      </c>
      <c r="Q23" s="432">
        <f t="shared" si="6"/>
        <v>458.5</v>
      </c>
      <c r="R23" s="433">
        <f t="shared" si="6"/>
        <v>1354.0500000000002</v>
      </c>
      <c r="S23" s="420"/>
      <c r="T23" s="435"/>
    </row>
    <row r="24" spans="1:20" s="440" customFormat="1" ht="18.75" customHeight="1">
      <c r="A24" s="689" t="s">
        <v>147</v>
      </c>
      <c r="B24" s="690"/>
      <c r="C24" s="437">
        <f>SUM(D24:R24)</f>
        <v>3828.88</v>
      </c>
      <c r="D24" s="437">
        <f>SUM(D25:D28)</f>
        <v>33.18</v>
      </c>
      <c r="E24" s="437">
        <f aca="true" t="shared" si="7" ref="E24:R24">SUM(E25:E28)</f>
        <v>126.92000000000002</v>
      </c>
      <c r="F24" s="437">
        <f t="shared" si="7"/>
        <v>174.79</v>
      </c>
      <c r="G24" s="437">
        <f t="shared" si="7"/>
        <v>128.49</v>
      </c>
      <c r="H24" s="437">
        <f t="shared" si="7"/>
        <v>133.96</v>
      </c>
      <c r="I24" s="437">
        <f t="shared" si="7"/>
        <v>143.74</v>
      </c>
      <c r="J24" s="437">
        <f t="shared" si="7"/>
        <v>194.4</v>
      </c>
      <c r="K24" s="437">
        <f t="shared" si="7"/>
        <v>257.51</v>
      </c>
      <c r="L24" s="437">
        <f t="shared" si="7"/>
        <v>386.60999999999996</v>
      </c>
      <c r="M24" s="437">
        <f t="shared" si="7"/>
        <v>655.34</v>
      </c>
      <c r="N24" s="437">
        <f t="shared" si="7"/>
        <v>756.13</v>
      </c>
      <c r="O24" s="437">
        <f t="shared" si="7"/>
        <v>299.51</v>
      </c>
      <c r="P24" s="437">
        <f t="shared" si="7"/>
        <v>203.57</v>
      </c>
      <c r="Q24" s="437">
        <f t="shared" si="7"/>
        <v>112.3</v>
      </c>
      <c r="R24" s="438">
        <f t="shared" si="7"/>
        <v>222.43</v>
      </c>
      <c r="S24" s="420" t="s">
        <v>12</v>
      </c>
      <c r="T24" s="439"/>
    </row>
    <row r="25" spans="1:20" s="426" customFormat="1" ht="18.75" customHeight="1">
      <c r="A25" s="441">
        <v>13</v>
      </c>
      <c r="B25" s="442" t="s">
        <v>33</v>
      </c>
      <c r="C25" s="422">
        <f>SUM(D25:R25)</f>
        <v>2020.7600000000002</v>
      </c>
      <c r="D25" s="543">
        <v>13.94</v>
      </c>
      <c r="E25" s="543">
        <v>79.9</v>
      </c>
      <c r="F25" s="543">
        <v>129.23</v>
      </c>
      <c r="G25" s="543">
        <v>48.07</v>
      </c>
      <c r="H25" s="543">
        <v>75.04</v>
      </c>
      <c r="I25" s="543">
        <v>86.37</v>
      </c>
      <c r="J25" s="543">
        <v>94.09</v>
      </c>
      <c r="K25" s="543">
        <v>141.96</v>
      </c>
      <c r="L25" s="543">
        <v>194.47</v>
      </c>
      <c r="M25" s="543">
        <v>327.56</v>
      </c>
      <c r="N25" s="543">
        <v>342.71</v>
      </c>
      <c r="O25" s="543">
        <v>138.17</v>
      </c>
      <c r="P25" s="543">
        <v>127.99</v>
      </c>
      <c r="Q25" s="543">
        <v>77.97</v>
      </c>
      <c r="R25" s="544">
        <v>143.29</v>
      </c>
      <c r="S25" s="443">
        <v>13</v>
      </c>
      <c r="T25" s="425"/>
    </row>
    <row r="26" spans="1:20" s="426" customFormat="1" ht="18.75" customHeight="1">
      <c r="A26" s="441">
        <v>14</v>
      </c>
      <c r="B26" s="442" t="s">
        <v>39</v>
      </c>
      <c r="C26" s="422">
        <f>SUM(D26:R26)</f>
        <v>14.979999999999999</v>
      </c>
      <c r="D26" s="541">
        <v>0</v>
      </c>
      <c r="E26" s="541">
        <v>0</v>
      </c>
      <c r="F26" s="474">
        <v>0.03</v>
      </c>
      <c r="G26" s="541">
        <v>0</v>
      </c>
      <c r="H26" s="541">
        <v>0</v>
      </c>
      <c r="I26" s="474">
        <v>0.1</v>
      </c>
      <c r="J26" s="474">
        <v>0.12</v>
      </c>
      <c r="K26" s="474">
        <v>0.74</v>
      </c>
      <c r="L26" s="474">
        <v>0.05</v>
      </c>
      <c r="M26" s="474">
        <v>9.18</v>
      </c>
      <c r="N26" s="474">
        <v>3.92</v>
      </c>
      <c r="O26" s="541">
        <v>0</v>
      </c>
      <c r="P26" s="541">
        <v>0</v>
      </c>
      <c r="Q26" s="541">
        <v>0</v>
      </c>
      <c r="R26" s="545">
        <v>0.84</v>
      </c>
      <c r="S26" s="443">
        <v>14</v>
      </c>
      <c r="T26" s="425"/>
    </row>
    <row r="27" spans="1:20" s="426" customFormat="1" ht="18.75" customHeight="1">
      <c r="A27" s="441">
        <v>15</v>
      </c>
      <c r="B27" s="442" t="s">
        <v>35</v>
      </c>
      <c r="C27" s="422">
        <f>SUM(D27:R27)</f>
        <v>1786.7499999999995</v>
      </c>
      <c r="D27" s="543">
        <v>19.24</v>
      </c>
      <c r="E27" s="543">
        <v>47.02</v>
      </c>
      <c r="F27" s="543">
        <v>45.53</v>
      </c>
      <c r="G27" s="543">
        <v>80.42</v>
      </c>
      <c r="H27" s="543">
        <v>58.35</v>
      </c>
      <c r="I27" s="543">
        <v>57.27</v>
      </c>
      <c r="J27" s="543">
        <v>100.19</v>
      </c>
      <c r="K27" s="543">
        <v>114.05</v>
      </c>
      <c r="L27" s="543">
        <v>192.01</v>
      </c>
      <c r="M27" s="543">
        <v>318.53</v>
      </c>
      <c r="N27" s="543">
        <v>404.59</v>
      </c>
      <c r="O27" s="543">
        <v>161.34</v>
      </c>
      <c r="P27" s="543">
        <v>75.58</v>
      </c>
      <c r="Q27" s="543">
        <v>34.33</v>
      </c>
      <c r="R27" s="544">
        <v>78.3</v>
      </c>
      <c r="S27" s="443">
        <v>15</v>
      </c>
      <c r="T27" s="425"/>
    </row>
    <row r="28" spans="1:20" s="426" customFormat="1" ht="18.75" customHeight="1">
      <c r="A28" s="441">
        <v>16</v>
      </c>
      <c r="B28" s="442" t="s">
        <v>42</v>
      </c>
      <c r="C28" s="422">
        <f>SUM(D28:R28)</f>
        <v>6.390000000000001</v>
      </c>
      <c r="D28" s="541">
        <v>0</v>
      </c>
      <c r="E28" s="541">
        <v>0</v>
      </c>
      <c r="F28" s="541">
        <v>0</v>
      </c>
      <c r="G28" s="541">
        <v>0</v>
      </c>
      <c r="H28" s="474">
        <v>0.57</v>
      </c>
      <c r="I28" s="541">
        <v>0</v>
      </c>
      <c r="J28" s="541">
        <v>0</v>
      </c>
      <c r="K28" s="546">
        <v>0.76</v>
      </c>
      <c r="L28" s="546">
        <v>0.08</v>
      </c>
      <c r="M28" s="546">
        <v>0.07</v>
      </c>
      <c r="N28" s="474">
        <v>4.91</v>
      </c>
      <c r="O28" s="541">
        <v>0</v>
      </c>
      <c r="P28" s="541">
        <v>0</v>
      </c>
      <c r="Q28" s="541">
        <v>0</v>
      </c>
      <c r="R28" s="547">
        <v>0</v>
      </c>
      <c r="S28" s="443">
        <v>16</v>
      </c>
      <c r="T28" s="425"/>
    </row>
    <row r="29" spans="1:20" s="440" customFormat="1" ht="18.75" customHeight="1">
      <c r="A29" s="689" t="s">
        <v>141</v>
      </c>
      <c r="B29" s="690"/>
      <c r="C29" s="437">
        <f aca="true" t="shared" si="8" ref="C29:Q29">SUM(C30:C32)</f>
        <v>7504.879999999997</v>
      </c>
      <c r="D29" s="437">
        <f t="shared" si="8"/>
        <v>97.38999999999999</v>
      </c>
      <c r="E29" s="437">
        <f t="shared" si="8"/>
        <v>166.76</v>
      </c>
      <c r="F29" s="437">
        <f t="shared" si="8"/>
        <v>173.89999999999998</v>
      </c>
      <c r="G29" s="437">
        <f t="shared" si="8"/>
        <v>221.38000000000002</v>
      </c>
      <c r="H29" s="437">
        <f t="shared" si="8"/>
        <v>280.63</v>
      </c>
      <c r="I29" s="437">
        <f t="shared" si="8"/>
        <v>448.35999999999996</v>
      </c>
      <c r="J29" s="437">
        <f t="shared" si="8"/>
        <v>685.0500000000001</v>
      </c>
      <c r="K29" s="437">
        <f t="shared" si="8"/>
        <v>1038.2500000000002</v>
      </c>
      <c r="L29" s="437">
        <f t="shared" si="8"/>
        <v>1587.7199999999998</v>
      </c>
      <c r="M29" s="437">
        <f t="shared" si="8"/>
        <v>1226.7700000000002</v>
      </c>
      <c r="N29" s="437">
        <f t="shared" si="8"/>
        <v>714.5999999999999</v>
      </c>
      <c r="O29" s="437">
        <f t="shared" si="8"/>
        <v>293.72999999999996</v>
      </c>
      <c r="P29" s="437">
        <f t="shared" si="8"/>
        <v>162.13</v>
      </c>
      <c r="Q29" s="437">
        <f t="shared" si="8"/>
        <v>125.29</v>
      </c>
      <c r="R29" s="438">
        <f>SUM(R30:R32)</f>
        <v>282.91999999999996</v>
      </c>
      <c r="S29" s="420"/>
      <c r="T29" s="439"/>
    </row>
    <row r="30" spans="1:20" s="426" customFormat="1" ht="18.75" customHeight="1">
      <c r="A30" s="441">
        <v>17</v>
      </c>
      <c r="B30" s="442" t="s">
        <v>34</v>
      </c>
      <c r="C30" s="422">
        <f>SUM(D30:R30)</f>
        <v>6638.819999999998</v>
      </c>
      <c r="D30" s="543">
        <v>88.05</v>
      </c>
      <c r="E30" s="543">
        <v>155.23</v>
      </c>
      <c r="F30" s="543">
        <v>165.92</v>
      </c>
      <c r="G30" s="543">
        <v>206.77</v>
      </c>
      <c r="H30" s="543">
        <v>266.59</v>
      </c>
      <c r="I30" s="543">
        <v>417.83</v>
      </c>
      <c r="J30" s="543">
        <v>633.12</v>
      </c>
      <c r="K30" s="543">
        <v>901.19</v>
      </c>
      <c r="L30" s="543">
        <v>1313.78</v>
      </c>
      <c r="M30" s="543">
        <v>1049.4</v>
      </c>
      <c r="N30" s="543">
        <v>654.81</v>
      </c>
      <c r="O30" s="543">
        <v>272.83</v>
      </c>
      <c r="P30" s="543">
        <v>153.29</v>
      </c>
      <c r="Q30" s="543">
        <v>116.78</v>
      </c>
      <c r="R30" s="544">
        <v>243.23</v>
      </c>
      <c r="S30" s="443">
        <v>17</v>
      </c>
      <c r="T30" s="425"/>
    </row>
    <row r="31" spans="1:20" s="426" customFormat="1" ht="18.75" customHeight="1">
      <c r="A31" s="441">
        <v>18</v>
      </c>
      <c r="B31" s="442" t="s">
        <v>36</v>
      </c>
      <c r="C31" s="422">
        <f>SUM(D31:R31)</f>
        <v>639.0400000000001</v>
      </c>
      <c r="D31" s="543">
        <v>8.96</v>
      </c>
      <c r="E31" s="543">
        <v>11.23</v>
      </c>
      <c r="F31" s="543">
        <v>7.41</v>
      </c>
      <c r="G31" s="543">
        <v>11.8</v>
      </c>
      <c r="H31" s="543">
        <v>8.3</v>
      </c>
      <c r="I31" s="543">
        <v>23.15</v>
      </c>
      <c r="J31" s="543">
        <v>41.35</v>
      </c>
      <c r="K31" s="543">
        <v>94.43</v>
      </c>
      <c r="L31" s="543">
        <v>189.86</v>
      </c>
      <c r="M31" s="543">
        <v>139.45</v>
      </c>
      <c r="N31" s="543">
        <v>44.79</v>
      </c>
      <c r="O31" s="543">
        <v>13.7</v>
      </c>
      <c r="P31" s="543">
        <v>7.24</v>
      </c>
      <c r="Q31" s="543">
        <v>7.89</v>
      </c>
      <c r="R31" s="544">
        <v>29.48</v>
      </c>
      <c r="S31" s="443">
        <v>18</v>
      </c>
      <c r="T31" s="425"/>
    </row>
    <row r="32" spans="1:20" s="426" customFormat="1" ht="18.75" customHeight="1">
      <c r="A32" s="441">
        <v>19</v>
      </c>
      <c r="B32" s="442" t="s">
        <v>37</v>
      </c>
      <c r="C32" s="422">
        <f>SUM(D32:R32)</f>
        <v>227.01999999999998</v>
      </c>
      <c r="D32" s="543">
        <v>0.38</v>
      </c>
      <c r="E32" s="543">
        <v>0.3</v>
      </c>
      <c r="F32" s="543">
        <v>0.57</v>
      </c>
      <c r="G32" s="543">
        <v>2.81</v>
      </c>
      <c r="H32" s="543">
        <v>5.74</v>
      </c>
      <c r="I32" s="543">
        <v>7.38</v>
      </c>
      <c r="J32" s="543">
        <v>10.58</v>
      </c>
      <c r="K32" s="543">
        <v>42.63</v>
      </c>
      <c r="L32" s="543">
        <v>84.08</v>
      </c>
      <c r="M32" s="543">
        <v>37.92</v>
      </c>
      <c r="N32" s="543">
        <v>15</v>
      </c>
      <c r="O32" s="543">
        <v>7.2</v>
      </c>
      <c r="P32" s="543">
        <v>1.6</v>
      </c>
      <c r="Q32" s="543">
        <v>0.62</v>
      </c>
      <c r="R32" s="544">
        <v>10.21</v>
      </c>
      <c r="S32" s="443">
        <v>19</v>
      </c>
      <c r="T32" s="425"/>
    </row>
    <row r="33" spans="1:20" s="440" customFormat="1" ht="18.75" customHeight="1">
      <c r="A33" s="689" t="s">
        <v>142</v>
      </c>
      <c r="B33" s="690"/>
      <c r="C33" s="437">
        <f aca="true" t="shared" si="9" ref="C33:Q33">SUM(C34:C40)</f>
        <v>538.2600000000001</v>
      </c>
      <c r="D33" s="437">
        <f t="shared" si="9"/>
        <v>2.62</v>
      </c>
      <c r="E33" s="437">
        <f t="shared" si="9"/>
        <v>0.11</v>
      </c>
      <c r="F33" s="437">
        <f t="shared" si="9"/>
        <v>6.32</v>
      </c>
      <c r="G33" s="437">
        <f t="shared" si="9"/>
        <v>8.3</v>
      </c>
      <c r="H33" s="437">
        <f t="shared" si="9"/>
        <v>20.51</v>
      </c>
      <c r="I33" s="437">
        <f t="shared" si="9"/>
        <v>9.16</v>
      </c>
      <c r="J33" s="437">
        <f t="shared" si="9"/>
        <v>17.77</v>
      </c>
      <c r="K33" s="437">
        <f t="shared" si="9"/>
        <v>34.07</v>
      </c>
      <c r="L33" s="437">
        <f t="shared" si="9"/>
        <v>44</v>
      </c>
      <c r="M33" s="437">
        <f t="shared" si="9"/>
        <v>39.43</v>
      </c>
      <c r="N33" s="437">
        <f t="shared" si="9"/>
        <v>100.59</v>
      </c>
      <c r="O33" s="437">
        <f t="shared" si="9"/>
        <v>41.55</v>
      </c>
      <c r="P33" s="437">
        <f t="shared" si="9"/>
        <v>46.3</v>
      </c>
      <c r="Q33" s="437">
        <f t="shared" si="9"/>
        <v>9.030000000000001</v>
      </c>
      <c r="R33" s="438">
        <f>SUM(R34:R40)</f>
        <v>158.50000000000003</v>
      </c>
      <c r="S33" s="420"/>
      <c r="T33" s="439"/>
    </row>
    <row r="34" spans="1:20" s="426" customFormat="1" ht="18.75" customHeight="1">
      <c r="A34" s="441">
        <v>20</v>
      </c>
      <c r="B34" s="442" t="s">
        <v>40</v>
      </c>
      <c r="C34" s="422">
        <f aca="true" t="shared" si="10" ref="C34:C40">SUM(D34:R34)</f>
        <v>450.6500000000001</v>
      </c>
      <c r="D34" s="546">
        <v>2.62</v>
      </c>
      <c r="E34" s="546">
        <v>0.11</v>
      </c>
      <c r="F34" s="546">
        <v>6.32</v>
      </c>
      <c r="G34" s="546">
        <v>8.3</v>
      </c>
      <c r="H34" s="546">
        <v>20.51</v>
      </c>
      <c r="I34" s="546">
        <v>8.93</v>
      </c>
      <c r="J34" s="546">
        <v>17.32</v>
      </c>
      <c r="K34" s="546">
        <v>31.06</v>
      </c>
      <c r="L34" s="546">
        <v>39.5</v>
      </c>
      <c r="M34" s="546">
        <v>32.92</v>
      </c>
      <c r="N34" s="546">
        <v>77.4</v>
      </c>
      <c r="O34" s="546">
        <v>33.4</v>
      </c>
      <c r="P34" s="546">
        <v>37.57</v>
      </c>
      <c r="Q34" s="546">
        <v>5.86</v>
      </c>
      <c r="R34" s="545">
        <v>128.83</v>
      </c>
      <c r="S34" s="447">
        <v>20</v>
      </c>
      <c r="T34" s="425"/>
    </row>
    <row r="35" spans="1:20" s="426" customFormat="1" ht="18.75" customHeight="1">
      <c r="A35" s="441">
        <v>21</v>
      </c>
      <c r="B35" s="442" t="s">
        <v>41</v>
      </c>
      <c r="C35" s="422">
        <f t="shared" si="10"/>
        <v>30.900000000000002</v>
      </c>
      <c r="D35" s="474">
        <v>0</v>
      </c>
      <c r="E35" s="474">
        <v>0</v>
      </c>
      <c r="F35" s="474">
        <v>0</v>
      </c>
      <c r="G35" s="474">
        <v>0</v>
      </c>
      <c r="H35" s="474">
        <v>0</v>
      </c>
      <c r="I35" s="474">
        <v>0</v>
      </c>
      <c r="J35" s="474">
        <v>0</v>
      </c>
      <c r="K35" s="546">
        <v>1.63</v>
      </c>
      <c r="L35" s="546">
        <v>0.04</v>
      </c>
      <c r="M35" s="546">
        <v>1.07</v>
      </c>
      <c r="N35" s="546">
        <v>9.34</v>
      </c>
      <c r="O35" s="546">
        <v>1.17</v>
      </c>
      <c r="P35" s="546">
        <v>7.17</v>
      </c>
      <c r="Q35" s="546">
        <v>1.77</v>
      </c>
      <c r="R35" s="545">
        <v>8.71</v>
      </c>
      <c r="S35" s="447">
        <v>21</v>
      </c>
      <c r="T35" s="425"/>
    </row>
    <row r="36" spans="1:20" s="426" customFormat="1" ht="18.75" customHeight="1">
      <c r="A36" s="441">
        <v>22</v>
      </c>
      <c r="B36" s="442" t="s">
        <v>43</v>
      </c>
      <c r="C36" s="422">
        <f t="shared" si="10"/>
        <v>0.21</v>
      </c>
      <c r="D36" s="474" t="s">
        <v>131</v>
      </c>
      <c r="E36" s="474" t="s">
        <v>131</v>
      </c>
      <c r="F36" s="474" t="s">
        <v>131</v>
      </c>
      <c r="G36" s="474" t="s">
        <v>131</v>
      </c>
      <c r="H36" s="474" t="s">
        <v>131</v>
      </c>
      <c r="I36" s="474">
        <v>0.21</v>
      </c>
      <c r="J36" s="474">
        <v>0</v>
      </c>
      <c r="K36" s="474">
        <v>0</v>
      </c>
      <c r="L36" s="474">
        <v>0</v>
      </c>
      <c r="M36" s="474">
        <v>0</v>
      </c>
      <c r="N36" s="474">
        <v>0</v>
      </c>
      <c r="O36" s="474">
        <v>0</v>
      </c>
      <c r="P36" s="474">
        <v>0</v>
      </c>
      <c r="Q36" s="474">
        <v>0</v>
      </c>
      <c r="R36" s="548">
        <v>0</v>
      </c>
      <c r="S36" s="447">
        <v>22</v>
      </c>
      <c r="T36" s="425"/>
    </row>
    <row r="37" spans="1:20" s="426" customFormat="1" ht="18.75" customHeight="1">
      <c r="A37" s="441">
        <v>23</v>
      </c>
      <c r="B37" s="442" t="s">
        <v>61</v>
      </c>
      <c r="C37" s="422">
        <f t="shared" si="10"/>
        <v>0.37</v>
      </c>
      <c r="D37" s="474" t="s">
        <v>131</v>
      </c>
      <c r="E37" s="474" t="s">
        <v>131</v>
      </c>
      <c r="F37" s="474" t="s">
        <v>131</v>
      </c>
      <c r="G37" s="474" t="s">
        <v>131</v>
      </c>
      <c r="H37" s="474" t="s">
        <v>131</v>
      </c>
      <c r="I37" s="474">
        <v>0</v>
      </c>
      <c r="J37" s="474">
        <v>0</v>
      </c>
      <c r="K37" s="474">
        <v>0</v>
      </c>
      <c r="L37" s="474">
        <v>0</v>
      </c>
      <c r="M37" s="474">
        <v>0</v>
      </c>
      <c r="N37" s="549">
        <v>0.24</v>
      </c>
      <c r="O37" s="474">
        <v>0</v>
      </c>
      <c r="P37" s="549">
        <v>0.03</v>
      </c>
      <c r="Q37" s="474">
        <v>0</v>
      </c>
      <c r="R37" s="550">
        <v>0.1</v>
      </c>
      <c r="S37" s="447">
        <v>23</v>
      </c>
      <c r="T37" s="425"/>
    </row>
    <row r="38" spans="1:20" s="426" customFormat="1" ht="18.75" customHeight="1">
      <c r="A38" s="441">
        <v>24</v>
      </c>
      <c r="B38" s="442" t="s">
        <v>44</v>
      </c>
      <c r="C38" s="422">
        <f t="shared" si="10"/>
        <v>24.61</v>
      </c>
      <c r="D38" s="474" t="s">
        <v>131</v>
      </c>
      <c r="E38" s="474" t="s">
        <v>131</v>
      </c>
      <c r="F38" s="474" t="s">
        <v>131</v>
      </c>
      <c r="G38" s="474" t="s">
        <v>131</v>
      </c>
      <c r="H38" s="474" t="s">
        <v>131</v>
      </c>
      <c r="I38" s="474">
        <v>0</v>
      </c>
      <c r="J38" s="551">
        <v>0.2</v>
      </c>
      <c r="K38" s="551">
        <v>0.61</v>
      </c>
      <c r="L38" s="551">
        <v>1.55</v>
      </c>
      <c r="M38" s="551">
        <v>2.57</v>
      </c>
      <c r="N38" s="551">
        <v>8.11</v>
      </c>
      <c r="O38" s="551">
        <v>0.46</v>
      </c>
      <c r="P38" s="551">
        <v>0.37</v>
      </c>
      <c r="Q38" s="551">
        <v>0.81</v>
      </c>
      <c r="R38" s="550">
        <v>9.93</v>
      </c>
      <c r="S38" s="447">
        <v>24</v>
      </c>
      <c r="T38" s="425"/>
    </row>
    <row r="39" spans="1:20" s="426" customFormat="1" ht="18.75" customHeight="1">
      <c r="A39" s="441">
        <v>25</v>
      </c>
      <c r="B39" s="442" t="s">
        <v>45</v>
      </c>
      <c r="C39" s="422">
        <f t="shared" si="10"/>
        <v>0.41000000000000003</v>
      </c>
      <c r="D39" s="474" t="s">
        <v>131</v>
      </c>
      <c r="E39" s="474" t="s">
        <v>131</v>
      </c>
      <c r="F39" s="474" t="s">
        <v>131</v>
      </c>
      <c r="G39" s="474" t="s">
        <v>131</v>
      </c>
      <c r="H39" s="474" t="s">
        <v>131</v>
      </c>
      <c r="I39" s="549">
        <v>0.02</v>
      </c>
      <c r="J39" s="474">
        <v>0</v>
      </c>
      <c r="K39" s="474">
        <v>0</v>
      </c>
      <c r="L39" s="474">
        <v>0</v>
      </c>
      <c r="M39" s="549">
        <v>0.08</v>
      </c>
      <c r="N39" s="474">
        <v>0</v>
      </c>
      <c r="O39" s="474">
        <v>0</v>
      </c>
      <c r="P39" s="474">
        <v>0</v>
      </c>
      <c r="Q39" s="474">
        <v>0</v>
      </c>
      <c r="R39" s="550">
        <v>0.31</v>
      </c>
      <c r="S39" s="447">
        <v>25</v>
      </c>
      <c r="T39" s="425"/>
    </row>
    <row r="40" spans="1:20" s="426" customFormat="1" ht="18.75" customHeight="1">
      <c r="A40" s="441">
        <v>26</v>
      </c>
      <c r="B40" s="442" t="s">
        <v>46</v>
      </c>
      <c r="C40" s="422">
        <f t="shared" si="10"/>
        <v>31.11</v>
      </c>
      <c r="D40" s="474" t="s">
        <v>131</v>
      </c>
      <c r="E40" s="474" t="s">
        <v>131</v>
      </c>
      <c r="F40" s="474" t="s">
        <v>131</v>
      </c>
      <c r="G40" s="474" t="s">
        <v>131</v>
      </c>
      <c r="H40" s="474" t="s">
        <v>131</v>
      </c>
      <c r="I40" s="474">
        <v>0</v>
      </c>
      <c r="J40" s="551">
        <v>0.25</v>
      </c>
      <c r="K40" s="551">
        <v>0.77</v>
      </c>
      <c r="L40" s="551">
        <v>2.91</v>
      </c>
      <c r="M40" s="551">
        <v>2.79</v>
      </c>
      <c r="N40" s="551">
        <v>5.5</v>
      </c>
      <c r="O40" s="551">
        <v>6.52</v>
      </c>
      <c r="P40" s="551">
        <v>1.16</v>
      </c>
      <c r="Q40" s="551">
        <v>0.59</v>
      </c>
      <c r="R40" s="550">
        <v>10.62</v>
      </c>
      <c r="S40" s="447">
        <v>26</v>
      </c>
      <c r="T40" s="425"/>
    </row>
    <row r="41" spans="1:20" s="440" customFormat="1" ht="18.75" customHeight="1">
      <c r="A41" s="689" t="s">
        <v>148</v>
      </c>
      <c r="B41" s="690"/>
      <c r="C41" s="437">
        <f aca="true" t="shared" si="11" ref="C41:Q41">SUM(C42:C43)</f>
        <v>15510.31</v>
      </c>
      <c r="D41" s="437">
        <f t="shared" si="11"/>
        <v>127.88999999999999</v>
      </c>
      <c r="E41" s="437">
        <f t="shared" si="11"/>
        <v>305.97</v>
      </c>
      <c r="F41" s="437">
        <f t="shared" si="11"/>
        <v>475.13</v>
      </c>
      <c r="G41" s="437">
        <f t="shared" si="11"/>
        <v>601.23</v>
      </c>
      <c r="H41" s="437">
        <f t="shared" si="11"/>
        <v>783.14</v>
      </c>
      <c r="I41" s="437">
        <f t="shared" si="11"/>
        <v>1313.83</v>
      </c>
      <c r="J41" s="437">
        <f t="shared" si="11"/>
        <v>2165.31</v>
      </c>
      <c r="K41" s="437">
        <f t="shared" si="11"/>
        <v>2669.6800000000003</v>
      </c>
      <c r="L41" s="437">
        <f t="shared" si="11"/>
        <v>2434.2200000000003</v>
      </c>
      <c r="M41" s="437">
        <f t="shared" si="11"/>
        <v>1863.47</v>
      </c>
      <c r="N41" s="437">
        <f t="shared" si="11"/>
        <v>969.4000000000001</v>
      </c>
      <c r="O41" s="437">
        <f t="shared" si="11"/>
        <v>483.80999999999995</v>
      </c>
      <c r="P41" s="437">
        <f t="shared" si="11"/>
        <v>415.15000000000003</v>
      </c>
      <c r="Q41" s="437">
        <f t="shared" si="11"/>
        <v>211.88</v>
      </c>
      <c r="R41" s="438">
        <f>SUM(R42:R43)</f>
        <v>690.2</v>
      </c>
      <c r="S41" s="420"/>
      <c r="T41" s="439"/>
    </row>
    <row r="42" spans="1:20" s="426" customFormat="1" ht="18.75" customHeight="1">
      <c r="A42" s="441">
        <v>27</v>
      </c>
      <c r="B42" s="442" t="s">
        <v>38</v>
      </c>
      <c r="C42" s="422">
        <f>SUM(D42:R42)</f>
        <v>8407.84</v>
      </c>
      <c r="D42" s="546">
        <v>83.21</v>
      </c>
      <c r="E42" s="546">
        <v>170.61</v>
      </c>
      <c r="F42" s="546">
        <v>247.26</v>
      </c>
      <c r="G42" s="546">
        <v>309.98</v>
      </c>
      <c r="H42" s="546">
        <v>359.45</v>
      </c>
      <c r="I42" s="546">
        <v>573.56</v>
      </c>
      <c r="J42" s="546">
        <v>1023.6</v>
      </c>
      <c r="K42" s="546">
        <v>1527.14</v>
      </c>
      <c r="L42" s="546">
        <v>1416.72</v>
      </c>
      <c r="M42" s="546">
        <v>1080.26</v>
      </c>
      <c r="N42" s="546">
        <v>535.46</v>
      </c>
      <c r="O42" s="546">
        <v>326.33</v>
      </c>
      <c r="P42" s="546">
        <v>273.22</v>
      </c>
      <c r="Q42" s="546">
        <v>118.41</v>
      </c>
      <c r="R42" s="545">
        <v>362.63</v>
      </c>
      <c r="S42" s="443">
        <v>27</v>
      </c>
      <c r="T42" s="425"/>
    </row>
    <row r="43" spans="1:20" s="426" customFormat="1" ht="18.75" customHeight="1" thickBot="1">
      <c r="A43" s="441">
        <v>28</v>
      </c>
      <c r="B43" s="442" t="s">
        <v>134</v>
      </c>
      <c r="C43" s="422">
        <f>SUM(D43:R43)</f>
        <v>7102.469999999999</v>
      </c>
      <c r="D43" s="546">
        <v>44.68</v>
      </c>
      <c r="E43" s="546">
        <v>135.36</v>
      </c>
      <c r="F43" s="546">
        <v>227.87</v>
      </c>
      <c r="G43" s="546">
        <v>291.25</v>
      </c>
      <c r="H43" s="546">
        <v>423.69</v>
      </c>
      <c r="I43" s="546">
        <v>740.27</v>
      </c>
      <c r="J43" s="546">
        <v>1141.71</v>
      </c>
      <c r="K43" s="546">
        <v>1142.54</v>
      </c>
      <c r="L43" s="546">
        <v>1017.5</v>
      </c>
      <c r="M43" s="546">
        <v>783.21</v>
      </c>
      <c r="N43" s="546">
        <v>433.94</v>
      </c>
      <c r="O43" s="546">
        <v>157.48</v>
      </c>
      <c r="P43" s="546">
        <v>141.93</v>
      </c>
      <c r="Q43" s="546">
        <v>93.47</v>
      </c>
      <c r="R43" s="545">
        <v>327.57</v>
      </c>
      <c r="S43" s="446">
        <v>28</v>
      </c>
      <c r="T43" s="425"/>
    </row>
    <row r="44" spans="1:20" s="436" customFormat="1" ht="25.5" customHeight="1">
      <c r="A44" s="691" t="s">
        <v>9</v>
      </c>
      <c r="B44" s="692"/>
      <c r="C44" s="432">
        <f aca="true" t="shared" si="12" ref="C44:R44">+C45+C49+C54</f>
        <v>45613.96</v>
      </c>
      <c r="D44" s="432">
        <f t="shared" si="12"/>
        <v>148.86</v>
      </c>
      <c r="E44" s="432">
        <f t="shared" si="12"/>
        <v>631.62</v>
      </c>
      <c r="F44" s="432">
        <f t="shared" si="12"/>
        <v>1006.42</v>
      </c>
      <c r="G44" s="432">
        <f t="shared" si="12"/>
        <v>1074.48</v>
      </c>
      <c r="H44" s="432">
        <f t="shared" si="12"/>
        <v>1690.7200000000003</v>
      </c>
      <c r="I44" s="432">
        <f t="shared" si="12"/>
        <v>2182.67</v>
      </c>
      <c r="J44" s="432">
        <f t="shared" si="12"/>
        <v>3854.28</v>
      </c>
      <c r="K44" s="432">
        <f t="shared" si="12"/>
        <v>5874.049999999999</v>
      </c>
      <c r="L44" s="432">
        <f t="shared" si="12"/>
        <v>8163.16</v>
      </c>
      <c r="M44" s="432">
        <f t="shared" si="12"/>
        <v>7352.669999999999</v>
      </c>
      <c r="N44" s="432">
        <f t="shared" si="12"/>
        <v>6560.4</v>
      </c>
      <c r="O44" s="432">
        <f t="shared" si="12"/>
        <v>2265.79</v>
      </c>
      <c r="P44" s="432">
        <f t="shared" si="12"/>
        <v>1575.69</v>
      </c>
      <c r="Q44" s="432">
        <f t="shared" si="12"/>
        <v>1081.82</v>
      </c>
      <c r="R44" s="433">
        <f t="shared" si="12"/>
        <v>2151.33</v>
      </c>
      <c r="S44" s="420"/>
      <c r="T44" s="435"/>
    </row>
    <row r="45" spans="1:20" s="440" customFormat="1" ht="18.75" customHeight="1">
      <c r="A45" s="689" t="s">
        <v>143</v>
      </c>
      <c r="B45" s="690"/>
      <c r="C45" s="437">
        <f aca="true" t="shared" si="13" ref="C45:R45">SUM(C46:C48)</f>
        <v>14086.78</v>
      </c>
      <c r="D45" s="437">
        <f t="shared" si="13"/>
        <v>52.83</v>
      </c>
      <c r="E45" s="437">
        <f t="shared" si="13"/>
        <v>237.34000000000003</v>
      </c>
      <c r="F45" s="437">
        <f t="shared" si="13"/>
        <v>380.43</v>
      </c>
      <c r="G45" s="437">
        <f t="shared" si="13"/>
        <v>334.26</v>
      </c>
      <c r="H45" s="437">
        <f t="shared" si="13"/>
        <v>406.36</v>
      </c>
      <c r="I45" s="437">
        <f t="shared" si="13"/>
        <v>581.2</v>
      </c>
      <c r="J45" s="437">
        <f t="shared" si="13"/>
        <v>983.8199999999999</v>
      </c>
      <c r="K45" s="437">
        <f t="shared" si="13"/>
        <v>1906.7900000000002</v>
      </c>
      <c r="L45" s="437">
        <f t="shared" si="13"/>
        <v>2433.5</v>
      </c>
      <c r="M45" s="437">
        <f t="shared" si="13"/>
        <v>2168.5299999999997</v>
      </c>
      <c r="N45" s="437">
        <f t="shared" si="13"/>
        <v>2016.64</v>
      </c>
      <c r="O45" s="437">
        <f t="shared" si="13"/>
        <v>739.97</v>
      </c>
      <c r="P45" s="437">
        <f t="shared" si="13"/>
        <v>552.1899999999999</v>
      </c>
      <c r="Q45" s="437">
        <f t="shared" si="13"/>
        <v>312.36</v>
      </c>
      <c r="R45" s="438">
        <f t="shared" si="13"/>
        <v>980.56</v>
      </c>
      <c r="S45" s="420"/>
      <c r="T45" s="439"/>
    </row>
    <row r="46" spans="1:20" s="426" customFormat="1" ht="18.75" customHeight="1">
      <c r="A46" s="441">
        <v>29</v>
      </c>
      <c r="B46" s="442" t="s">
        <v>47</v>
      </c>
      <c r="C46" s="422">
        <f>SUM(D46:R46)</f>
        <v>6167.32</v>
      </c>
      <c r="D46" s="468">
        <v>15.12</v>
      </c>
      <c r="E46" s="541">
        <v>74.47</v>
      </c>
      <c r="F46" s="541">
        <v>157.95</v>
      </c>
      <c r="G46" s="541">
        <v>166.33</v>
      </c>
      <c r="H46" s="541">
        <v>233.98</v>
      </c>
      <c r="I46" s="541">
        <v>270.64</v>
      </c>
      <c r="J46" s="541">
        <v>361.43</v>
      </c>
      <c r="K46" s="541">
        <v>800.74</v>
      </c>
      <c r="L46" s="541">
        <v>1048.63</v>
      </c>
      <c r="M46" s="541">
        <v>893.61</v>
      </c>
      <c r="N46" s="541">
        <v>780.23</v>
      </c>
      <c r="O46" s="541">
        <v>333.21</v>
      </c>
      <c r="P46" s="541">
        <v>253.51</v>
      </c>
      <c r="Q46" s="541">
        <v>163.53</v>
      </c>
      <c r="R46" s="542">
        <v>613.94</v>
      </c>
      <c r="S46" s="443">
        <v>29</v>
      </c>
      <c r="T46" s="425"/>
    </row>
    <row r="47" spans="1:20" s="426" customFormat="1" ht="18.75" customHeight="1">
      <c r="A47" s="441">
        <v>30</v>
      </c>
      <c r="B47" s="442" t="s">
        <v>48</v>
      </c>
      <c r="C47" s="422">
        <f>SUM(D47:R47)</f>
        <v>4923.590000000001</v>
      </c>
      <c r="D47" s="541">
        <v>31.33</v>
      </c>
      <c r="E47" s="541">
        <v>95.64</v>
      </c>
      <c r="F47" s="541">
        <v>141.25</v>
      </c>
      <c r="G47" s="541">
        <v>77.3</v>
      </c>
      <c r="H47" s="541">
        <v>107.85</v>
      </c>
      <c r="I47" s="541">
        <v>186.86</v>
      </c>
      <c r="J47" s="541">
        <v>349.46</v>
      </c>
      <c r="K47" s="541">
        <v>676.89</v>
      </c>
      <c r="L47" s="541">
        <v>859.63</v>
      </c>
      <c r="M47" s="541">
        <v>785.76</v>
      </c>
      <c r="N47" s="541">
        <v>799.59</v>
      </c>
      <c r="O47" s="541">
        <v>246.75</v>
      </c>
      <c r="P47" s="541">
        <v>206.63</v>
      </c>
      <c r="Q47" s="541">
        <v>102.09</v>
      </c>
      <c r="R47" s="542">
        <v>256.56</v>
      </c>
      <c r="S47" s="443">
        <v>30</v>
      </c>
      <c r="T47" s="425"/>
    </row>
    <row r="48" spans="1:20" s="426" customFormat="1" ht="18.75" customHeight="1">
      <c r="A48" s="441">
        <v>31</v>
      </c>
      <c r="B48" s="442" t="s">
        <v>49</v>
      </c>
      <c r="C48" s="422">
        <f>SUM(D48:R48)</f>
        <v>2995.8700000000003</v>
      </c>
      <c r="D48" s="541">
        <v>6.38</v>
      </c>
      <c r="E48" s="541">
        <v>67.23</v>
      </c>
      <c r="F48" s="541">
        <v>81.23</v>
      </c>
      <c r="G48" s="541">
        <v>90.63</v>
      </c>
      <c r="H48" s="541">
        <v>64.53</v>
      </c>
      <c r="I48" s="541">
        <v>123.7</v>
      </c>
      <c r="J48" s="541">
        <v>272.93</v>
      </c>
      <c r="K48" s="541">
        <v>429.16</v>
      </c>
      <c r="L48" s="541">
        <v>525.24</v>
      </c>
      <c r="M48" s="541">
        <v>489.16</v>
      </c>
      <c r="N48" s="541">
        <v>436.82</v>
      </c>
      <c r="O48" s="541">
        <v>160.01</v>
      </c>
      <c r="P48" s="541">
        <v>92.05</v>
      </c>
      <c r="Q48" s="541">
        <v>46.74</v>
      </c>
      <c r="R48" s="542">
        <v>110.06</v>
      </c>
      <c r="S48" s="443">
        <v>31</v>
      </c>
      <c r="T48" s="425"/>
    </row>
    <row r="49" spans="1:20" s="440" customFormat="1" ht="18.75" customHeight="1">
      <c r="A49" s="689" t="s">
        <v>144</v>
      </c>
      <c r="B49" s="690"/>
      <c r="C49" s="437">
        <f aca="true" t="shared" si="14" ref="C49:Q49">SUM(C50:C53)</f>
        <v>16210.07</v>
      </c>
      <c r="D49" s="437">
        <f t="shared" si="14"/>
        <v>44.17</v>
      </c>
      <c r="E49" s="437">
        <f t="shared" si="14"/>
        <v>215.5</v>
      </c>
      <c r="F49" s="437">
        <f t="shared" si="14"/>
        <v>353.88</v>
      </c>
      <c r="G49" s="437">
        <f t="shared" si="14"/>
        <v>428.15999999999997</v>
      </c>
      <c r="H49" s="437">
        <f t="shared" si="14"/>
        <v>696.25</v>
      </c>
      <c r="I49" s="437">
        <f t="shared" si="14"/>
        <v>883.5</v>
      </c>
      <c r="J49" s="437">
        <f t="shared" si="14"/>
        <v>1627.15</v>
      </c>
      <c r="K49" s="437">
        <f t="shared" si="14"/>
        <v>2172.0599999999995</v>
      </c>
      <c r="L49" s="437">
        <f t="shared" si="14"/>
        <v>2976.34</v>
      </c>
      <c r="M49" s="437">
        <f t="shared" si="14"/>
        <v>2522.0599999999995</v>
      </c>
      <c r="N49" s="437">
        <f t="shared" si="14"/>
        <v>2232.22</v>
      </c>
      <c r="O49" s="437">
        <f t="shared" si="14"/>
        <v>753.15</v>
      </c>
      <c r="P49" s="437">
        <f t="shared" si="14"/>
        <v>472.33000000000004</v>
      </c>
      <c r="Q49" s="437">
        <f t="shared" si="14"/>
        <v>336.71</v>
      </c>
      <c r="R49" s="438">
        <f>SUM(R50:R53)</f>
        <v>496.59</v>
      </c>
      <c r="S49" s="420"/>
      <c r="T49" s="439"/>
    </row>
    <row r="50" spans="1:20" s="426" customFormat="1" ht="18.75" customHeight="1">
      <c r="A50" s="441">
        <v>32</v>
      </c>
      <c r="B50" s="442" t="s">
        <v>50</v>
      </c>
      <c r="C50" s="422">
        <f>SUM(D50:R50)</f>
        <v>7146.589999999998</v>
      </c>
      <c r="D50" s="541">
        <v>8.17</v>
      </c>
      <c r="E50" s="541">
        <v>84.9</v>
      </c>
      <c r="F50" s="541">
        <v>77.12</v>
      </c>
      <c r="G50" s="541">
        <v>83.8</v>
      </c>
      <c r="H50" s="541">
        <v>178.97</v>
      </c>
      <c r="I50" s="541">
        <v>192.59</v>
      </c>
      <c r="J50" s="541">
        <v>568.98</v>
      </c>
      <c r="K50" s="541">
        <v>792.43</v>
      </c>
      <c r="L50" s="541">
        <v>1459.37</v>
      </c>
      <c r="M50" s="541">
        <v>1142.87</v>
      </c>
      <c r="N50" s="541">
        <v>1243.82</v>
      </c>
      <c r="O50" s="541">
        <v>476.94</v>
      </c>
      <c r="P50" s="541">
        <v>298.98</v>
      </c>
      <c r="Q50" s="541">
        <v>211.95</v>
      </c>
      <c r="R50" s="542">
        <v>325.7</v>
      </c>
      <c r="S50" s="443">
        <v>32</v>
      </c>
      <c r="T50" s="425"/>
    </row>
    <row r="51" spans="1:20" s="426" customFormat="1" ht="18.75" customHeight="1">
      <c r="A51" s="441">
        <v>33</v>
      </c>
      <c r="B51" s="442" t="s">
        <v>51</v>
      </c>
      <c r="C51" s="422">
        <f>SUM(D51:R51)</f>
        <v>623.63</v>
      </c>
      <c r="D51" s="541">
        <v>1.07</v>
      </c>
      <c r="E51" s="541">
        <v>7.28</v>
      </c>
      <c r="F51" s="541">
        <v>9.28</v>
      </c>
      <c r="G51" s="541">
        <v>13.4</v>
      </c>
      <c r="H51" s="541">
        <v>13.56</v>
      </c>
      <c r="I51" s="541">
        <v>20.42</v>
      </c>
      <c r="J51" s="541">
        <v>51.69</v>
      </c>
      <c r="K51" s="541">
        <v>45.19</v>
      </c>
      <c r="L51" s="541">
        <v>117.83</v>
      </c>
      <c r="M51" s="541">
        <v>155.14</v>
      </c>
      <c r="N51" s="541">
        <v>79.52</v>
      </c>
      <c r="O51" s="541">
        <v>46.62</v>
      </c>
      <c r="P51" s="541">
        <v>28.73</v>
      </c>
      <c r="Q51" s="541">
        <v>22.03</v>
      </c>
      <c r="R51" s="542">
        <v>11.87</v>
      </c>
      <c r="S51" s="443">
        <v>33</v>
      </c>
      <c r="T51" s="425"/>
    </row>
    <row r="52" spans="1:20" s="426" customFormat="1" ht="18.75" customHeight="1">
      <c r="A52" s="441">
        <v>34</v>
      </c>
      <c r="B52" s="442" t="s">
        <v>52</v>
      </c>
      <c r="C52" s="422">
        <f>SUM(D52:R52)</f>
        <v>3634.13</v>
      </c>
      <c r="D52" s="541">
        <v>5.37</v>
      </c>
      <c r="E52" s="541">
        <v>10.41</v>
      </c>
      <c r="F52" s="541">
        <v>73.82</v>
      </c>
      <c r="G52" s="541">
        <v>95.32</v>
      </c>
      <c r="H52" s="541">
        <v>218.16</v>
      </c>
      <c r="I52" s="541">
        <v>305.18</v>
      </c>
      <c r="J52" s="541">
        <v>568.21</v>
      </c>
      <c r="K52" s="541">
        <v>931.43</v>
      </c>
      <c r="L52" s="541">
        <v>753.44</v>
      </c>
      <c r="M52" s="541">
        <v>365.35</v>
      </c>
      <c r="N52" s="541">
        <v>221.5</v>
      </c>
      <c r="O52" s="541">
        <v>32.87</v>
      </c>
      <c r="P52" s="541">
        <v>12.71</v>
      </c>
      <c r="Q52" s="541">
        <v>12.6</v>
      </c>
      <c r="R52" s="542">
        <v>27.76</v>
      </c>
      <c r="S52" s="443">
        <v>34</v>
      </c>
      <c r="T52" s="425"/>
    </row>
    <row r="53" spans="1:20" s="426" customFormat="1" ht="18.75" customHeight="1">
      <c r="A53" s="441">
        <v>35</v>
      </c>
      <c r="B53" s="442" t="s">
        <v>62</v>
      </c>
      <c r="C53" s="422">
        <f>SUM(D53:R53)</f>
        <v>4805.72</v>
      </c>
      <c r="D53" s="541">
        <v>29.56</v>
      </c>
      <c r="E53" s="541">
        <v>112.91</v>
      </c>
      <c r="F53" s="541">
        <v>193.66</v>
      </c>
      <c r="G53" s="541">
        <v>235.64</v>
      </c>
      <c r="H53" s="541">
        <v>285.56</v>
      </c>
      <c r="I53" s="541">
        <v>365.31</v>
      </c>
      <c r="J53" s="541">
        <v>438.27</v>
      </c>
      <c r="K53" s="541">
        <v>403.01</v>
      </c>
      <c r="L53" s="541">
        <v>645.7</v>
      </c>
      <c r="M53" s="541">
        <v>858.7</v>
      </c>
      <c r="N53" s="541">
        <v>687.38</v>
      </c>
      <c r="O53" s="541">
        <v>196.72</v>
      </c>
      <c r="P53" s="541">
        <v>131.91</v>
      </c>
      <c r="Q53" s="541">
        <v>90.13</v>
      </c>
      <c r="R53" s="542">
        <v>131.26</v>
      </c>
      <c r="S53" s="443">
        <v>35</v>
      </c>
      <c r="T53" s="425"/>
    </row>
    <row r="54" spans="1:20" s="440" customFormat="1" ht="18.75" customHeight="1">
      <c r="A54" s="689" t="s">
        <v>145</v>
      </c>
      <c r="B54" s="690"/>
      <c r="C54" s="437">
        <f aca="true" t="shared" si="15" ref="C54:Q54">SUM(C55:C58)</f>
        <v>15317.11</v>
      </c>
      <c r="D54" s="437">
        <f>SUM(D55:D58)</f>
        <v>51.86</v>
      </c>
      <c r="E54" s="437">
        <f t="shared" si="15"/>
        <v>178.78</v>
      </c>
      <c r="F54" s="437">
        <f t="shared" si="15"/>
        <v>272.11</v>
      </c>
      <c r="G54" s="437">
        <f t="shared" si="15"/>
        <v>312.06</v>
      </c>
      <c r="H54" s="437">
        <f t="shared" si="15"/>
        <v>588.11</v>
      </c>
      <c r="I54" s="437">
        <f t="shared" si="15"/>
        <v>717.97</v>
      </c>
      <c r="J54" s="437">
        <f t="shared" si="15"/>
        <v>1243.31</v>
      </c>
      <c r="K54" s="437">
        <f t="shared" si="15"/>
        <v>1795.2</v>
      </c>
      <c r="L54" s="437">
        <f t="shared" si="15"/>
        <v>2753.32</v>
      </c>
      <c r="M54" s="437">
        <f t="shared" si="15"/>
        <v>2662.08</v>
      </c>
      <c r="N54" s="437">
        <f t="shared" si="15"/>
        <v>2311.54</v>
      </c>
      <c r="O54" s="437">
        <f t="shared" si="15"/>
        <v>772.67</v>
      </c>
      <c r="P54" s="437">
        <f t="shared" si="15"/>
        <v>551.17</v>
      </c>
      <c r="Q54" s="437">
        <f t="shared" si="15"/>
        <v>432.75000000000006</v>
      </c>
      <c r="R54" s="438">
        <f>SUM(R55:R58)</f>
        <v>674.1800000000001</v>
      </c>
      <c r="S54" s="420"/>
      <c r="T54" s="439"/>
    </row>
    <row r="55" spans="1:20" s="426" customFormat="1" ht="18.75" customHeight="1">
      <c r="A55" s="441">
        <v>36</v>
      </c>
      <c r="B55" s="442" t="s">
        <v>53</v>
      </c>
      <c r="C55" s="422">
        <f>SUM(D55:R55)</f>
        <v>2188.21</v>
      </c>
      <c r="D55" s="541">
        <v>15.09</v>
      </c>
      <c r="E55" s="541">
        <v>32.26</v>
      </c>
      <c r="F55" s="541">
        <v>39.1</v>
      </c>
      <c r="G55" s="541">
        <v>43.24</v>
      </c>
      <c r="H55" s="541">
        <v>61.36</v>
      </c>
      <c r="I55" s="541">
        <v>78.84</v>
      </c>
      <c r="J55" s="541">
        <v>129.87</v>
      </c>
      <c r="K55" s="541">
        <v>308.45</v>
      </c>
      <c r="L55" s="541">
        <v>374.96</v>
      </c>
      <c r="M55" s="541">
        <v>461.07</v>
      </c>
      <c r="N55" s="541">
        <v>327.66</v>
      </c>
      <c r="O55" s="541">
        <v>93.61</v>
      </c>
      <c r="P55" s="541">
        <v>66.75</v>
      </c>
      <c r="Q55" s="541">
        <v>35.91</v>
      </c>
      <c r="R55" s="542">
        <v>120.04</v>
      </c>
      <c r="S55" s="443">
        <v>36</v>
      </c>
      <c r="T55" s="425"/>
    </row>
    <row r="56" spans="1:20" s="426" customFormat="1" ht="18.75" customHeight="1">
      <c r="A56" s="441">
        <v>37</v>
      </c>
      <c r="B56" s="442" t="s">
        <v>54</v>
      </c>
      <c r="C56" s="422">
        <f>SUM(D56:R56)</f>
        <v>7302.17</v>
      </c>
      <c r="D56" s="541">
        <v>12.96</v>
      </c>
      <c r="E56" s="541">
        <v>93.12</v>
      </c>
      <c r="F56" s="541">
        <v>145.94</v>
      </c>
      <c r="G56" s="541">
        <v>124.61</v>
      </c>
      <c r="H56" s="541">
        <v>276.1</v>
      </c>
      <c r="I56" s="541">
        <v>284.34</v>
      </c>
      <c r="J56" s="541">
        <v>587.86</v>
      </c>
      <c r="K56" s="541">
        <v>759.54</v>
      </c>
      <c r="L56" s="541">
        <v>1379.06</v>
      </c>
      <c r="M56" s="541">
        <v>1268.12</v>
      </c>
      <c r="N56" s="541">
        <v>1185.14</v>
      </c>
      <c r="O56" s="541">
        <v>306.9</v>
      </c>
      <c r="P56" s="541">
        <v>266.17</v>
      </c>
      <c r="Q56" s="541">
        <v>272.06</v>
      </c>
      <c r="R56" s="542">
        <v>340.25</v>
      </c>
      <c r="S56" s="443">
        <v>37</v>
      </c>
      <c r="T56" s="425"/>
    </row>
    <row r="57" spans="1:20" s="426" customFormat="1" ht="18.75" customHeight="1">
      <c r="A57" s="441">
        <v>38</v>
      </c>
      <c r="B57" s="442" t="s">
        <v>55</v>
      </c>
      <c r="C57" s="422">
        <f>SUM(D57:R57)</f>
        <v>4251.0599999999995</v>
      </c>
      <c r="D57" s="541">
        <v>14.08</v>
      </c>
      <c r="E57" s="541">
        <v>20.09</v>
      </c>
      <c r="F57" s="541">
        <v>55.6</v>
      </c>
      <c r="G57" s="541">
        <v>122.58</v>
      </c>
      <c r="H57" s="541">
        <v>201.14</v>
      </c>
      <c r="I57" s="541">
        <v>296.09</v>
      </c>
      <c r="J57" s="541">
        <v>411.33</v>
      </c>
      <c r="K57" s="541">
        <v>516.37</v>
      </c>
      <c r="L57" s="541">
        <v>736.88</v>
      </c>
      <c r="M57" s="541">
        <v>646.16</v>
      </c>
      <c r="N57" s="541">
        <v>549.48</v>
      </c>
      <c r="O57" s="541">
        <v>264.86</v>
      </c>
      <c r="P57" s="541">
        <v>150.45</v>
      </c>
      <c r="Q57" s="541">
        <v>93.84</v>
      </c>
      <c r="R57" s="542">
        <v>172.11</v>
      </c>
      <c r="S57" s="443">
        <v>38</v>
      </c>
      <c r="T57" s="425"/>
    </row>
    <row r="58" spans="1:20" s="426" customFormat="1" ht="18.75" customHeight="1" thickBot="1">
      <c r="A58" s="448">
        <v>39</v>
      </c>
      <c r="B58" s="449" t="s">
        <v>56</v>
      </c>
      <c r="C58" s="450">
        <f>SUM(D58:R58)</f>
        <v>1575.67</v>
      </c>
      <c r="D58" s="552">
        <v>9.73</v>
      </c>
      <c r="E58" s="552">
        <v>33.31</v>
      </c>
      <c r="F58" s="552">
        <v>31.47</v>
      </c>
      <c r="G58" s="552">
        <v>21.63</v>
      </c>
      <c r="H58" s="552">
        <v>49.51</v>
      </c>
      <c r="I58" s="552">
        <v>58.7</v>
      </c>
      <c r="J58" s="552">
        <v>114.25</v>
      </c>
      <c r="K58" s="552">
        <v>210.84</v>
      </c>
      <c r="L58" s="552">
        <v>262.42</v>
      </c>
      <c r="M58" s="552">
        <v>286.73</v>
      </c>
      <c r="N58" s="552">
        <v>249.26</v>
      </c>
      <c r="O58" s="552">
        <v>107.3</v>
      </c>
      <c r="P58" s="552">
        <v>67.8</v>
      </c>
      <c r="Q58" s="552">
        <v>30.94</v>
      </c>
      <c r="R58" s="553">
        <v>41.78</v>
      </c>
      <c r="S58" s="446">
        <v>39</v>
      </c>
      <c r="T58" s="425"/>
    </row>
    <row r="59" spans="1:20" s="426" customFormat="1" ht="13.5">
      <c r="A59" s="425" t="s">
        <v>132</v>
      </c>
      <c r="B59" s="425"/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2"/>
      <c r="T59" s="425"/>
    </row>
    <row r="60" spans="1:20" ht="12">
      <c r="A60" s="354"/>
      <c r="B60" s="354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6"/>
      <c r="T60" s="354"/>
    </row>
  </sheetData>
  <sheetProtection/>
  <mergeCells count="17">
    <mergeCell ref="A45:B45"/>
    <mergeCell ref="A49:B49"/>
    <mergeCell ref="A54:B54"/>
    <mergeCell ref="A23:B23"/>
    <mergeCell ref="A24:B24"/>
    <mergeCell ref="A33:B33"/>
    <mergeCell ref="A44:B44"/>
    <mergeCell ref="A29:B29"/>
    <mergeCell ref="A41:B41"/>
    <mergeCell ref="A7:B7"/>
    <mergeCell ref="A8:B8"/>
    <mergeCell ref="A14:B14"/>
    <mergeCell ref="A15:B15"/>
    <mergeCell ref="A3:B3"/>
    <mergeCell ref="A4:B4"/>
    <mergeCell ref="A5:B5"/>
    <mergeCell ref="A6:B6"/>
  </mergeCells>
  <printOptions horizontalCentered="1"/>
  <pageMargins left="0.7874015748031497" right="0.5905511811023623" top="0.7874015748031497" bottom="0.3937007874015748" header="0" footer="0"/>
  <pageSetup horizontalDpi="400" verticalDpi="400" orientation="portrait" pageOrder="overThenDown" paperSize="9" scale="7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60"/>
  <sheetViews>
    <sheetView zoomScale="85" zoomScaleNormal="85" workbookViewId="0" topLeftCell="A1">
      <pane xSplit="2" ySplit="3" topLeftCell="C4" activePane="bottomRight" state="frozen"/>
      <selection pane="topLeft" activeCell="H49" sqref="H49"/>
      <selection pane="topRight" activeCell="H49" sqref="H49"/>
      <selection pane="bottomLeft" activeCell="H49" sqref="H49"/>
      <selection pane="bottomRight" activeCell="A1" sqref="A1"/>
    </sheetView>
  </sheetViews>
  <sheetFormatPr defaultColWidth="9.00390625" defaultRowHeight="13.5"/>
  <cols>
    <col min="1" max="1" width="4.625" style="355" customWidth="1"/>
    <col min="2" max="2" width="17.00390625" style="355" customWidth="1"/>
    <col min="3" max="18" width="11.875" style="363" customWidth="1"/>
    <col min="19" max="19" width="5.50390625" style="364" bestFit="1" customWidth="1"/>
    <col min="20" max="16384" width="9.00390625" style="355" customWidth="1"/>
  </cols>
  <sheetData>
    <row r="1" spans="1:20" ht="14.25">
      <c r="A1" s="351" t="s">
        <v>133</v>
      </c>
      <c r="B1" s="365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3"/>
      <c r="T1" s="354"/>
    </row>
    <row r="2" spans="1:20" ht="12.75" thickBot="1">
      <c r="A2" s="354"/>
      <c r="B2" s="354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266"/>
      <c r="Q2" s="266"/>
      <c r="R2" s="266" t="s">
        <v>198</v>
      </c>
      <c r="S2" s="356"/>
      <c r="T2" s="354"/>
    </row>
    <row r="3" spans="1:20" s="362" customFormat="1" ht="12">
      <c r="A3" s="683" t="s">
        <v>7</v>
      </c>
      <c r="B3" s="695"/>
      <c r="C3" s="357" t="s">
        <v>191</v>
      </c>
      <c r="D3" s="358" t="s">
        <v>108</v>
      </c>
      <c r="E3" s="358" t="s">
        <v>110</v>
      </c>
      <c r="F3" s="358" t="s">
        <v>111</v>
      </c>
      <c r="G3" s="358" t="s">
        <v>112</v>
      </c>
      <c r="H3" s="358" t="s">
        <v>113</v>
      </c>
      <c r="I3" s="358" t="s">
        <v>114</v>
      </c>
      <c r="J3" s="358" t="s">
        <v>115</v>
      </c>
      <c r="K3" s="358" t="s">
        <v>116</v>
      </c>
      <c r="L3" s="358" t="s">
        <v>117</v>
      </c>
      <c r="M3" s="358" t="s">
        <v>118</v>
      </c>
      <c r="N3" s="358" t="s">
        <v>119</v>
      </c>
      <c r="O3" s="358" t="s">
        <v>120</v>
      </c>
      <c r="P3" s="358" t="s">
        <v>121</v>
      </c>
      <c r="Q3" s="358" t="s">
        <v>122</v>
      </c>
      <c r="R3" s="359" t="s">
        <v>130</v>
      </c>
      <c r="S3" s="380"/>
      <c r="T3" s="361"/>
    </row>
    <row r="4" spans="1:20" s="426" customFormat="1" ht="19.5" customHeight="1">
      <c r="A4" s="696" t="s">
        <v>192</v>
      </c>
      <c r="B4" s="696"/>
      <c r="C4" s="421">
        <v>34640047</v>
      </c>
      <c r="D4" s="453">
        <v>0</v>
      </c>
      <c r="E4" s="422">
        <v>2697</v>
      </c>
      <c r="F4" s="422">
        <v>215803</v>
      </c>
      <c r="G4" s="422">
        <v>698039</v>
      </c>
      <c r="H4" s="422">
        <v>1991953</v>
      </c>
      <c r="I4" s="422">
        <v>4014392</v>
      </c>
      <c r="J4" s="422">
        <v>6568887</v>
      </c>
      <c r="K4" s="422">
        <v>7015209</v>
      </c>
      <c r="L4" s="422">
        <v>6080175</v>
      </c>
      <c r="M4" s="422">
        <v>2320457</v>
      </c>
      <c r="N4" s="422">
        <v>1717964</v>
      </c>
      <c r="O4" s="422">
        <v>1245900</v>
      </c>
      <c r="P4" s="422">
        <v>806996</v>
      </c>
      <c r="Q4" s="422">
        <v>664519</v>
      </c>
      <c r="R4" s="423">
        <v>1297056</v>
      </c>
      <c r="S4" s="424" t="s">
        <v>193</v>
      </c>
      <c r="T4" s="425"/>
    </row>
    <row r="5" spans="1:20" s="426" customFormat="1" ht="19.5" customHeight="1">
      <c r="A5" s="685" t="s">
        <v>194</v>
      </c>
      <c r="B5" s="685"/>
      <c r="C5" s="421">
        <v>39152384</v>
      </c>
      <c r="D5" s="453">
        <v>0</v>
      </c>
      <c r="E5" s="422">
        <v>7275</v>
      </c>
      <c r="F5" s="422">
        <v>166682</v>
      </c>
      <c r="G5" s="422">
        <v>417338</v>
      </c>
      <c r="H5" s="422">
        <v>1067061</v>
      </c>
      <c r="I5" s="422">
        <v>2635920</v>
      </c>
      <c r="J5" s="422">
        <v>4873565</v>
      </c>
      <c r="K5" s="422">
        <v>7488214</v>
      </c>
      <c r="L5" s="422">
        <v>7761952</v>
      </c>
      <c r="M5" s="422">
        <v>6524976</v>
      </c>
      <c r="N5" s="422">
        <v>2429488</v>
      </c>
      <c r="O5" s="422">
        <v>1783652</v>
      </c>
      <c r="P5" s="422">
        <v>1275595</v>
      </c>
      <c r="Q5" s="422">
        <v>820511</v>
      </c>
      <c r="R5" s="423">
        <v>1900155</v>
      </c>
      <c r="S5" s="424" t="s">
        <v>195</v>
      </c>
      <c r="T5" s="425"/>
    </row>
    <row r="6" spans="1:20" s="459" customFormat="1" ht="19.5" customHeight="1" thickBot="1">
      <c r="A6" s="686" t="s">
        <v>196</v>
      </c>
      <c r="B6" s="686"/>
      <c r="C6" s="454">
        <f aca="true" t="shared" si="0" ref="C6:R6">+C7+C14+C23+C44</f>
        <v>43260700</v>
      </c>
      <c r="D6" s="455">
        <f t="shared" si="0"/>
        <v>0</v>
      </c>
      <c r="E6" s="455">
        <f t="shared" si="0"/>
        <v>8174</v>
      </c>
      <c r="F6" s="455">
        <f t="shared" si="0"/>
        <v>127669</v>
      </c>
      <c r="G6" s="455">
        <f t="shared" si="0"/>
        <v>315087</v>
      </c>
      <c r="H6" s="455">
        <f t="shared" si="0"/>
        <v>652297</v>
      </c>
      <c r="I6" s="455">
        <f t="shared" si="0"/>
        <v>1456705</v>
      </c>
      <c r="J6" s="455">
        <f t="shared" si="0"/>
        <v>3215583</v>
      </c>
      <c r="K6" s="455">
        <f t="shared" si="0"/>
        <v>5589347</v>
      </c>
      <c r="L6" s="455">
        <f t="shared" si="0"/>
        <v>8320933</v>
      </c>
      <c r="M6" s="455">
        <f t="shared" si="0"/>
        <v>8463743</v>
      </c>
      <c r="N6" s="455">
        <f t="shared" si="0"/>
        <v>6767953</v>
      </c>
      <c r="O6" s="455">
        <f t="shared" si="0"/>
        <v>2518975</v>
      </c>
      <c r="P6" s="455">
        <f t="shared" si="0"/>
        <v>1837291</v>
      </c>
      <c r="Q6" s="455">
        <f t="shared" si="0"/>
        <v>1292284</v>
      </c>
      <c r="R6" s="456">
        <f t="shared" si="0"/>
        <v>2694659</v>
      </c>
      <c r="S6" s="457" t="s">
        <v>197</v>
      </c>
      <c r="T6" s="458"/>
    </row>
    <row r="7" spans="1:20" s="465" customFormat="1" ht="25.5" customHeight="1">
      <c r="A7" s="687" t="s">
        <v>59</v>
      </c>
      <c r="B7" s="688"/>
      <c r="C7" s="460">
        <f>C8</f>
        <v>5890395</v>
      </c>
      <c r="D7" s="461">
        <f>D8</f>
        <v>0</v>
      </c>
      <c r="E7" s="460">
        <f aca="true" t="shared" si="1" ref="E7:R7">E8</f>
        <v>1247</v>
      </c>
      <c r="F7" s="460">
        <f t="shared" si="1"/>
        <v>15726</v>
      </c>
      <c r="G7" s="460">
        <f t="shared" si="1"/>
        <v>51603</v>
      </c>
      <c r="H7" s="460">
        <f t="shared" si="1"/>
        <v>91231</v>
      </c>
      <c r="I7" s="460">
        <f t="shared" si="1"/>
        <v>188272</v>
      </c>
      <c r="J7" s="460">
        <f t="shared" si="1"/>
        <v>388933</v>
      </c>
      <c r="K7" s="460">
        <f t="shared" si="1"/>
        <v>689291</v>
      </c>
      <c r="L7" s="460">
        <f t="shared" si="1"/>
        <v>1199314</v>
      </c>
      <c r="M7" s="460">
        <f t="shared" si="1"/>
        <v>1389403</v>
      </c>
      <c r="N7" s="460">
        <f t="shared" si="1"/>
        <v>1033137</v>
      </c>
      <c r="O7" s="460">
        <f t="shared" si="1"/>
        <v>279420</v>
      </c>
      <c r="P7" s="460">
        <f t="shared" si="1"/>
        <v>191445</v>
      </c>
      <c r="Q7" s="460">
        <f t="shared" si="1"/>
        <v>151562</v>
      </c>
      <c r="R7" s="462">
        <f t="shared" si="1"/>
        <v>219811</v>
      </c>
      <c r="S7" s="463"/>
      <c r="T7" s="464"/>
    </row>
    <row r="8" spans="1:20" s="459" customFormat="1" ht="19.5" customHeight="1">
      <c r="A8" s="689" t="s">
        <v>146</v>
      </c>
      <c r="B8" s="690"/>
      <c r="C8" s="466">
        <f aca="true" t="shared" si="2" ref="C8:R8">SUM(C9:C13)</f>
        <v>5890395</v>
      </c>
      <c r="D8" s="455">
        <f t="shared" si="2"/>
        <v>0</v>
      </c>
      <c r="E8" s="455">
        <f t="shared" si="2"/>
        <v>1247</v>
      </c>
      <c r="F8" s="455">
        <f t="shared" si="2"/>
        <v>15726</v>
      </c>
      <c r="G8" s="455">
        <f t="shared" si="2"/>
        <v>51603</v>
      </c>
      <c r="H8" s="455">
        <f t="shared" si="2"/>
        <v>91231</v>
      </c>
      <c r="I8" s="455">
        <f t="shared" si="2"/>
        <v>188272</v>
      </c>
      <c r="J8" s="455">
        <f t="shared" si="2"/>
        <v>388933</v>
      </c>
      <c r="K8" s="455">
        <f t="shared" si="2"/>
        <v>689291</v>
      </c>
      <c r="L8" s="455">
        <f t="shared" si="2"/>
        <v>1199314</v>
      </c>
      <c r="M8" s="455">
        <f t="shared" si="2"/>
        <v>1389403</v>
      </c>
      <c r="N8" s="455">
        <f t="shared" si="2"/>
        <v>1033137</v>
      </c>
      <c r="O8" s="455">
        <f t="shared" si="2"/>
        <v>279420</v>
      </c>
      <c r="P8" s="455">
        <f t="shared" si="2"/>
        <v>191445</v>
      </c>
      <c r="Q8" s="455">
        <f t="shared" si="2"/>
        <v>151562</v>
      </c>
      <c r="R8" s="456">
        <f t="shared" si="2"/>
        <v>219811</v>
      </c>
      <c r="S8" s="467"/>
      <c r="T8" s="458"/>
    </row>
    <row r="9" spans="1:20" s="426" customFormat="1" ht="19.5" customHeight="1">
      <c r="A9" s="441">
        <v>1</v>
      </c>
      <c r="B9" s="442" t="s">
        <v>23</v>
      </c>
      <c r="C9" s="422">
        <f>SUM(D9:R9)</f>
        <v>1656821</v>
      </c>
      <c r="D9" s="468">
        <v>0</v>
      </c>
      <c r="E9" s="541">
        <v>386</v>
      </c>
      <c r="F9" s="541">
        <v>3219</v>
      </c>
      <c r="G9" s="541">
        <v>16279</v>
      </c>
      <c r="H9" s="541">
        <v>27801</v>
      </c>
      <c r="I9" s="541">
        <v>64319</v>
      </c>
      <c r="J9" s="541">
        <v>129428</v>
      </c>
      <c r="K9" s="541">
        <v>200106</v>
      </c>
      <c r="L9" s="541">
        <v>294635</v>
      </c>
      <c r="M9" s="541">
        <v>333265</v>
      </c>
      <c r="N9" s="541">
        <v>329991</v>
      </c>
      <c r="O9" s="541">
        <v>91234</v>
      </c>
      <c r="P9" s="541">
        <v>60142</v>
      </c>
      <c r="Q9" s="541">
        <v>46783</v>
      </c>
      <c r="R9" s="547">
        <v>59233</v>
      </c>
      <c r="S9" s="441">
        <v>1</v>
      </c>
      <c r="T9" s="425"/>
    </row>
    <row r="10" spans="1:20" s="426" customFormat="1" ht="19.5" customHeight="1">
      <c r="A10" s="441">
        <v>2</v>
      </c>
      <c r="B10" s="442" t="s">
        <v>24</v>
      </c>
      <c r="C10" s="422">
        <f>SUM(D10:R10)</f>
        <v>1472424</v>
      </c>
      <c r="D10" s="468">
        <v>0</v>
      </c>
      <c r="E10" s="541">
        <v>60</v>
      </c>
      <c r="F10" s="541">
        <v>2625</v>
      </c>
      <c r="G10" s="541">
        <v>16224</v>
      </c>
      <c r="H10" s="541">
        <v>35664</v>
      </c>
      <c r="I10" s="541">
        <v>72091</v>
      </c>
      <c r="J10" s="541">
        <v>111655</v>
      </c>
      <c r="K10" s="541">
        <v>168457</v>
      </c>
      <c r="L10" s="541">
        <v>401126</v>
      </c>
      <c r="M10" s="541">
        <v>351300</v>
      </c>
      <c r="N10" s="541">
        <v>195742</v>
      </c>
      <c r="O10" s="541">
        <v>37407</v>
      </c>
      <c r="P10" s="541">
        <v>22407</v>
      </c>
      <c r="Q10" s="541">
        <v>26994</v>
      </c>
      <c r="R10" s="547">
        <v>30672</v>
      </c>
      <c r="S10" s="441">
        <v>2</v>
      </c>
      <c r="T10" s="425"/>
    </row>
    <row r="11" spans="1:20" s="426" customFormat="1" ht="19.5" customHeight="1">
      <c r="A11" s="441">
        <v>3</v>
      </c>
      <c r="B11" s="442" t="s">
        <v>25</v>
      </c>
      <c r="C11" s="422">
        <f>SUM(D11:R11)</f>
        <v>729977</v>
      </c>
      <c r="D11" s="468">
        <v>0</v>
      </c>
      <c r="E11" s="541">
        <v>210</v>
      </c>
      <c r="F11" s="541">
        <v>2404</v>
      </c>
      <c r="G11" s="541">
        <v>5951</v>
      </c>
      <c r="H11" s="541">
        <v>10297</v>
      </c>
      <c r="I11" s="541">
        <v>26825</v>
      </c>
      <c r="J11" s="541">
        <v>59720</v>
      </c>
      <c r="K11" s="541">
        <v>92987</v>
      </c>
      <c r="L11" s="541">
        <v>99901</v>
      </c>
      <c r="M11" s="541">
        <v>208347</v>
      </c>
      <c r="N11" s="541">
        <v>117164</v>
      </c>
      <c r="O11" s="541">
        <v>23227</v>
      </c>
      <c r="P11" s="541">
        <v>27246</v>
      </c>
      <c r="Q11" s="541">
        <v>22955</v>
      </c>
      <c r="R11" s="547">
        <v>32743</v>
      </c>
      <c r="S11" s="441">
        <v>3</v>
      </c>
      <c r="T11" s="425"/>
    </row>
    <row r="12" spans="1:20" s="426" customFormat="1" ht="19.5" customHeight="1">
      <c r="A12" s="441">
        <v>4</v>
      </c>
      <c r="B12" s="442" t="s">
        <v>26</v>
      </c>
      <c r="C12" s="422">
        <f>SUM(D12:R12)</f>
        <v>321606</v>
      </c>
      <c r="D12" s="468">
        <v>0</v>
      </c>
      <c r="E12" s="541">
        <v>453</v>
      </c>
      <c r="F12" s="541">
        <v>1111</v>
      </c>
      <c r="G12" s="541">
        <v>1602</v>
      </c>
      <c r="H12" s="541">
        <v>4491</v>
      </c>
      <c r="I12" s="541">
        <v>5183</v>
      </c>
      <c r="J12" s="541">
        <v>18630</v>
      </c>
      <c r="K12" s="541">
        <v>21492</v>
      </c>
      <c r="L12" s="541">
        <v>58883</v>
      </c>
      <c r="M12" s="541">
        <v>76343</v>
      </c>
      <c r="N12" s="541">
        <v>85651</v>
      </c>
      <c r="O12" s="541">
        <v>18794</v>
      </c>
      <c r="P12" s="541">
        <v>9143</v>
      </c>
      <c r="Q12" s="541">
        <v>7942</v>
      </c>
      <c r="R12" s="547">
        <v>11888</v>
      </c>
      <c r="S12" s="441">
        <v>4</v>
      </c>
      <c r="T12" s="425"/>
    </row>
    <row r="13" spans="1:20" s="426" customFormat="1" ht="19.5" customHeight="1" thickBot="1">
      <c r="A13" s="441">
        <v>5</v>
      </c>
      <c r="B13" s="442" t="s">
        <v>135</v>
      </c>
      <c r="C13" s="422">
        <f>SUM(D13:R13)</f>
        <v>1709567</v>
      </c>
      <c r="D13" s="468">
        <v>0</v>
      </c>
      <c r="E13" s="541">
        <v>138</v>
      </c>
      <c r="F13" s="541">
        <v>6367</v>
      </c>
      <c r="G13" s="541">
        <v>11547</v>
      </c>
      <c r="H13" s="541">
        <v>12978</v>
      </c>
      <c r="I13" s="541">
        <v>19854</v>
      </c>
      <c r="J13" s="541">
        <v>69500</v>
      </c>
      <c r="K13" s="541">
        <v>206249</v>
      </c>
      <c r="L13" s="541">
        <v>344769</v>
      </c>
      <c r="M13" s="541">
        <v>420148</v>
      </c>
      <c r="N13" s="541">
        <v>304589</v>
      </c>
      <c r="O13" s="541">
        <v>108758</v>
      </c>
      <c r="P13" s="541">
        <v>72507</v>
      </c>
      <c r="Q13" s="541">
        <v>46888</v>
      </c>
      <c r="R13" s="547">
        <v>85275</v>
      </c>
      <c r="S13" s="441">
        <v>5</v>
      </c>
      <c r="T13" s="425"/>
    </row>
    <row r="14" spans="1:20" s="465" customFormat="1" ht="25.5" customHeight="1">
      <c r="A14" s="691" t="s">
        <v>8</v>
      </c>
      <c r="B14" s="692"/>
      <c r="C14" s="460">
        <f>C15</f>
        <v>6164687</v>
      </c>
      <c r="D14" s="461">
        <f>D15</f>
        <v>0</v>
      </c>
      <c r="E14" s="460">
        <f aca="true" t="shared" si="3" ref="E14:R14">E15</f>
        <v>1684</v>
      </c>
      <c r="F14" s="460">
        <f t="shared" si="3"/>
        <v>26468</v>
      </c>
      <c r="G14" s="460">
        <f t="shared" si="3"/>
        <v>77969</v>
      </c>
      <c r="H14" s="460">
        <f t="shared" si="3"/>
        <v>109971</v>
      </c>
      <c r="I14" s="460">
        <f t="shared" si="3"/>
        <v>245309</v>
      </c>
      <c r="J14" s="460">
        <f t="shared" si="3"/>
        <v>549750</v>
      </c>
      <c r="K14" s="460">
        <f t="shared" si="3"/>
        <v>941573</v>
      </c>
      <c r="L14" s="460">
        <f t="shared" si="3"/>
        <v>1241581</v>
      </c>
      <c r="M14" s="460">
        <f t="shared" si="3"/>
        <v>1299845</v>
      </c>
      <c r="N14" s="460">
        <f t="shared" si="3"/>
        <v>724032</v>
      </c>
      <c r="O14" s="460">
        <f t="shared" si="3"/>
        <v>263993</v>
      </c>
      <c r="P14" s="460">
        <f t="shared" si="3"/>
        <v>176599</v>
      </c>
      <c r="Q14" s="460">
        <f t="shared" si="3"/>
        <v>158782</v>
      </c>
      <c r="R14" s="462">
        <f t="shared" si="3"/>
        <v>347131</v>
      </c>
      <c r="S14" s="469"/>
      <c r="T14" s="464"/>
    </row>
    <row r="15" spans="1:20" s="459" customFormat="1" ht="19.5" customHeight="1">
      <c r="A15" s="689" t="s">
        <v>139</v>
      </c>
      <c r="B15" s="690"/>
      <c r="C15" s="466">
        <f>SUM(C16:C22)</f>
        <v>6164687</v>
      </c>
      <c r="D15" s="466">
        <f aca="true" t="shared" si="4" ref="D15:P15">SUM(D16:D22)</f>
        <v>0</v>
      </c>
      <c r="E15" s="466">
        <f t="shared" si="4"/>
        <v>1684</v>
      </c>
      <c r="F15" s="466">
        <f t="shared" si="4"/>
        <v>26468</v>
      </c>
      <c r="G15" s="466">
        <f t="shared" si="4"/>
        <v>77969</v>
      </c>
      <c r="H15" s="466">
        <f t="shared" si="4"/>
        <v>109971</v>
      </c>
      <c r="I15" s="466">
        <f t="shared" si="4"/>
        <v>245309</v>
      </c>
      <c r="J15" s="466">
        <f t="shared" si="4"/>
        <v>549750</v>
      </c>
      <c r="K15" s="466">
        <f t="shared" si="4"/>
        <v>941573</v>
      </c>
      <c r="L15" s="466">
        <f t="shared" si="4"/>
        <v>1241581</v>
      </c>
      <c r="M15" s="466">
        <f t="shared" si="4"/>
        <v>1299845</v>
      </c>
      <c r="N15" s="466">
        <f t="shared" si="4"/>
        <v>724032</v>
      </c>
      <c r="O15" s="466">
        <f t="shared" si="4"/>
        <v>263993</v>
      </c>
      <c r="P15" s="466">
        <f t="shared" si="4"/>
        <v>176599</v>
      </c>
      <c r="Q15" s="466">
        <f>SUM(Q16:Q22)</f>
        <v>158782</v>
      </c>
      <c r="R15" s="456">
        <f>SUM(R16:R22)</f>
        <v>347131</v>
      </c>
      <c r="S15" s="470"/>
      <c r="T15" s="458"/>
    </row>
    <row r="16" spans="1:20" s="426" customFormat="1" ht="19.5" customHeight="1">
      <c r="A16" s="441">
        <v>6</v>
      </c>
      <c r="B16" s="442" t="s">
        <v>27</v>
      </c>
      <c r="C16" s="422">
        <f aca="true" t="shared" si="5" ref="C16:C22">SUM(D16:R16)</f>
        <v>1168222</v>
      </c>
      <c r="D16" s="468">
        <v>0</v>
      </c>
      <c r="E16" s="541">
        <v>526</v>
      </c>
      <c r="F16" s="541">
        <v>7354</v>
      </c>
      <c r="G16" s="541">
        <v>9510</v>
      </c>
      <c r="H16" s="541">
        <v>21759</v>
      </c>
      <c r="I16" s="541">
        <v>79205</v>
      </c>
      <c r="J16" s="541">
        <v>155840</v>
      </c>
      <c r="K16" s="541">
        <v>175968</v>
      </c>
      <c r="L16" s="541">
        <v>200735</v>
      </c>
      <c r="M16" s="541">
        <v>212405</v>
      </c>
      <c r="N16" s="541">
        <v>146870</v>
      </c>
      <c r="O16" s="541">
        <v>39090</v>
      </c>
      <c r="P16" s="541">
        <v>34052</v>
      </c>
      <c r="Q16" s="541">
        <v>25048</v>
      </c>
      <c r="R16" s="547">
        <v>59860</v>
      </c>
      <c r="S16" s="441">
        <v>6</v>
      </c>
      <c r="T16" s="425"/>
    </row>
    <row r="17" spans="1:20" s="426" customFormat="1" ht="19.5" customHeight="1">
      <c r="A17" s="441">
        <v>7</v>
      </c>
      <c r="B17" s="442" t="s">
        <v>28</v>
      </c>
      <c r="C17" s="422">
        <f t="shared" si="5"/>
        <v>775188</v>
      </c>
      <c r="D17" s="468">
        <v>0</v>
      </c>
      <c r="E17" s="541">
        <v>22</v>
      </c>
      <c r="F17" s="541">
        <v>4454</v>
      </c>
      <c r="G17" s="541">
        <v>38668</v>
      </c>
      <c r="H17" s="541">
        <v>16257</v>
      </c>
      <c r="I17" s="541">
        <v>17848</v>
      </c>
      <c r="J17" s="541">
        <v>74060</v>
      </c>
      <c r="K17" s="541">
        <v>111012</v>
      </c>
      <c r="L17" s="541">
        <v>174393</v>
      </c>
      <c r="M17" s="541">
        <v>181026</v>
      </c>
      <c r="N17" s="541">
        <v>92675</v>
      </c>
      <c r="O17" s="541">
        <v>30126</v>
      </c>
      <c r="P17" s="541">
        <v>12232</v>
      </c>
      <c r="Q17" s="541">
        <v>5039</v>
      </c>
      <c r="R17" s="547">
        <v>17376</v>
      </c>
      <c r="S17" s="441">
        <v>7</v>
      </c>
      <c r="T17" s="425"/>
    </row>
    <row r="18" spans="1:20" s="426" customFormat="1" ht="19.5" customHeight="1">
      <c r="A18" s="441">
        <v>8</v>
      </c>
      <c r="B18" s="442" t="s">
        <v>29</v>
      </c>
      <c r="C18" s="422">
        <f t="shared" si="5"/>
        <v>982837</v>
      </c>
      <c r="D18" s="468">
        <v>0</v>
      </c>
      <c r="E18" s="541">
        <v>62</v>
      </c>
      <c r="F18" s="541">
        <v>1441</v>
      </c>
      <c r="G18" s="541">
        <v>6539</v>
      </c>
      <c r="H18" s="541">
        <v>30007</v>
      </c>
      <c r="I18" s="541">
        <v>42884</v>
      </c>
      <c r="J18" s="541">
        <v>58305</v>
      </c>
      <c r="K18" s="541">
        <v>83329</v>
      </c>
      <c r="L18" s="541">
        <v>157290</v>
      </c>
      <c r="M18" s="541">
        <v>251811</v>
      </c>
      <c r="N18" s="541">
        <v>128737</v>
      </c>
      <c r="O18" s="541">
        <v>77211</v>
      </c>
      <c r="P18" s="541">
        <v>19879</v>
      </c>
      <c r="Q18" s="541">
        <v>53577</v>
      </c>
      <c r="R18" s="547">
        <v>71765</v>
      </c>
      <c r="S18" s="441">
        <v>8</v>
      </c>
      <c r="T18" s="425"/>
    </row>
    <row r="19" spans="1:20" s="426" customFormat="1" ht="19.5" customHeight="1">
      <c r="A19" s="441">
        <v>9</v>
      </c>
      <c r="B19" s="442" t="s">
        <v>30</v>
      </c>
      <c r="C19" s="422">
        <f t="shared" si="5"/>
        <v>19362</v>
      </c>
      <c r="D19" s="468">
        <v>0</v>
      </c>
      <c r="E19" s="541">
        <v>0</v>
      </c>
      <c r="F19" s="541">
        <v>5</v>
      </c>
      <c r="G19" s="541">
        <v>20</v>
      </c>
      <c r="H19" s="541">
        <v>408</v>
      </c>
      <c r="I19" s="541">
        <v>141</v>
      </c>
      <c r="J19" s="541">
        <v>757</v>
      </c>
      <c r="K19" s="541">
        <v>880</v>
      </c>
      <c r="L19" s="541">
        <v>4176</v>
      </c>
      <c r="M19" s="541">
        <v>6192</v>
      </c>
      <c r="N19" s="541">
        <v>3805</v>
      </c>
      <c r="O19" s="541">
        <v>1155</v>
      </c>
      <c r="P19" s="541">
        <v>1156</v>
      </c>
      <c r="Q19" s="541">
        <v>343</v>
      </c>
      <c r="R19" s="547">
        <v>324</v>
      </c>
      <c r="S19" s="441">
        <v>9</v>
      </c>
      <c r="T19" s="425"/>
    </row>
    <row r="20" spans="1:20" s="426" customFormat="1" ht="19.5" customHeight="1">
      <c r="A20" s="441">
        <v>10</v>
      </c>
      <c r="B20" s="442" t="s">
        <v>31</v>
      </c>
      <c r="C20" s="422">
        <f t="shared" si="5"/>
        <v>202915</v>
      </c>
      <c r="D20" s="468">
        <v>0</v>
      </c>
      <c r="E20" s="541">
        <v>0</v>
      </c>
      <c r="F20" s="541">
        <v>96</v>
      </c>
      <c r="G20" s="541">
        <v>145</v>
      </c>
      <c r="H20" s="541">
        <v>1151</v>
      </c>
      <c r="I20" s="541">
        <v>5468</v>
      </c>
      <c r="J20" s="541">
        <v>19164</v>
      </c>
      <c r="K20" s="541">
        <v>41710</v>
      </c>
      <c r="L20" s="541">
        <v>52544</v>
      </c>
      <c r="M20" s="541">
        <v>39781</v>
      </c>
      <c r="N20" s="541">
        <v>19171</v>
      </c>
      <c r="O20" s="541">
        <v>9158</v>
      </c>
      <c r="P20" s="541">
        <v>4044</v>
      </c>
      <c r="Q20" s="541">
        <v>3086</v>
      </c>
      <c r="R20" s="547">
        <v>7397</v>
      </c>
      <c r="S20" s="441">
        <v>10</v>
      </c>
      <c r="T20" s="425"/>
    </row>
    <row r="21" spans="1:20" s="426" customFormat="1" ht="19.5" customHeight="1">
      <c r="A21" s="441">
        <v>11</v>
      </c>
      <c r="B21" s="442" t="s">
        <v>32</v>
      </c>
      <c r="C21" s="422">
        <f t="shared" si="5"/>
        <v>686847</v>
      </c>
      <c r="D21" s="468">
        <v>0</v>
      </c>
      <c r="E21" s="541">
        <v>740</v>
      </c>
      <c r="F21" s="541">
        <v>9998</v>
      </c>
      <c r="G21" s="541">
        <v>16216</v>
      </c>
      <c r="H21" s="541">
        <v>17559</v>
      </c>
      <c r="I21" s="541">
        <v>40509</v>
      </c>
      <c r="J21" s="541">
        <v>61346</v>
      </c>
      <c r="K21" s="541">
        <v>177805</v>
      </c>
      <c r="L21" s="541">
        <v>150161</v>
      </c>
      <c r="M21" s="541">
        <v>103047</v>
      </c>
      <c r="N21" s="541">
        <v>45445</v>
      </c>
      <c r="O21" s="541">
        <v>14582</v>
      </c>
      <c r="P21" s="541">
        <v>13831</v>
      </c>
      <c r="Q21" s="541">
        <v>12185</v>
      </c>
      <c r="R21" s="547">
        <v>23423</v>
      </c>
      <c r="S21" s="441">
        <v>11</v>
      </c>
      <c r="T21" s="425"/>
    </row>
    <row r="22" spans="1:20" s="426" customFormat="1" ht="19.5" customHeight="1" thickBot="1">
      <c r="A22" s="444">
        <v>12</v>
      </c>
      <c r="B22" s="445" t="s">
        <v>137</v>
      </c>
      <c r="C22" s="422">
        <f t="shared" si="5"/>
        <v>2329316</v>
      </c>
      <c r="D22" s="468">
        <v>0</v>
      </c>
      <c r="E22" s="541">
        <v>334</v>
      </c>
      <c r="F22" s="541">
        <v>3120</v>
      </c>
      <c r="G22" s="541">
        <v>6871</v>
      </c>
      <c r="H22" s="541">
        <v>22830</v>
      </c>
      <c r="I22" s="541">
        <v>59254</v>
      </c>
      <c r="J22" s="541">
        <v>180278</v>
      </c>
      <c r="K22" s="541">
        <v>350869</v>
      </c>
      <c r="L22" s="541">
        <v>502282</v>
      </c>
      <c r="M22" s="541">
        <v>505583</v>
      </c>
      <c r="N22" s="541">
        <v>287329</v>
      </c>
      <c r="O22" s="541">
        <v>92671</v>
      </c>
      <c r="P22" s="541">
        <v>91405</v>
      </c>
      <c r="Q22" s="541">
        <v>59504</v>
      </c>
      <c r="R22" s="547">
        <v>166986</v>
      </c>
      <c r="S22" s="471">
        <v>12</v>
      </c>
      <c r="T22" s="425"/>
    </row>
    <row r="23" spans="1:20" s="465" customFormat="1" ht="25.5" customHeight="1">
      <c r="A23" s="693" t="s">
        <v>60</v>
      </c>
      <c r="B23" s="694"/>
      <c r="C23" s="460">
        <f aca="true" t="shared" si="6" ref="C23:R23">C24+C33+C29+C41</f>
        <v>10487825</v>
      </c>
      <c r="D23" s="461">
        <f t="shared" si="6"/>
        <v>0</v>
      </c>
      <c r="E23" s="461">
        <f t="shared" si="6"/>
        <v>3031</v>
      </c>
      <c r="F23" s="461">
        <f t="shared" si="6"/>
        <v>40982</v>
      </c>
      <c r="G23" s="461">
        <f t="shared" si="6"/>
        <v>94257</v>
      </c>
      <c r="H23" s="461">
        <f t="shared" si="6"/>
        <v>198491</v>
      </c>
      <c r="I23" s="461">
        <f t="shared" si="6"/>
        <v>502763</v>
      </c>
      <c r="J23" s="461">
        <f t="shared" si="6"/>
        <v>1017670</v>
      </c>
      <c r="K23" s="461">
        <f t="shared" si="6"/>
        <v>1580905</v>
      </c>
      <c r="L23" s="461">
        <f t="shared" si="6"/>
        <v>1960736</v>
      </c>
      <c r="M23" s="461">
        <f t="shared" si="6"/>
        <v>1834649</v>
      </c>
      <c r="N23" s="461">
        <f t="shared" si="6"/>
        <v>1208704</v>
      </c>
      <c r="O23" s="461">
        <f t="shared" si="6"/>
        <v>589830</v>
      </c>
      <c r="P23" s="461">
        <f t="shared" si="6"/>
        <v>456947</v>
      </c>
      <c r="Q23" s="461">
        <f t="shared" si="6"/>
        <v>258313</v>
      </c>
      <c r="R23" s="462">
        <f t="shared" si="6"/>
        <v>740547</v>
      </c>
      <c r="S23" s="463"/>
      <c r="T23" s="464"/>
    </row>
    <row r="24" spans="1:20" s="459" customFormat="1" ht="19.5" customHeight="1">
      <c r="A24" s="689" t="s">
        <v>147</v>
      </c>
      <c r="B24" s="690"/>
      <c r="C24" s="466">
        <f>SUM(C25:C28)</f>
        <v>1221255</v>
      </c>
      <c r="D24" s="455">
        <f>SUM(D25:D28)</f>
        <v>0</v>
      </c>
      <c r="E24" s="455">
        <f aca="true" t="shared" si="7" ref="E24:Q24">SUM(E25:E28)</f>
        <v>597</v>
      </c>
      <c r="F24" s="455">
        <f t="shared" si="7"/>
        <v>7827</v>
      </c>
      <c r="G24" s="455">
        <f t="shared" si="7"/>
        <v>10802</v>
      </c>
      <c r="H24" s="455">
        <f t="shared" si="7"/>
        <v>21515</v>
      </c>
      <c r="I24" s="455">
        <f t="shared" si="7"/>
        <v>34521</v>
      </c>
      <c r="J24" s="455">
        <f t="shared" si="7"/>
        <v>54869</v>
      </c>
      <c r="K24" s="455">
        <f t="shared" si="7"/>
        <v>80420</v>
      </c>
      <c r="L24" s="455">
        <f t="shared" si="7"/>
        <v>131021</v>
      </c>
      <c r="M24" s="455">
        <f t="shared" si="7"/>
        <v>236930</v>
      </c>
      <c r="N24" s="455">
        <f t="shared" si="7"/>
        <v>277192</v>
      </c>
      <c r="O24" s="455">
        <f t="shared" si="7"/>
        <v>119214</v>
      </c>
      <c r="P24" s="455">
        <f t="shared" si="7"/>
        <v>86498</v>
      </c>
      <c r="Q24" s="455">
        <f t="shared" si="7"/>
        <v>52460</v>
      </c>
      <c r="R24" s="456">
        <f>SUM(R25:R28)</f>
        <v>107389</v>
      </c>
      <c r="S24" s="467" t="s">
        <v>12</v>
      </c>
      <c r="T24" s="458"/>
    </row>
    <row r="25" spans="1:20" s="426" customFormat="1" ht="19.5" customHeight="1">
      <c r="A25" s="441">
        <v>13</v>
      </c>
      <c r="B25" s="442" t="s">
        <v>33</v>
      </c>
      <c r="C25" s="472">
        <f>SUM(D25:R25)</f>
        <v>661082</v>
      </c>
      <c r="D25" s="473">
        <v>0</v>
      </c>
      <c r="E25" s="554">
        <v>223</v>
      </c>
      <c r="F25" s="554">
        <v>5884</v>
      </c>
      <c r="G25" s="554">
        <v>4766</v>
      </c>
      <c r="H25" s="554">
        <v>13506</v>
      </c>
      <c r="I25" s="554">
        <v>21938</v>
      </c>
      <c r="J25" s="554">
        <v>28709</v>
      </c>
      <c r="K25" s="554">
        <v>46474</v>
      </c>
      <c r="L25" s="554">
        <v>67763</v>
      </c>
      <c r="M25" s="554">
        <v>124166</v>
      </c>
      <c r="N25" s="554">
        <v>128368</v>
      </c>
      <c r="O25" s="554">
        <v>57381</v>
      </c>
      <c r="P25" s="554">
        <v>55361</v>
      </c>
      <c r="Q25" s="554">
        <v>35909</v>
      </c>
      <c r="R25" s="555">
        <v>70634</v>
      </c>
      <c r="S25" s="441">
        <v>13</v>
      </c>
      <c r="T25" s="425"/>
    </row>
    <row r="26" spans="1:20" s="426" customFormat="1" ht="19.5" customHeight="1">
      <c r="A26" s="441">
        <v>14</v>
      </c>
      <c r="B26" s="442" t="s">
        <v>39</v>
      </c>
      <c r="C26" s="472">
        <f>SUM(D26:R26)</f>
        <v>5481</v>
      </c>
      <c r="D26" s="474">
        <v>0</v>
      </c>
      <c r="E26" s="541">
        <v>0</v>
      </c>
      <c r="F26" s="474">
        <v>1</v>
      </c>
      <c r="G26" s="541">
        <v>0</v>
      </c>
      <c r="H26" s="541">
        <v>0</v>
      </c>
      <c r="I26" s="474">
        <v>33</v>
      </c>
      <c r="J26" s="474">
        <v>54</v>
      </c>
      <c r="K26" s="474">
        <v>388</v>
      </c>
      <c r="L26" s="474">
        <v>29</v>
      </c>
      <c r="M26" s="474">
        <v>3114</v>
      </c>
      <c r="N26" s="474">
        <v>1463</v>
      </c>
      <c r="O26" s="541">
        <v>0</v>
      </c>
      <c r="P26" s="541">
        <v>0</v>
      </c>
      <c r="Q26" s="541">
        <v>0</v>
      </c>
      <c r="R26" s="556">
        <v>399</v>
      </c>
      <c r="S26" s="441">
        <v>14</v>
      </c>
      <c r="T26" s="425"/>
    </row>
    <row r="27" spans="1:20" s="426" customFormat="1" ht="19.5" customHeight="1">
      <c r="A27" s="441">
        <v>15</v>
      </c>
      <c r="B27" s="442" t="s">
        <v>35</v>
      </c>
      <c r="C27" s="472">
        <f>SUM(D27:R27)</f>
        <v>552611</v>
      </c>
      <c r="D27" s="473">
        <v>0</v>
      </c>
      <c r="E27" s="554">
        <v>374</v>
      </c>
      <c r="F27" s="554">
        <v>1942</v>
      </c>
      <c r="G27" s="554">
        <v>6036</v>
      </c>
      <c r="H27" s="554">
        <v>7929</v>
      </c>
      <c r="I27" s="554">
        <v>12550</v>
      </c>
      <c r="J27" s="554">
        <v>26106</v>
      </c>
      <c r="K27" s="554">
        <v>33344</v>
      </c>
      <c r="L27" s="554">
        <v>63204</v>
      </c>
      <c r="M27" s="554">
        <v>109626</v>
      </c>
      <c r="N27" s="554">
        <v>145623</v>
      </c>
      <c r="O27" s="554">
        <v>61833</v>
      </c>
      <c r="P27" s="554">
        <v>31137</v>
      </c>
      <c r="Q27" s="554">
        <v>16551</v>
      </c>
      <c r="R27" s="555">
        <v>36356</v>
      </c>
      <c r="S27" s="441">
        <v>15</v>
      </c>
      <c r="T27" s="425"/>
    </row>
    <row r="28" spans="1:20" s="426" customFormat="1" ht="19.5" customHeight="1">
      <c r="A28" s="441">
        <v>16</v>
      </c>
      <c r="B28" s="442" t="s">
        <v>42</v>
      </c>
      <c r="C28" s="472">
        <f>SUM(D28:R28)</f>
        <v>2081</v>
      </c>
      <c r="D28" s="474">
        <v>0</v>
      </c>
      <c r="E28" s="541">
        <v>0</v>
      </c>
      <c r="F28" s="541">
        <v>0</v>
      </c>
      <c r="G28" s="541">
        <v>0</v>
      </c>
      <c r="H28" s="474">
        <v>80</v>
      </c>
      <c r="I28" s="541">
        <v>0</v>
      </c>
      <c r="J28" s="541">
        <v>0</v>
      </c>
      <c r="K28" s="546">
        <v>214</v>
      </c>
      <c r="L28" s="546">
        <v>25</v>
      </c>
      <c r="M28" s="546">
        <v>24</v>
      </c>
      <c r="N28" s="474">
        <v>1738</v>
      </c>
      <c r="O28" s="541">
        <v>0</v>
      </c>
      <c r="P28" s="541">
        <v>0</v>
      </c>
      <c r="Q28" s="541">
        <v>0</v>
      </c>
      <c r="R28" s="547">
        <v>0</v>
      </c>
      <c r="S28" s="441">
        <v>16</v>
      </c>
      <c r="T28" s="425"/>
    </row>
    <row r="29" spans="1:20" s="459" customFormat="1" ht="19.5" customHeight="1">
      <c r="A29" s="689" t="s">
        <v>141</v>
      </c>
      <c r="B29" s="690"/>
      <c r="C29" s="466">
        <f aca="true" t="shared" si="8" ref="C29:R29">SUM(C30:C32)</f>
        <v>2980165</v>
      </c>
      <c r="D29" s="466">
        <f t="shared" si="8"/>
        <v>0</v>
      </c>
      <c r="E29" s="466">
        <f t="shared" si="8"/>
        <v>1331</v>
      </c>
      <c r="F29" s="466">
        <f t="shared" si="8"/>
        <v>9314</v>
      </c>
      <c r="G29" s="466">
        <f t="shared" si="8"/>
        <v>22136</v>
      </c>
      <c r="H29" s="466">
        <f t="shared" si="8"/>
        <v>51526</v>
      </c>
      <c r="I29" s="466">
        <f t="shared" si="8"/>
        <v>131457</v>
      </c>
      <c r="J29" s="466">
        <f t="shared" si="8"/>
        <v>240111</v>
      </c>
      <c r="K29" s="466">
        <f t="shared" si="8"/>
        <v>414899</v>
      </c>
      <c r="L29" s="466">
        <f t="shared" si="8"/>
        <v>706952</v>
      </c>
      <c r="M29" s="466">
        <f t="shared" si="8"/>
        <v>571902</v>
      </c>
      <c r="N29" s="466">
        <f t="shared" si="8"/>
        <v>347249</v>
      </c>
      <c r="O29" s="466">
        <f t="shared" si="8"/>
        <v>156622</v>
      </c>
      <c r="P29" s="466">
        <f t="shared" si="8"/>
        <v>93138</v>
      </c>
      <c r="Q29" s="466">
        <f t="shared" si="8"/>
        <v>69822</v>
      </c>
      <c r="R29" s="456">
        <f t="shared" si="8"/>
        <v>163706</v>
      </c>
      <c r="S29" s="467"/>
      <c r="T29" s="458"/>
    </row>
    <row r="30" spans="1:20" s="426" customFormat="1" ht="19.5" customHeight="1">
      <c r="A30" s="441">
        <v>17</v>
      </c>
      <c r="B30" s="442" t="s">
        <v>34</v>
      </c>
      <c r="C30" s="472">
        <f>SUM(D30:R30)</f>
        <v>2560467</v>
      </c>
      <c r="D30" s="473">
        <v>0</v>
      </c>
      <c r="E30" s="554">
        <v>1331</v>
      </c>
      <c r="F30" s="554">
        <v>8894</v>
      </c>
      <c r="G30" s="554">
        <v>20722</v>
      </c>
      <c r="H30" s="554">
        <v>48701</v>
      </c>
      <c r="I30" s="554">
        <v>121656</v>
      </c>
      <c r="J30" s="554">
        <v>218816</v>
      </c>
      <c r="K30" s="554">
        <v>353849</v>
      </c>
      <c r="L30" s="554">
        <v>569382</v>
      </c>
      <c r="M30" s="554">
        <v>473103</v>
      </c>
      <c r="N30" s="554">
        <v>311179</v>
      </c>
      <c r="O30" s="554">
        <v>143264</v>
      </c>
      <c r="P30" s="554">
        <v>88094</v>
      </c>
      <c r="Q30" s="554">
        <v>64413</v>
      </c>
      <c r="R30" s="555">
        <v>137063</v>
      </c>
      <c r="S30" s="441">
        <v>17</v>
      </c>
      <c r="T30" s="425"/>
    </row>
    <row r="31" spans="1:20" s="426" customFormat="1" ht="19.5" customHeight="1">
      <c r="A31" s="441">
        <v>18</v>
      </c>
      <c r="B31" s="442" t="s">
        <v>36</v>
      </c>
      <c r="C31" s="472">
        <f>SUM(D31:R31)</f>
        <v>305207</v>
      </c>
      <c r="D31" s="473">
        <v>0</v>
      </c>
      <c r="E31" s="473">
        <v>0</v>
      </c>
      <c r="F31" s="554">
        <v>397</v>
      </c>
      <c r="G31" s="554">
        <v>1118</v>
      </c>
      <c r="H31" s="554">
        <v>1672</v>
      </c>
      <c r="I31" s="554">
        <v>7298</v>
      </c>
      <c r="J31" s="554">
        <v>16925</v>
      </c>
      <c r="K31" s="554">
        <v>40890</v>
      </c>
      <c r="L31" s="554">
        <v>94373</v>
      </c>
      <c r="M31" s="554">
        <v>78476</v>
      </c>
      <c r="N31" s="554">
        <v>26941</v>
      </c>
      <c r="O31" s="554">
        <v>8755</v>
      </c>
      <c r="P31" s="554">
        <v>4243</v>
      </c>
      <c r="Q31" s="554">
        <v>4959</v>
      </c>
      <c r="R31" s="555">
        <v>19160</v>
      </c>
      <c r="S31" s="441">
        <v>18</v>
      </c>
      <c r="T31" s="425"/>
    </row>
    <row r="32" spans="1:20" s="476" customFormat="1" ht="19.5" customHeight="1">
      <c r="A32" s="441">
        <v>19</v>
      </c>
      <c r="B32" s="442" t="s">
        <v>37</v>
      </c>
      <c r="C32" s="472">
        <f>SUM(D32:R32)</f>
        <v>114491</v>
      </c>
      <c r="D32" s="473">
        <v>0</v>
      </c>
      <c r="E32" s="473">
        <v>0</v>
      </c>
      <c r="F32" s="554">
        <v>23</v>
      </c>
      <c r="G32" s="554">
        <v>296</v>
      </c>
      <c r="H32" s="554">
        <v>1153</v>
      </c>
      <c r="I32" s="554">
        <v>2503</v>
      </c>
      <c r="J32" s="554">
        <v>4370</v>
      </c>
      <c r="K32" s="554">
        <v>20160</v>
      </c>
      <c r="L32" s="554">
        <v>43197</v>
      </c>
      <c r="M32" s="554">
        <v>20323</v>
      </c>
      <c r="N32" s="554">
        <v>9129</v>
      </c>
      <c r="O32" s="554">
        <v>4603</v>
      </c>
      <c r="P32" s="554">
        <v>801</v>
      </c>
      <c r="Q32" s="554">
        <v>450</v>
      </c>
      <c r="R32" s="555">
        <v>7483</v>
      </c>
      <c r="S32" s="441">
        <v>19</v>
      </c>
      <c r="T32" s="475"/>
    </row>
    <row r="33" spans="1:20" s="459" customFormat="1" ht="19.5" customHeight="1">
      <c r="A33" s="689" t="s">
        <v>142</v>
      </c>
      <c r="B33" s="690"/>
      <c r="C33" s="466">
        <f>SUM(C34:C40)</f>
        <v>193108</v>
      </c>
      <c r="D33" s="455">
        <f>SUM(D34:D40)</f>
        <v>0</v>
      </c>
      <c r="E33" s="455">
        <f aca="true" t="shared" si="9" ref="E33:Q33">SUM(E34:E40)</f>
        <v>0</v>
      </c>
      <c r="F33" s="455">
        <f t="shared" si="9"/>
        <v>259</v>
      </c>
      <c r="G33" s="455">
        <f t="shared" si="9"/>
        <v>966</v>
      </c>
      <c r="H33" s="455">
        <f t="shared" si="9"/>
        <v>2764</v>
      </c>
      <c r="I33" s="455">
        <f t="shared" si="9"/>
        <v>1863</v>
      </c>
      <c r="J33" s="455">
        <f t="shared" si="9"/>
        <v>4588</v>
      </c>
      <c r="K33" s="455">
        <f t="shared" si="9"/>
        <v>10877</v>
      </c>
      <c r="L33" s="455">
        <f t="shared" si="9"/>
        <v>14503</v>
      </c>
      <c r="M33" s="455">
        <f t="shared" si="9"/>
        <v>13980</v>
      </c>
      <c r="N33" s="455">
        <f t="shared" si="9"/>
        <v>37128</v>
      </c>
      <c r="O33" s="455">
        <f t="shared" si="9"/>
        <v>16171</v>
      </c>
      <c r="P33" s="455">
        <f t="shared" si="9"/>
        <v>19261</v>
      </c>
      <c r="Q33" s="455">
        <f t="shared" si="9"/>
        <v>3779</v>
      </c>
      <c r="R33" s="456">
        <f>SUM(R34:R40)</f>
        <v>66969</v>
      </c>
      <c r="S33" s="467"/>
      <c r="T33" s="458"/>
    </row>
    <row r="34" spans="1:20" s="426" customFormat="1" ht="19.5" customHeight="1">
      <c r="A34" s="441">
        <v>20</v>
      </c>
      <c r="B34" s="442" t="s">
        <v>40</v>
      </c>
      <c r="C34" s="472">
        <f aca="true" t="shared" si="10" ref="C34:C40">SUM(D34:R34)</f>
        <v>157546</v>
      </c>
      <c r="D34" s="474">
        <v>0</v>
      </c>
      <c r="E34" s="473">
        <v>0</v>
      </c>
      <c r="F34" s="546">
        <v>259</v>
      </c>
      <c r="G34" s="546">
        <v>966</v>
      </c>
      <c r="H34" s="546">
        <v>2764</v>
      </c>
      <c r="I34" s="546">
        <v>1776</v>
      </c>
      <c r="J34" s="546">
        <v>4435</v>
      </c>
      <c r="K34" s="546">
        <v>9717</v>
      </c>
      <c r="L34" s="546">
        <v>12912</v>
      </c>
      <c r="M34" s="546">
        <v>11702</v>
      </c>
      <c r="N34" s="546">
        <v>28488</v>
      </c>
      <c r="O34" s="546">
        <v>12900</v>
      </c>
      <c r="P34" s="546">
        <v>15287</v>
      </c>
      <c r="Q34" s="546">
        <v>2457</v>
      </c>
      <c r="R34" s="556">
        <v>53883</v>
      </c>
      <c r="S34" s="441">
        <v>20</v>
      </c>
      <c r="T34" s="425"/>
    </row>
    <row r="35" spans="1:20" s="426" customFormat="1" ht="19.5" customHeight="1">
      <c r="A35" s="441">
        <v>21</v>
      </c>
      <c r="B35" s="442" t="s">
        <v>41</v>
      </c>
      <c r="C35" s="472">
        <f t="shared" si="10"/>
        <v>12904</v>
      </c>
      <c r="D35" s="474">
        <v>0</v>
      </c>
      <c r="E35" s="473">
        <v>0</v>
      </c>
      <c r="F35" s="473">
        <v>0</v>
      </c>
      <c r="G35" s="473">
        <v>0</v>
      </c>
      <c r="H35" s="473">
        <v>0</v>
      </c>
      <c r="I35" s="473">
        <v>0</v>
      </c>
      <c r="J35" s="473">
        <v>0</v>
      </c>
      <c r="K35" s="546">
        <v>691</v>
      </c>
      <c r="L35" s="546">
        <v>13</v>
      </c>
      <c r="M35" s="546">
        <v>415</v>
      </c>
      <c r="N35" s="546">
        <v>3485</v>
      </c>
      <c r="O35" s="546">
        <v>622</v>
      </c>
      <c r="P35" s="546">
        <v>3032</v>
      </c>
      <c r="Q35" s="546">
        <v>732</v>
      </c>
      <c r="R35" s="556">
        <v>3914</v>
      </c>
      <c r="S35" s="441">
        <v>21</v>
      </c>
      <c r="T35" s="425"/>
    </row>
    <row r="36" spans="1:20" s="426" customFormat="1" ht="19.5" customHeight="1">
      <c r="A36" s="441">
        <v>22</v>
      </c>
      <c r="B36" s="442" t="s">
        <v>43</v>
      </c>
      <c r="C36" s="472">
        <f t="shared" si="10"/>
        <v>83</v>
      </c>
      <c r="D36" s="474">
        <v>0</v>
      </c>
      <c r="E36" s="473">
        <v>0</v>
      </c>
      <c r="F36" s="473">
        <v>0</v>
      </c>
      <c r="G36" s="473">
        <v>0</v>
      </c>
      <c r="H36" s="473">
        <v>0</v>
      </c>
      <c r="I36" s="474">
        <v>83</v>
      </c>
      <c r="J36" s="473">
        <v>0</v>
      </c>
      <c r="K36" s="473">
        <v>0</v>
      </c>
      <c r="L36" s="473">
        <v>0</v>
      </c>
      <c r="M36" s="473">
        <v>0</v>
      </c>
      <c r="N36" s="473">
        <v>0</v>
      </c>
      <c r="O36" s="473">
        <v>0</v>
      </c>
      <c r="P36" s="473">
        <v>0</v>
      </c>
      <c r="Q36" s="473">
        <v>0</v>
      </c>
      <c r="R36" s="557">
        <v>0</v>
      </c>
      <c r="S36" s="441">
        <v>22</v>
      </c>
      <c r="T36" s="425"/>
    </row>
    <row r="37" spans="1:20" s="426" customFormat="1" ht="19.5" customHeight="1">
      <c r="A37" s="441">
        <v>23</v>
      </c>
      <c r="B37" s="442" t="s">
        <v>61</v>
      </c>
      <c r="C37" s="472">
        <f t="shared" si="10"/>
        <v>255</v>
      </c>
      <c r="D37" s="474">
        <v>0</v>
      </c>
      <c r="E37" s="473">
        <v>0</v>
      </c>
      <c r="F37" s="473">
        <v>0</v>
      </c>
      <c r="G37" s="473">
        <v>0</v>
      </c>
      <c r="H37" s="473">
        <v>0</v>
      </c>
      <c r="I37" s="473">
        <v>0</v>
      </c>
      <c r="J37" s="473">
        <v>0</v>
      </c>
      <c r="K37" s="473">
        <v>0</v>
      </c>
      <c r="L37" s="473">
        <v>0</v>
      </c>
      <c r="M37" s="473">
        <v>0</v>
      </c>
      <c r="N37" s="474">
        <v>155</v>
      </c>
      <c r="O37" s="473">
        <v>0</v>
      </c>
      <c r="P37" s="474">
        <v>22</v>
      </c>
      <c r="Q37" s="473">
        <v>0</v>
      </c>
      <c r="R37" s="556">
        <v>78</v>
      </c>
      <c r="S37" s="441">
        <v>23</v>
      </c>
      <c r="T37" s="425"/>
    </row>
    <row r="38" spans="1:20" s="426" customFormat="1" ht="19.5" customHeight="1">
      <c r="A38" s="441">
        <v>24</v>
      </c>
      <c r="B38" s="442" t="s">
        <v>44</v>
      </c>
      <c r="C38" s="472">
        <f t="shared" si="10"/>
        <v>9386</v>
      </c>
      <c r="D38" s="474">
        <v>0</v>
      </c>
      <c r="E38" s="473">
        <v>0</v>
      </c>
      <c r="F38" s="473">
        <v>0</v>
      </c>
      <c r="G38" s="473">
        <v>0</v>
      </c>
      <c r="H38" s="473">
        <v>0</v>
      </c>
      <c r="I38" s="473">
        <v>0</v>
      </c>
      <c r="J38" s="546">
        <v>93</v>
      </c>
      <c r="K38" s="546">
        <v>193</v>
      </c>
      <c r="L38" s="546">
        <v>500</v>
      </c>
      <c r="M38" s="546">
        <v>886</v>
      </c>
      <c r="N38" s="546">
        <v>2917</v>
      </c>
      <c r="O38" s="546">
        <v>175</v>
      </c>
      <c r="P38" s="546">
        <v>146</v>
      </c>
      <c r="Q38" s="546">
        <v>336</v>
      </c>
      <c r="R38" s="556">
        <v>4140</v>
      </c>
      <c r="S38" s="441">
        <v>24</v>
      </c>
      <c r="T38" s="425"/>
    </row>
    <row r="39" spans="1:20" s="426" customFormat="1" ht="19.5" customHeight="1">
      <c r="A39" s="441">
        <v>25</v>
      </c>
      <c r="B39" s="442" t="s">
        <v>45</v>
      </c>
      <c r="C39" s="472">
        <f t="shared" si="10"/>
        <v>160</v>
      </c>
      <c r="D39" s="474">
        <v>0</v>
      </c>
      <c r="E39" s="473">
        <v>0</v>
      </c>
      <c r="F39" s="473">
        <v>0</v>
      </c>
      <c r="G39" s="473">
        <v>0</v>
      </c>
      <c r="H39" s="473">
        <v>0</v>
      </c>
      <c r="I39" s="474">
        <v>4</v>
      </c>
      <c r="J39" s="473">
        <v>0</v>
      </c>
      <c r="K39" s="473">
        <v>0</v>
      </c>
      <c r="L39" s="473">
        <v>0</v>
      </c>
      <c r="M39" s="474">
        <v>27</v>
      </c>
      <c r="N39" s="473">
        <v>0</v>
      </c>
      <c r="O39" s="473">
        <v>0</v>
      </c>
      <c r="P39" s="473">
        <v>0</v>
      </c>
      <c r="Q39" s="473">
        <v>0</v>
      </c>
      <c r="R39" s="556">
        <v>129</v>
      </c>
      <c r="S39" s="441">
        <v>25</v>
      </c>
      <c r="T39" s="425"/>
    </row>
    <row r="40" spans="1:20" s="426" customFormat="1" ht="19.5" customHeight="1">
      <c r="A40" s="441">
        <v>26</v>
      </c>
      <c r="B40" s="442" t="s">
        <v>46</v>
      </c>
      <c r="C40" s="472">
        <f t="shared" si="10"/>
        <v>12774</v>
      </c>
      <c r="D40" s="474">
        <v>0</v>
      </c>
      <c r="E40" s="473">
        <v>0</v>
      </c>
      <c r="F40" s="473">
        <v>0</v>
      </c>
      <c r="G40" s="473">
        <v>0</v>
      </c>
      <c r="H40" s="473">
        <v>0</v>
      </c>
      <c r="I40" s="473">
        <v>0</v>
      </c>
      <c r="J40" s="546">
        <v>60</v>
      </c>
      <c r="K40" s="546">
        <v>276</v>
      </c>
      <c r="L40" s="546">
        <v>1078</v>
      </c>
      <c r="M40" s="546">
        <v>950</v>
      </c>
      <c r="N40" s="546">
        <v>2083</v>
      </c>
      <c r="O40" s="546">
        <v>2474</v>
      </c>
      <c r="P40" s="546">
        <v>774</v>
      </c>
      <c r="Q40" s="546">
        <v>254</v>
      </c>
      <c r="R40" s="556">
        <v>4825</v>
      </c>
      <c r="S40" s="441">
        <v>26</v>
      </c>
      <c r="T40" s="425"/>
    </row>
    <row r="41" spans="1:20" s="459" customFormat="1" ht="19.5" customHeight="1">
      <c r="A41" s="689" t="s">
        <v>148</v>
      </c>
      <c r="B41" s="690"/>
      <c r="C41" s="466">
        <f aca="true" t="shared" si="11" ref="C41:R41">SUM(C42:C43)</f>
        <v>6093297</v>
      </c>
      <c r="D41" s="466">
        <f t="shared" si="11"/>
        <v>0</v>
      </c>
      <c r="E41" s="466">
        <f t="shared" si="11"/>
        <v>1103</v>
      </c>
      <c r="F41" s="466">
        <f t="shared" si="11"/>
        <v>23582</v>
      </c>
      <c r="G41" s="466">
        <f t="shared" si="11"/>
        <v>60353</v>
      </c>
      <c r="H41" s="466">
        <f t="shared" si="11"/>
        <v>122686</v>
      </c>
      <c r="I41" s="466">
        <f t="shared" si="11"/>
        <v>334922</v>
      </c>
      <c r="J41" s="466">
        <f t="shared" si="11"/>
        <v>718102</v>
      </c>
      <c r="K41" s="466">
        <f t="shared" si="11"/>
        <v>1074709</v>
      </c>
      <c r="L41" s="466">
        <f t="shared" si="11"/>
        <v>1108260</v>
      </c>
      <c r="M41" s="466">
        <f t="shared" si="11"/>
        <v>1011837</v>
      </c>
      <c r="N41" s="466">
        <f t="shared" si="11"/>
        <v>547135</v>
      </c>
      <c r="O41" s="466">
        <f t="shared" si="11"/>
        <v>297823</v>
      </c>
      <c r="P41" s="466">
        <f t="shared" si="11"/>
        <v>258050</v>
      </c>
      <c r="Q41" s="466">
        <f t="shared" si="11"/>
        <v>132252</v>
      </c>
      <c r="R41" s="456">
        <f t="shared" si="11"/>
        <v>402483</v>
      </c>
      <c r="S41" s="467"/>
      <c r="T41" s="458"/>
    </row>
    <row r="42" spans="1:20" s="426" customFormat="1" ht="19.5" customHeight="1">
      <c r="A42" s="441">
        <v>27</v>
      </c>
      <c r="B42" s="442" t="s">
        <v>38</v>
      </c>
      <c r="C42" s="472">
        <f>SUM(D42:R42)</f>
        <v>3413054</v>
      </c>
      <c r="D42" s="474">
        <v>0</v>
      </c>
      <c r="E42" s="546">
        <v>724</v>
      </c>
      <c r="F42" s="546">
        <v>12407</v>
      </c>
      <c r="G42" s="546">
        <v>31937</v>
      </c>
      <c r="H42" s="546">
        <v>53130</v>
      </c>
      <c r="I42" s="546">
        <v>152326</v>
      </c>
      <c r="J42" s="546">
        <v>347758</v>
      </c>
      <c r="K42" s="546">
        <v>619814</v>
      </c>
      <c r="L42" s="546">
        <v>648586</v>
      </c>
      <c r="M42" s="546">
        <v>582479</v>
      </c>
      <c r="N42" s="546">
        <v>301529</v>
      </c>
      <c r="O42" s="546">
        <v>201823</v>
      </c>
      <c r="P42" s="546">
        <v>168755</v>
      </c>
      <c r="Q42" s="546">
        <v>72397</v>
      </c>
      <c r="R42" s="556">
        <v>219389</v>
      </c>
      <c r="S42" s="441">
        <v>27</v>
      </c>
      <c r="T42" s="425"/>
    </row>
    <row r="43" spans="1:20" s="426" customFormat="1" ht="19.5" customHeight="1" thickBot="1">
      <c r="A43" s="441">
        <v>28</v>
      </c>
      <c r="B43" s="442" t="s">
        <v>134</v>
      </c>
      <c r="C43" s="472">
        <f>SUM(D43:R43)</f>
        <v>2680243</v>
      </c>
      <c r="D43" s="474">
        <v>0</v>
      </c>
      <c r="E43" s="546">
        <v>379</v>
      </c>
      <c r="F43" s="546">
        <v>11175</v>
      </c>
      <c r="G43" s="546">
        <v>28416</v>
      </c>
      <c r="H43" s="546">
        <v>69556</v>
      </c>
      <c r="I43" s="546">
        <v>182596</v>
      </c>
      <c r="J43" s="546">
        <v>370344</v>
      </c>
      <c r="K43" s="546">
        <v>454895</v>
      </c>
      <c r="L43" s="546">
        <v>459674</v>
      </c>
      <c r="M43" s="546">
        <v>429358</v>
      </c>
      <c r="N43" s="546">
        <v>245606</v>
      </c>
      <c r="O43" s="546">
        <v>96000</v>
      </c>
      <c r="P43" s="546">
        <v>89295</v>
      </c>
      <c r="Q43" s="546">
        <v>59855</v>
      </c>
      <c r="R43" s="556">
        <v>183094</v>
      </c>
      <c r="S43" s="441">
        <v>28</v>
      </c>
      <c r="T43" s="425"/>
    </row>
    <row r="44" spans="1:20" s="465" customFormat="1" ht="25.5" customHeight="1">
      <c r="A44" s="691" t="s">
        <v>9</v>
      </c>
      <c r="B44" s="692"/>
      <c r="C44" s="460">
        <f aca="true" t="shared" si="12" ref="C44:R44">C45+C49+C54</f>
        <v>20717793</v>
      </c>
      <c r="D44" s="460">
        <f t="shared" si="12"/>
        <v>0</v>
      </c>
      <c r="E44" s="460">
        <f t="shared" si="12"/>
        <v>2212</v>
      </c>
      <c r="F44" s="460">
        <f t="shared" si="12"/>
        <v>44493</v>
      </c>
      <c r="G44" s="460">
        <f t="shared" si="12"/>
        <v>91258</v>
      </c>
      <c r="H44" s="460">
        <f t="shared" si="12"/>
        <v>252604</v>
      </c>
      <c r="I44" s="460">
        <f t="shared" si="12"/>
        <v>520361</v>
      </c>
      <c r="J44" s="460">
        <f t="shared" si="12"/>
        <v>1259230</v>
      </c>
      <c r="K44" s="460">
        <f t="shared" si="12"/>
        <v>2377578</v>
      </c>
      <c r="L44" s="460">
        <f t="shared" si="12"/>
        <v>3919302</v>
      </c>
      <c r="M44" s="460">
        <f t="shared" si="12"/>
        <v>3939846</v>
      </c>
      <c r="N44" s="460">
        <f t="shared" si="12"/>
        <v>3802080</v>
      </c>
      <c r="O44" s="460">
        <f t="shared" si="12"/>
        <v>1385732</v>
      </c>
      <c r="P44" s="460">
        <f t="shared" si="12"/>
        <v>1012300</v>
      </c>
      <c r="Q44" s="460">
        <f t="shared" si="12"/>
        <v>723627</v>
      </c>
      <c r="R44" s="462">
        <f t="shared" si="12"/>
        <v>1387170</v>
      </c>
      <c r="S44" s="477"/>
      <c r="T44" s="464"/>
    </row>
    <row r="45" spans="1:20" s="459" customFormat="1" ht="19.5" customHeight="1">
      <c r="A45" s="689" t="s">
        <v>143</v>
      </c>
      <c r="B45" s="690"/>
      <c r="C45" s="466">
        <f aca="true" t="shared" si="13" ref="C45:R45">SUM(C46:C48)</f>
        <v>6311257</v>
      </c>
      <c r="D45" s="466">
        <f t="shared" si="13"/>
        <v>0</v>
      </c>
      <c r="E45" s="466">
        <f t="shared" si="13"/>
        <v>965</v>
      </c>
      <c r="F45" s="466">
        <f t="shared" si="13"/>
        <v>16637</v>
      </c>
      <c r="G45" s="466">
        <f t="shared" si="13"/>
        <v>27740</v>
      </c>
      <c r="H45" s="466">
        <f t="shared" si="13"/>
        <v>59429</v>
      </c>
      <c r="I45" s="466">
        <f t="shared" si="13"/>
        <v>145177</v>
      </c>
      <c r="J45" s="466">
        <f t="shared" si="13"/>
        <v>331807</v>
      </c>
      <c r="K45" s="466">
        <f t="shared" si="13"/>
        <v>783316</v>
      </c>
      <c r="L45" s="466">
        <f t="shared" si="13"/>
        <v>1167533</v>
      </c>
      <c r="M45" s="466">
        <f t="shared" si="13"/>
        <v>1117225</v>
      </c>
      <c r="N45" s="466">
        <f t="shared" si="13"/>
        <v>1103965</v>
      </c>
      <c r="O45" s="466">
        <f t="shared" si="13"/>
        <v>428923</v>
      </c>
      <c r="P45" s="466">
        <f t="shared" si="13"/>
        <v>334017</v>
      </c>
      <c r="Q45" s="466">
        <f t="shared" si="13"/>
        <v>196584</v>
      </c>
      <c r="R45" s="456">
        <f t="shared" si="13"/>
        <v>597939</v>
      </c>
      <c r="S45" s="467"/>
      <c r="T45" s="458"/>
    </row>
    <row r="46" spans="1:20" s="426" customFormat="1" ht="19.5" customHeight="1">
      <c r="A46" s="441">
        <v>29</v>
      </c>
      <c r="B46" s="442" t="s">
        <v>47</v>
      </c>
      <c r="C46" s="422">
        <f>SUM(D46:R46)</f>
        <v>2780754</v>
      </c>
      <c r="D46" s="474">
        <v>0</v>
      </c>
      <c r="E46" s="474">
        <v>245</v>
      </c>
      <c r="F46" s="541">
        <v>6844</v>
      </c>
      <c r="G46" s="541">
        <v>15180</v>
      </c>
      <c r="H46" s="541">
        <v>35026</v>
      </c>
      <c r="I46" s="541">
        <v>66693</v>
      </c>
      <c r="J46" s="541">
        <v>123384</v>
      </c>
      <c r="K46" s="541">
        <v>324828</v>
      </c>
      <c r="L46" s="541">
        <v>507090</v>
      </c>
      <c r="M46" s="541">
        <v>466723</v>
      </c>
      <c r="N46" s="541">
        <v>429702</v>
      </c>
      <c r="O46" s="541">
        <v>193682</v>
      </c>
      <c r="P46" s="541">
        <v>150127</v>
      </c>
      <c r="Q46" s="541">
        <v>100710</v>
      </c>
      <c r="R46" s="547">
        <v>360520</v>
      </c>
      <c r="S46" s="441">
        <v>29</v>
      </c>
      <c r="T46" s="425"/>
    </row>
    <row r="47" spans="1:20" s="426" customFormat="1" ht="19.5" customHeight="1">
      <c r="A47" s="441">
        <v>30</v>
      </c>
      <c r="B47" s="442" t="s">
        <v>48</v>
      </c>
      <c r="C47" s="422">
        <f>SUM(D47:R47)</f>
        <v>2473275</v>
      </c>
      <c r="D47" s="474">
        <v>0</v>
      </c>
      <c r="E47" s="541">
        <v>565</v>
      </c>
      <c r="F47" s="541">
        <v>6467</v>
      </c>
      <c r="G47" s="541">
        <v>5736</v>
      </c>
      <c r="H47" s="541">
        <v>17036</v>
      </c>
      <c r="I47" s="541">
        <v>52346</v>
      </c>
      <c r="J47" s="541">
        <v>130875</v>
      </c>
      <c r="K47" s="541">
        <v>312453</v>
      </c>
      <c r="L47" s="541">
        <v>457710</v>
      </c>
      <c r="M47" s="541">
        <v>446358</v>
      </c>
      <c r="N47" s="541">
        <v>486873</v>
      </c>
      <c r="O47" s="541">
        <v>163412</v>
      </c>
      <c r="P47" s="541">
        <v>138974</v>
      </c>
      <c r="Q47" s="541">
        <v>73161</v>
      </c>
      <c r="R47" s="547">
        <v>181309</v>
      </c>
      <c r="S47" s="441">
        <v>30</v>
      </c>
      <c r="T47" s="425"/>
    </row>
    <row r="48" spans="1:20" s="426" customFormat="1" ht="19.5" customHeight="1">
      <c r="A48" s="441">
        <v>31</v>
      </c>
      <c r="B48" s="442" t="s">
        <v>49</v>
      </c>
      <c r="C48" s="422">
        <f>SUM(D48:R48)</f>
        <v>1057228</v>
      </c>
      <c r="D48" s="474">
        <v>0</v>
      </c>
      <c r="E48" s="541">
        <v>155</v>
      </c>
      <c r="F48" s="541">
        <v>3326</v>
      </c>
      <c r="G48" s="541">
        <v>6824</v>
      </c>
      <c r="H48" s="541">
        <v>7367</v>
      </c>
      <c r="I48" s="541">
        <v>26138</v>
      </c>
      <c r="J48" s="541">
        <v>77548</v>
      </c>
      <c r="K48" s="541">
        <v>146035</v>
      </c>
      <c r="L48" s="541">
        <v>202733</v>
      </c>
      <c r="M48" s="541">
        <v>204144</v>
      </c>
      <c r="N48" s="541">
        <v>187390</v>
      </c>
      <c r="O48" s="541">
        <v>71829</v>
      </c>
      <c r="P48" s="541">
        <v>44916</v>
      </c>
      <c r="Q48" s="541">
        <v>22713</v>
      </c>
      <c r="R48" s="547">
        <v>56110</v>
      </c>
      <c r="S48" s="441">
        <v>31</v>
      </c>
      <c r="T48" s="425"/>
    </row>
    <row r="49" spans="1:20" s="459" customFormat="1" ht="19.5" customHeight="1">
      <c r="A49" s="689" t="s">
        <v>144</v>
      </c>
      <c r="B49" s="690"/>
      <c r="C49" s="466">
        <f>SUM(C50:C53)</f>
        <v>6975163</v>
      </c>
      <c r="D49" s="455">
        <f>SUM(D50:D53)</f>
        <v>0</v>
      </c>
      <c r="E49" s="466">
        <f aca="true" t="shared" si="14" ref="E49:Q49">SUM(E50:E53)</f>
        <v>363</v>
      </c>
      <c r="F49" s="466">
        <f t="shared" si="14"/>
        <v>15404</v>
      </c>
      <c r="G49" s="466">
        <f t="shared" si="14"/>
        <v>36506</v>
      </c>
      <c r="H49" s="466">
        <f t="shared" si="14"/>
        <v>100690</v>
      </c>
      <c r="I49" s="466">
        <f t="shared" si="14"/>
        <v>193336</v>
      </c>
      <c r="J49" s="466">
        <f t="shared" si="14"/>
        <v>497622</v>
      </c>
      <c r="K49" s="466">
        <f t="shared" si="14"/>
        <v>809011</v>
      </c>
      <c r="L49" s="466">
        <f t="shared" si="14"/>
        <v>1367376</v>
      </c>
      <c r="M49" s="466">
        <f t="shared" si="14"/>
        <v>1343342</v>
      </c>
      <c r="N49" s="466">
        <f t="shared" si="14"/>
        <v>1298959</v>
      </c>
      <c r="O49" s="466">
        <f t="shared" si="14"/>
        <v>459789</v>
      </c>
      <c r="P49" s="466">
        <f t="shared" si="14"/>
        <v>305918</v>
      </c>
      <c r="Q49" s="466">
        <f t="shared" si="14"/>
        <v>225486</v>
      </c>
      <c r="R49" s="456">
        <f>SUM(R50:R53)</f>
        <v>321361</v>
      </c>
      <c r="S49" s="467"/>
      <c r="T49" s="458"/>
    </row>
    <row r="50" spans="1:20" s="426" customFormat="1" ht="19.5" customHeight="1">
      <c r="A50" s="441">
        <v>32</v>
      </c>
      <c r="B50" s="442" t="s">
        <v>50</v>
      </c>
      <c r="C50" s="422">
        <f>SUM(D50:R50)</f>
        <v>3482230</v>
      </c>
      <c r="D50" s="474">
        <v>0</v>
      </c>
      <c r="E50" s="541">
        <v>82</v>
      </c>
      <c r="F50" s="541">
        <v>3628</v>
      </c>
      <c r="G50" s="541">
        <v>6964</v>
      </c>
      <c r="H50" s="541">
        <v>25575</v>
      </c>
      <c r="I50" s="541">
        <v>45162</v>
      </c>
      <c r="J50" s="541">
        <v>184475</v>
      </c>
      <c r="K50" s="541">
        <v>321813</v>
      </c>
      <c r="L50" s="541">
        <v>709735</v>
      </c>
      <c r="M50" s="541">
        <v>616529</v>
      </c>
      <c r="N50" s="541">
        <v>731030</v>
      </c>
      <c r="O50" s="541">
        <v>291137</v>
      </c>
      <c r="P50" s="541">
        <v>192573</v>
      </c>
      <c r="Q50" s="541">
        <v>143250</v>
      </c>
      <c r="R50" s="547">
        <v>210277</v>
      </c>
      <c r="S50" s="441">
        <v>32</v>
      </c>
      <c r="T50" s="425"/>
    </row>
    <row r="51" spans="1:20" s="426" customFormat="1" ht="19.5" customHeight="1">
      <c r="A51" s="441">
        <v>33</v>
      </c>
      <c r="B51" s="442" t="s">
        <v>51</v>
      </c>
      <c r="C51" s="422">
        <f>SUM(D51:R51)</f>
        <v>313516</v>
      </c>
      <c r="D51" s="474">
        <v>0</v>
      </c>
      <c r="E51" s="541">
        <v>60</v>
      </c>
      <c r="F51" s="541">
        <v>562</v>
      </c>
      <c r="G51" s="541">
        <v>1054</v>
      </c>
      <c r="H51" s="541">
        <v>2854</v>
      </c>
      <c r="I51" s="541">
        <v>5265</v>
      </c>
      <c r="J51" s="541">
        <v>20322</v>
      </c>
      <c r="K51" s="541">
        <v>19166</v>
      </c>
      <c r="L51" s="541">
        <v>58114</v>
      </c>
      <c r="M51" s="541">
        <v>87766</v>
      </c>
      <c r="N51" s="541">
        <v>48019</v>
      </c>
      <c r="O51" s="541">
        <v>28698</v>
      </c>
      <c r="P51" s="541">
        <v>19244</v>
      </c>
      <c r="Q51" s="541">
        <v>14911</v>
      </c>
      <c r="R51" s="547">
        <v>7481</v>
      </c>
      <c r="S51" s="441">
        <v>33</v>
      </c>
      <c r="T51" s="425"/>
    </row>
    <row r="52" spans="1:20" s="426" customFormat="1" ht="19.5" customHeight="1">
      <c r="A52" s="441">
        <v>34</v>
      </c>
      <c r="B52" s="442" t="s">
        <v>52</v>
      </c>
      <c r="C52" s="422">
        <f>SUM(D52:R52)</f>
        <v>1157620</v>
      </c>
      <c r="D52" s="474">
        <v>0</v>
      </c>
      <c r="E52" s="541">
        <v>2</v>
      </c>
      <c r="F52" s="541">
        <v>3151</v>
      </c>
      <c r="G52" s="541">
        <v>7452</v>
      </c>
      <c r="H52" s="541">
        <v>29745</v>
      </c>
      <c r="I52" s="541">
        <v>59766</v>
      </c>
      <c r="J52" s="541">
        <v>151387</v>
      </c>
      <c r="K52" s="541">
        <v>292750</v>
      </c>
      <c r="L52" s="541">
        <v>283537</v>
      </c>
      <c r="M52" s="541">
        <v>167500</v>
      </c>
      <c r="N52" s="541">
        <v>113375</v>
      </c>
      <c r="O52" s="541">
        <v>16944</v>
      </c>
      <c r="P52" s="541">
        <v>7368</v>
      </c>
      <c r="Q52" s="541">
        <v>8253</v>
      </c>
      <c r="R52" s="547">
        <v>16390</v>
      </c>
      <c r="S52" s="441">
        <v>34</v>
      </c>
      <c r="T52" s="425"/>
    </row>
    <row r="53" spans="1:20" s="426" customFormat="1" ht="19.5" customHeight="1">
      <c r="A53" s="441">
        <v>35</v>
      </c>
      <c r="B53" s="442" t="s">
        <v>62</v>
      </c>
      <c r="C53" s="422">
        <f>SUM(D53:R53)</f>
        <v>2021797</v>
      </c>
      <c r="D53" s="474">
        <v>0</v>
      </c>
      <c r="E53" s="541">
        <v>219</v>
      </c>
      <c r="F53" s="541">
        <v>8063</v>
      </c>
      <c r="G53" s="541">
        <v>21036</v>
      </c>
      <c r="H53" s="541">
        <v>42516</v>
      </c>
      <c r="I53" s="541">
        <v>83143</v>
      </c>
      <c r="J53" s="541">
        <v>141438</v>
      </c>
      <c r="K53" s="541">
        <v>175282</v>
      </c>
      <c r="L53" s="541">
        <v>315990</v>
      </c>
      <c r="M53" s="541">
        <v>471547</v>
      </c>
      <c r="N53" s="541">
        <v>406535</v>
      </c>
      <c r="O53" s="541">
        <v>123010</v>
      </c>
      <c r="P53" s="541">
        <v>86733</v>
      </c>
      <c r="Q53" s="541">
        <v>59072</v>
      </c>
      <c r="R53" s="547">
        <v>87213</v>
      </c>
      <c r="S53" s="441">
        <v>35</v>
      </c>
      <c r="T53" s="425"/>
    </row>
    <row r="54" spans="1:20" s="459" customFormat="1" ht="19.5" customHeight="1">
      <c r="A54" s="689" t="s">
        <v>145</v>
      </c>
      <c r="B54" s="690"/>
      <c r="C54" s="466">
        <f>SUM(C55:C58)</f>
        <v>7431373</v>
      </c>
      <c r="D54" s="455">
        <f>SUM(D55:D58)</f>
        <v>0</v>
      </c>
      <c r="E54" s="466">
        <f aca="true" t="shared" si="15" ref="E54:Q54">SUM(E55:E58)</f>
        <v>884</v>
      </c>
      <c r="F54" s="466">
        <f t="shared" si="15"/>
        <v>12452</v>
      </c>
      <c r="G54" s="466">
        <f t="shared" si="15"/>
        <v>27012</v>
      </c>
      <c r="H54" s="466">
        <f t="shared" si="15"/>
        <v>92485</v>
      </c>
      <c r="I54" s="466">
        <f t="shared" si="15"/>
        <v>181848</v>
      </c>
      <c r="J54" s="466">
        <f t="shared" si="15"/>
        <v>429801</v>
      </c>
      <c r="K54" s="466">
        <f t="shared" si="15"/>
        <v>785251</v>
      </c>
      <c r="L54" s="466">
        <f t="shared" si="15"/>
        <v>1384393</v>
      </c>
      <c r="M54" s="466">
        <f t="shared" si="15"/>
        <v>1479279</v>
      </c>
      <c r="N54" s="466">
        <f t="shared" si="15"/>
        <v>1399156</v>
      </c>
      <c r="O54" s="466">
        <f t="shared" si="15"/>
        <v>497020</v>
      </c>
      <c r="P54" s="466">
        <f t="shared" si="15"/>
        <v>372365</v>
      </c>
      <c r="Q54" s="466">
        <f t="shared" si="15"/>
        <v>301557</v>
      </c>
      <c r="R54" s="456">
        <f>SUM(R55:R58)</f>
        <v>467870</v>
      </c>
      <c r="S54" s="467"/>
      <c r="T54" s="458"/>
    </row>
    <row r="55" spans="1:20" s="426" customFormat="1" ht="19.5" customHeight="1">
      <c r="A55" s="441">
        <v>36</v>
      </c>
      <c r="B55" s="442" t="s">
        <v>53</v>
      </c>
      <c r="C55" s="422">
        <f>SUM(D55:R55)</f>
        <v>1085130</v>
      </c>
      <c r="D55" s="474">
        <v>0</v>
      </c>
      <c r="E55" s="541">
        <v>351</v>
      </c>
      <c r="F55" s="541">
        <v>1953</v>
      </c>
      <c r="G55" s="541">
        <v>4100</v>
      </c>
      <c r="H55" s="541">
        <v>9650</v>
      </c>
      <c r="I55" s="541">
        <v>19104</v>
      </c>
      <c r="J55" s="541">
        <v>47704</v>
      </c>
      <c r="K55" s="541">
        <v>137849</v>
      </c>
      <c r="L55" s="541">
        <v>194911</v>
      </c>
      <c r="M55" s="541">
        <v>258008</v>
      </c>
      <c r="N55" s="541">
        <v>200093</v>
      </c>
      <c r="O55" s="541">
        <v>60836</v>
      </c>
      <c r="P55" s="541">
        <v>45402</v>
      </c>
      <c r="Q55" s="541">
        <v>25322</v>
      </c>
      <c r="R55" s="547">
        <v>79847</v>
      </c>
      <c r="S55" s="441">
        <v>36</v>
      </c>
      <c r="T55" s="425"/>
    </row>
    <row r="56" spans="1:20" s="426" customFormat="1" ht="19.5" customHeight="1">
      <c r="A56" s="441">
        <v>37</v>
      </c>
      <c r="B56" s="442" t="s">
        <v>54</v>
      </c>
      <c r="C56" s="422">
        <f>SUM(D56:R56)</f>
        <v>3510668</v>
      </c>
      <c r="D56" s="474">
        <v>0</v>
      </c>
      <c r="E56" s="541">
        <v>51</v>
      </c>
      <c r="F56" s="541">
        <v>6786</v>
      </c>
      <c r="G56" s="541">
        <v>10707</v>
      </c>
      <c r="H56" s="541">
        <v>43606</v>
      </c>
      <c r="I56" s="541">
        <v>66216</v>
      </c>
      <c r="J56" s="541">
        <v>189723</v>
      </c>
      <c r="K56" s="541">
        <v>326397</v>
      </c>
      <c r="L56" s="541">
        <v>673305</v>
      </c>
      <c r="M56" s="541">
        <v>689125</v>
      </c>
      <c r="N56" s="541">
        <v>704437</v>
      </c>
      <c r="O56" s="541">
        <v>195018</v>
      </c>
      <c r="P56" s="541">
        <v>178252</v>
      </c>
      <c r="Q56" s="541">
        <v>188453</v>
      </c>
      <c r="R56" s="547">
        <v>238592</v>
      </c>
      <c r="S56" s="441">
        <v>37</v>
      </c>
      <c r="T56" s="425"/>
    </row>
    <row r="57" spans="1:20" s="426" customFormat="1" ht="19.5" customHeight="1">
      <c r="A57" s="441">
        <v>38</v>
      </c>
      <c r="B57" s="442" t="s">
        <v>55</v>
      </c>
      <c r="C57" s="422">
        <f>SUM(D57:R57)</f>
        <v>2007493</v>
      </c>
      <c r="D57" s="474">
        <v>0</v>
      </c>
      <c r="E57" s="541">
        <v>20</v>
      </c>
      <c r="F57" s="541">
        <v>2569</v>
      </c>
      <c r="G57" s="541">
        <v>10518</v>
      </c>
      <c r="H57" s="541">
        <v>30630</v>
      </c>
      <c r="I57" s="541">
        <v>79248</v>
      </c>
      <c r="J57" s="541">
        <v>148241</v>
      </c>
      <c r="K57" s="541">
        <v>229706</v>
      </c>
      <c r="L57" s="541">
        <v>372629</v>
      </c>
      <c r="M57" s="541">
        <v>357597</v>
      </c>
      <c r="N57" s="541">
        <v>327725</v>
      </c>
      <c r="O57" s="541">
        <v>167047</v>
      </c>
      <c r="P57" s="541">
        <v>98788</v>
      </c>
      <c r="Q57" s="541">
        <v>65396</v>
      </c>
      <c r="R57" s="547">
        <v>117379</v>
      </c>
      <c r="S57" s="441">
        <v>38</v>
      </c>
      <c r="T57" s="425"/>
    </row>
    <row r="58" spans="1:20" s="426" customFormat="1" ht="19.5" customHeight="1" thickBot="1">
      <c r="A58" s="448">
        <v>39</v>
      </c>
      <c r="B58" s="449" t="s">
        <v>56</v>
      </c>
      <c r="C58" s="450">
        <f>SUM(D58:R58)</f>
        <v>828082</v>
      </c>
      <c r="D58" s="558">
        <v>0</v>
      </c>
      <c r="E58" s="552">
        <v>462</v>
      </c>
      <c r="F58" s="552">
        <v>1144</v>
      </c>
      <c r="G58" s="552">
        <v>1687</v>
      </c>
      <c r="H58" s="552">
        <v>8599</v>
      </c>
      <c r="I58" s="552">
        <v>17280</v>
      </c>
      <c r="J58" s="552">
        <v>44133</v>
      </c>
      <c r="K58" s="552">
        <v>91299</v>
      </c>
      <c r="L58" s="552">
        <v>143548</v>
      </c>
      <c r="M58" s="552">
        <v>174549</v>
      </c>
      <c r="N58" s="552">
        <v>166901</v>
      </c>
      <c r="O58" s="552">
        <v>74119</v>
      </c>
      <c r="P58" s="552">
        <v>49923</v>
      </c>
      <c r="Q58" s="552">
        <v>22386</v>
      </c>
      <c r="R58" s="559">
        <v>32052</v>
      </c>
      <c r="S58" s="448">
        <v>39</v>
      </c>
      <c r="T58" s="425"/>
    </row>
    <row r="59" spans="1:20" ht="12">
      <c r="A59" s="354" t="s">
        <v>132</v>
      </c>
      <c r="B59" s="354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6"/>
      <c r="T59" s="354"/>
    </row>
    <row r="60" spans="2:20" ht="12">
      <c r="B60" s="354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6"/>
      <c r="T60" s="354"/>
    </row>
  </sheetData>
  <sheetProtection/>
  <mergeCells count="17">
    <mergeCell ref="A3:B3"/>
    <mergeCell ref="A49:B49"/>
    <mergeCell ref="A54:B54"/>
    <mergeCell ref="A23:B23"/>
    <mergeCell ref="A24:B24"/>
    <mergeCell ref="A33:B33"/>
    <mergeCell ref="A44:B44"/>
    <mergeCell ref="A5:B5"/>
    <mergeCell ref="A4:B4"/>
    <mergeCell ref="A15:B15"/>
    <mergeCell ref="A45:B45"/>
    <mergeCell ref="A6:B6"/>
    <mergeCell ref="A7:B7"/>
    <mergeCell ref="A8:B8"/>
    <mergeCell ref="A14:B14"/>
    <mergeCell ref="A29:B29"/>
    <mergeCell ref="A41:B41"/>
  </mergeCells>
  <printOptions horizontalCentered="1"/>
  <pageMargins left="0.7874015748031497" right="0.5905511811023623" top="0.7874015748031497" bottom="0.5905511811023623" header="0" footer="0"/>
  <pageSetup horizontalDpi="400" verticalDpi="400" orientation="portrait" pageOrder="overThenDown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2007-01-16T04:42:20Z</cp:lastPrinted>
  <dcterms:created xsi:type="dcterms:W3CDTF">2006-01-04T05:18:03Z</dcterms:created>
  <dcterms:modified xsi:type="dcterms:W3CDTF">2007-01-18T02:53:40Z</dcterms:modified>
  <cp:category/>
  <cp:version/>
  <cp:contentType/>
  <cp:contentStatus/>
</cp:coreProperties>
</file>