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<sst xmlns="http://schemas.openxmlformats.org/spreadsheetml/2006/main" count="143" uniqueCount="62">
  <si>
    <t>３　市場取扱状況</t>
  </si>
  <si>
    <t>単位：数量（トン）、金額（千円）</t>
  </si>
  <si>
    <t>平</t>
  </si>
  <si>
    <t>成</t>
  </si>
  <si>
    <t>年</t>
  </si>
  <si>
    <t>度</t>
  </si>
  <si>
    <t>取</t>
  </si>
  <si>
    <t>扱</t>
  </si>
  <si>
    <t>高</t>
  </si>
  <si>
    <t>市　　場　　名</t>
  </si>
  <si>
    <t>野　　　菜</t>
  </si>
  <si>
    <t>果　　　実</t>
  </si>
  <si>
    <t>水　産　物</t>
  </si>
  <si>
    <t>食　　　肉</t>
  </si>
  <si>
    <t>花き</t>
  </si>
  <si>
    <t>その他</t>
  </si>
  <si>
    <t>計</t>
  </si>
  <si>
    <t>数量</t>
  </si>
  <si>
    <t>金額</t>
  </si>
  <si>
    <t>〔前　 橋 　青 　果 (株)〕</t>
  </si>
  <si>
    <t>〔前 橋 水 産 物 商 業 (協)〕</t>
  </si>
  <si>
    <t>桐　生　市　公　設 (地)</t>
  </si>
  <si>
    <t>〔 桐   生   青   果 (株)〕</t>
  </si>
  <si>
    <t>〔(株) 海   商   水   産〕</t>
  </si>
  <si>
    <t>高　崎　市　総　合 (地)</t>
  </si>
  <si>
    <t>〔群   高   青   果 (株)〕</t>
  </si>
  <si>
    <t>〔(株) 群 馬 県 水 産 市 場〕</t>
  </si>
  <si>
    <t>〔群 馬 県 中 央 園 芸 (株)〕</t>
  </si>
  <si>
    <t>太田地区総合卸売市場(地)</t>
  </si>
  <si>
    <t>〔太 田 魚 菜 商 業 (協)〕</t>
  </si>
  <si>
    <t>〔(株)太田園芸花き卸売市場〕</t>
  </si>
  <si>
    <t>〔長野県連合青果(株)伊勢崎支社〕</t>
  </si>
  <si>
    <t>〔(株) 群   馬   丸   魚〕</t>
  </si>
  <si>
    <t>沼 田 (地) 沼 田 魚 菜 (協)</t>
  </si>
  <si>
    <t>渋　  川  　魚  　菜 (地)</t>
  </si>
  <si>
    <t>(地) 富  岡  魚  菜 (協)</t>
  </si>
  <si>
    <t>館 林 市 総 合 卸 売 市 場 (株)</t>
  </si>
  <si>
    <t>〔館  林  中  央  市  場 (株)〕</t>
  </si>
  <si>
    <t>(株) 丸  邑  中  央  青  果 (地)</t>
  </si>
  <si>
    <t>(地) (株) 館  林  生  産  市  場</t>
  </si>
  <si>
    <t>(地) 板  倉  中  央  青  果 (株)</t>
  </si>
  <si>
    <t>群  馬  県  食  肉 (地)</t>
  </si>
  <si>
    <t>前　  橋  　生  　花 (地)</t>
  </si>
  <si>
    <t>富 　 士  　園  　芸 (地)</t>
  </si>
  <si>
    <t>(株) 桐 生 総 合 園 芸 市 場</t>
  </si>
  <si>
    <t>(1)　地方卸売市場</t>
  </si>
  <si>
    <t xml:space="preserve">－ </t>
  </si>
  <si>
    <t>群馬(地) 二 群馬大同青果(株)</t>
  </si>
  <si>
    <t xml:space="preserve">－ </t>
  </si>
  <si>
    <t>(地) 群 馬 中 央 青 果 市 場</t>
  </si>
  <si>
    <t>県    合    計</t>
  </si>
  <si>
    <t>前　年　合　計</t>
  </si>
  <si>
    <t>対　前　年　比</t>
  </si>
  <si>
    <t>前 橋 生 鮮 食 料 品 総 合 (地)</t>
  </si>
  <si>
    <t>伊 勢 崎  (地)</t>
  </si>
  <si>
    <t xml:space="preserve">－ </t>
  </si>
  <si>
    <t>１７</t>
  </si>
  <si>
    <t>１７</t>
  </si>
  <si>
    <t>平成１６年度取扱高</t>
  </si>
  <si>
    <t>平成１５年度取扱高</t>
  </si>
  <si>
    <t>１７年／１６年</t>
  </si>
  <si>
    <t>市　　場　　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</si>
</sst>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#"/>
    <numFmt numFmtId="179" formatCode="#,###_ ;[Red]\-#,###_ "/>
    <numFmt numFmtId="180" formatCode="0.0%_ "/>
  </numFmts>
  <fonts count="9">
    <font>
      <sz val="12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b/>
      <sz val="12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10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178" fontId="4" fillId="0" borderId="0" xfId="0" applyFont="1" applyAlignment="1">
      <alignment vertical="center"/>
    </xf>
    <xf numFmtId="178" fontId="0" fillId="0" borderId="0" xfId="0" applyFont="1" applyAlignment="1">
      <alignment vertical="center"/>
    </xf>
    <xf numFmtId="0" fontId="0" fillId="0" borderId="0" xfId="0" applyFont="1" applyAlignment="1">
      <alignment/>
    </xf>
    <xf numFmtId="178" fontId="5" fillId="0" borderId="0" xfId="0" applyFont="1" applyAlignment="1">
      <alignment vertical="center"/>
    </xf>
    <xf numFmtId="178" fontId="6" fillId="0" borderId="0" xfId="0" applyFont="1" applyAlignment="1">
      <alignment vertical="center"/>
    </xf>
    <xf numFmtId="178" fontId="2" fillId="0" borderId="0" xfId="0" applyFont="1" applyAlignment="1">
      <alignment vertical="center"/>
    </xf>
    <xf numFmtId="178" fontId="7" fillId="0" borderId="0" xfId="0" applyFont="1" applyAlignment="1">
      <alignment vertical="center"/>
    </xf>
    <xf numFmtId="178" fontId="7" fillId="0" borderId="0" xfId="0" applyFont="1" applyAlignment="1">
      <alignment horizontal="right" vertical="center"/>
    </xf>
    <xf numFmtId="179" fontId="7" fillId="0" borderId="1" xfId="0" applyNumberFormat="1" applyFont="1" applyBorder="1" applyAlignment="1">
      <alignment vertical="center"/>
    </xf>
    <xf numFmtId="179" fontId="7" fillId="0" borderId="2" xfId="0" applyNumberFormat="1" applyFont="1" applyBorder="1" applyAlignment="1">
      <alignment vertical="center"/>
    </xf>
    <xf numFmtId="179" fontId="7" fillId="0" borderId="3" xfId="0" applyNumberFormat="1" applyFont="1" applyBorder="1" applyAlignment="1">
      <alignment vertical="center"/>
    </xf>
    <xf numFmtId="180" fontId="7" fillId="0" borderId="1" xfId="0" applyNumberFormat="1" applyFont="1" applyBorder="1" applyAlignment="1">
      <alignment vertical="center"/>
    </xf>
    <xf numFmtId="180" fontId="7" fillId="0" borderId="4" xfId="0" applyNumberFormat="1" applyFont="1" applyBorder="1" applyAlignment="1">
      <alignment vertical="center"/>
    </xf>
    <xf numFmtId="178" fontId="7" fillId="0" borderId="1" xfId="0" applyNumberFormat="1" applyFont="1" applyBorder="1" applyAlignment="1" quotePrefix="1">
      <alignment horizontal="right" vertical="center"/>
    </xf>
    <xf numFmtId="179" fontId="7" fillId="0" borderId="1" xfId="0" applyNumberFormat="1" applyFont="1" applyBorder="1" applyAlignment="1">
      <alignment horizontal="right" vertical="center"/>
    </xf>
    <xf numFmtId="179" fontId="7" fillId="0" borderId="5" xfId="0" applyNumberFormat="1" applyFont="1" applyBorder="1" applyAlignment="1">
      <alignment vertical="center"/>
    </xf>
    <xf numFmtId="179" fontId="7" fillId="0" borderId="6" xfId="0" applyNumberFormat="1" applyFont="1" applyBorder="1" applyAlignment="1">
      <alignment vertical="center"/>
    </xf>
    <xf numFmtId="179" fontId="7" fillId="0" borderId="7" xfId="0" applyNumberFormat="1" applyFont="1" applyBorder="1" applyAlignment="1">
      <alignment vertical="center"/>
    </xf>
    <xf numFmtId="180" fontId="7" fillId="0" borderId="5" xfId="0" applyNumberFormat="1" applyFont="1" applyBorder="1" applyAlignment="1">
      <alignment vertical="center"/>
    </xf>
    <xf numFmtId="180" fontId="7" fillId="0" borderId="8" xfId="0" applyNumberFormat="1" applyFont="1" applyBorder="1" applyAlignment="1">
      <alignment vertical="center"/>
    </xf>
    <xf numFmtId="179" fontId="7" fillId="0" borderId="9" xfId="0" applyNumberFormat="1" applyFont="1" applyBorder="1" applyAlignment="1">
      <alignment vertical="center"/>
    </xf>
    <xf numFmtId="179" fontId="7" fillId="0" borderId="10" xfId="0" applyNumberFormat="1" applyFont="1" applyBorder="1" applyAlignment="1">
      <alignment vertical="center"/>
    </xf>
    <xf numFmtId="178" fontId="7" fillId="0" borderId="4" xfId="0" applyNumberFormat="1" applyFont="1" applyBorder="1" applyAlignment="1" quotePrefix="1">
      <alignment horizontal="right" vertical="center"/>
    </xf>
    <xf numFmtId="180" fontId="7" fillId="0" borderId="11" xfId="0" applyNumberFormat="1" applyFont="1" applyBorder="1" applyAlignment="1">
      <alignment vertical="center"/>
    </xf>
    <xf numFmtId="180" fontId="7" fillId="0" borderId="12" xfId="0" applyNumberFormat="1" applyFont="1" applyBorder="1" applyAlignment="1">
      <alignment vertical="center"/>
    </xf>
    <xf numFmtId="180" fontId="7" fillId="0" borderId="13" xfId="0" applyNumberFormat="1" applyFont="1" applyBorder="1" applyAlignment="1">
      <alignment vertical="center"/>
    </xf>
    <xf numFmtId="178" fontId="7" fillId="0" borderId="14" xfId="0" applyNumberFormat="1" applyFont="1" applyBorder="1" applyAlignment="1" quotePrefix="1">
      <alignment horizontal="right" vertical="center"/>
    </xf>
    <xf numFmtId="178" fontId="2" fillId="0" borderId="0" xfId="0" applyNumberFormat="1" applyFont="1" applyBorder="1" applyAlignment="1">
      <alignment vertical="top"/>
    </xf>
    <xf numFmtId="178" fontId="2" fillId="0" borderId="15" xfId="0" applyNumberFormat="1" applyFont="1" applyBorder="1" applyAlignment="1">
      <alignment vertical="top"/>
    </xf>
    <xf numFmtId="178" fontId="7" fillId="2" borderId="16" xfId="0" applyNumberFormat="1" applyFont="1" applyFill="1" applyBorder="1" applyAlignment="1">
      <alignment vertical="center"/>
    </xf>
    <xf numFmtId="178" fontId="7" fillId="2" borderId="17" xfId="0" applyNumberFormat="1" applyFont="1" applyFill="1" applyBorder="1" applyAlignment="1">
      <alignment horizontal="center" vertical="center"/>
    </xf>
    <xf numFmtId="178" fontId="7" fillId="2" borderId="15" xfId="0" applyNumberFormat="1" applyFont="1" applyFill="1" applyBorder="1" applyAlignment="1">
      <alignment horizontal="center" vertical="center"/>
    </xf>
    <xf numFmtId="178" fontId="7" fillId="2" borderId="15" xfId="0" applyNumberFormat="1" applyFont="1" applyFill="1" applyBorder="1" applyAlignment="1" quotePrefix="1">
      <alignment horizontal="center" vertical="center"/>
    </xf>
    <xf numFmtId="178" fontId="7" fillId="2" borderId="18" xfId="0" applyNumberFormat="1" applyFont="1" applyFill="1" applyBorder="1" applyAlignment="1">
      <alignment horizontal="center" vertical="center"/>
    </xf>
    <xf numFmtId="178" fontId="7" fillId="2" borderId="3" xfId="0" applyNumberFormat="1" applyFont="1" applyFill="1" applyBorder="1" applyAlignment="1">
      <alignment horizontal="center" vertical="center"/>
    </xf>
    <xf numFmtId="178" fontId="7" fillId="2" borderId="1" xfId="0" applyNumberFormat="1" applyFont="1" applyFill="1" applyBorder="1" applyAlignment="1">
      <alignment horizontal="center" vertical="center"/>
    </xf>
    <xf numFmtId="178" fontId="7" fillId="2" borderId="2" xfId="0" applyNumberFormat="1" applyFont="1" applyFill="1" applyBorder="1" applyAlignment="1">
      <alignment horizontal="center" vertical="center"/>
    </xf>
    <xf numFmtId="178" fontId="7" fillId="2" borderId="4" xfId="0" applyNumberFormat="1" applyFont="1" applyFill="1" applyBorder="1" applyAlignment="1">
      <alignment horizontal="center" vertical="center"/>
    </xf>
    <xf numFmtId="178" fontId="7" fillId="3" borderId="3" xfId="0" applyNumberFormat="1" applyFont="1" applyFill="1" applyBorder="1" applyAlignment="1">
      <alignment horizontal="distributed" vertical="center"/>
    </xf>
    <xf numFmtId="178" fontId="7" fillId="3" borderId="13" xfId="0" applyNumberFormat="1" applyFont="1" applyFill="1" applyBorder="1" applyAlignment="1">
      <alignment horizontal="distributed" vertical="center"/>
    </xf>
    <xf numFmtId="178" fontId="7" fillId="2" borderId="18" xfId="0" applyNumberFormat="1" applyFont="1" applyFill="1" applyBorder="1" applyAlignment="1">
      <alignment vertical="center"/>
    </xf>
    <xf numFmtId="178" fontId="7" fillId="3" borderId="19" xfId="0" applyNumberFormat="1" applyFont="1" applyFill="1" applyBorder="1" applyAlignment="1">
      <alignment horizontal="distributed" vertical="center"/>
    </xf>
    <xf numFmtId="178" fontId="7" fillId="3" borderId="20" xfId="0" applyNumberFormat="1" applyFont="1" applyFill="1" applyBorder="1" applyAlignment="1">
      <alignment horizontal="distributed" vertical="center"/>
    </xf>
    <xf numFmtId="180" fontId="8" fillId="0" borderId="1" xfId="0" applyNumberFormat="1" applyFont="1" applyBorder="1" applyAlignment="1">
      <alignment vertical="center"/>
    </xf>
    <xf numFmtId="180" fontId="8" fillId="0" borderId="4" xfId="0" applyNumberFormat="1" applyFont="1" applyBorder="1" applyAlignment="1">
      <alignment vertical="center"/>
    </xf>
    <xf numFmtId="178" fontId="7" fillId="2" borderId="17" xfId="0" applyNumberFormat="1" applyFont="1" applyFill="1" applyBorder="1" applyAlignment="1">
      <alignment horizontal="center" vertical="center"/>
    </xf>
    <xf numFmtId="178" fontId="7" fillId="2" borderId="21" xfId="0" applyNumberFormat="1" applyFont="1" applyFill="1" applyBorder="1" applyAlignment="1">
      <alignment horizontal="center" vertical="center"/>
    </xf>
    <xf numFmtId="178" fontId="7" fillId="2" borderId="22" xfId="0" applyNumberFormat="1" applyFont="1" applyFill="1" applyBorder="1" applyAlignment="1">
      <alignment horizontal="center" vertical="center"/>
    </xf>
    <xf numFmtId="178" fontId="7" fillId="2" borderId="23" xfId="0" applyNumberFormat="1" applyFont="1" applyFill="1" applyBorder="1" applyAlignment="1">
      <alignment horizontal="center" vertical="center"/>
    </xf>
    <xf numFmtId="178" fontId="7" fillId="2" borderId="24" xfId="0" applyNumberFormat="1" applyFont="1" applyFill="1" applyBorder="1" applyAlignment="1">
      <alignment horizontal="center" vertical="center"/>
    </xf>
    <xf numFmtId="178" fontId="7" fillId="2" borderId="25" xfId="0" applyNumberFormat="1" applyFont="1" applyFill="1" applyBorder="1" applyAlignment="1">
      <alignment horizontal="center" vertical="center"/>
    </xf>
    <xf numFmtId="178" fontId="7" fillId="2" borderId="26" xfId="0" applyNumberFormat="1" applyFont="1" applyFill="1" applyBorder="1" applyAlignment="1">
      <alignment horizontal="center" vertical="center"/>
    </xf>
    <xf numFmtId="178" fontId="7" fillId="2" borderId="27" xfId="0" applyNumberFormat="1" applyFont="1" applyFill="1" applyBorder="1" applyAlignment="1">
      <alignment horizontal="center" vertical="center"/>
    </xf>
    <xf numFmtId="178" fontId="7" fillId="2" borderId="28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33</xdr:row>
      <xdr:rowOff>38100</xdr:rowOff>
    </xdr:from>
    <xdr:to>
      <xdr:col>1</xdr:col>
      <xdr:colOff>923925</xdr:colOff>
      <xdr:row>34</xdr:row>
      <xdr:rowOff>0</xdr:rowOff>
    </xdr:to>
    <xdr:sp>
      <xdr:nvSpPr>
        <xdr:cNvPr id="1" name="Oval 2"/>
        <xdr:cNvSpPr>
          <a:spLocks/>
        </xdr:cNvSpPr>
      </xdr:nvSpPr>
      <xdr:spPr>
        <a:xfrm>
          <a:off x="952500" y="6677025"/>
          <a:ext cx="1714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6"/>
  <sheetViews>
    <sheetView tabSelected="1" zoomScale="85" zoomScaleNormal="85" workbookViewId="0" topLeftCell="B4">
      <pane xSplit="1" ySplit="4" topLeftCell="F8" activePane="bottomRight" state="frozen"/>
      <selection pane="topLeft" activeCell="B4" sqref="B4"/>
      <selection pane="topRight" activeCell="C4" sqref="C4"/>
      <selection pane="bottomLeft" activeCell="B8" sqref="B8"/>
      <selection pane="bottomRight" activeCell="N45" sqref="N45"/>
    </sheetView>
  </sheetViews>
  <sheetFormatPr defaultColWidth="9.00390625" defaultRowHeight="14.25"/>
  <cols>
    <col min="1" max="1" width="2.625" style="0" customWidth="1"/>
    <col min="2" max="2" width="30.75390625" style="0" customWidth="1"/>
    <col min="3" max="3" width="8.125" style="0" customWidth="1"/>
    <col min="4" max="4" width="10.75390625" style="0" customWidth="1"/>
    <col min="5" max="5" width="7.25390625" style="0" customWidth="1"/>
    <col min="6" max="6" width="10.75390625" style="0" customWidth="1"/>
    <col min="7" max="7" width="7.25390625" style="0" customWidth="1"/>
    <col min="8" max="8" width="10.75390625" style="0" customWidth="1"/>
    <col min="9" max="9" width="7.25390625" style="0" customWidth="1"/>
    <col min="10" max="10" width="11.625" style="0" bestFit="1" customWidth="1"/>
    <col min="11" max="12" width="9.875" style="0" customWidth="1"/>
    <col min="13" max="13" width="8.125" style="0" customWidth="1"/>
    <col min="14" max="14" width="11.625" style="0" customWidth="1"/>
    <col min="15" max="15" width="8.125" style="0" customWidth="1"/>
    <col min="16" max="16" width="11.625" style="0" customWidth="1"/>
    <col min="17" max="17" width="8.125" style="0" customWidth="1"/>
    <col min="18" max="18" width="11.625" style="0" customWidth="1"/>
    <col min="19" max="19" width="7.25390625" style="0" customWidth="1"/>
    <col min="20" max="20" width="7.875" style="0" customWidth="1"/>
  </cols>
  <sheetData>
    <row r="1" spans="2:20" s="4" customFormat="1" ht="14.25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2:20" s="1" customFormat="1" ht="12">
      <c r="B2" s="5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2:20" s="1" customFormat="1" ht="12">
      <c r="B3" s="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2:20" s="1" customFormat="1" ht="12.75" thickBot="1">
      <c r="B4" s="8" t="s">
        <v>45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9" t="s">
        <v>1</v>
      </c>
    </row>
    <row r="5" spans="2:20" s="1" customFormat="1" ht="12">
      <c r="B5" s="31"/>
      <c r="C5" s="32"/>
      <c r="D5" s="33"/>
      <c r="E5" s="33" t="s">
        <v>2</v>
      </c>
      <c r="F5" s="33" t="s">
        <v>3</v>
      </c>
      <c r="G5" s="34" t="s">
        <v>56</v>
      </c>
      <c r="H5" s="33" t="s">
        <v>4</v>
      </c>
      <c r="I5" s="33" t="s">
        <v>5</v>
      </c>
      <c r="J5" s="33" t="s">
        <v>6</v>
      </c>
      <c r="K5" s="33" t="s">
        <v>7</v>
      </c>
      <c r="L5" s="33" t="s">
        <v>8</v>
      </c>
      <c r="M5" s="33"/>
      <c r="N5" s="33"/>
      <c r="O5" s="47" t="s">
        <v>58</v>
      </c>
      <c r="P5" s="48"/>
      <c r="Q5" s="47" t="s">
        <v>59</v>
      </c>
      <c r="R5" s="48"/>
      <c r="S5" s="47" t="s">
        <v>60</v>
      </c>
      <c r="T5" s="51"/>
    </row>
    <row r="6" spans="2:20" s="1" customFormat="1" ht="12">
      <c r="B6" s="35" t="s">
        <v>61</v>
      </c>
      <c r="C6" s="53" t="s">
        <v>10</v>
      </c>
      <c r="D6" s="54"/>
      <c r="E6" s="53" t="s">
        <v>11</v>
      </c>
      <c r="F6" s="54"/>
      <c r="G6" s="53" t="s">
        <v>12</v>
      </c>
      <c r="H6" s="54"/>
      <c r="I6" s="53" t="s">
        <v>13</v>
      </c>
      <c r="J6" s="55"/>
      <c r="K6" s="36" t="s">
        <v>14</v>
      </c>
      <c r="L6" s="37" t="s">
        <v>15</v>
      </c>
      <c r="M6" s="53" t="s">
        <v>16</v>
      </c>
      <c r="N6" s="54"/>
      <c r="O6" s="49"/>
      <c r="P6" s="50"/>
      <c r="Q6" s="49"/>
      <c r="R6" s="50"/>
      <c r="S6" s="49"/>
      <c r="T6" s="52"/>
    </row>
    <row r="7" spans="2:20" s="1" customFormat="1" ht="12">
      <c r="B7" s="42"/>
      <c r="C7" s="37" t="s">
        <v>17</v>
      </c>
      <c r="D7" s="37" t="s">
        <v>18</v>
      </c>
      <c r="E7" s="37" t="s">
        <v>17</v>
      </c>
      <c r="F7" s="37" t="s">
        <v>18</v>
      </c>
      <c r="G7" s="37" t="s">
        <v>17</v>
      </c>
      <c r="H7" s="37" t="s">
        <v>18</v>
      </c>
      <c r="I7" s="37" t="s">
        <v>17</v>
      </c>
      <c r="J7" s="38" t="s">
        <v>18</v>
      </c>
      <c r="K7" s="36" t="s">
        <v>18</v>
      </c>
      <c r="L7" s="37" t="s">
        <v>18</v>
      </c>
      <c r="M7" s="37" t="s">
        <v>17</v>
      </c>
      <c r="N7" s="37" t="s">
        <v>18</v>
      </c>
      <c r="O7" s="37" t="s">
        <v>17</v>
      </c>
      <c r="P7" s="37" t="s">
        <v>18</v>
      </c>
      <c r="Q7" s="37" t="s">
        <v>17</v>
      </c>
      <c r="R7" s="37" t="s">
        <v>18</v>
      </c>
      <c r="S7" s="37" t="s">
        <v>17</v>
      </c>
      <c r="T7" s="39" t="s">
        <v>18</v>
      </c>
    </row>
    <row r="8" spans="2:20" s="1" customFormat="1" ht="18" customHeight="1">
      <c r="B8" s="40" t="s">
        <v>53</v>
      </c>
      <c r="C8" s="10">
        <v>62356</v>
      </c>
      <c r="D8" s="10">
        <v>10355778</v>
      </c>
      <c r="E8" s="10">
        <v>19977</v>
      </c>
      <c r="F8" s="10">
        <v>4449308</v>
      </c>
      <c r="G8" s="10">
        <v>2660</v>
      </c>
      <c r="H8" s="10">
        <v>1544391</v>
      </c>
      <c r="I8" s="10">
        <v>0</v>
      </c>
      <c r="J8" s="11">
        <v>0</v>
      </c>
      <c r="K8" s="12">
        <v>0</v>
      </c>
      <c r="L8" s="10">
        <v>327934</v>
      </c>
      <c r="M8" s="10">
        <v>84993</v>
      </c>
      <c r="N8" s="10">
        <f aca="true" t="shared" si="0" ref="N8:N26">SUM(D8,F8,H8,J8,K8,L8)</f>
        <v>16677411</v>
      </c>
      <c r="O8" s="10">
        <v>87098</v>
      </c>
      <c r="P8" s="10">
        <v>17175046</v>
      </c>
      <c r="Q8" s="10">
        <v>87846</v>
      </c>
      <c r="R8" s="10">
        <v>16454704</v>
      </c>
      <c r="S8" s="13">
        <f aca="true" t="shared" si="1" ref="S8:T22">+M8/O8</f>
        <v>0.9758318216262142</v>
      </c>
      <c r="T8" s="14">
        <f t="shared" si="1"/>
        <v>0.9710256962339431</v>
      </c>
    </row>
    <row r="9" spans="2:20" s="1" customFormat="1" ht="18" customHeight="1">
      <c r="B9" s="40" t="s">
        <v>19</v>
      </c>
      <c r="C9" s="10">
        <v>62356</v>
      </c>
      <c r="D9" s="10">
        <v>10355778</v>
      </c>
      <c r="E9" s="10">
        <v>19977</v>
      </c>
      <c r="F9" s="10">
        <v>4449308</v>
      </c>
      <c r="G9" s="10"/>
      <c r="H9" s="10"/>
      <c r="I9" s="10"/>
      <c r="J9" s="11"/>
      <c r="K9" s="12"/>
      <c r="L9" s="10">
        <v>327934</v>
      </c>
      <c r="M9" s="10">
        <v>82333</v>
      </c>
      <c r="N9" s="10">
        <f t="shared" si="0"/>
        <v>15133020</v>
      </c>
      <c r="O9" s="10">
        <v>84636</v>
      </c>
      <c r="P9" s="10">
        <v>16324000</v>
      </c>
      <c r="Q9" s="10">
        <v>85383</v>
      </c>
      <c r="R9" s="10">
        <v>15469650</v>
      </c>
      <c r="S9" s="13">
        <f t="shared" si="1"/>
        <v>0.9727893567748949</v>
      </c>
      <c r="T9" s="14">
        <f t="shared" si="1"/>
        <v>0.927041166380789</v>
      </c>
    </row>
    <row r="10" spans="2:20" s="1" customFormat="1" ht="18" customHeight="1">
      <c r="B10" s="40" t="s">
        <v>20</v>
      </c>
      <c r="C10" s="10"/>
      <c r="D10" s="10"/>
      <c r="E10" s="10"/>
      <c r="F10" s="10"/>
      <c r="G10" s="10">
        <v>2660</v>
      </c>
      <c r="H10" s="10">
        <v>1544391</v>
      </c>
      <c r="I10" s="10"/>
      <c r="J10" s="11"/>
      <c r="K10" s="12"/>
      <c r="L10" s="10"/>
      <c r="M10" s="10">
        <v>2660</v>
      </c>
      <c r="N10" s="10">
        <f t="shared" si="0"/>
        <v>1544391</v>
      </c>
      <c r="O10" s="10">
        <v>2462</v>
      </c>
      <c r="P10" s="10">
        <v>1628379</v>
      </c>
      <c r="Q10" s="10">
        <v>2463</v>
      </c>
      <c r="R10" s="10">
        <v>1721704</v>
      </c>
      <c r="S10" s="13">
        <f t="shared" si="1"/>
        <v>1.0804224207961006</v>
      </c>
      <c r="T10" s="14">
        <f t="shared" si="1"/>
        <v>0.9484223267433441</v>
      </c>
    </row>
    <row r="11" spans="2:20" s="1" customFormat="1" ht="18" customHeight="1">
      <c r="B11" s="40" t="s">
        <v>21</v>
      </c>
      <c r="C11" s="10">
        <v>19791</v>
      </c>
      <c r="D11" s="10">
        <v>3313239</v>
      </c>
      <c r="E11" s="10">
        <v>8836</v>
      </c>
      <c r="F11" s="10">
        <v>2114157</v>
      </c>
      <c r="G11" s="10">
        <v>7986</v>
      </c>
      <c r="H11" s="10">
        <v>6844092</v>
      </c>
      <c r="I11" s="10">
        <v>0</v>
      </c>
      <c r="J11" s="11">
        <v>0</v>
      </c>
      <c r="K11" s="12">
        <v>0</v>
      </c>
      <c r="L11" s="10">
        <v>267212</v>
      </c>
      <c r="M11" s="10">
        <v>36613</v>
      </c>
      <c r="N11" s="10">
        <f t="shared" si="0"/>
        <v>12538700</v>
      </c>
      <c r="O11" s="10">
        <v>37753</v>
      </c>
      <c r="P11" s="10">
        <v>13565189</v>
      </c>
      <c r="Q11" s="10">
        <v>39443</v>
      </c>
      <c r="R11" s="10">
        <v>13427000</v>
      </c>
      <c r="S11" s="13">
        <f t="shared" si="1"/>
        <v>0.9698037242073477</v>
      </c>
      <c r="T11" s="14">
        <f t="shared" si="1"/>
        <v>0.924329178163312</v>
      </c>
    </row>
    <row r="12" spans="2:20" s="1" customFormat="1" ht="18" customHeight="1">
      <c r="B12" s="40" t="s">
        <v>22</v>
      </c>
      <c r="C12" s="10">
        <v>19791</v>
      </c>
      <c r="D12" s="10">
        <v>3313239</v>
      </c>
      <c r="E12" s="10">
        <v>8836</v>
      </c>
      <c r="F12" s="10">
        <v>2114157</v>
      </c>
      <c r="G12" s="10"/>
      <c r="H12" s="10"/>
      <c r="I12" s="10"/>
      <c r="J12" s="11"/>
      <c r="K12" s="12"/>
      <c r="L12" s="10">
        <v>267212</v>
      </c>
      <c r="M12" s="10">
        <v>28627</v>
      </c>
      <c r="N12" s="10">
        <f t="shared" si="0"/>
        <v>5694608</v>
      </c>
      <c r="O12" s="10">
        <v>28228</v>
      </c>
      <c r="P12" s="10">
        <v>6244944</v>
      </c>
      <c r="Q12" s="10">
        <v>29201</v>
      </c>
      <c r="R12" s="10">
        <v>5972000</v>
      </c>
      <c r="S12" s="13">
        <f t="shared" si="1"/>
        <v>1.014134901516225</v>
      </c>
      <c r="T12" s="14">
        <f t="shared" si="1"/>
        <v>0.9118749503598431</v>
      </c>
    </row>
    <row r="13" spans="2:20" s="1" customFormat="1" ht="18" customHeight="1">
      <c r="B13" s="40" t="s">
        <v>23</v>
      </c>
      <c r="C13" s="10"/>
      <c r="D13" s="10"/>
      <c r="E13" s="10"/>
      <c r="F13" s="10"/>
      <c r="G13" s="10">
        <v>7986</v>
      </c>
      <c r="H13" s="10">
        <v>6844092</v>
      </c>
      <c r="I13" s="10"/>
      <c r="J13" s="11"/>
      <c r="K13" s="12"/>
      <c r="L13" s="10"/>
      <c r="M13" s="10">
        <v>7986</v>
      </c>
      <c r="N13" s="10">
        <f t="shared" si="0"/>
        <v>6844092</v>
      </c>
      <c r="O13" s="10">
        <v>9525</v>
      </c>
      <c r="P13" s="10">
        <v>7320245</v>
      </c>
      <c r="Q13" s="10">
        <v>10242</v>
      </c>
      <c r="R13" s="10">
        <v>7455000</v>
      </c>
      <c r="S13" s="13">
        <f t="shared" si="1"/>
        <v>0.8384251968503937</v>
      </c>
      <c r="T13" s="14">
        <f t="shared" si="1"/>
        <v>0.9349539530439214</v>
      </c>
    </row>
    <row r="14" spans="2:20" s="1" customFormat="1" ht="18" customHeight="1">
      <c r="B14" s="40" t="s">
        <v>24</v>
      </c>
      <c r="C14" s="10">
        <v>27442</v>
      </c>
      <c r="D14" s="10">
        <v>4584399</v>
      </c>
      <c r="E14" s="10">
        <v>9745</v>
      </c>
      <c r="F14" s="10">
        <v>2144318</v>
      </c>
      <c r="G14" s="10">
        <v>11641</v>
      </c>
      <c r="H14" s="10">
        <v>7367000</v>
      </c>
      <c r="I14" s="10">
        <v>0</v>
      </c>
      <c r="J14" s="11">
        <v>0</v>
      </c>
      <c r="K14" s="12">
        <v>2413641</v>
      </c>
      <c r="L14" s="10">
        <v>156189</v>
      </c>
      <c r="M14" s="10">
        <v>48828</v>
      </c>
      <c r="N14" s="10">
        <f t="shared" si="0"/>
        <v>16665547</v>
      </c>
      <c r="O14" s="10">
        <v>49111</v>
      </c>
      <c r="P14" s="10">
        <v>17454474</v>
      </c>
      <c r="Q14" s="10">
        <v>51915</v>
      </c>
      <c r="R14" s="10">
        <v>17841890</v>
      </c>
      <c r="S14" s="13">
        <f t="shared" si="1"/>
        <v>0.9942375435238541</v>
      </c>
      <c r="T14" s="14">
        <f t="shared" si="1"/>
        <v>0.9548008722577375</v>
      </c>
    </row>
    <row r="15" spans="2:20" s="1" customFormat="1" ht="18" customHeight="1">
      <c r="B15" s="40" t="s">
        <v>25</v>
      </c>
      <c r="C15" s="10">
        <v>27442</v>
      </c>
      <c r="D15" s="10">
        <v>4584399</v>
      </c>
      <c r="E15" s="10">
        <v>9745</v>
      </c>
      <c r="F15" s="10">
        <v>2144318</v>
      </c>
      <c r="G15" s="10"/>
      <c r="H15" s="10"/>
      <c r="I15" s="10"/>
      <c r="J15" s="11"/>
      <c r="K15" s="12"/>
      <c r="L15" s="10">
        <v>156189</v>
      </c>
      <c r="M15" s="10">
        <v>37187</v>
      </c>
      <c r="N15" s="10">
        <f t="shared" si="0"/>
        <v>6884906</v>
      </c>
      <c r="O15" s="10">
        <v>37393</v>
      </c>
      <c r="P15" s="10">
        <v>7529295</v>
      </c>
      <c r="Q15" s="10">
        <v>39335</v>
      </c>
      <c r="R15" s="10">
        <v>7352884</v>
      </c>
      <c r="S15" s="13">
        <f t="shared" si="1"/>
        <v>0.9944909475035435</v>
      </c>
      <c r="T15" s="14">
        <f t="shared" si="1"/>
        <v>0.9144157587131332</v>
      </c>
    </row>
    <row r="16" spans="2:20" s="1" customFormat="1" ht="18" customHeight="1">
      <c r="B16" s="40" t="s">
        <v>26</v>
      </c>
      <c r="C16" s="10"/>
      <c r="D16" s="10"/>
      <c r="E16" s="10"/>
      <c r="F16" s="10"/>
      <c r="G16" s="10">
        <v>11641</v>
      </c>
      <c r="H16" s="10">
        <v>7367000</v>
      </c>
      <c r="I16" s="10"/>
      <c r="J16" s="11"/>
      <c r="K16" s="12"/>
      <c r="L16" s="10"/>
      <c r="M16" s="10">
        <v>11641</v>
      </c>
      <c r="N16" s="10">
        <f t="shared" si="0"/>
        <v>7367000</v>
      </c>
      <c r="O16" s="10">
        <v>11718</v>
      </c>
      <c r="P16" s="10">
        <v>7516000</v>
      </c>
      <c r="Q16" s="10">
        <v>12580</v>
      </c>
      <c r="R16" s="10">
        <v>8098000</v>
      </c>
      <c r="S16" s="13">
        <f t="shared" si="1"/>
        <v>0.9934289127837514</v>
      </c>
      <c r="T16" s="14">
        <f t="shared" si="1"/>
        <v>0.9801756253326237</v>
      </c>
    </row>
    <row r="17" spans="2:20" s="1" customFormat="1" ht="18" customHeight="1">
      <c r="B17" s="40" t="s">
        <v>27</v>
      </c>
      <c r="C17" s="10"/>
      <c r="D17" s="10"/>
      <c r="E17" s="10"/>
      <c r="F17" s="10"/>
      <c r="G17" s="10"/>
      <c r="H17" s="10"/>
      <c r="I17" s="10"/>
      <c r="J17" s="11"/>
      <c r="K17" s="12">
        <v>2413641</v>
      </c>
      <c r="L17" s="10">
        <v>0</v>
      </c>
      <c r="M17" s="15" t="s">
        <v>55</v>
      </c>
      <c r="N17" s="10">
        <f t="shared" si="0"/>
        <v>2413641</v>
      </c>
      <c r="O17" s="15" t="s">
        <v>55</v>
      </c>
      <c r="P17" s="10">
        <v>2409179</v>
      </c>
      <c r="Q17" s="15" t="s">
        <v>55</v>
      </c>
      <c r="R17" s="10">
        <v>2391006</v>
      </c>
      <c r="S17" s="15" t="s">
        <v>46</v>
      </c>
      <c r="T17" s="14">
        <f t="shared" si="1"/>
        <v>1.0018520832200513</v>
      </c>
    </row>
    <row r="18" spans="2:20" s="1" customFormat="1" ht="18" customHeight="1">
      <c r="B18" s="40" t="s">
        <v>28</v>
      </c>
      <c r="C18" s="10">
        <v>1737</v>
      </c>
      <c r="D18" s="10">
        <v>283965</v>
      </c>
      <c r="E18" s="10">
        <v>781</v>
      </c>
      <c r="F18" s="10">
        <v>178686</v>
      </c>
      <c r="G18" s="10">
        <v>218</v>
      </c>
      <c r="H18" s="10">
        <v>208198</v>
      </c>
      <c r="I18" s="10">
        <v>0</v>
      </c>
      <c r="J18" s="11">
        <v>0</v>
      </c>
      <c r="K18" s="12">
        <v>271189</v>
      </c>
      <c r="L18" s="10">
        <v>114520</v>
      </c>
      <c r="M18" s="10">
        <v>2736</v>
      </c>
      <c r="N18" s="10">
        <f t="shared" si="0"/>
        <v>1056558</v>
      </c>
      <c r="O18" s="10">
        <v>2993</v>
      </c>
      <c r="P18" s="10">
        <v>1221149</v>
      </c>
      <c r="Q18" s="10">
        <v>3374</v>
      </c>
      <c r="R18" s="10">
        <v>1328624</v>
      </c>
      <c r="S18" s="13">
        <f>+M18/O18</f>
        <v>0.9141329769462078</v>
      </c>
      <c r="T18" s="14">
        <f t="shared" si="1"/>
        <v>0.8652162840079303</v>
      </c>
    </row>
    <row r="19" spans="2:20" s="1" customFormat="1" ht="18" customHeight="1">
      <c r="B19" s="40" t="s">
        <v>29</v>
      </c>
      <c r="C19" s="10">
        <v>1737</v>
      </c>
      <c r="D19" s="10">
        <v>283965</v>
      </c>
      <c r="E19" s="10">
        <v>781</v>
      </c>
      <c r="F19" s="10">
        <v>178686</v>
      </c>
      <c r="G19" s="10">
        <v>218</v>
      </c>
      <c r="H19" s="10">
        <v>208198</v>
      </c>
      <c r="I19" s="10"/>
      <c r="J19" s="11"/>
      <c r="K19" s="12"/>
      <c r="L19" s="10">
        <v>114520</v>
      </c>
      <c r="M19" s="10">
        <v>2736</v>
      </c>
      <c r="N19" s="10">
        <f t="shared" si="0"/>
        <v>785369</v>
      </c>
      <c r="O19" s="16">
        <v>2993</v>
      </c>
      <c r="P19" s="10">
        <v>907102</v>
      </c>
      <c r="Q19" s="16">
        <v>3374</v>
      </c>
      <c r="R19" s="10">
        <v>969697</v>
      </c>
      <c r="S19" s="13">
        <f>+M19/O19</f>
        <v>0.9141329769462078</v>
      </c>
      <c r="T19" s="14">
        <f t="shared" si="1"/>
        <v>0.8658000974532082</v>
      </c>
    </row>
    <row r="20" spans="2:20" s="1" customFormat="1" ht="18" customHeight="1">
      <c r="B20" s="40" t="s">
        <v>30</v>
      </c>
      <c r="C20" s="10"/>
      <c r="D20" s="10"/>
      <c r="E20" s="10"/>
      <c r="F20" s="10"/>
      <c r="G20" s="10"/>
      <c r="H20" s="10"/>
      <c r="I20" s="10"/>
      <c r="J20" s="11"/>
      <c r="K20" s="12">
        <v>271189</v>
      </c>
      <c r="L20" s="10"/>
      <c r="M20" s="15" t="s">
        <v>55</v>
      </c>
      <c r="N20" s="10">
        <f t="shared" si="0"/>
        <v>271189</v>
      </c>
      <c r="O20" s="15" t="s">
        <v>55</v>
      </c>
      <c r="P20" s="10">
        <v>314047</v>
      </c>
      <c r="Q20" s="15" t="s">
        <v>55</v>
      </c>
      <c r="R20" s="10">
        <v>358927</v>
      </c>
      <c r="S20" s="15" t="s">
        <v>46</v>
      </c>
      <c r="T20" s="14">
        <f t="shared" si="1"/>
        <v>0.8635299811811608</v>
      </c>
    </row>
    <row r="21" spans="2:20" s="1" customFormat="1" ht="18" customHeight="1">
      <c r="B21" s="40" t="s">
        <v>54</v>
      </c>
      <c r="C21" s="10">
        <v>21551</v>
      </c>
      <c r="D21" s="10">
        <v>4180754</v>
      </c>
      <c r="E21" s="10">
        <v>5514</v>
      </c>
      <c r="F21" s="10">
        <v>1391829</v>
      </c>
      <c r="G21" s="10">
        <v>17446</v>
      </c>
      <c r="H21" s="10">
        <v>12009877</v>
      </c>
      <c r="I21" s="10">
        <v>0</v>
      </c>
      <c r="J21" s="11">
        <v>0</v>
      </c>
      <c r="K21" s="12">
        <v>0</v>
      </c>
      <c r="L21" s="10">
        <v>118335</v>
      </c>
      <c r="M21" s="10">
        <v>44511</v>
      </c>
      <c r="N21" s="10">
        <f t="shared" si="0"/>
        <v>17700795</v>
      </c>
      <c r="O21" s="10">
        <v>44718</v>
      </c>
      <c r="P21" s="10">
        <v>17476944</v>
      </c>
      <c r="Q21" s="10">
        <v>44988.8</v>
      </c>
      <c r="R21" s="10">
        <v>17031200</v>
      </c>
      <c r="S21" s="13">
        <f aca="true" t="shared" si="2" ref="S21:T26">+M21/O21</f>
        <v>0.995370991547028</v>
      </c>
      <c r="T21" s="14">
        <f t="shared" si="1"/>
        <v>1.012808360546329</v>
      </c>
    </row>
    <row r="22" spans="2:20" s="1" customFormat="1" ht="18" customHeight="1">
      <c r="B22" s="40" t="s">
        <v>31</v>
      </c>
      <c r="C22" s="10">
        <v>21551</v>
      </c>
      <c r="D22" s="10">
        <v>4180754</v>
      </c>
      <c r="E22" s="10">
        <v>5514</v>
      </c>
      <c r="F22" s="10">
        <v>1391829</v>
      </c>
      <c r="G22" s="10"/>
      <c r="H22" s="10"/>
      <c r="I22" s="10"/>
      <c r="J22" s="11"/>
      <c r="K22" s="12"/>
      <c r="L22" s="10">
        <v>118335</v>
      </c>
      <c r="M22" s="10">
        <v>27065</v>
      </c>
      <c r="N22" s="10">
        <f t="shared" si="0"/>
        <v>5690918</v>
      </c>
      <c r="O22" s="10">
        <v>26814</v>
      </c>
      <c r="P22" s="10">
        <v>6079717</v>
      </c>
      <c r="Q22" s="10">
        <v>28550.8</v>
      </c>
      <c r="R22" s="10">
        <v>6105200</v>
      </c>
      <c r="S22" s="13">
        <f t="shared" si="2"/>
        <v>1.0093607816812113</v>
      </c>
      <c r="T22" s="14">
        <f t="shared" si="1"/>
        <v>0.9360498194241607</v>
      </c>
    </row>
    <row r="23" spans="2:20" s="1" customFormat="1" ht="18" customHeight="1">
      <c r="B23" s="40" t="s">
        <v>32</v>
      </c>
      <c r="C23" s="10"/>
      <c r="D23" s="10"/>
      <c r="E23" s="10"/>
      <c r="F23" s="10"/>
      <c r="G23" s="10">
        <v>17446</v>
      </c>
      <c r="H23" s="10">
        <v>12009877</v>
      </c>
      <c r="I23" s="10"/>
      <c r="J23" s="11"/>
      <c r="K23" s="12"/>
      <c r="L23" s="10"/>
      <c r="M23" s="10">
        <v>17446</v>
      </c>
      <c r="N23" s="10">
        <f t="shared" si="0"/>
        <v>12009877</v>
      </c>
      <c r="O23" s="10">
        <v>17904</v>
      </c>
      <c r="P23" s="10">
        <v>11397227</v>
      </c>
      <c r="Q23" s="10">
        <v>16438</v>
      </c>
      <c r="R23" s="10">
        <v>10926000</v>
      </c>
      <c r="S23" s="13">
        <f t="shared" si="2"/>
        <v>0.9744191242180519</v>
      </c>
      <c r="T23" s="14">
        <f t="shared" si="2"/>
        <v>1.053754303568754</v>
      </c>
    </row>
    <row r="24" spans="2:20" s="1" customFormat="1" ht="18" customHeight="1">
      <c r="B24" s="40" t="s">
        <v>33</v>
      </c>
      <c r="C24" s="10">
        <v>11500</v>
      </c>
      <c r="D24" s="10">
        <v>1298554</v>
      </c>
      <c r="E24" s="10">
        <v>2600</v>
      </c>
      <c r="F24" s="10">
        <v>270578</v>
      </c>
      <c r="G24" s="10">
        <v>2050</v>
      </c>
      <c r="H24" s="10">
        <v>1680141</v>
      </c>
      <c r="I24" s="10"/>
      <c r="J24" s="11"/>
      <c r="K24" s="12"/>
      <c r="L24" s="10">
        <v>130124</v>
      </c>
      <c r="M24" s="10">
        <v>16150</v>
      </c>
      <c r="N24" s="10">
        <f t="shared" si="0"/>
        <v>3379397</v>
      </c>
      <c r="O24" s="10">
        <v>16870</v>
      </c>
      <c r="P24" s="10">
        <v>3748267</v>
      </c>
      <c r="Q24" s="10">
        <v>16630</v>
      </c>
      <c r="R24" s="10">
        <v>3759175</v>
      </c>
      <c r="S24" s="13">
        <f t="shared" si="2"/>
        <v>0.9573206876111441</v>
      </c>
      <c r="T24" s="14">
        <f t="shared" si="2"/>
        <v>0.9015891877499655</v>
      </c>
    </row>
    <row r="25" spans="2:20" s="1" customFormat="1" ht="18" customHeight="1">
      <c r="B25" s="43" t="s">
        <v>34</v>
      </c>
      <c r="C25" s="10">
        <v>4057</v>
      </c>
      <c r="D25" s="10">
        <v>644835</v>
      </c>
      <c r="E25" s="10">
        <v>1346</v>
      </c>
      <c r="F25" s="10">
        <v>299364</v>
      </c>
      <c r="G25" s="10">
        <v>409</v>
      </c>
      <c r="H25" s="10">
        <v>387272</v>
      </c>
      <c r="I25" s="10"/>
      <c r="J25" s="11"/>
      <c r="K25" s="12"/>
      <c r="L25" s="10">
        <v>121718</v>
      </c>
      <c r="M25" s="10">
        <v>5812</v>
      </c>
      <c r="N25" s="10">
        <f t="shared" si="0"/>
        <v>1453189</v>
      </c>
      <c r="O25" s="10">
        <v>6390</v>
      </c>
      <c r="P25" s="10">
        <v>1643598</v>
      </c>
      <c r="Q25" s="10">
        <v>7489</v>
      </c>
      <c r="R25" s="10">
        <v>1722756</v>
      </c>
      <c r="S25" s="13">
        <f t="shared" si="2"/>
        <v>0.909546165884194</v>
      </c>
      <c r="T25" s="14">
        <f t="shared" si="2"/>
        <v>0.8841511123766274</v>
      </c>
    </row>
    <row r="26" spans="2:20" s="1" customFormat="1" ht="18" customHeight="1" thickBot="1">
      <c r="B26" s="44" t="s">
        <v>35</v>
      </c>
      <c r="C26" s="17">
        <v>1610</v>
      </c>
      <c r="D26" s="17">
        <v>279295</v>
      </c>
      <c r="E26" s="17">
        <v>447</v>
      </c>
      <c r="F26" s="17">
        <v>97759</v>
      </c>
      <c r="G26" s="17">
        <v>70</v>
      </c>
      <c r="H26" s="17">
        <v>7750</v>
      </c>
      <c r="I26" s="17"/>
      <c r="J26" s="18"/>
      <c r="K26" s="19"/>
      <c r="L26" s="17">
        <v>4496</v>
      </c>
      <c r="M26" s="17">
        <v>2127</v>
      </c>
      <c r="N26" s="17">
        <f t="shared" si="0"/>
        <v>389300</v>
      </c>
      <c r="O26" s="17">
        <v>2250</v>
      </c>
      <c r="P26" s="17">
        <v>428179</v>
      </c>
      <c r="Q26" s="17">
        <v>2364</v>
      </c>
      <c r="R26" s="17">
        <v>413000</v>
      </c>
      <c r="S26" s="20">
        <f t="shared" si="2"/>
        <v>0.9453333333333334</v>
      </c>
      <c r="T26" s="21">
        <f t="shared" si="2"/>
        <v>0.9091991900583635</v>
      </c>
    </row>
    <row r="27" spans="2:20" s="1" customFormat="1" ht="12"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2:20" s="1" customFormat="1" ht="12.75" thickBot="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9" t="s">
        <v>1</v>
      </c>
    </row>
    <row r="29" spans="2:20" s="1" customFormat="1" ht="12">
      <c r="B29" s="31"/>
      <c r="C29" s="32"/>
      <c r="D29" s="33"/>
      <c r="E29" s="33" t="s">
        <v>2</v>
      </c>
      <c r="F29" s="33" t="s">
        <v>3</v>
      </c>
      <c r="G29" s="34" t="s">
        <v>57</v>
      </c>
      <c r="H29" s="33" t="s">
        <v>4</v>
      </c>
      <c r="I29" s="33" t="s">
        <v>5</v>
      </c>
      <c r="J29" s="33" t="s">
        <v>6</v>
      </c>
      <c r="K29" s="33" t="s">
        <v>7</v>
      </c>
      <c r="L29" s="33" t="s">
        <v>8</v>
      </c>
      <c r="M29" s="33"/>
      <c r="N29" s="33"/>
      <c r="O29" s="47" t="s">
        <v>58</v>
      </c>
      <c r="P29" s="48"/>
      <c r="Q29" s="47" t="s">
        <v>59</v>
      </c>
      <c r="R29" s="48"/>
      <c r="S29" s="47" t="s">
        <v>60</v>
      </c>
      <c r="T29" s="51"/>
    </row>
    <row r="30" spans="2:20" s="1" customFormat="1" ht="12">
      <c r="B30" s="35" t="s">
        <v>9</v>
      </c>
      <c r="C30" s="53" t="s">
        <v>10</v>
      </c>
      <c r="D30" s="54"/>
      <c r="E30" s="53" t="s">
        <v>11</v>
      </c>
      <c r="F30" s="54"/>
      <c r="G30" s="53" t="s">
        <v>12</v>
      </c>
      <c r="H30" s="54"/>
      <c r="I30" s="53" t="s">
        <v>13</v>
      </c>
      <c r="J30" s="55"/>
      <c r="K30" s="36" t="s">
        <v>14</v>
      </c>
      <c r="L30" s="37" t="s">
        <v>15</v>
      </c>
      <c r="M30" s="53" t="s">
        <v>16</v>
      </c>
      <c r="N30" s="54"/>
      <c r="O30" s="49"/>
      <c r="P30" s="50"/>
      <c r="Q30" s="49"/>
      <c r="R30" s="50"/>
      <c r="S30" s="49"/>
      <c r="T30" s="52"/>
    </row>
    <row r="31" spans="2:20" s="1" customFormat="1" ht="12">
      <c r="B31" s="42"/>
      <c r="C31" s="37" t="s">
        <v>17</v>
      </c>
      <c r="D31" s="37" t="s">
        <v>18</v>
      </c>
      <c r="E31" s="37" t="s">
        <v>17</v>
      </c>
      <c r="F31" s="37" t="s">
        <v>18</v>
      </c>
      <c r="G31" s="37" t="s">
        <v>17</v>
      </c>
      <c r="H31" s="37" t="s">
        <v>18</v>
      </c>
      <c r="I31" s="37" t="s">
        <v>17</v>
      </c>
      <c r="J31" s="38" t="s">
        <v>18</v>
      </c>
      <c r="K31" s="36" t="s">
        <v>18</v>
      </c>
      <c r="L31" s="37" t="s">
        <v>18</v>
      </c>
      <c r="M31" s="37" t="s">
        <v>17</v>
      </c>
      <c r="N31" s="37" t="s">
        <v>18</v>
      </c>
      <c r="O31" s="37" t="s">
        <v>17</v>
      </c>
      <c r="P31" s="37" t="s">
        <v>18</v>
      </c>
      <c r="Q31" s="37" t="s">
        <v>17</v>
      </c>
      <c r="R31" s="37" t="s">
        <v>18</v>
      </c>
      <c r="S31" s="37" t="s">
        <v>17</v>
      </c>
      <c r="T31" s="39" t="s">
        <v>18</v>
      </c>
    </row>
    <row r="32" spans="2:20" s="1" customFormat="1" ht="16.5" customHeight="1">
      <c r="B32" s="40" t="s">
        <v>36</v>
      </c>
      <c r="C32" s="10">
        <v>6353</v>
      </c>
      <c r="D32" s="10">
        <v>1197179</v>
      </c>
      <c r="E32" s="10">
        <v>2549</v>
      </c>
      <c r="F32" s="10">
        <v>610342</v>
      </c>
      <c r="G32" s="10">
        <v>945</v>
      </c>
      <c r="H32" s="10">
        <v>828499</v>
      </c>
      <c r="I32" s="10">
        <v>0</v>
      </c>
      <c r="J32" s="11">
        <v>0</v>
      </c>
      <c r="K32" s="12">
        <v>0</v>
      </c>
      <c r="L32" s="10">
        <v>53866</v>
      </c>
      <c r="M32" s="10">
        <v>9847</v>
      </c>
      <c r="N32" s="10">
        <f aca="true" t="shared" si="3" ref="N32:N42">SUM(D32,F32,H32,J32,K32,L32)</f>
        <v>2689886</v>
      </c>
      <c r="O32" s="10">
        <v>9900</v>
      </c>
      <c r="P32" s="10">
        <v>2823532</v>
      </c>
      <c r="Q32" s="10">
        <v>10619</v>
      </c>
      <c r="R32" s="10">
        <v>2786262</v>
      </c>
      <c r="S32" s="13">
        <f aca="true" t="shared" si="4" ref="S32:T39">+M32/O32</f>
        <v>0.9946464646464647</v>
      </c>
      <c r="T32" s="14">
        <f t="shared" si="4"/>
        <v>0.9526670850551721</v>
      </c>
    </row>
    <row r="33" spans="2:20" s="1" customFormat="1" ht="16.5" customHeight="1">
      <c r="B33" s="40" t="s">
        <v>37</v>
      </c>
      <c r="C33" s="10">
        <v>6353</v>
      </c>
      <c r="D33" s="10">
        <v>1197179</v>
      </c>
      <c r="E33" s="10">
        <v>2549</v>
      </c>
      <c r="F33" s="10">
        <v>610342</v>
      </c>
      <c r="G33" s="10">
        <v>945</v>
      </c>
      <c r="H33" s="10">
        <v>828499</v>
      </c>
      <c r="I33" s="10"/>
      <c r="J33" s="11"/>
      <c r="K33" s="12"/>
      <c r="L33" s="10">
        <v>53866</v>
      </c>
      <c r="M33" s="10">
        <v>9847</v>
      </c>
      <c r="N33" s="10">
        <f t="shared" si="3"/>
        <v>2689886</v>
      </c>
      <c r="O33" s="10">
        <v>9900</v>
      </c>
      <c r="P33" s="10">
        <v>2823532</v>
      </c>
      <c r="Q33" s="10">
        <v>10619</v>
      </c>
      <c r="R33" s="10">
        <v>2786262</v>
      </c>
      <c r="S33" s="13">
        <f t="shared" si="4"/>
        <v>0.9946464646464647</v>
      </c>
      <c r="T33" s="14">
        <f t="shared" si="4"/>
        <v>0.9526670850551721</v>
      </c>
    </row>
    <row r="34" spans="2:20" s="1" customFormat="1" ht="16.5" customHeight="1">
      <c r="B34" s="40" t="s">
        <v>47</v>
      </c>
      <c r="C34" s="10">
        <v>20772</v>
      </c>
      <c r="D34" s="10">
        <v>3636653</v>
      </c>
      <c r="E34" s="10">
        <v>7911</v>
      </c>
      <c r="F34" s="10">
        <v>1815760</v>
      </c>
      <c r="G34" s="10"/>
      <c r="H34" s="10"/>
      <c r="I34" s="10"/>
      <c r="J34" s="11"/>
      <c r="K34" s="12"/>
      <c r="L34" s="10">
        <v>161527</v>
      </c>
      <c r="M34" s="10">
        <v>28683</v>
      </c>
      <c r="N34" s="10">
        <f t="shared" si="3"/>
        <v>5613940</v>
      </c>
      <c r="O34" s="10">
        <v>33479</v>
      </c>
      <c r="P34" s="10">
        <v>6737289</v>
      </c>
      <c r="Q34" s="10">
        <v>35762</v>
      </c>
      <c r="R34" s="10">
        <v>6515463</v>
      </c>
      <c r="S34" s="13">
        <f t="shared" si="4"/>
        <v>0.8567460198930673</v>
      </c>
      <c r="T34" s="14">
        <f t="shared" si="4"/>
        <v>0.8332639434051293</v>
      </c>
    </row>
    <row r="35" spans="2:20" s="1" customFormat="1" ht="16.5" customHeight="1">
      <c r="B35" s="40" t="s">
        <v>38</v>
      </c>
      <c r="C35" s="10">
        <v>899</v>
      </c>
      <c r="D35" s="10">
        <v>197471</v>
      </c>
      <c r="E35" s="10"/>
      <c r="F35" s="10"/>
      <c r="G35" s="10"/>
      <c r="H35" s="10"/>
      <c r="I35" s="10"/>
      <c r="J35" s="11"/>
      <c r="K35" s="12"/>
      <c r="L35" s="10"/>
      <c r="M35" s="10">
        <v>899</v>
      </c>
      <c r="N35" s="10">
        <f t="shared" si="3"/>
        <v>197471</v>
      </c>
      <c r="O35" s="10">
        <v>1013</v>
      </c>
      <c r="P35" s="10">
        <v>227870</v>
      </c>
      <c r="Q35" s="10">
        <v>1121</v>
      </c>
      <c r="R35" s="10">
        <v>222761</v>
      </c>
      <c r="S35" s="13">
        <f t="shared" si="4"/>
        <v>0.8874629812438302</v>
      </c>
      <c r="T35" s="14">
        <f t="shared" si="4"/>
        <v>0.8665949883705621</v>
      </c>
    </row>
    <row r="36" spans="2:20" s="1" customFormat="1" ht="16.5" customHeight="1">
      <c r="B36" s="40" t="s">
        <v>39</v>
      </c>
      <c r="C36" s="10">
        <v>924</v>
      </c>
      <c r="D36" s="10">
        <v>91974</v>
      </c>
      <c r="E36" s="10">
        <v>17</v>
      </c>
      <c r="F36" s="10">
        <v>1803</v>
      </c>
      <c r="G36" s="10"/>
      <c r="H36" s="10"/>
      <c r="I36" s="10"/>
      <c r="J36" s="11"/>
      <c r="K36" s="12"/>
      <c r="L36" s="10"/>
      <c r="M36" s="10">
        <v>941</v>
      </c>
      <c r="N36" s="10">
        <f t="shared" si="3"/>
        <v>93777</v>
      </c>
      <c r="O36" s="10">
        <v>965</v>
      </c>
      <c r="P36" s="10">
        <v>113211</v>
      </c>
      <c r="Q36" s="10">
        <v>993</v>
      </c>
      <c r="R36" s="10">
        <v>116200</v>
      </c>
      <c r="S36" s="13">
        <f t="shared" si="4"/>
        <v>0.9751295336787564</v>
      </c>
      <c r="T36" s="14">
        <f t="shared" si="4"/>
        <v>0.8283382356838116</v>
      </c>
    </row>
    <row r="37" spans="2:20" s="1" customFormat="1" ht="16.5" customHeight="1">
      <c r="B37" s="40" t="s">
        <v>40</v>
      </c>
      <c r="C37" s="10">
        <v>1700</v>
      </c>
      <c r="D37" s="10">
        <v>288032</v>
      </c>
      <c r="E37" s="10"/>
      <c r="F37" s="10"/>
      <c r="G37" s="10"/>
      <c r="H37" s="10"/>
      <c r="I37" s="10"/>
      <c r="J37" s="11"/>
      <c r="K37" s="12"/>
      <c r="L37" s="10"/>
      <c r="M37" s="10">
        <v>1700</v>
      </c>
      <c r="N37" s="10">
        <f t="shared" si="3"/>
        <v>288032</v>
      </c>
      <c r="O37" s="10">
        <v>1540</v>
      </c>
      <c r="P37" s="10">
        <v>292460</v>
      </c>
      <c r="Q37" s="10">
        <v>612</v>
      </c>
      <c r="R37" s="10">
        <v>650</v>
      </c>
      <c r="S37" s="45">
        <f t="shared" si="4"/>
        <v>1.103896103896104</v>
      </c>
      <c r="T37" s="46">
        <f t="shared" si="4"/>
        <v>0.9848594679614306</v>
      </c>
    </row>
    <row r="38" spans="2:20" s="1" customFormat="1" ht="16.5" customHeight="1">
      <c r="B38" s="40" t="s">
        <v>49</v>
      </c>
      <c r="C38" s="10">
        <v>13904</v>
      </c>
      <c r="D38" s="10">
        <v>3542292</v>
      </c>
      <c r="E38" s="10"/>
      <c r="F38" s="10"/>
      <c r="G38" s="10"/>
      <c r="H38" s="10"/>
      <c r="I38" s="10"/>
      <c r="J38" s="11"/>
      <c r="K38" s="12"/>
      <c r="L38" s="10"/>
      <c r="M38" s="10">
        <v>13904</v>
      </c>
      <c r="N38" s="10">
        <f t="shared" si="3"/>
        <v>3542292</v>
      </c>
      <c r="O38" s="10">
        <v>14199</v>
      </c>
      <c r="P38" s="10">
        <v>3126000</v>
      </c>
      <c r="Q38" s="10">
        <v>14487</v>
      </c>
      <c r="R38" s="10">
        <v>3543000</v>
      </c>
      <c r="S38" s="13">
        <f t="shared" si="4"/>
        <v>0.979223889006268</v>
      </c>
      <c r="T38" s="14">
        <f t="shared" si="4"/>
        <v>1.1331708253358925</v>
      </c>
    </row>
    <row r="39" spans="2:20" s="1" customFormat="1" ht="16.5" customHeight="1">
      <c r="B39" s="40" t="s">
        <v>41</v>
      </c>
      <c r="C39" s="10"/>
      <c r="D39" s="10"/>
      <c r="E39" s="10"/>
      <c r="F39" s="10"/>
      <c r="G39" s="10"/>
      <c r="H39" s="10"/>
      <c r="I39" s="10">
        <v>40169</v>
      </c>
      <c r="J39" s="11">
        <v>26198623</v>
      </c>
      <c r="K39" s="12"/>
      <c r="L39" s="10"/>
      <c r="M39" s="10">
        <v>40169</v>
      </c>
      <c r="N39" s="10">
        <f t="shared" si="3"/>
        <v>26198623</v>
      </c>
      <c r="O39" s="10">
        <v>41280</v>
      </c>
      <c r="P39" s="10">
        <v>26175145</v>
      </c>
      <c r="Q39" s="10">
        <v>43316</v>
      </c>
      <c r="R39" s="10">
        <v>23141000</v>
      </c>
      <c r="S39" s="13">
        <f t="shared" si="4"/>
        <v>0.9730862403100775</v>
      </c>
      <c r="T39" s="14">
        <f t="shared" si="4"/>
        <v>1.0008969577818958</v>
      </c>
    </row>
    <row r="40" spans="2:20" s="1" customFormat="1" ht="16.5" customHeight="1">
      <c r="B40" s="40" t="s">
        <v>42</v>
      </c>
      <c r="C40" s="10"/>
      <c r="D40" s="10"/>
      <c r="E40" s="10"/>
      <c r="F40" s="10"/>
      <c r="G40" s="10"/>
      <c r="H40" s="10"/>
      <c r="I40" s="10"/>
      <c r="J40" s="11"/>
      <c r="K40" s="12">
        <v>734948</v>
      </c>
      <c r="L40" s="10"/>
      <c r="M40" s="15" t="s">
        <v>55</v>
      </c>
      <c r="N40" s="10">
        <f t="shared" si="3"/>
        <v>734948</v>
      </c>
      <c r="O40" s="15" t="s">
        <v>55</v>
      </c>
      <c r="P40" s="10">
        <v>765300</v>
      </c>
      <c r="Q40" s="15" t="s">
        <v>55</v>
      </c>
      <c r="R40" s="10">
        <v>785109</v>
      </c>
      <c r="S40" s="15" t="s">
        <v>48</v>
      </c>
      <c r="T40" s="14">
        <f>+N40/P40</f>
        <v>0.9603397360512217</v>
      </c>
    </row>
    <row r="41" spans="2:20" s="1" customFormat="1" ht="16.5" customHeight="1">
      <c r="B41" s="40" t="s">
        <v>43</v>
      </c>
      <c r="C41" s="10"/>
      <c r="D41" s="10"/>
      <c r="E41" s="10"/>
      <c r="F41" s="10"/>
      <c r="G41" s="10"/>
      <c r="H41" s="10"/>
      <c r="I41" s="10"/>
      <c r="J41" s="11"/>
      <c r="K41" s="12">
        <v>190210</v>
      </c>
      <c r="L41" s="10"/>
      <c r="M41" s="15" t="s">
        <v>55</v>
      </c>
      <c r="N41" s="10">
        <f t="shared" si="3"/>
        <v>190210</v>
      </c>
      <c r="O41" s="15" t="s">
        <v>55</v>
      </c>
      <c r="P41" s="10">
        <v>188470</v>
      </c>
      <c r="Q41" s="15" t="s">
        <v>55</v>
      </c>
      <c r="R41" s="10">
        <v>220000</v>
      </c>
      <c r="S41" s="15" t="s">
        <v>48</v>
      </c>
      <c r="T41" s="14">
        <f>+N41/P41</f>
        <v>1.0092322385525547</v>
      </c>
    </row>
    <row r="42" spans="2:20" s="1" customFormat="1" ht="16.5" customHeight="1">
      <c r="B42" s="40" t="s">
        <v>44</v>
      </c>
      <c r="C42" s="10"/>
      <c r="D42" s="10"/>
      <c r="E42" s="10"/>
      <c r="F42" s="10"/>
      <c r="G42" s="10"/>
      <c r="H42" s="10"/>
      <c r="I42" s="10"/>
      <c r="J42" s="11"/>
      <c r="K42" s="12">
        <v>329087</v>
      </c>
      <c r="L42" s="10"/>
      <c r="M42" s="15" t="s">
        <v>55</v>
      </c>
      <c r="N42" s="10">
        <f t="shared" si="3"/>
        <v>329087</v>
      </c>
      <c r="O42" s="15" t="s">
        <v>55</v>
      </c>
      <c r="P42" s="10">
        <v>323590</v>
      </c>
      <c r="Q42" s="15" t="s">
        <v>55</v>
      </c>
      <c r="R42" s="10">
        <v>391184</v>
      </c>
      <c r="S42" s="15" t="s">
        <v>48</v>
      </c>
      <c r="T42" s="14">
        <f>+N42/P42</f>
        <v>1.0169875459686641</v>
      </c>
    </row>
    <row r="43" spans="2:20" s="1" customFormat="1" ht="16.5" customHeight="1">
      <c r="B43" s="40" t="s">
        <v>50</v>
      </c>
      <c r="C43" s="10">
        <f aca="true" t="shared" si="5" ref="C43:N43">SUM(C8,C11,C14,C18,C21,C24:C26,C32,C34:C42)</f>
        <v>194596</v>
      </c>
      <c r="D43" s="10">
        <f t="shared" si="5"/>
        <v>33894420</v>
      </c>
      <c r="E43" s="10">
        <f t="shared" si="5"/>
        <v>59723</v>
      </c>
      <c r="F43" s="10">
        <f t="shared" si="5"/>
        <v>13373904</v>
      </c>
      <c r="G43" s="10">
        <f t="shared" si="5"/>
        <v>43425</v>
      </c>
      <c r="H43" s="10">
        <f t="shared" si="5"/>
        <v>30877220</v>
      </c>
      <c r="I43" s="10">
        <f t="shared" si="5"/>
        <v>40169</v>
      </c>
      <c r="J43" s="22">
        <f t="shared" si="5"/>
        <v>26198623</v>
      </c>
      <c r="K43" s="23">
        <f t="shared" si="5"/>
        <v>3939075</v>
      </c>
      <c r="L43" s="10">
        <f t="shared" si="5"/>
        <v>1455921</v>
      </c>
      <c r="M43" s="10">
        <f t="shared" si="5"/>
        <v>337913</v>
      </c>
      <c r="N43" s="10">
        <f t="shared" si="5"/>
        <v>109739163</v>
      </c>
      <c r="O43" s="10">
        <v>355036</v>
      </c>
      <c r="P43" s="10">
        <v>114246586</v>
      </c>
      <c r="Q43" s="10">
        <v>360959.8</v>
      </c>
      <c r="R43" s="10">
        <v>110436628</v>
      </c>
      <c r="S43" s="13">
        <f>+M43/O43</f>
        <v>0.9517710880023434</v>
      </c>
      <c r="T43" s="14">
        <f>+N43/P43</f>
        <v>0.9605465409705984</v>
      </c>
    </row>
    <row r="44" spans="2:20" s="1" customFormat="1" ht="16.5" customHeight="1">
      <c r="B44" s="40" t="s">
        <v>51</v>
      </c>
      <c r="C44" s="10">
        <v>207949</v>
      </c>
      <c r="D44" s="10">
        <v>36466062</v>
      </c>
      <c r="E44" s="10">
        <v>60167</v>
      </c>
      <c r="F44" s="10">
        <v>14740655</v>
      </c>
      <c r="G44" s="10">
        <v>45623</v>
      </c>
      <c r="H44" s="10">
        <v>31178164</v>
      </c>
      <c r="I44" s="10">
        <v>41297</v>
      </c>
      <c r="J44" s="11">
        <v>26175145</v>
      </c>
      <c r="K44" s="12">
        <v>4000586</v>
      </c>
      <c r="L44" s="10">
        <v>1685974</v>
      </c>
      <c r="M44" s="10">
        <v>355036</v>
      </c>
      <c r="N44" s="10">
        <v>114246586</v>
      </c>
      <c r="O44" s="15" t="s">
        <v>48</v>
      </c>
      <c r="P44" s="15" t="s">
        <v>48</v>
      </c>
      <c r="Q44" s="15" t="s">
        <v>48</v>
      </c>
      <c r="R44" s="15" t="s">
        <v>48</v>
      </c>
      <c r="S44" s="15" t="s">
        <v>48</v>
      </c>
      <c r="T44" s="24" t="s">
        <v>48</v>
      </c>
    </row>
    <row r="45" spans="2:20" s="1" customFormat="1" ht="16.5" customHeight="1" thickBot="1">
      <c r="B45" s="41" t="s">
        <v>52</v>
      </c>
      <c r="C45" s="13">
        <f aca="true" t="shared" si="6" ref="C45:N45">+C43/C44</f>
        <v>0.9357871401160861</v>
      </c>
      <c r="D45" s="13">
        <f t="shared" si="6"/>
        <v>0.929478483308672</v>
      </c>
      <c r="E45" s="13">
        <f t="shared" si="6"/>
        <v>0.9926205394983961</v>
      </c>
      <c r="F45" s="13">
        <f t="shared" si="6"/>
        <v>0.9072801717427075</v>
      </c>
      <c r="G45" s="13">
        <f t="shared" si="6"/>
        <v>0.9518225456458366</v>
      </c>
      <c r="H45" s="13">
        <f t="shared" si="6"/>
        <v>0.9903476035343197</v>
      </c>
      <c r="I45" s="25">
        <f t="shared" si="6"/>
        <v>0.972685667239751</v>
      </c>
      <c r="J45" s="26">
        <f t="shared" si="6"/>
        <v>1.0008969577818958</v>
      </c>
      <c r="K45" s="27">
        <f t="shared" si="6"/>
        <v>0.9846245025103822</v>
      </c>
      <c r="L45" s="13">
        <f t="shared" si="6"/>
        <v>0.8635489040756263</v>
      </c>
      <c r="M45" s="13">
        <f t="shared" si="6"/>
        <v>0.9517710880023434</v>
      </c>
      <c r="N45" s="13">
        <f t="shared" si="6"/>
        <v>0.9605465409705984</v>
      </c>
      <c r="O45" s="15" t="s">
        <v>48</v>
      </c>
      <c r="P45" s="15" t="s">
        <v>48</v>
      </c>
      <c r="Q45" s="15" t="s">
        <v>48</v>
      </c>
      <c r="R45" s="15" t="s">
        <v>48</v>
      </c>
      <c r="S45" s="15" t="s">
        <v>48</v>
      </c>
      <c r="T45" s="28" t="s">
        <v>48</v>
      </c>
    </row>
    <row r="46" spans="2:20" s="1" customFormat="1" ht="12"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</row>
  </sheetData>
  <mergeCells count="16">
    <mergeCell ref="O5:P6"/>
    <mergeCell ref="Q5:R6"/>
    <mergeCell ref="S5:T6"/>
    <mergeCell ref="C6:D6"/>
    <mergeCell ref="E6:F6"/>
    <mergeCell ref="G6:H6"/>
    <mergeCell ref="I6:J6"/>
    <mergeCell ref="M6:N6"/>
    <mergeCell ref="O29:P30"/>
    <mergeCell ref="Q29:R30"/>
    <mergeCell ref="S29:T30"/>
    <mergeCell ref="C30:D30"/>
    <mergeCell ref="E30:F30"/>
    <mergeCell ref="G30:H30"/>
    <mergeCell ref="I30:J30"/>
    <mergeCell ref="M30:N30"/>
  </mergeCells>
  <printOptions/>
  <pageMargins left="0.75" right="0.75" top="1" bottom="1" header="0.512" footer="0.512"/>
  <pageSetup horizontalDpi="600" verticalDpi="600" orientation="landscape" paperSize="9" scale="60" r:id="rId2"/>
  <ignoredErrors>
    <ignoredError sqref="G29 G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群馬県庁</cp:lastModifiedBy>
  <cp:lastPrinted>2007-06-15T01:18:39Z</cp:lastPrinted>
  <dcterms:created xsi:type="dcterms:W3CDTF">2001-09-11T01:30:57Z</dcterms:created>
  <dcterms:modified xsi:type="dcterms:W3CDTF">2007-06-15T08:16:48Z</dcterms:modified>
  <cp:category/>
  <cp:version/>
  <cp:contentType/>
  <cp:contentStatus/>
</cp:coreProperties>
</file>