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<sst xmlns="http://schemas.openxmlformats.org/spreadsheetml/2006/main" count="45" uniqueCount="37">
  <si>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入荷の形態（青果）</t>
  </si>
  <si>
    <t>　県内外別</t>
  </si>
  <si>
    <t>県　　　内</t>
  </si>
  <si>
    <t>計</t>
  </si>
  <si>
    <t>委　託</t>
  </si>
  <si>
    <t>買　付</t>
  </si>
  <si>
    <t>委　託</t>
  </si>
  <si>
    <t>買　付</t>
  </si>
  <si>
    <t xml:space="preserve">　　　　法 </t>
  </si>
  <si>
    <t>品目</t>
  </si>
  <si>
    <t>野　菜</t>
  </si>
  <si>
    <t>果　実</t>
  </si>
  <si>
    <t>野　菜</t>
  </si>
  <si>
    <t>果　実</t>
  </si>
  <si>
    <t>任 意 組 合</t>
  </si>
  <si>
    <t>野　菜</t>
  </si>
  <si>
    <t>果　実</t>
  </si>
  <si>
    <t>野　菜</t>
  </si>
  <si>
    <t>果　実</t>
  </si>
  <si>
    <t>野　菜</t>
  </si>
  <si>
    <t>果　実</t>
  </si>
  <si>
    <t>そ　の　他</t>
  </si>
  <si>
    <t>計</t>
  </si>
  <si>
    <t>県　　　外</t>
  </si>
  <si>
    <t>　方</t>
  </si>
  <si>
    <t>小　計</t>
  </si>
  <si>
    <t>入荷先</t>
  </si>
  <si>
    <t>個人生産者</t>
  </si>
  <si>
    <t>商人又は商社</t>
  </si>
  <si>
    <t>協同組合</t>
  </si>
  <si>
    <t>及び同連合会</t>
  </si>
  <si>
    <t>中央卸売市場</t>
  </si>
  <si>
    <t>からの転送</t>
  </si>
  <si>
    <t>野　菜</t>
  </si>
  <si>
    <t>果　実</t>
  </si>
  <si>
    <t>平成１５年度　（単位：百万円）</t>
  </si>
  <si>
    <t>中央卸売市場以外の
卸売市場からの転送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</si>
</sst>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  <numFmt numFmtId="179" formatCode="#,###\ _ \ ;[Red]\(#,###\)"/>
  </numFmts>
  <fonts count="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0" applyFont="1" applyAlignment="1">
      <alignment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178" fontId="7" fillId="0" borderId="1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8" fontId="7" fillId="0" borderId="25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0" fontId="7" fillId="2" borderId="33" xfId="20" applyFont="1" applyFill="1" applyBorder="1">
      <alignment/>
      <protection/>
    </xf>
    <xf numFmtId="0" fontId="7" fillId="2" borderId="34" xfId="20" applyFont="1" applyFill="1" applyBorder="1" applyAlignment="1">
      <alignment horizontal="right"/>
      <protection/>
    </xf>
    <xf numFmtId="0" fontId="7" fillId="2" borderId="35" xfId="20" applyFont="1" applyFill="1" applyBorder="1">
      <alignment/>
      <protection/>
    </xf>
    <xf numFmtId="0" fontId="7" fillId="2" borderId="0" xfId="20" applyFont="1" applyFill="1" applyBorder="1" applyAlignment="1">
      <alignment horizontal="left" vertical="center" textRotation="120"/>
      <protection/>
    </xf>
    <xf numFmtId="0" fontId="7" fillId="2" borderId="0" xfId="20" applyFont="1" applyFill="1" applyBorder="1" applyAlignment="1">
      <alignment horizontal="left" vertical="center"/>
      <protection/>
    </xf>
    <xf numFmtId="0" fontId="7" fillId="2" borderId="0" xfId="20" applyFont="1" applyFill="1" applyBorder="1" applyAlignment="1">
      <alignment horizontal="right"/>
      <protection/>
    </xf>
    <xf numFmtId="0" fontId="7" fillId="2" borderId="36" xfId="20" applyFont="1" applyFill="1" applyBorder="1" applyAlignment="1">
      <alignment vertical="top"/>
      <protection/>
    </xf>
    <xf numFmtId="0" fontId="7" fillId="3" borderId="37" xfId="20" applyFont="1" applyFill="1" applyBorder="1" applyAlignment="1">
      <alignment horizontal="center" vertical="center"/>
      <protection/>
    </xf>
    <xf numFmtId="0" fontId="7" fillId="3" borderId="38" xfId="20" applyFont="1" applyFill="1" applyBorder="1" applyAlignment="1">
      <alignment horizontal="center" vertical="center"/>
      <protection/>
    </xf>
    <xf numFmtId="0" fontId="7" fillId="3" borderId="26" xfId="20" applyFont="1" applyFill="1" applyBorder="1" applyAlignment="1">
      <alignment horizontal="center" vertical="center"/>
      <protection/>
    </xf>
    <xf numFmtId="0" fontId="7" fillId="3" borderId="39" xfId="20" applyFont="1" applyFill="1" applyBorder="1" applyAlignment="1">
      <alignment horizontal="center" vertical="center"/>
      <protection/>
    </xf>
    <xf numFmtId="0" fontId="7" fillId="3" borderId="40" xfId="20" applyFont="1" applyFill="1" applyBorder="1" applyAlignment="1">
      <alignment horizontal="center" vertical="center"/>
      <protection/>
    </xf>
    <xf numFmtId="0" fontId="7" fillId="3" borderId="41" xfId="20" applyFont="1" applyFill="1" applyBorder="1" applyAlignment="1">
      <alignment horizontal="center" vertical="center"/>
      <protection/>
    </xf>
    <xf numFmtId="0" fontId="7" fillId="3" borderId="42" xfId="20" applyFont="1" applyFill="1" applyBorder="1" applyAlignment="1">
      <alignment horizontal="distributed" vertical="center"/>
      <protection/>
    </xf>
    <xf numFmtId="0" fontId="7" fillId="3" borderId="43" xfId="20" applyFont="1" applyFill="1" applyBorder="1" applyAlignment="1">
      <alignment horizontal="distributed" vertical="center"/>
      <protection/>
    </xf>
    <xf numFmtId="0" fontId="7" fillId="3" borderId="44" xfId="20" applyFont="1" applyFill="1" applyBorder="1" applyAlignment="1">
      <alignment horizontal="distributed" vertical="center"/>
      <protection/>
    </xf>
    <xf numFmtId="0" fontId="7" fillId="2" borderId="45" xfId="20" applyFont="1" applyFill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7" fillId="2" borderId="46" xfId="20" applyFont="1" applyFill="1" applyBorder="1" applyAlignment="1">
      <alignment horizontal="center" vertical="center"/>
      <protection/>
    </xf>
    <xf numFmtId="0" fontId="7" fillId="2" borderId="47" xfId="20" applyFont="1" applyFill="1" applyBorder="1" applyAlignment="1">
      <alignment horizontal="center" vertical="center"/>
      <protection/>
    </xf>
    <xf numFmtId="0" fontId="7" fillId="2" borderId="48" xfId="20" applyFont="1" applyFill="1" applyBorder="1" applyAlignment="1">
      <alignment horizontal="center" vertical="center"/>
      <protection/>
    </xf>
    <xf numFmtId="0" fontId="7" fillId="2" borderId="49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7" fillId="2" borderId="50" xfId="20" applyFont="1" applyFill="1" applyBorder="1" applyAlignment="1">
      <alignment horizontal="center" vertical="center"/>
      <protection/>
    </xf>
    <xf numFmtId="0" fontId="7" fillId="2" borderId="51" xfId="20" applyFont="1" applyFill="1" applyBorder="1" applyAlignment="1">
      <alignment horizontal="center" vertical="center"/>
      <protection/>
    </xf>
    <xf numFmtId="0" fontId="7" fillId="2" borderId="37" xfId="20" applyFont="1" applyFill="1" applyBorder="1" applyAlignment="1">
      <alignment horizontal="center" vertical="center"/>
      <protection/>
    </xf>
    <xf numFmtId="0" fontId="7" fillId="2" borderId="52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0" fontId="7" fillId="2" borderId="35" xfId="20" applyFont="1" applyFill="1" applyBorder="1" applyAlignment="1">
      <alignment vertical="center"/>
      <protection/>
    </xf>
    <xf numFmtId="0" fontId="7" fillId="2" borderId="53" xfId="20" applyFont="1" applyFill="1" applyBorder="1" applyAlignment="1">
      <alignment vertical="center"/>
      <protection/>
    </xf>
    <xf numFmtId="0" fontId="7" fillId="3" borderId="54" xfId="20" applyFont="1" applyFill="1" applyBorder="1" applyAlignment="1">
      <alignment horizontal="distributed" vertical="center"/>
      <protection/>
    </xf>
    <xf numFmtId="0" fontId="7" fillId="3" borderId="42" xfId="20" applyFont="1" applyFill="1" applyBorder="1" applyAlignment="1">
      <alignment horizontal="distributed" vertical="center"/>
      <protection/>
    </xf>
    <xf numFmtId="0" fontId="7" fillId="3" borderId="55" xfId="20" applyFont="1" applyFill="1" applyBorder="1" applyAlignment="1">
      <alignment horizontal="distributed" vertical="center"/>
      <protection/>
    </xf>
    <xf numFmtId="0" fontId="7" fillId="3" borderId="56" xfId="20" applyFont="1" applyFill="1" applyBorder="1" applyAlignment="1">
      <alignment horizontal="distributed" vertical="center"/>
      <protection/>
    </xf>
    <xf numFmtId="0" fontId="7" fillId="3" borderId="57" xfId="20" applyFont="1" applyFill="1" applyBorder="1" applyAlignment="1">
      <alignment horizontal="distributed" vertical="center"/>
      <protection/>
    </xf>
    <xf numFmtId="0" fontId="7" fillId="3" borderId="43" xfId="20" applyFont="1" applyFill="1" applyBorder="1" applyAlignment="1">
      <alignment horizontal="center" vertical="center" wrapText="1"/>
      <protection/>
    </xf>
    <xf numFmtId="0" fontId="7" fillId="3" borderId="42" xfId="20" applyFont="1" applyFill="1" applyBorder="1" applyAlignment="1">
      <alignment horizontal="center" vertical="center" wrapText="1"/>
      <protection/>
    </xf>
    <xf numFmtId="0" fontId="7" fillId="3" borderId="43" xfId="20" applyFont="1" applyFill="1" applyBorder="1" applyAlignment="1">
      <alignment horizontal="distributed" vertical="center"/>
      <protection/>
    </xf>
    <xf numFmtId="0" fontId="7" fillId="3" borderId="55" xfId="20" applyFont="1" applyFill="1" applyBorder="1" applyAlignment="1">
      <alignment horizontal="center" vertical="center"/>
      <protection/>
    </xf>
    <xf numFmtId="0" fontId="7" fillId="3" borderId="58" xfId="20" applyFont="1" applyFill="1" applyBorder="1" applyAlignment="1">
      <alignment horizontal="center" vertical="center"/>
      <protection/>
    </xf>
    <xf numFmtId="0" fontId="7" fillId="0" borderId="59" xfId="20" applyFont="1" applyBorder="1" applyAlignment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2266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00025" y="495300"/>
          <a:ext cx="22669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495300"/>
          <a:ext cx="1524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="110" zoomScaleNormal="110" workbookViewId="0" topLeftCell="C1">
      <selection activeCell="J3" sqref="J3:L3"/>
    </sheetView>
  </sheetViews>
  <sheetFormatPr defaultColWidth="9.00390625" defaultRowHeight="14.25"/>
  <cols>
    <col min="1" max="1" width="2.625" style="0" customWidth="1"/>
    <col min="2" max="2" width="19.875" style="0" customWidth="1"/>
    <col min="3" max="3" width="9.875" style="0" customWidth="1"/>
    <col min="6" max="6" width="11.00390625" style="0" customWidth="1"/>
  </cols>
  <sheetData>
    <row r="1" spans="2:12" s="6" customFormat="1" ht="14.25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1" customFormat="1" ht="12"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s="1" customFormat="1" ht="12.75" thickBot="1">
      <c r="B3" s="8"/>
      <c r="C3" s="8"/>
      <c r="D3" s="8"/>
      <c r="E3" s="8"/>
      <c r="F3" s="8"/>
      <c r="G3" s="8"/>
      <c r="H3" s="8"/>
      <c r="I3" s="8"/>
      <c r="J3" s="82" t="s">
        <v>35</v>
      </c>
      <c r="K3" s="82"/>
      <c r="L3" s="82"/>
    </row>
    <row r="4" spans="2:12" s="1" customFormat="1" ht="12">
      <c r="B4" s="42"/>
      <c r="C4" s="43" t="s">
        <v>1</v>
      </c>
      <c r="D4" s="60" t="s">
        <v>2</v>
      </c>
      <c r="E4" s="61"/>
      <c r="F4" s="62"/>
      <c r="G4" s="65" t="s">
        <v>23</v>
      </c>
      <c r="H4" s="61"/>
      <c r="I4" s="66"/>
      <c r="J4" s="60" t="s">
        <v>3</v>
      </c>
      <c r="K4" s="61"/>
      <c r="L4" s="68"/>
    </row>
    <row r="5" spans="2:12" s="1" customFormat="1" ht="12">
      <c r="B5" s="44"/>
      <c r="C5" s="45"/>
      <c r="D5" s="63"/>
      <c r="E5" s="64"/>
      <c r="F5" s="58"/>
      <c r="G5" s="59"/>
      <c r="H5" s="64"/>
      <c r="I5" s="67"/>
      <c r="J5" s="63"/>
      <c r="K5" s="64"/>
      <c r="L5" s="69"/>
    </row>
    <row r="6" spans="2:12" s="1" customFormat="1" ht="12">
      <c r="B6" s="44"/>
      <c r="C6" s="46" t="s">
        <v>24</v>
      </c>
      <c r="D6" s="63" t="s">
        <v>4</v>
      </c>
      <c r="E6" s="64" t="s">
        <v>5</v>
      </c>
      <c r="F6" s="58" t="s">
        <v>25</v>
      </c>
      <c r="G6" s="59" t="s">
        <v>6</v>
      </c>
      <c r="H6" s="64" t="s">
        <v>7</v>
      </c>
      <c r="I6" s="67" t="s">
        <v>25</v>
      </c>
      <c r="J6" s="63" t="s">
        <v>6</v>
      </c>
      <c r="K6" s="64" t="s">
        <v>7</v>
      </c>
      <c r="L6" s="69" t="s">
        <v>25</v>
      </c>
    </row>
    <row r="7" spans="2:12" s="1" customFormat="1" ht="12">
      <c r="B7" s="70" t="s">
        <v>26</v>
      </c>
      <c r="C7" s="47" t="s">
        <v>8</v>
      </c>
      <c r="D7" s="63"/>
      <c r="E7" s="64"/>
      <c r="F7" s="58"/>
      <c r="G7" s="59"/>
      <c r="H7" s="64"/>
      <c r="I7" s="67"/>
      <c r="J7" s="63"/>
      <c r="K7" s="64"/>
      <c r="L7" s="69"/>
    </row>
    <row r="8" spans="2:12" s="1" customFormat="1" ht="12">
      <c r="B8" s="71"/>
      <c r="C8" s="48" t="s">
        <v>9</v>
      </c>
      <c r="D8" s="63"/>
      <c r="E8" s="64"/>
      <c r="F8" s="58"/>
      <c r="G8" s="59"/>
      <c r="H8" s="64"/>
      <c r="I8" s="67"/>
      <c r="J8" s="63"/>
      <c r="K8" s="64"/>
      <c r="L8" s="69"/>
    </row>
    <row r="9" spans="2:12" s="1" customFormat="1" ht="12">
      <c r="B9" s="72" t="s">
        <v>27</v>
      </c>
      <c r="C9" s="49" t="s">
        <v>10</v>
      </c>
      <c r="D9" s="9">
        <v>6330</v>
      </c>
      <c r="E9" s="10"/>
      <c r="F9" s="11">
        <f aca="true" t="shared" si="0" ref="F9:F22">SUM(D9:E9)</f>
        <v>6330</v>
      </c>
      <c r="G9" s="9">
        <v>1072</v>
      </c>
      <c r="H9" s="10">
        <v>436</v>
      </c>
      <c r="I9" s="11">
        <f aca="true" t="shared" si="1" ref="I9:I22">SUM(G9:H9)</f>
        <v>1508</v>
      </c>
      <c r="J9" s="12">
        <f>SUM(D9,G9)</f>
        <v>7402</v>
      </c>
      <c r="K9" s="10">
        <f>SUM(E9,H9)</f>
        <v>436</v>
      </c>
      <c r="L9" s="13">
        <f>SUM(J9:K9)</f>
        <v>7838</v>
      </c>
    </row>
    <row r="10" spans="2:12" s="1" customFormat="1" ht="12.75" thickBot="1">
      <c r="B10" s="73"/>
      <c r="C10" s="50" t="s">
        <v>11</v>
      </c>
      <c r="D10" s="14">
        <v>281</v>
      </c>
      <c r="E10" s="15"/>
      <c r="F10" s="16">
        <f t="shared" si="0"/>
        <v>281</v>
      </c>
      <c r="G10" s="14">
        <v>258</v>
      </c>
      <c r="H10" s="15">
        <v>253</v>
      </c>
      <c r="I10" s="16">
        <f t="shared" si="1"/>
        <v>511</v>
      </c>
      <c r="J10" s="17">
        <f aca="true" t="shared" si="2" ref="J10:J22">SUM(D10,G10)</f>
        <v>539</v>
      </c>
      <c r="K10" s="15">
        <f aca="true" t="shared" si="3" ref="K10:K22">SUM(E10,H10)</f>
        <v>253</v>
      </c>
      <c r="L10" s="18">
        <f aca="true" t="shared" si="4" ref="L10:L22">SUM(J10:K10)</f>
        <v>792</v>
      </c>
    </row>
    <row r="11" spans="2:12" s="1" customFormat="1" ht="12.75" thickTop="1">
      <c r="B11" s="74" t="s">
        <v>28</v>
      </c>
      <c r="C11" s="51" t="s">
        <v>12</v>
      </c>
      <c r="D11" s="19">
        <v>489</v>
      </c>
      <c r="E11" s="20">
        <v>792</v>
      </c>
      <c r="F11" s="21">
        <f t="shared" si="0"/>
        <v>1281</v>
      </c>
      <c r="G11" s="19">
        <v>3242</v>
      </c>
      <c r="H11" s="20">
        <v>3571</v>
      </c>
      <c r="I11" s="21">
        <v>6812</v>
      </c>
      <c r="J11" s="22">
        <v>3730</v>
      </c>
      <c r="K11" s="20">
        <f t="shared" si="3"/>
        <v>4363</v>
      </c>
      <c r="L11" s="23">
        <f t="shared" si="4"/>
        <v>8093</v>
      </c>
    </row>
    <row r="12" spans="2:12" s="1" customFormat="1" ht="12.75" thickBot="1">
      <c r="B12" s="75"/>
      <c r="C12" s="52" t="s">
        <v>13</v>
      </c>
      <c r="D12" s="24">
        <v>151</v>
      </c>
      <c r="E12" s="25">
        <v>135</v>
      </c>
      <c r="F12" s="26">
        <f t="shared" si="0"/>
        <v>286</v>
      </c>
      <c r="G12" s="24">
        <v>654</v>
      </c>
      <c r="H12" s="25">
        <v>3308</v>
      </c>
      <c r="I12" s="26">
        <f t="shared" si="1"/>
        <v>3962</v>
      </c>
      <c r="J12" s="27">
        <v>804</v>
      </c>
      <c r="K12" s="25">
        <f t="shared" si="3"/>
        <v>3443</v>
      </c>
      <c r="L12" s="28">
        <f>SUM(J12:K12)+1</f>
        <v>4248</v>
      </c>
    </row>
    <row r="13" spans="2:12" s="1" customFormat="1" ht="12.75" thickTop="1">
      <c r="B13" s="76" t="s">
        <v>14</v>
      </c>
      <c r="C13" s="53" t="s">
        <v>15</v>
      </c>
      <c r="D13" s="29">
        <v>3778</v>
      </c>
      <c r="E13" s="30">
        <v>1573</v>
      </c>
      <c r="F13" s="31">
        <f t="shared" si="0"/>
        <v>5351</v>
      </c>
      <c r="G13" s="29">
        <v>835</v>
      </c>
      <c r="H13" s="30">
        <v>119</v>
      </c>
      <c r="I13" s="31">
        <f t="shared" si="1"/>
        <v>954</v>
      </c>
      <c r="J13" s="32">
        <f t="shared" si="2"/>
        <v>4613</v>
      </c>
      <c r="K13" s="30">
        <f t="shared" si="3"/>
        <v>1692</v>
      </c>
      <c r="L13" s="33">
        <f t="shared" si="4"/>
        <v>6305</v>
      </c>
    </row>
    <row r="14" spans="2:12" s="1" customFormat="1" ht="12.75" thickBot="1">
      <c r="B14" s="72"/>
      <c r="C14" s="50" t="s">
        <v>16</v>
      </c>
      <c r="D14" s="14">
        <v>489</v>
      </c>
      <c r="E14" s="15">
        <v>172</v>
      </c>
      <c r="F14" s="16">
        <f t="shared" si="0"/>
        <v>661</v>
      </c>
      <c r="G14" s="14">
        <v>421</v>
      </c>
      <c r="H14" s="15">
        <v>218</v>
      </c>
      <c r="I14" s="16">
        <f t="shared" si="1"/>
        <v>639</v>
      </c>
      <c r="J14" s="17">
        <f t="shared" si="2"/>
        <v>910</v>
      </c>
      <c r="K14" s="15">
        <f t="shared" si="3"/>
        <v>390</v>
      </c>
      <c r="L14" s="18">
        <f t="shared" si="4"/>
        <v>1300</v>
      </c>
    </row>
    <row r="15" spans="2:12" s="1" customFormat="1" ht="12.75" thickTop="1">
      <c r="B15" s="56" t="s">
        <v>29</v>
      </c>
      <c r="C15" s="51" t="s">
        <v>17</v>
      </c>
      <c r="D15" s="19">
        <v>2971</v>
      </c>
      <c r="E15" s="20">
        <v>2433</v>
      </c>
      <c r="F15" s="21">
        <f t="shared" si="0"/>
        <v>5404</v>
      </c>
      <c r="G15" s="19">
        <v>1101</v>
      </c>
      <c r="H15" s="20">
        <v>1514</v>
      </c>
      <c r="I15" s="21">
        <f t="shared" si="1"/>
        <v>2615</v>
      </c>
      <c r="J15" s="22">
        <f t="shared" si="2"/>
        <v>4072</v>
      </c>
      <c r="K15" s="20">
        <f t="shared" si="3"/>
        <v>3947</v>
      </c>
      <c r="L15" s="23">
        <f t="shared" si="4"/>
        <v>8019</v>
      </c>
    </row>
    <row r="16" spans="2:12" s="1" customFormat="1" ht="12.75" thickBot="1">
      <c r="B16" s="55" t="s">
        <v>30</v>
      </c>
      <c r="C16" s="52" t="s">
        <v>18</v>
      </c>
      <c r="D16" s="24">
        <v>270</v>
      </c>
      <c r="E16" s="25">
        <v>331</v>
      </c>
      <c r="F16" s="26">
        <f t="shared" si="0"/>
        <v>601</v>
      </c>
      <c r="G16" s="24">
        <v>1899</v>
      </c>
      <c r="H16" s="25">
        <v>1458</v>
      </c>
      <c r="I16" s="26">
        <f t="shared" si="1"/>
        <v>3357</v>
      </c>
      <c r="J16" s="27">
        <f t="shared" si="2"/>
        <v>2169</v>
      </c>
      <c r="K16" s="25">
        <f t="shared" si="3"/>
        <v>1789</v>
      </c>
      <c r="L16" s="28">
        <f t="shared" si="4"/>
        <v>3958</v>
      </c>
    </row>
    <row r="17" spans="2:12" s="1" customFormat="1" ht="12.75" thickTop="1">
      <c r="B17" s="57" t="s">
        <v>31</v>
      </c>
      <c r="C17" s="53" t="s">
        <v>19</v>
      </c>
      <c r="D17" s="29">
        <v>169</v>
      </c>
      <c r="E17" s="30"/>
      <c r="F17" s="31">
        <f t="shared" si="0"/>
        <v>169</v>
      </c>
      <c r="G17" s="29"/>
      <c r="H17" s="30">
        <v>1652</v>
      </c>
      <c r="I17" s="31">
        <f t="shared" si="1"/>
        <v>1652</v>
      </c>
      <c r="J17" s="32">
        <f t="shared" si="2"/>
        <v>169</v>
      </c>
      <c r="K17" s="30">
        <f t="shared" si="3"/>
        <v>1652</v>
      </c>
      <c r="L17" s="33">
        <f t="shared" si="4"/>
        <v>1821</v>
      </c>
    </row>
    <row r="18" spans="2:12" s="1" customFormat="1" ht="12.75" thickBot="1">
      <c r="B18" s="57" t="s">
        <v>32</v>
      </c>
      <c r="C18" s="50" t="s">
        <v>18</v>
      </c>
      <c r="D18" s="14">
        <v>72</v>
      </c>
      <c r="E18" s="34">
        <v>0</v>
      </c>
      <c r="F18" s="16">
        <f t="shared" si="0"/>
        <v>72</v>
      </c>
      <c r="G18" s="14"/>
      <c r="H18" s="15">
        <v>726</v>
      </c>
      <c r="I18" s="16">
        <f t="shared" si="1"/>
        <v>726</v>
      </c>
      <c r="J18" s="17">
        <f t="shared" si="2"/>
        <v>72</v>
      </c>
      <c r="K18" s="15">
        <f t="shared" si="3"/>
        <v>726</v>
      </c>
      <c r="L18" s="18">
        <f t="shared" si="4"/>
        <v>798</v>
      </c>
    </row>
    <row r="19" spans="2:12" s="1" customFormat="1" ht="12.75" thickTop="1">
      <c r="B19" s="77" t="s">
        <v>36</v>
      </c>
      <c r="C19" s="51" t="s">
        <v>19</v>
      </c>
      <c r="D19" s="19">
        <v>198</v>
      </c>
      <c r="E19" s="20">
        <v>367</v>
      </c>
      <c r="F19" s="21">
        <f t="shared" si="0"/>
        <v>565</v>
      </c>
      <c r="G19" s="19">
        <v>1048</v>
      </c>
      <c r="H19" s="20">
        <v>1638</v>
      </c>
      <c r="I19" s="21">
        <f>SUM(G19:H19)-1</f>
        <v>2685</v>
      </c>
      <c r="J19" s="22">
        <f t="shared" si="2"/>
        <v>1246</v>
      </c>
      <c r="K19" s="20">
        <f t="shared" si="3"/>
        <v>2005</v>
      </c>
      <c r="L19" s="23">
        <f>SUM(J19:K19)-1</f>
        <v>3250</v>
      </c>
    </row>
    <row r="20" spans="2:12" s="1" customFormat="1" ht="12.75" thickBot="1">
      <c r="B20" s="78"/>
      <c r="C20" s="52" t="s">
        <v>20</v>
      </c>
      <c r="D20" s="24">
        <v>15</v>
      </c>
      <c r="E20" s="25">
        <v>234</v>
      </c>
      <c r="F20" s="26">
        <f t="shared" si="0"/>
        <v>249</v>
      </c>
      <c r="G20" s="24">
        <v>785</v>
      </c>
      <c r="H20" s="25">
        <v>1578</v>
      </c>
      <c r="I20" s="26">
        <f t="shared" si="1"/>
        <v>2363</v>
      </c>
      <c r="J20" s="27">
        <f t="shared" si="2"/>
        <v>800</v>
      </c>
      <c r="K20" s="25">
        <f t="shared" si="3"/>
        <v>1812</v>
      </c>
      <c r="L20" s="28">
        <f t="shared" si="4"/>
        <v>2612</v>
      </c>
    </row>
    <row r="21" spans="2:12" s="1" customFormat="1" ht="12.75" thickTop="1">
      <c r="B21" s="79" t="s">
        <v>21</v>
      </c>
      <c r="C21" s="53" t="s">
        <v>19</v>
      </c>
      <c r="D21" s="29">
        <v>358</v>
      </c>
      <c r="E21" s="30"/>
      <c r="F21" s="31">
        <f t="shared" si="0"/>
        <v>358</v>
      </c>
      <c r="G21" s="29">
        <v>2</v>
      </c>
      <c r="H21" s="30">
        <v>16</v>
      </c>
      <c r="I21" s="31">
        <f t="shared" si="1"/>
        <v>18</v>
      </c>
      <c r="J21" s="32">
        <f t="shared" si="2"/>
        <v>360</v>
      </c>
      <c r="K21" s="30">
        <f t="shared" si="3"/>
        <v>16</v>
      </c>
      <c r="L21" s="33">
        <f t="shared" si="4"/>
        <v>376</v>
      </c>
    </row>
    <row r="22" spans="2:12" s="1" customFormat="1" ht="12.75" thickBot="1">
      <c r="B22" s="73"/>
      <c r="C22" s="50" t="s">
        <v>20</v>
      </c>
      <c r="D22" s="14">
        <v>20</v>
      </c>
      <c r="E22" s="15"/>
      <c r="F22" s="16">
        <f t="shared" si="0"/>
        <v>20</v>
      </c>
      <c r="G22" s="14"/>
      <c r="H22" s="15">
        <v>5</v>
      </c>
      <c r="I22" s="11">
        <f t="shared" si="1"/>
        <v>5</v>
      </c>
      <c r="J22" s="17">
        <f t="shared" si="2"/>
        <v>20</v>
      </c>
      <c r="K22" s="15">
        <f t="shared" si="3"/>
        <v>5</v>
      </c>
      <c r="L22" s="13">
        <f t="shared" si="4"/>
        <v>25</v>
      </c>
    </row>
    <row r="23" spans="2:12" s="1" customFormat="1" ht="12.75" thickTop="1">
      <c r="B23" s="80" t="s">
        <v>22</v>
      </c>
      <c r="C23" s="51" t="s">
        <v>33</v>
      </c>
      <c r="D23" s="19">
        <f aca="true" t="shared" si="5" ref="D23:L24">SUM(D9,D11,D13,D15,D17,D19,D21)</f>
        <v>14293</v>
      </c>
      <c r="E23" s="20">
        <f t="shared" si="5"/>
        <v>5165</v>
      </c>
      <c r="F23" s="21">
        <f t="shared" si="5"/>
        <v>19458</v>
      </c>
      <c r="G23" s="19">
        <f>SUM(G9,G11,G13,G15,G17,G19,G21)-1</f>
        <v>7299</v>
      </c>
      <c r="H23" s="35">
        <f>SUM(H9,H11,H13,H15,H17,H19,H21)-1</f>
        <v>8945</v>
      </c>
      <c r="I23" s="21">
        <f t="shared" si="5"/>
        <v>16244</v>
      </c>
      <c r="J23" s="36">
        <f>SUM(J9,J11,J13,J15,J17,J19,J21)-1</f>
        <v>21591</v>
      </c>
      <c r="K23" s="37">
        <f t="shared" si="5"/>
        <v>14111</v>
      </c>
      <c r="L23" s="23">
        <f t="shared" si="5"/>
        <v>35702</v>
      </c>
    </row>
    <row r="24" spans="2:12" s="1" customFormat="1" ht="12.75" thickBot="1">
      <c r="B24" s="81"/>
      <c r="C24" s="54" t="s">
        <v>34</v>
      </c>
      <c r="D24" s="38">
        <f>SUM(D10,D12,D14,D16,D18,D20,D22)-1</f>
        <v>1297</v>
      </c>
      <c r="E24" s="39">
        <f t="shared" si="5"/>
        <v>872</v>
      </c>
      <c r="F24" s="40">
        <f>SUM(F10,F12,F14,F16,F18,F20,F22)-1</f>
        <v>2169</v>
      </c>
      <c r="G24" s="38">
        <f t="shared" si="5"/>
        <v>4017</v>
      </c>
      <c r="H24" s="39">
        <f t="shared" si="5"/>
        <v>7546</v>
      </c>
      <c r="I24" s="40">
        <f>SUM(I10,I12,I14,I16,I18,I20,I22)+1</f>
        <v>11564</v>
      </c>
      <c r="J24" s="38">
        <f t="shared" si="5"/>
        <v>5314</v>
      </c>
      <c r="K24" s="39">
        <f t="shared" si="5"/>
        <v>8418</v>
      </c>
      <c r="L24" s="41">
        <f t="shared" si="5"/>
        <v>13733</v>
      </c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20">
    <mergeCell ref="B13:B14"/>
    <mergeCell ref="B19:B20"/>
    <mergeCell ref="B21:B22"/>
    <mergeCell ref="B23:B24"/>
    <mergeCell ref="B7:B8"/>
    <mergeCell ref="B9:B10"/>
    <mergeCell ref="B11:B12"/>
    <mergeCell ref="H6:H8"/>
    <mergeCell ref="D6:D8"/>
    <mergeCell ref="E6:E8"/>
    <mergeCell ref="F6:F8"/>
    <mergeCell ref="G6:G8"/>
    <mergeCell ref="J3:L3"/>
    <mergeCell ref="D4:F5"/>
    <mergeCell ref="G4:I5"/>
    <mergeCell ref="J4:L5"/>
    <mergeCell ref="L6:L8"/>
    <mergeCell ref="I6:I8"/>
    <mergeCell ref="J6:J8"/>
    <mergeCell ref="K6:K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dcterms:modified xsi:type="dcterms:W3CDTF">2005-07-05T00:10:04Z</dcterms:modified>
  <cp:category/>
  <cp:version/>
  <cp:contentType/>
  <cp:contentStatus/>
</cp:coreProperties>
</file>