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所得総額" sheetId="1" r:id="rId1"/>
    <sheet name="１人当たり" sheetId="2" r:id="rId2"/>
    <sheet name="県計（生産、分配）" sheetId="3" r:id="rId3"/>
  </sheets>
  <definedNames/>
  <calcPr fullCalcOnLoad="1"/>
</workbook>
</file>

<file path=xl/sharedStrings.xml><?xml version="1.0" encoding="utf-8"?>
<sst xmlns="http://schemas.openxmlformats.org/spreadsheetml/2006/main" count="254" uniqueCount="145">
  <si>
    <t>対 前 年</t>
  </si>
  <si>
    <t xml:space="preserve"> 度 比</t>
  </si>
  <si>
    <t xml:space="preserve">        (千円)</t>
  </si>
  <si>
    <t xml:space="preserve"> 　     (千円)</t>
  </si>
  <si>
    <t xml:space="preserve">      (％)</t>
  </si>
  <si>
    <t xml:space="preserve"> 前 橋 市</t>
  </si>
  <si>
    <t xml:space="preserve"> 下仁田町</t>
  </si>
  <si>
    <t xml:space="preserve"> 高 崎 市</t>
  </si>
  <si>
    <t xml:space="preserve"> 南 牧 村</t>
  </si>
  <si>
    <t xml:space="preserve"> 桐 生 市</t>
  </si>
  <si>
    <t xml:space="preserve"> 甘 楽 町</t>
  </si>
  <si>
    <t xml:space="preserve"> 伊勢崎市</t>
  </si>
  <si>
    <t xml:space="preserve"> 松井田町</t>
  </si>
  <si>
    <t xml:space="preserve"> 太 田 市</t>
  </si>
  <si>
    <t xml:space="preserve"> 中之条町</t>
  </si>
  <si>
    <t xml:space="preserve"> 沼 田 市</t>
  </si>
  <si>
    <t>(吾)東 村</t>
  </si>
  <si>
    <t xml:space="preserve"> 館 林 市</t>
  </si>
  <si>
    <t xml:space="preserve"> 吾 妻 町</t>
  </si>
  <si>
    <t xml:space="preserve"> 渋 川 市</t>
  </si>
  <si>
    <t xml:space="preserve"> 長野原町</t>
  </si>
  <si>
    <t xml:space="preserve"> 藤 岡 市</t>
  </si>
  <si>
    <t xml:space="preserve"> 嬬 恋 村</t>
  </si>
  <si>
    <t xml:space="preserve"> 富 岡 市</t>
  </si>
  <si>
    <t xml:space="preserve"> 草 津 町</t>
  </si>
  <si>
    <t xml:space="preserve"> 安 中 市</t>
  </si>
  <si>
    <t xml:space="preserve"> 六 合 村</t>
  </si>
  <si>
    <t xml:space="preserve"> 北 橘 村</t>
  </si>
  <si>
    <t xml:space="preserve"> 高 山 村</t>
  </si>
  <si>
    <t xml:space="preserve"> 赤 城 村</t>
  </si>
  <si>
    <t xml:space="preserve"> 白 沢 村</t>
  </si>
  <si>
    <t xml:space="preserve"> 富士見村</t>
  </si>
  <si>
    <t xml:space="preserve"> 利 根 村</t>
  </si>
  <si>
    <t xml:space="preserve"> 大 胡 町</t>
  </si>
  <si>
    <t xml:space="preserve"> 片 品 村</t>
  </si>
  <si>
    <t xml:space="preserve"> 宮 城 村</t>
  </si>
  <si>
    <t xml:space="preserve"> 川 場 村</t>
  </si>
  <si>
    <t xml:space="preserve"> 粕 川 村</t>
  </si>
  <si>
    <t xml:space="preserve"> 月夜野町</t>
  </si>
  <si>
    <t xml:space="preserve"> 新 里 村</t>
  </si>
  <si>
    <t xml:space="preserve"> 水 上 町</t>
  </si>
  <si>
    <t xml:space="preserve"> 黒保根村</t>
  </si>
  <si>
    <t xml:space="preserve"> 新 治 村</t>
  </si>
  <si>
    <t>(勢)東 村</t>
  </si>
  <si>
    <t xml:space="preserve"> 昭 和 村</t>
  </si>
  <si>
    <t xml:space="preserve"> 榛 名 町</t>
  </si>
  <si>
    <t xml:space="preserve"> 赤 堀 町</t>
  </si>
  <si>
    <t xml:space="preserve"> 倉 渕 村</t>
  </si>
  <si>
    <t>(佐)東 村</t>
  </si>
  <si>
    <t xml:space="preserve"> 箕 郷 町</t>
  </si>
  <si>
    <t xml:space="preserve"> 境    町</t>
  </si>
  <si>
    <t xml:space="preserve"> 群 馬 町</t>
  </si>
  <si>
    <t xml:space="preserve"> 玉 村 町</t>
  </si>
  <si>
    <t xml:space="preserve"> 子 持 村</t>
  </si>
  <si>
    <t xml:space="preserve"> 尾 島 町</t>
  </si>
  <si>
    <t xml:space="preserve"> 小野上村</t>
  </si>
  <si>
    <t xml:space="preserve"> 新 田 町</t>
  </si>
  <si>
    <t xml:space="preserve"> 伊香保町</t>
  </si>
  <si>
    <t xml:space="preserve"> 藪塚本町</t>
  </si>
  <si>
    <t xml:space="preserve"> 榛 東 村</t>
  </si>
  <si>
    <t xml:space="preserve"> 笠 懸 町</t>
  </si>
  <si>
    <t xml:space="preserve"> 吉 岡 町</t>
  </si>
  <si>
    <t xml:space="preserve"> 大間々町</t>
  </si>
  <si>
    <t>新    町</t>
  </si>
  <si>
    <t xml:space="preserve"> 板 倉 町</t>
  </si>
  <si>
    <t xml:space="preserve"> 鬼 石 町</t>
  </si>
  <si>
    <t xml:space="preserve"> 明 和 町</t>
  </si>
  <si>
    <t xml:space="preserve"> 吉 井 町</t>
  </si>
  <si>
    <t xml:space="preserve"> 千代田町</t>
  </si>
  <si>
    <t xml:space="preserve"> 万 場 町</t>
  </si>
  <si>
    <t xml:space="preserve"> 大 泉 町</t>
  </si>
  <si>
    <t xml:space="preserve"> 中 里 村</t>
  </si>
  <si>
    <t xml:space="preserve"> 邑 楽 町</t>
  </si>
  <si>
    <t xml:space="preserve"> 上 野 村</t>
  </si>
  <si>
    <t xml:space="preserve"> 妙 義 町</t>
  </si>
  <si>
    <t xml:space="preserve"> 県　　計</t>
  </si>
  <si>
    <t>対県比</t>
  </si>
  <si>
    <t>対前年度比</t>
  </si>
  <si>
    <t>(％)</t>
  </si>
  <si>
    <t xml:space="preserve"> (吾)東 村</t>
  </si>
  <si>
    <t xml:space="preserve"> (勢)東 村</t>
  </si>
  <si>
    <t xml:space="preserve"> 新    町</t>
  </si>
  <si>
    <t>項　　　　　　　目</t>
  </si>
  <si>
    <t>構成比</t>
  </si>
  <si>
    <t>％</t>
  </si>
  <si>
    <t>所得額</t>
  </si>
  <si>
    <t>千円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</si>
  <si>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</si>
  <si>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</si>
  <si>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</si>
  <si>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</si>
  <si>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</si>
  <si>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</si>
  <si>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</si>
  <si>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</si>
  <si>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</si>
  <si>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</si>
  <si>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</si>
  <si>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</si>
  <si>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</si>
  <si>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</si>
  <si>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</si>
  <si>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</si>
  <si>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</si>
  <si>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</si>
  <si>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</si>
  <si>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分 配 所 得</t>
  </si>
  <si>
    <t>項　目</t>
  </si>
  <si>
    <t>１人当たり</t>
  </si>
  <si>
    <t>所得(千円)</t>
  </si>
  <si>
    <t>(％)</t>
  </si>
  <si>
    <t>市町村民所得の分配</t>
  </si>
  <si>
    <t>県計</t>
  </si>
  <si>
    <t xml:space="preserve">  (2) 対家計民間非営利団体</t>
  </si>
  <si>
    <t>(参考)民間法人企業所得(配当控除前)</t>
  </si>
  <si>
    <t>平成3年度市町村民所得の総括図表</t>
  </si>
  <si>
    <t>3年度</t>
  </si>
  <si>
    <t>(第１表)  市町村民所得総額(分配）</t>
  </si>
  <si>
    <t>(第２表）　１人当たり分配所得</t>
  </si>
  <si>
    <t>2 年 度</t>
  </si>
  <si>
    <t>3 年 度</t>
  </si>
  <si>
    <t>2  年  度</t>
  </si>
  <si>
    <t>3  年  度</t>
  </si>
  <si>
    <t>産 業 別 分 配 所 得</t>
  </si>
  <si>
    <t xml:space="preserve">  第 1 次 産 業</t>
  </si>
  <si>
    <t xml:space="preserve">  第 2 次 産 業</t>
  </si>
  <si>
    <t xml:space="preserve">  第 3 次 産 業</t>
  </si>
  <si>
    <t>総　              　 計</t>
  </si>
  <si>
    <t>　　Ｇ・Ｈ 運輸・通信・公益事業</t>
  </si>
  <si>
    <t>　　　Ｉ　 卸売・小売業・飲食店</t>
  </si>
  <si>
    <t>　　Ｊ・Ｋ 金融・保険・不動産業</t>
  </si>
  <si>
    <t>　　　Ｌ 　サービス業</t>
  </si>
  <si>
    <t>　　　Ｍ 　公務</t>
  </si>
  <si>
    <t>　　　Ａ   農　業</t>
  </si>
  <si>
    <t xml:space="preserve"> 　　 Ｄ   鉱　業</t>
  </si>
  <si>
    <t>　　　Ｆ   製造業</t>
  </si>
  <si>
    <t>2年度</t>
  </si>
  <si>
    <t>3／2</t>
  </si>
  <si>
    <t xml:space="preserve">      Ｂ   林  業</t>
  </si>
  <si>
    <t xml:space="preserve">      Ｃ   水産業</t>
  </si>
  <si>
    <t>　　　Ｅ   建設業</t>
  </si>
  <si>
    <t>2年度</t>
  </si>
  <si>
    <t>3年度</t>
  </si>
  <si>
    <t>3／2</t>
  </si>
  <si>
    <t>１人当たり所得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</si>
</sst>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0.0"/>
    <numFmt numFmtId="180" formatCode="yy/m/d"/>
    <numFmt numFmtId="181" formatCode="#,##0.000"/>
    <numFmt numFmtId="182" formatCode="#,##0.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left"/>
    </xf>
    <xf numFmtId="3" fontId="5" fillId="0" borderId="4" xfId="0" applyNumberFormat="1" applyFont="1" applyBorder="1" applyAlignment="1">
      <alignment/>
    </xf>
    <xf numFmtId="178" fontId="5" fillId="0" borderId="4" xfId="0" applyNumberFormat="1" applyFont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 horizontal="center"/>
    </xf>
    <xf numFmtId="3" fontId="5" fillId="3" borderId="4" xfId="0" applyFont="1" applyFill="1" applyBorder="1" applyAlignment="1">
      <alignment horizontal="left"/>
    </xf>
    <xf numFmtId="3" fontId="5" fillId="0" borderId="4" xfId="0" applyFont="1" applyBorder="1" applyAlignment="1">
      <alignment/>
    </xf>
    <xf numFmtId="3" fontId="5" fillId="2" borderId="5" xfId="0" applyFont="1" applyFill="1" applyBorder="1" applyAlignment="1">
      <alignment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/>
    </xf>
    <xf numFmtId="3" fontId="5" fillId="2" borderId="7" xfId="0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5" fillId="3" borderId="4" xfId="0" applyFont="1" applyFill="1" applyBorder="1" applyAlignment="1">
      <alignment/>
    </xf>
    <xf numFmtId="179" fontId="5" fillId="0" borderId="4" xfId="0" applyNumberFormat="1" applyFont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 horizontal="right"/>
    </xf>
    <xf numFmtId="0" fontId="12" fillId="0" borderId="0" xfId="0" applyFont="1" applyAlignment="1">
      <alignment horizontal="distributed"/>
    </xf>
    <xf numFmtId="0" fontId="7" fillId="2" borderId="1" xfId="0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 horizontal="distributed"/>
    </xf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distributed"/>
    </xf>
    <xf numFmtId="0" fontId="7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7" fillId="0" borderId="4" xfId="0" applyFont="1" applyBorder="1" applyAlignment="1">
      <alignment horizontal="right"/>
    </xf>
    <xf numFmtId="178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178" fontId="7" fillId="0" borderId="4" xfId="0" applyNumberFormat="1" applyFont="1" applyBorder="1" applyAlignment="1">
      <alignment/>
    </xf>
    <xf numFmtId="0" fontId="7" fillId="3" borderId="4" xfId="0" applyFont="1" applyFill="1" applyBorder="1" applyAlignment="1">
      <alignment horizontal="distributed"/>
    </xf>
    <xf numFmtId="0" fontId="7" fillId="3" borderId="21" xfId="0" applyFont="1" applyFill="1" applyBorder="1" applyAlignment="1">
      <alignment/>
    </xf>
    <xf numFmtId="0" fontId="7" fillId="2" borderId="22" xfId="0" applyFont="1" applyFill="1" applyBorder="1" applyAlignment="1">
      <alignment horizontal="distributed"/>
    </xf>
    <xf numFmtId="178" fontId="7" fillId="2" borderId="21" xfId="0" applyNumberFormat="1" applyFont="1" applyFill="1" applyBorder="1" applyAlignment="1">
      <alignment horizontal="center"/>
    </xf>
    <xf numFmtId="179" fontId="7" fillId="2" borderId="2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distributed"/>
    </xf>
    <xf numFmtId="0" fontId="7" fillId="0" borderId="1" xfId="0" applyFont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78" fontId="7" fillId="0" borderId="25" xfId="0" applyNumberFormat="1" applyFont="1" applyBorder="1" applyAlignment="1">
      <alignment horizontal="right"/>
    </xf>
    <xf numFmtId="0" fontId="7" fillId="3" borderId="26" xfId="0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178" fontId="7" fillId="0" borderId="2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7" fillId="2" borderId="30" xfId="0" applyFont="1" applyFill="1" applyBorder="1" applyAlignment="1">
      <alignment horizontal="distributed"/>
    </xf>
    <xf numFmtId="0" fontId="7" fillId="2" borderId="31" xfId="0" applyFont="1" applyFill="1" applyBorder="1" applyAlignment="1">
      <alignment horizontal="distributed"/>
    </xf>
    <xf numFmtId="0" fontId="7" fillId="2" borderId="32" xfId="0" applyFont="1" applyFill="1" applyBorder="1" applyAlignment="1">
      <alignment horizontal="distributed"/>
    </xf>
    <xf numFmtId="0" fontId="7" fillId="2" borderId="33" xfId="0" applyFont="1" applyFill="1" applyBorder="1" applyAlignment="1">
      <alignment horizontal="distributed"/>
    </xf>
    <xf numFmtId="0" fontId="7" fillId="2" borderId="34" xfId="0" applyFont="1" applyFill="1" applyBorder="1" applyAlignment="1">
      <alignment horizontal="distributed"/>
    </xf>
    <xf numFmtId="49" fontId="7" fillId="2" borderId="35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5"/>
  <sheetViews>
    <sheetView tabSelected="1" workbookViewId="0" topLeftCell="A1">
      <selection activeCell="A1" sqref="A1"/>
    </sheetView>
  </sheetViews>
  <sheetFormatPr defaultColWidth="10.00390625" defaultRowHeight="13.5"/>
  <cols>
    <col min="1" max="1" width="2.625" style="3" customWidth="1"/>
    <col min="2" max="2" width="10.00390625" style="3" customWidth="1"/>
    <col min="3" max="4" width="14.00390625" style="3" customWidth="1"/>
    <col min="5" max="6" width="10.00390625" style="3" customWidth="1"/>
    <col min="7" max="8" width="14.00390625" style="3" customWidth="1"/>
    <col min="9" max="9" width="10.00390625" style="3" customWidth="1"/>
    <col min="10" max="10" width="5.00390625" style="3" customWidth="1"/>
    <col min="11" max="16384" width="10.00390625" style="3" customWidth="1"/>
  </cols>
  <sheetData>
    <row r="1" spans="3:5" ht="14.25" customHeight="1">
      <c r="C1" s="73" t="s">
        <v>115</v>
      </c>
      <c r="D1" s="73"/>
      <c r="E1" s="73"/>
    </row>
    <row r="3" ht="14.25">
      <c r="B3" s="8" t="s">
        <v>117</v>
      </c>
    </row>
    <row r="4" ht="12">
      <c r="B4" s="6"/>
    </row>
    <row r="5" spans="2:9" ht="12">
      <c r="B5" s="24"/>
      <c r="C5" s="25" t="s">
        <v>119</v>
      </c>
      <c r="D5" s="25" t="s">
        <v>120</v>
      </c>
      <c r="E5" s="25" t="s">
        <v>0</v>
      </c>
      <c r="F5" s="24"/>
      <c r="G5" s="25" t="s">
        <v>119</v>
      </c>
      <c r="H5" s="25" t="s">
        <v>120</v>
      </c>
      <c r="I5" s="25" t="s">
        <v>0</v>
      </c>
    </row>
    <row r="6" spans="2:9" ht="12">
      <c r="B6" s="26" t="s">
        <v>107</v>
      </c>
      <c r="C6" s="26" t="s">
        <v>106</v>
      </c>
      <c r="D6" s="26" t="s">
        <v>106</v>
      </c>
      <c r="E6" s="27" t="s">
        <v>1</v>
      </c>
      <c r="F6" s="26" t="s">
        <v>107</v>
      </c>
      <c r="G6" s="26" t="s">
        <v>106</v>
      </c>
      <c r="H6" s="26" t="s">
        <v>106</v>
      </c>
      <c r="I6" s="27" t="s">
        <v>1</v>
      </c>
    </row>
    <row r="7" spans="2:9" ht="12">
      <c r="B7" s="28"/>
      <c r="C7" s="29" t="s">
        <v>2</v>
      </c>
      <c r="D7" s="29" t="s">
        <v>3</v>
      </c>
      <c r="E7" s="29" t="s">
        <v>4</v>
      </c>
      <c r="F7" s="28"/>
      <c r="G7" s="29" t="s">
        <v>2</v>
      </c>
      <c r="H7" s="29" t="s">
        <v>3</v>
      </c>
      <c r="I7" s="29" t="s">
        <v>4</v>
      </c>
    </row>
    <row r="8" spans="2:9" ht="12">
      <c r="B8" s="17" t="s">
        <v>5</v>
      </c>
      <c r="C8" s="18">
        <v>1006626149</v>
      </c>
      <c r="D8" s="18">
        <v>1076518835</v>
      </c>
      <c r="E8" s="19">
        <f>SUM(D8/C8*100)</f>
        <v>106.94326151465792</v>
      </c>
      <c r="F8" s="17" t="s">
        <v>6</v>
      </c>
      <c r="G8" s="18">
        <v>30965176</v>
      </c>
      <c r="H8" s="18">
        <v>32058619</v>
      </c>
      <c r="I8" s="19">
        <f>SUM(H8/G8*100)</f>
        <v>103.53120227703533</v>
      </c>
    </row>
    <row r="9" spans="2:9" ht="12">
      <c r="B9" s="20" t="s">
        <v>7</v>
      </c>
      <c r="C9" s="18">
        <v>810437459</v>
      </c>
      <c r="D9" s="18">
        <v>856772332</v>
      </c>
      <c r="E9" s="19">
        <f aca="true" t="shared" si="0" ref="E9:E42">SUM(D9/C9*100)</f>
        <v>105.71726695076171</v>
      </c>
      <c r="F9" s="17" t="s">
        <v>8</v>
      </c>
      <c r="G9" s="18">
        <v>8782466</v>
      </c>
      <c r="H9" s="18">
        <v>9025867</v>
      </c>
      <c r="I9" s="19">
        <f aca="true" t="shared" si="1" ref="I9:I41">SUM(H9/G9*100)</f>
        <v>102.77144255383396</v>
      </c>
    </row>
    <row r="10" spans="2:9" ht="12">
      <c r="B10" s="20" t="s">
        <v>9</v>
      </c>
      <c r="C10" s="18">
        <v>380448794</v>
      </c>
      <c r="D10" s="18">
        <v>392696478</v>
      </c>
      <c r="E10" s="19">
        <f t="shared" si="0"/>
        <v>103.21927265722914</v>
      </c>
      <c r="F10" s="17" t="s">
        <v>10</v>
      </c>
      <c r="G10" s="18">
        <v>29914368</v>
      </c>
      <c r="H10" s="18">
        <v>30745133</v>
      </c>
      <c r="I10" s="19">
        <f t="shared" si="1"/>
        <v>102.7771437457746</v>
      </c>
    </row>
    <row r="11" spans="2:9" ht="12">
      <c r="B11" s="17" t="s">
        <v>11</v>
      </c>
      <c r="C11" s="18">
        <v>376603495</v>
      </c>
      <c r="D11" s="18">
        <v>390945798</v>
      </c>
      <c r="E11" s="19">
        <f t="shared" si="0"/>
        <v>103.80832976603152</v>
      </c>
      <c r="F11" s="17" t="s">
        <v>12</v>
      </c>
      <c r="G11" s="18">
        <v>46035697</v>
      </c>
      <c r="H11" s="18">
        <v>47293284</v>
      </c>
      <c r="I11" s="19">
        <f t="shared" si="1"/>
        <v>102.73176487368052</v>
      </c>
    </row>
    <row r="12" spans="2:9" ht="12">
      <c r="B12" s="20" t="s">
        <v>13</v>
      </c>
      <c r="C12" s="18">
        <v>442838821</v>
      </c>
      <c r="D12" s="18">
        <v>483762502</v>
      </c>
      <c r="E12" s="19">
        <f t="shared" si="0"/>
        <v>109.24121352043794</v>
      </c>
      <c r="F12" s="17" t="s">
        <v>14</v>
      </c>
      <c r="G12" s="18">
        <v>50130837</v>
      </c>
      <c r="H12" s="18">
        <v>50956327</v>
      </c>
      <c r="I12" s="19">
        <f t="shared" si="1"/>
        <v>101.64667108989222</v>
      </c>
    </row>
    <row r="13" spans="2:9" ht="12">
      <c r="B13" s="20" t="s">
        <v>15</v>
      </c>
      <c r="C13" s="18">
        <v>116443339</v>
      </c>
      <c r="D13" s="18">
        <v>123883522</v>
      </c>
      <c r="E13" s="19">
        <f t="shared" si="0"/>
        <v>106.38953079145215</v>
      </c>
      <c r="F13" s="17" t="s">
        <v>16</v>
      </c>
      <c r="G13" s="18">
        <v>5796310</v>
      </c>
      <c r="H13" s="18">
        <v>6087801</v>
      </c>
      <c r="I13" s="19">
        <f t="shared" si="1"/>
        <v>105.02890632143553</v>
      </c>
    </row>
    <row r="14" spans="2:9" ht="12">
      <c r="B14" s="20" t="s">
        <v>17</v>
      </c>
      <c r="C14" s="18">
        <v>233399123</v>
      </c>
      <c r="D14" s="18">
        <v>243122127</v>
      </c>
      <c r="E14" s="19">
        <f t="shared" si="0"/>
        <v>104.16582713552012</v>
      </c>
      <c r="F14" s="17" t="s">
        <v>18</v>
      </c>
      <c r="G14" s="18">
        <v>35103975</v>
      </c>
      <c r="H14" s="18">
        <v>36026825</v>
      </c>
      <c r="I14" s="19">
        <f t="shared" si="1"/>
        <v>102.62890456137804</v>
      </c>
    </row>
    <row r="15" spans="2:9" ht="12">
      <c r="B15" s="20" t="s">
        <v>19</v>
      </c>
      <c r="C15" s="18">
        <v>140962736</v>
      </c>
      <c r="D15" s="18">
        <v>149307946</v>
      </c>
      <c r="E15" s="19">
        <f t="shared" si="0"/>
        <v>105.92015325241701</v>
      </c>
      <c r="F15" s="17" t="s">
        <v>20</v>
      </c>
      <c r="G15" s="18">
        <v>18892790</v>
      </c>
      <c r="H15" s="18">
        <v>16464053</v>
      </c>
      <c r="I15" s="19">
        <f t="shared" si="1"/>
        <v>87.14463559908303</v>
      </c>
    </row>
    <row r="16" spans="2:9" ht="12">
      <c r="B16" s="20" t="s">
        <v>21</v>
      </c>
      <c r="C16" s="18">
        <v>172938481</v>
      </c>
      <c r="D16" s="18">
        <v>181397343</v>
      </c>
      <c r="E16" s="19">
        <f t="shared" si="0"/>
        <v>104.89125494284872</v>
      </c>
      <c r="F16" s="17" t="s">
        <v>22</v>
      </c>
      <c r="G16" s="18">
        <v>33473364</v>
      </c>
      <c r="H16" s="18">
        <v>35475596</v>
      </c>
      <c r="I16" s="19">
        <f t="shared" si="1"/>
        <v>105.98156791172826</v>
      </c>
    </row>
    <row r="17" spans="2:9" ht="12">
      <c r="B17" s="20" t="s">
        <v>23</v>
      </c>
      <c r="C17" s="18">
        <v>125126010</v>
      </c>
      <c r="D17" s="18">
        <v>132087997</v>
      </c>
      <c r="E17" s="19">
        <f t="shared" si="0"/>
        <v>105.56398066237387</v>
      </c>
      <c r="F17" s="17" t="s">
        <v>24</v>
      </c>
      <c r="G17" s="18">
        <v>24929644</v>
      </c>
      <c r="H17" s="18">
        <v>28357047</v>
      </c>
      <c r="I17" s="19">
        <f t="shared" si="1"/>
        <v>113.74830302430313</v>
      </c>
    </row>
    <row r="18" spans="2:9" ht="12">
      <c r="B18" s="20" t="s">
        <v>25</v>
      </c>
      <c r="C18" s="18">
        <v>131758748</v>
      </c>
      <c r="D18" s="18">
        <v>131895540</v>
      </c>
      <c r="E18" s="19">
        <f t="shared" si="0"/>
        <v>100.10382005147771</v>
      </c>
      <c r="F18" s="17" t="s">
        <v>26</v>
      </c>
      <c r="G18" s="18">
        <v>4029197</v>
      </c>
      <c r="H18" s="18">
        <v>4182355</v>
      </c>
      <c r="I18" s="19">
        <f t="shared" si="1"/>
        <v>103.80120406125587</v>
      </c>
    </row>
    <row r="19" spans="2:9" ht="12">
      <c r="B19" s="20" t="s">
        <v>27</v>
      </c>
      <c r="C19" s="18">
        <v>20615372</v>
      </c>
      <c r="D19" s="18">
        <v>22857431</v>
      </c>
      <c r="E19" s="19">
        <f t="shared" si="0"/>
        <v>110.87566598361649</v>
      </c>
      <c r="F19" s="17" t="s">
        <v>28</v>
      </c>
      <c r="G19" s="18">
        <v>8459379</v>
      </c>
      <c r="H19" s="18">
        <v>9726673</v>
      </c>
      <c r="I19" s="19">
        <f t="shared" si="1"/>
        <v>114.98093417968387</v>
      </c>
    </row>
    <row r="20" spans="2:9" ht="12">
      <c r="B20" s="20" t="s">
        <v>29</v>
      </c>
      <c r="C20" s="18">
        <v>28058556</v>
      </c>
      <c r="D20" s="18">
        <v>29253195</v>
      </c>
      <c r="E20" s="19">
        <f t="shared" si="0"/>
        <v>104.25766386552466</v>
      </c>
      <c r="F20" s="17" t="s">
        <v>30</v>
      </c>
      <c r="G20" s="18">
        <v>7725062</v>
      </c>
      <c r="H20" s="18">
        <v>7362803</v>
      </c>
      <c r="I20" s="19">
        <f t="shared" si="1"/>
        <v>95.31060074339857</v>
      </c>
    </row>
    <row r="21" spans="2:9" ht="12">
      <c r="B21" s="17" t="s">
        <v>31</v>
      </c>
      <c r="C21" s="18">
        <v>38831385</v>
      </c>
      <c r="D21" s="18">
        <v>40399480</v>
      </c>
      <c r="E21" s="19">
        <f t="shared" si="0"/>
        <v>104.03821547956633</v>
      </c>
      <c r="F21" s="17" t="s">
        <v>32</v>
      </c>
      <c r="G21" s="18">
        <v>12386197</v>
      </c>
      <c r="H21" s="18">
        <v>12603420</v>
      </c>
      <c r="I21" s="19">
        <f t="shared" si="1"/>
        <v>101.7537505660535</v>
      </c>
    </row>
    <row r="22" spans="2:9" ht="12">
      <c r="B22" s="20" t="s">
        <v>33</v>
      </c>
      <c r="C22" s="18">
        <v>30320746</v>
      </c>
      <c r="D22" s="18">
        <v>34841313</v>
      </c>
      <c r="E22" s="19">
        <f t="shared" si="0"/>
        <v>114.90915493965747</v>
      </c>
      <c r="F22" s="17" t="s">
        <v>34</v>
      </c>
      <c r="G22" s="18">
        <v>13565363</v>
      </c>
      <c r="H22" s="18">
        <v>14760064</v>
      </c>
      <c r="I22" s="19">
        <f t="shared" si="1"/>
        <v>108.80699617105714</v>
      </c>
    </row>
    <row r="23" spans="2:9" ht="12">
      <c r="B23" s="20" t="s">
        <v>35</v>
      </c>
      <c r="C23" s="18">
        <v>16775019</v>
      </c>
      <c r="D23" s="18">
        <v>17619405</v>
      </c>
      <c r="E23" s="19">
        <f t="shared" si="0"/>
        <v>105.03359191426252</v>
      </c>
      <c r="F23" s="17" t="s">
        <v>36</v>
      </c>
      <c r="G23" s="18">
        <v>7659902</v>
      </c>
      <c r="H23" s="18">
        <v>7459678</v>
      </c>
      <c r="I23" s="19">
        <f t="shared" si="1"/>
        <v>97.38607621872968</v>
      </c>
    </row>
    <row r="24" spans="2:9" ht="12">
      <c r="B24" s="20" t="s">
        <v>37</v>
      </c>
      <c r="C24" s="18">
        <v>23459829</v>
      </c>
      <c r="D24" s="18">
        <v>25092089</v>
      </c>
      <c r="E24" s="19">
        <f t="shared" si="0"/>
        <v>106.95768072307774</v>
      </c>
      <c r="F24" s="17" t="s">
        <v>38</v>
      </c>
      <c r="G24" s="18">
        <v>23038484</v>
      </c>
      <c r="H24" s="18">
        <v>24786436</v>
      </c>
      <c r="I24" s="19">
        <f t="shared" si="1"/>
        <v>107.58709644263051</v>
      </c>
    </row>
    <row r="25" spans="2:9" ht="12">
      <c r="B25" s="20" t="s">
        <v>39</v>
      </c>
      <c r="C25" s="18">
        <v>30724892</v>
      </c>
      <c r="D25" s="18">
        <v>32915284</v>
      </c>
      <c r="E25" s="19">
        <f t="shared" si="0"/>
        <v>107.1290470280579</v>
      </c>
      <c r="F25" s="17" t="s">
        <v>40</v>
      </c>
      <c r="G25" s="18">
        <v>21420051</v>
      </c>
      <c r="H25" s="18">
        <v>22083337</v>
      </c>
      <c r="I25" s="19">
        <f t="shared" si="1"/>
        <v>103.09656592320906</v>
      </c>
    </row>
    <row r="26" spans="2:9" ht="12">
      <c r="B26" s="17" t="s">
        <v>41</v>
      </c>
      <c r="C26" s="18">
        <v>6283493</v>
      </c>
      <c r="D26" s="18">
        <v>6514304</v>
      </c>
      <c r="E26" s="19">
        <f t="shared" si="0"/>
        <v>103.67329127286366</v>
      </c>
      <c r="F26" s="17" t="s">
        <v>42</v>
      </c>
      <c r="G26" s="18">
        <v>18528214</v>
      </c>
      <c r="H26" s="18">
        <v>19502929</v>
      </c>
      <c r="I26" s="19">
        <f t="shared" si="1"/>
        <v>105.26070672542967</v>
      </c>
    </row>
    <row r="27" spans="2:9" ht="12">
      <c r="B27" s="21" t="s">
        <v>43</v>
      </c>
      <c r="C27" s="18">
        <v>9350654</v>
      </c>
      <c r="D27" s="18">
        <v>9939878</v>
      </c>
      <c r="E27" s="19">
        <f t="shared" si="0"/>
        <v>106.30142020012718</v>
      </c>
      <c r="F27" s="17" t="s">
        <v>44</v>
      </c>
      <c r="G27" s="18">
        <v>15628322</v>
      </c>
      <c r="H27" s="18">
        <v>14834824</v>
      </c>
      <c r="I27" s="19">
        <f t="shared" si="1"/>
        <v>94.92269227624053</v>
      </c>
    </row>
    <row r="28" spans="2:9" ht="12">
      <c r="B28" s="20" t="s">
        <v>45</v>
      </c>
      <c r="C28" s="18">
        <v>47884069</v>
      </c>
      <c r="D28" s="18">
        <v>48955283</v>
      </c>
      <c r="E28" s="19">
        <f t="shared" si="0"/>
        <v>102.2370989399418</v>
      </c>
      <c r="F28" s="17" t="s">
        <v>46</v>
      </c>
      <c r="G28" s="18">
        <v>33194873</v>
      </c>
      <c r="H28" s="18">
        <v>33704797</v>
      </c>
      <c r="I28" s="19">
        <f t="shared" si="1"/>
        <v>101.53615288722449</v>
      </c>
    </row>
    <row r="29" spans="2:9" ht="12">
      <c r="B29" s="20" t="s">
        <v>47</v>
      </c>
      <c r="C29" s="18">
        <v>11393485</v>
      </c>
      <c r="D29" s="18">
        <v>11801066</v>
      </c>
      <c r="E29" s="19">
        <f t="shared" si="0"/>
        <v>103.57731633472989</v>
      </c>
      <c r="F29" s="17" t="s">
        <v>48</v>
      </c>
      <c r="G29" s="18">
        <v>41013997</v>
      </c>
      <c r="H29" s="18">
        <v>43519621</v>
      </c>
      <c r="I29" s="19">
        <f t="shared" si="1"/>
        <v>106.10919243008674</v>
      </c>
    </row>
    <row r="30" spans="2:9" ht="12">
      <c r="B30" s="20" t="s">
        <v>49</v>
      </c>
      <c r="C30" s="18">
        <v>38322816</v>
      </c>
      <c r="D30" s="18">
        <v>42968143</v>
      </c>
      <c r="E30" s="19">
        <f t="shared" si="0"/>
        <v>112.1215700850376</v>
      </c>
      <c r="F30" s="17" t="s">
        <v>50</v>
      </c>
      <c r="G30" s="18">
        <v>80974013</v>
      </c>
      <c r="H30" s="18">
        <v>80994363</v>
      </c>
      <c r="I30" s="19">
        <f t="shared" si="1"/>
        <v>100.02513151966421</v>
      </c>
    </row>
    <row r="31" spans="2:9" ht="12">
      <c r="B31" s="20" t="s">
        <v>51</v>
      </c>
      <c r="C31" s="18">
        <v>79400623</v>
      </c>
      <c r="D31" s="18">
        <v>85882749</v>
      </c>
      <c r="E31" s="19">
        <f t="shared" si="0"/>
        <v>108.16382259368417</v>
      </c>
      <c r="F31" s="17" t="s">
        <v>52</v>
      </c>
      <c r="G31" s="18">
        <v>66887631</v>
      </c>
      <c r="H31" s="18">
        <v>72308908</v>
      </c>
      <c r="I31" s="19">
        <f t="shared" si="1"/>
        <v>108.10505159018116</v>
      </c>
    </row>
    <row r="32" spans="2:9" ht="12">
      <c r="B32" s="20" t="s">
        <v>53</v>
      </c>
      <c r="C32" s="18">
        <v>27838246</v>
      </c>
      <c r="D32" s="18">
        <v>28678969</v>
      </c>
      <c r="E32" s="19">
        <f t="shared" si="0"/>
        <v>103.02002863255106</v>
      </c>
      <c r="F32" s="17" t="s">
        <v>54</v>
      </c>
      <c r="G32" s="18">
        <v>39870160</v>
      </c>
      <c r="H32" s="18">
        <v>40582045</v>
      </c>
      <c r="I32" s="19">
        <f t="shared" si="1"/>
        <v>101.78550825981134</v>
      </c>
    </row>
    <row r="33" spans="2:9" ht="12">
      <c r="B33" s="17" t="s">
        <v>55</v>
      </c>
      <c r="C33" s="18">
        <v>5323260</v>
      </c>
      <c r="D33" s="18">
        <v>5253829</v>
      </c>
      <c r="E33" s="19">
        <f t="shared" si="0"/>
        <v>98.69570526331609</v>
      </c>
      <c r="F33" s="17" t="s">
        <v>56</v>
      </c>
      <c r="G33" s="18">
        <v>85984396</v>
      </c>
      <c r="H33" s="18">
        <v>88822516</v>
      </c>
      <c r="I33" s="19">
        <f t="shared" si="1"/>
        <v>103.30073842700483</v>
      </c>
    </row>
    <row r="34" spans="2:9" ht="12">
      <c r="B34" s="17" t="s">
        <v>57</v>
      </c>
      <c r="C34" s="18">
        <v>15112651</v>
      </c>
      <c r="D34" s="18">
        <v>15410242</v>
      </c>
      <c r="E34" s="19">
        <f t="shared" si="0"/>
        <v>101.96915154065293</v>
      </c>
      <c r="F34" s="17" t="s">
        <v>58</v>
      </c>
      <c r="G34" s="18">
        <v>42608436</v>
      </c>
      <c r="H34" s="18">
        <v>42874006</v>
      </c>
      <c r="I34" s="19">
        <f t="shared" si="1"/>
        <v>100.62328032880626</v>
      </c>
    </row>
    <row r="35" spans="2:9" ht="12">
      <c r="B35" s="20" t="s">
        <v>59</v>
      </c>
      <c r="C35" s="18">
        <v>28896541</v>
      </c>
      <c r="D35" s="18">
        <v>31308145</v>
      </c>
      <c r="E35" s="19">
        <f t="shared" si="0"/>
        <v>108.34564939796773</v>
      </c>
      <c r="F35" s="17" t="s">
        <v>60</v>
      </c>
      <c r="G35" s="18">
        <v>50592260</v>
      </c>
      <c r="H35" s="18">
        <v>52913995</v>
      </c>
      <c r="I35" s="19">
        <f t="shared" si="1"/>
        <v>104.58911106165252</v>
      </c>
    </row>
    <row r="36" spans="2:9" ht="12">
      <c r="B36" s="20" t="s">
        <v>61</v>
      </c>
      <c r="C36" s="18">
        <v>34670679</v>
      </c>
      <c r="D36" s="18">
        <v>36613226</v>
      </c>
      <c r="E36" s="19">
        <f t="shared" si="0"/>
        <v>105.60285248523688</v>
      </c>
      <c r="F36" s="17" t="s">
        <v>62</v>
      </c>
      <c r="G36" s="18">
        <v>61206640</v>
      </c>
      <c r="H36" s="18">
        <v>64360803</v>
      </c>
      <c r="I36" s="19">
        <f t="shared" si="1"/>
        <v>105.15330199468553</v>
      </c>
    </row>
    <row r="37" spans="2:9" ht="12">
      <c r="B37" s="21" t="s">
        <v>63</v>
      </c>
      <c r="C37" s="18">
        <v>38200804</v>
      </c>
      <c r="D37" s="18">
        <v>40151713</v>
      </c>
      <c r="E37" s="19">
        <f t="shared" si="0"/>
        <v>105.10698413572656</v>
      </c>
      <c r="F37" s="17" t="s">
        <v>64</v>
      </c>
      <c r="G37" s="18">
        <v>37286715</v>
      </c>
      <c r="H37" s="18">
        <v>39253086</v>
      </c>
      <c r="I37" s="19">
        <f t="shared" si="1"/>
        <v>105.2736504140952</v>
      </c>
    </row>
    <row r="38" spans="2:9" ht="12">
      <c r="B38" s="20" t="s">
        <v>65</v>
      </c>
      <c r="C38" s="18">
        <v>18987536</v>
      </c>
      <c r="D38" s="18">
        <v>20198029</v>
      </c>
      <c r="E38" s="19">
        <f t="shared" si="0"/>
        <v>106.37519791930876</v>
      </c>
      <c r="F38" s="17" t="s">
        <v>66</v>
      </c>
      <c r="G38" s="18">
        <v>28014669</v>
      </c>
      <c r="H38" s="18">
        <v>29390598</v>
      </c>
      <c r="I38" s="19">
        <f t="shared" si="1"/>
        <v>104.91145906453508</v>
      </c>
    </row>
    <row r="39" spans="2:9" ht="12">
      <c r="B39" s="20" t="s">
        <v>67</v>
      </c>
      <c r="C39" s="18">
        <v>57479875</v>
      </c>
      <c r="D39" s="18">
        <v>61246050</v>
      </c>
      <c r="E39" s="19">
        <f t="shared" si="0"/>
        <v>106.55216282220516</v>
      </c>
      <c r="F39" s="17" t="s">
        <v>68</v>
      </c>
      <c r="G39" s="18">
        <v>30584091</v>
      </c>
      <c r="H39" s="18">
        <v>32317987</v>
      </c>
      <c r="I39" s="19">
        <f t="shared" si="1"/>
        <v>105.6692742641918</v>
      </c>
    </row>
    <row r="40" spans="2:9" ht="12">
      <c r="B40" s="20" t="s">
        <v>69</v>
      </c>
      <c r="C40" s="18">
        <v>5860539</v>
      </c>
      <c r="D40" s="18">
        <v>5973077</v>
      </c>
      <c r="E40" s="19">
        <f t="shared" si="0"/>
        <v>101.92026706076011</v>
      </c>
      <c r="F40" s="17" t="s">
        <v>70</v>
      </c>
      <c r="G40" s="18">
        <v>130403251</v>
      </c>
      <c r="H40" s="18">
        <v>142157504</v>
      </c>
      <c r="I40" s="19">
        <f t="shared" si="1"/>
        <v>109.01377297717832</v>
      </c>
    </row>
    <row r="41" spans="2:9" ht="12">
      <c r="B41" s="20" t="s">
        <v>71</v>
      </c>
      <c r="C41" s="18">
        <v>2527442</v>
      </c>
      <c r="D41" s="18">
        <v>2555587</v>
      </c>
      <c r="E41" s="19">
        <f t="shared" si="0"/>
        <v>101.11357649354564</v>
      </c>
      <c r="F41" s="17" t="s">
        <v>72</v>
      </c>
      <c r="G41" s="18">
        <v>73110244</v>
      </c>
      <c r="H41" s="18">
        <v>76938997</v>
      </c>
      <c r="I41" s="19">
        <f t="shared" si="1"/>
        <v>105.23695831188856</v>
      </c>
    </row>
    <row r="42" spans="2:9" ht="12">
      <c r="B42" s="20" t="s">
        <v>73</v>
      </c>
      <c r="C42" s="18">
        <v>3359290</v>
      </c>
      <c r="D42" s="18">
        <v>3246772</v>
      </c>
      <c r="E42" s="19">
        <f t="shared" si="0"/>
        <v>96.65054222767311</v>
      </c>
      <c r="F42" s="22"/>
      <c r="G42" s="23"/>
      <c r="H42" s="23"/>
      <c r="I42" s="19"/>
    </row>
    <row r="43" spans="2:9" ht="12">
      <c r="B43" s="20" t="s">
        <v>74</v>
      </c>
      <c r="C43" s="18">
        <v>10139742</v>
      </c>
      <c r="D43" s="18">
        <v>11148415</v>
      </c>
      <c r="E43" s="19">
        <f>SUM(D43/C43*100)</f>
        <v>109.9477185908675</v>
      </c>
      <c r="F43" s="17" t="s">
        <v>75</v>
      </c>
      <c r="G43" s="18">
        <f>SUM(C8:C43,G8:G41)</f>
        <v>5785596873</v>
      </c>
      <c r="H43" s="18">
        <f>SUM(D8:D43,H8:H41)</f>
        <v>6103146391</v>
      </c>
      <c r="I43" s="19">
        <f>SUM(H43/G43*100)</f>
        <v>105.4886215713011</v>
      </c>
    </row>
    <row r="44" spans="7:8" ht="12">
      <c r="G44" s="6"/>
      <c r="H44" s="6"/>
    </row>
    <row r="45" ht="12">
      <c r="B45" s="6"/>
    </row>
    <row r="135" spans="4:5" ht="12">
      <c r="D135" s="7"/>
      <c r="E135" s="7"/>
    </row>
  </sheetData>
  <mergeCells count="1">
    <mergeCell ref="C1:E1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11.25390625" defaultRowHeight="13.5"/>
  <cols>
    <col min="1" max="1" width="2.625" style="3" customWidth="1"/>
    <col min="2" max="2" width="11.00390625" style="3" customWidth="1"/>
    <col min="3" max="6" width="9.25390625" style="3" customWidth="1"/>
    <col min="7" max="7" width="11.25390625" style="3" customWidth="1"/>
    <col min="8" max="8" width="10.00390625" style="3" customWidth="1"/>
    <col min="9" max="12" width="9.25390625" style="3" customWidth="1"/>
    <col min="13" max="16384" width="11.25390625" style="3" customWidth="1"/>
  </cols>
  <sheetData>
    <row r="1" ht="14.25">
      <c r="B1" s="2" t="s">
        <v>118</v>
      </c>
    </row>
    <row r="2" ht="12">
      <c r="B2" s="1"/>
    </row>
    <row r="3" spans="2:13" ht="13.5">
      <c r="B3" s="34"/>
      <c r="C3" s="74" t="s">
        <v>121</v>
      </c>
      <c r="D3" s="75"/>
      <c r="E3" s="74" t="s">
        <v>122</v>
      </c>
      <c r="F3" s="75"/>
      <c r="G3" s="36"/>
      <c r="H3" s="35"/>
      <c r="I3" s="74" t="s">
        <v>121</v>
      </c>
      <c r="J3" s="75"/>
      <c r="K3" s="74" t="s">
        <v>122</v>
      </c>
      <c r="L3" s="75"/>
      <c r="M3" s="37"/>
    </row>
    <row r="4" spans="1:13" ht="12">
      <c r="A4" s="30"/>
      <c r="B4" s="38" t="s">
        <v>107</v>
      </c>
      <c r="C4" s="5" t="s">
        <v>108</v>
      </c>
      <c r="D4" s="5" t="s">
        <v>76</v>
      </c>
      <c r="E4" s="5" t="s">
        <v>108</v>
      </c>
      <c r="F4" s="5" t="s">
        <v>76</v>
      </c>
      <c r="G4" s="33" t="s">
        <v>77</v>
      </c>
      <c r="H4" s="15" t="s">
        <v>107</v>
      </c>
      <c r="I4" s="5" t="s">
        <v>108</v>
      </c>
      <c r="J4" s="5" t="s">
        <v>76</v>
      </c>
      <c r="K4" s="5" t="s">
        <v>108</v>
      </c>
      <c r="L4" s="5" t="s">
        <v>76</v>
      </c>
      <c r="M4" s="39" t="s">
        <v>77</v>
      </c>
    </row>
    <row r="5" spans="1:13" ht="12">
      <c r="A5" s="30"/>
      <c r="B5" s="40"/>
      <c r="C5" s="41" t="s">
        <v>109</v>
      </c>
      <c r="D5" s="16" t="s">
        <v>110</v>
      </c>
      <c r="E5" s="41" t="s">
        <v>109</v>
      </c>
      <c r="F5" s="16" t="s">
        <v>78</v>
      </c>
      <c r="G5" s="16" t="s">
        <v>78</v>
      </c>
      <c r="H5" s="42"/>
      <c r="I5" s="41" t="s">
        <v>109</v>
      </c>
      <c r="J5" s="41" t="s">
        <v>78</v>
      </c>
      <c r="K5" s="41" t="s">
        <v>109</v>
      </c>
      <c r="L5" s="41" t="s">
        <v>78</v>
      </c>
      <c r="M5" s="43" t="s">
        <v>78</v>
      </c>
    </row>
    <row r="6" spans="2:13" ht="12">
      <c r="B6" s="31" t="s">
        <v>5</v>
      </c>
      <c r="C6" s="18">
        <v>3516</v>
      </c>
      <c r="D6" s="32">
        <f>SUM(C6/$I$41*100)</f>
        <v>119.51053704962611</v>
      </c>
      <c r="E6" s="18">
        <v>3742</v>
      </c>
      <c r="F6" s="32">
        <f>SUM(E6/$K$41*100)</f>
        <v>121.45407335280754</v>
      </c>
      <c r="G6" s="32">
        <f>SUM(E6/C6*100)</f>
        <v>106.42775881683733</v>
      </c>
      <c r="H6" s="31" t="s">
        <v>6</v>
      </c>
      <c r="I6" s="18">
        <v>2263</v>
      </c>
      <c r="J6" s="32">
        <f>SUM(I6/$I$41*100)</f>
        <v>76.92046227056424</v>
      </c>
      <c r="K6" s="18">
        <v>2387</v>
      </c>
      <c r="L6" s="32">
        <f>SUM(K6/$K$41*100)</f>
        <v>77.4748458292762</v>
      </c>
      <c r="M6" s="32">
        <f>SUM(K6/I6*100)</f>
        <v>105.47945205479452</v>
      </c>
    </row>
    <row r="7" spans="2:13" ht="12">
      <c r="B7" s="31" t="s">
        <v>7</v>
      </c>
      <c r="C7" s="18">
        <v>3427</v>
      </c>
      <c r="D7" s="32">
        <f aca="true" t="shared" si="0" ref="D7:D41">SUM(C7/$I$41*100)</f>
        <v>116.4853840924541</v>
      </c>
      <c r="E7" s="18">
        <v>3606</v>
      </c>
      <c r="F7" s="32">
        <f aca="true" t="shared" si="1" ref="F7:F41">SUM(E7/$K$41*100)</f>
        <v>117.03992210321323</v>
      </c>
      <c r="G7" s="32">
        <f aca="true" t="shared" si="2" ref="G7:G41">SUM(E7/C7*100)</f>
        <v>105.22322731251823</v>
      </c>
      <c r="H7" s="31" t="s">
        <v>8</v>
      </c>
      <c r="I7" s="18">
        <v>2002</v>
      </c>
      <c r="J7" s="32">
        <f aca="true" t="shared" si="3" ref="J7:J39">SUM(I7/$I$41*100)</f>
        <v>68.0489462950374</v>
      </c>
      <c r="K7" s="18">
        <v>2127</v>
      </c>
      <c r="L7" s="32">
        <f aca="true" t="shared" si="4" ref="L7:L39">SUM(K7/$K$41*100)</f>
        <v>69.03602726387537</v>
      </c>
      <c r="M7" s="32">
        <f aca="true" t="shared" si="5" ref="M7:M38">SUM(K7/I7*100)</f>
        <v>106.24375624375624</v>
      </c>
    </row>
    <row r="8" spans="2:13" ht="12">
      <c r="B8" s="31" t="s">
        <v>9</v>
      </c>
      <c r="C8" s="18">
        <v>3009</v>
      </c>
      <c r="D8" s="32">
        <f t="shared" si="0"/>
        <v>102.2773623385452</v>
      </c>
      <c r="E8" s="18">
        <v>3126</v>
      </c>
      <c r="F8" s="32">
        <f t="shared" si="1"/>
        <v>101.460564751704</v>
      </c>
      <c r="G8" s="32">
        <f t="shared" si="2"/>
        <v>103.88833499501496</v>
      </c>
      <c r="H8" s="31" t="s">
        <v>10</v>
      </c>
      <c r="I8" s="18">
        <v>2086</v>
      </c>
      <c r="J8" s="32">
        <f t="shared" si="3"/>
        <v>70.90414683888511</v>
      </c>
      <c r="K8" s="18">
        <v>2141</v>
      </c>
      <c r="L8" s="32">
        <f t="shared" si="4"/>
        <v>69.49042518662772</v>
      </c>
      <c r="M8" s="32">
        <f t="shared" si="5"/>
        <v>102.6366251198466</v>
      </c>
    </row>
    <row r="9" spans="2:13" ht="12">
      <c r="B9" s="31" t="s">
        <v>11</v>
      </c>
      <c r="C9" s="18">
        <v>3248</v>
      </c>
      <c r="D9" s="32">
        <f t="shared" si="0"/>
        <v>110.40108769544528</v>
      </c>
      <c r="E9" s="18">
        <v>3326</v>
      </c>
      <c r="F9" s="32">
        <f t="shared" si="1"/>
        <v>107.95196364816617</v>
      </c>
      <c r="G9" s="32">
        <f t="shared" si="2"/>
        <v>102.40147783251233</v>
      </c>
      <c r="H9" s="31" t="s">
        <v>12</v>
      </c>
      <c r="I9" s="18">
        <v>2449</v>
      </c>
      <c r="J9" s="32">
        <f t="shared" si="3"/>
        <v>83.24269204622705</v>
      </c>
      <c r="K9" s="18">
        <v>2543</v>
      </c>
      <c r="L9" s="32">
        <f t="shared" si="4"/>
        <v>82.53813696851672</v>
      </c>
      <c r="M9" s="32">
        <f t="shared" si="5"/>
        <v>103.83830134748877</v>
      </c>
    </row>
    <row r="10" spans="2:13" ht="12">
      <c r="B10" s="31" t="s">
        <v>13</v>
      </c>
      <c r="C10" s="18">
        <v>3168</v>
      </c>
      <c r="D10" s="32">
        <f t="shared" si="0"/>
        <v>107.68184908225697</v>
      </c>
      <c r="E10" s="18">
        <v>3417</v>
      </c>
      <c r="F10" s="32">
        <f t="shared" si="1"/>
        <v>110.90555014605647</v>
      </c>
      <c r="G10" s="32">
        <f t="shared" si="2"/>
        <v>107.85984848484848</v>
      </c>
      <c r="H10" s="31" t="s">
        <v>14</v>
      </c>
      <c r="I10" s="18">
        <v>2573</v>
      </c>
      <c r="J10" s="32">
        <f t="shared" si="3"/>
        <v>87.45751189666893</v>
      </c>
      <c r="K10" s="18">
        <v>2632</v>
      </c>
      <c r="L10" s="32">
        <f t="shared" si="4"/>
        <v>85.42680947744239</v>
      </c>
      <c r="M10" s="32">
        <f t="shared" si="5"/>
        <v>102.29304314030314</v>
      </c>
    </row>
    <row r="11" spans="2:13" ht="12">
      <c r="B11" s="31" t="s">
        <v>15</v>
      </c>
      <c r="C11" s="18">
        <v>2485</v>
      </c>
      <c r="D11" s="32">
        <f t="shared" si="0"/>
        <v>84.46634942216178</v>
      </c>
      <c r="E11" s="18">
        <v>2649</v>
      </c>
      <c r="F11" s="32">
        <f t="shared" si="1"/>
        <v>85.97857838364168</v>
      </c>
      <c r="G11" s="32">
        <f t="shared" si="2"/>
        <v>106.59959758551307</v>
      </c>
      <c r="H11" s="31" t="s">
        <v>79</v>
      </c>
      <c r="I11" s="18">
        <v>2193</v>
      </c>
      <c r="J11" s="32">
        <f t="shared" si="3"/>
        <v>74.54112848402448</v>
      </c>
      <c r="K11" s="18">
        <v>2314</v>
      </c>
      <c r="L11" s="32">
        <f t="shared" si="4"/>
        <v>75.10548523206751</v>
      </c>
      <c r="M11" s="32">
        <f t="shared" si="5"/>
        <v>105.51755585955311</v>
      </c>
    </row>
    <row r="12" spans="2:13" ht="12">
      <c r="B12" s="31" t="s">
        <v>17</v>
      </c>
      <c r="C12" s="18">
        <v>3062</v>
      </c>
      <c r="D12" s="32">
        <f t="shared" si="0"/>
        <v>104.07885791978246</v>
      </c>
      <c r="E12" s="18">
        <v>3173</v>
      </c>
      <c r="F12" s="32">
        <f t="shared" si="1"/>
        <v>102.98604349237262</v>
      </c>
      <c r="G12" s="32">
        <f t="shared" si="2"/>
        <v>103.625081645983</v>
      </c>
      <c r="H12" s="31" t="s">
        <v>18</v>
      </c>
      <c r="I12" s="18">
        <v>2124</v>
      </c>
      <c r="J12" s="32">
        <f t="shared" si="3"/>
        <v>72.19578518014956</v>
      </c>
      <c r="K12" s="18">
        <v>2201</v>
      </c>
      <c r="L12" s="32">
        <f t="shared" si="4"/>
        <v>71.43784485556638</v>
      </c>
      <c r="M12" s="32">
        <f t="shared" si="5"/>
        <v>103.62523540489643</v>
      </c>
    </row>
    <row r="13" spans="2:13" ht="12">
      <c r="B13" s="31" t="s">
        <v>19</v>
      </c>
      <c r="C13" s="18">
        <v>2873</v>
      </c>
      <c r="D13" s="32">
        <f t="shared" si="0"/>
        <v>97.65465669612509</v>
      </c>
      <c r="E13" s="18">
        <v>3028</v>
      </c>
      <c r="F13" s="32">
        <f t="shared" si="1"/>
        <v>98.27977929243752</v>
      </c>
      <c r="G13" s="32">
        <f t="shared" si="2"/>
        <v>105.39505743125652</v>
      </c>
      <c r="H13" s="31" t="s">
        <v>20</v>
      </c>
      <c r="I13" s="18">
        <v>2747</v>
      </c>
      <c r="J13" s="32">
        <f t="shared" si="3"/>
        <v>93.37185588035351</v>
      </c>
      <c r="K13" s="18">
        <v>2387</v>
      </c>
      <c r="L13" s="32">
        <f t="shared" si="4"/>
        <v>77.4748458292762</v>
      </c>
      <c r="M13" s="32">
        <f t="shared" si="5"/>
        <v>86.89479432107754</v>
      </c>
    </row>
    <row r="14" spans="2:13" ht="12">
      <c r="B14" s="31" t="s">
        <v>21</v>
      </c>
      <c r="C14" s="18">
        <v>2836</v>
      </c>
      <c r="D14" s="32">
        <f t="shared" si="0"/>
        <v>96.39700883752549</v>
      </c>
      <c r="E14" s="18">
        <v>2946</v>
      </c>
      <c r="F14" s="32">
        <f t="shared" si="1"/>
        <v>95.61830574488802</v>
      </c>
      <c r="G14" s="32">
        <f t="shared" si="2"/>
        <v>103.87870239774331</v>
      </c>
      <c r="H14" s="31" t="s">
        <v>22</v>
      </c>
      <c r="I14" s="18">
        <v>3055</v>
      </c>
      <c r="J14" s="32">
        <f t="shared" si="3"/>
        <v>103.84092454112847</v>
      </c>
      <c r="K14" s="18">
        <v>3209</v>
      </c>
      <c r="L14" s="32">
        <f t="shared" si="4"/>
        <v>104.15449529373579</v>
      </c>
      <c r="M14" s="32">
        <f t="shared" si="5"/>
        <v>105.04091653027822</v>
      </c>
    </row>
    <row r="15" spans="2:13" ht="12">
      <c r="B15" s="31" t="s">
        <v>23</v>
      </c>
      <c r="C15" s="18">
        <v>2552</v>
      </c>
      <c r="D15" s="32">
        <f t="shared" si="0"/>
        <v>86.743711760707</v>
      </c>
      <c r="E15" s="18">
        <v>2681</v>
      </c>
      <c r="F15" s="32">
        <f t="shared" si="1"/>
        <v>87.01720220707563</v>
      </c>
      <c r="G15" s="32">
        <f t="shared" si="2"/>
        <v>105.05485893416929</v>
      </c>
      <c r="H15" s="31" t="s">
        <v>24</v>
      </c>
      <c r="I15" s="18">
        <v>2892</v>
      </c>
      <c r="J15" s="32">
        <f t="shared" si="3"/>
        <v>98.30047586675731</v>
      </c>
      <c r="K15" s="18">
        <v>3297</v>
      </c>
      <c r="L15" s="32">
        <f t="shared" si="4"/>
        <v>107.01071080817917</v>
      </c>
      <c r="M15" s="32">
        <f t="shared" si="5"/>
        <v>114.00414937759335</v>
      </c>
    </row>
    <row r="16" spans="2:13" ht="12">
      <c r="B16" s="31" t="s">
        <v>25</v>
      </c>
      <c r="C16" s="18">
        <v>2894</v>
      </c>
      <c r="D16" s="32">
        <f t="shared" si="0"/>
        <v>98.36845683208702</v>
      </c>
      <c r="E16" s="18">
        <v>2870</v>
      </c>
      <c r="F16" s="32">
        <f t="shared" si="1"/>
        <v>93.15157416423239</v>
      </c>
      <c r="G16" s="32">
        <f t="shared" si="2"/>
        <v>99.17069799585349</v>
      </c>
      <c r="H16" s="31" t="s">
        <v>26</v>
      </c>
      <c r="I16" s="18">
        <v>1879</v>
      </c>
      <c r="J16" s="32">
        <f t="shared" si="3"/>
        <v>63.86811692726037</v>
      </c>
      <c r="K16" s="18">
        <v>1999</v>
      </c>
      <c r="L16" s="32">
        <f t="shared" si="4"/>
        <v>64.88153197013956</v>
      </c>
      <c r="M16" s="32">
        <f t="shared" si="5"/>
        <v>106.3863757317722</v>
      </c>
    </row>
    <row r="17" spans="2:13" ht="12">
      <c r="B17" s="31" t="s">
        <v>27</v>
      </c>
      <c r="C17" s="18">
        <v>2162</v>
      </c>
      <c r="D17" s="32">
        <f t="shared" si="0"/>
        <v>73.487423521414</v>
      </c>
      <c r="E17" s="18">
        <v>2394</v>
      </c>
      <c r="F17" s="32">
        <f t="shared" si="1"/>
        <v>77.70204479065238</v>
      </c>
      <c r="G17" s="32">
        <f t="shared" si="2"/>
        <v>110.73080481036077</v>
      </c>
      <c r="H17" s="31" t="s">
        <v>28</v>
      </c>
      <c r="I17" s="18">
        <v>2070</v>
      </c>
      <c r="J17" s="32">
        <f t="shared" si="3"/>
        <v>70.36029911624745</v>
      </c>
      <c r="K17" s="18">
        <v>2396</v>
      </c>
      <c r="L17" s="32">
        <f t="shared" si="4"/>
        <v>77.76695877961701</v>
      </c>
      <c r="M17" s="32">
        <f t="shared" si="5"/>
        <v>115.74879227053141</v>
      </c>
    </row>
    <row r="18" spans="2:13" ht="12">
      <c r="B18" s="31" t="s">
        <v>29</v>
      </c>
      <c r="C18" s="18">
        <v>2099</v>
      </c>
      <c r="D18" s="32">
        <f t="shared" si="0"/>
        <v>71.34602311352822</v>
      </c>
      <c r="E18" s="18">
        <v>2199</v>
      </c>
      <c r="F18" s="32">
        <f t="shared" si="1"/>
        <v>71.37293086660176</v>
      </c>
      <c r="G18" s="32">
        <f t="shared" si="2"/>
        <v>104.76417341591232</v>
      </c>
      <c r="H18" s="31" t="s">
        <v>30</v>
      </c>
      <c r="I18" s="18">
        <v>2292</v>
      </c>
      <c r="J18" s="32">
        <f t="shared" si="3"/>
        <v>77.906186267845</v>
      </c>
      <c r="K18" s="18">
        <v>2145</v>
      </c>
      <c r="L18" s="32">
        <f t="shared" si="4"/>
        <v>69.62025316455697</v>
      </c>
      <c r="M18" s="32">
        <f t="shared" si="5"/>
        <v>93.58638743455498</v>
      </c>
    </row>
    <row r="19" spans="2:13" ht="12">
      <c r="B19" s="31" t="s">
        <v>31</v>
      </c>
      <c r="C19" s="18">
        <v>2271</v>
      </c>
      <c r="D19" s="32">
        <f t="shared" si="0"/>
        <v>77.19238613188307</v>
      </c>
      <c r="E19" s="18">
        <v>2315</v>
      </c>
      <c r="F19" s="32">
        <f t="shared" si="1"/>
        <v>75.13794222654982</v>
      </c>
      <c r="G19" s="32">
        <f t="shared" si="2"/>
        <v>101.93747247908411</v>
      </c>
      <c r="H19" s="31" t="s">
        <v>32</v>
      </c>
      <c r="I19" s="18">
        <v>2108</v>
      </c>
      <c r="J19" s="32">
        <f t="shared" si="3"/>
        <v>71.65193745751189</v>
      </c>
      <c r="K19" s="18">
        <v>2165</v>
      </c>
      <c r="L19" s="32">
        <f t="shared" si="4"/>
        <v>70.26939305420318</v>
      </c>
      <c r="M19" s="32">
        <f t="shared" si="5"/>
        <v>102.70398481973434</v>
      </c>
    </row>
    <row r="20" spans="2:13" ht="12">
      <c r="B20" s="31" t="s">
        <v>33</v>
      </c>
      <c r="C20" s="18">
        <v>2213</v>
      </c>
      <c r="D20" s="32">
        <f t="shared" si="0"/>
        <v>75.22093813732155</v>
      </c>
      <c r="E20" s="18">
        <v>2511</v>
      </c>
      <c r="F20" s="32">
        <f t="shared" si="1"/>
        <v>81.49951314508277</v>
      </c>
      <c r="G20" s="32">
        <f t="shared" si="2"/>
        <v>113.46588341617714</v>
      </c>
      <c r="H20" s="31" t="s">
        <v>34</v>
      </c>
      <c r="I20" s="18">
        <v>2221</v>
      </c>
      <c r="J20" s="32">
        <f t="shared" si="3"/>
        <v>75.49286199864038</v>
      </c>
      <c r="K20" s="18">
        <v>2411</v>
      </c>
      <c r="L20" s="32">
        <f t="shared" si="4"/>
        <v>78.25381369685167</v>
      </c>
      <c r="M20" s="32">
        <f t="shared" si="5"/>
        <v>108.5547050877983</v>
      </c>
    </row>
    <row r="21" spans="2:13" ht="12">
      <c r="B21" s="31" t="s">
        <v>35</v>
      </c>
      <c r="C21" s="18">
        <v>2092</v>
      </c>
      <c r="D21" s="32">
        <f t="shared" si="0"/>
        <v>71.10808973487424</v>
      </c>
      <c r="E21" s="18">
        <v>2196</v>
      </c>
      <c r="F21" s="32">
        <f t="shared" si="1"/>
        <v>71.27555988315481</v>
      </c>
      <c r="G21" s="32">
        <f t="shared" si="2"/>
        <v>104.97131931166348</v>
      </c>
      <c r="H21" s="31" t="s">
        <v>36</v>
      </c>
      <c r="I21" s="18">
        <v>1875</v>
      </c>
      <c r="J21" s="32">
        <f t="shared" si="3"/>
        <v>63.732154996600954</v>
      </c>
      <c r="K21" s="18">
        <v>1834</v>
      </c>
      <c r="L21" s="32">
        <f t="shared" si="4"/>
        <v>59.526127880558256</v>
      </c>
      <c r="M21" s="32">
        <f t="shared" si="5"/>
        <v>97.81333333333333</v>
      </c>
    </row>
    <row r="22" spans="2:13" ht="12">
      <c r="B22" s="31" t="s">
        <v>37</v>
      </c>
      <c r="C22" s="18">
        <v>2207</v>
      </c>
      <c r="D22" s="32">
        <f t="shared" si="0"/>
        <v>75.01699524133242</v>
      </c>
      <c r="E22" s="18">
        <v>2315</v>
      </c>
      <c r="F22" s="32">
        <f t="shared" si="1"/>
        <v>75.13794222654982</v>
      </c>
      <c r="G22" s="32">
        <f t="shared" si="2"/>
        <v>104.89352061622112</v>
      </c>
      <c r="H22" s="31" t="s">
        <v>38</v>
      </c>
      <c r="I22" s="18">
        <v>2082</v>
      </c>
      <c r="J22" s="32">
        <f t="shared" si="3"/>
        <v>70.76818490822569</v>
      </c>
      <c r="K22" s="18">
        <v>2229</v>
      </c>
      <c r="L22" s="32">
        <f t="shared" si="4"/>
        <v>72.34664070107108</v>
      </c>
      <c r="M22" s="32">
        <f t="shared" si="5"/>
        <v>107.06051873198848</v>
      </c>
    </row>
    <row r="23" spans="2:13" ht="12">
      <c r="B23" s="31" t="s">
        <v>39</v>
      </c>
      <c r="C23" s="18">
        <v>2299</v>
      </c>
      <c r="D23" s="32">
        <f t="shared" si="0"/>
        <v>78.14411964649898</v>
      </c>
      <c r="E23" s="18">
        <v>2399</v>
      </c>
      <c r="F23" s="32">
        <f t="shared" si="1"/>
        <v>77.86432976306395</v>
      </c>
      <c r="G23" s="32">
        <f t="shared" si="2"/>
        <v>104.34971726837756</v>
      </c>
      <c r="H23" s="31" t="s">
        <v>40</v>
      </c>
      <c r="I23" s="18">
        <v>2901</v>
      </c>
      <c r="J23" s="32">
        <f t="shared" si="3"/>
        <v>98.606390210741</v>
      </c>
      <c r="K23" s="18">
        <v>2981</v>
      </c>
      <c r="L23" s="32">
        <f t="shared" si="4"/>
        <v>96.7543005517689</v>
      </c>
      <c r="M23" s="32">
        <f t="shared" si="5"/>
        <v>102.75766976904517</v>
      </c>
    </row>
    <row r="24" spans="2:13" ht="12">
      <c r="B24" s="31" t="s">
        <v>41</v>
      </c>
      <c r="C24" s="18">
        <v>2074</v>
      </c>
      <c r="D24" s="32">
        <f t="shared" si="0"/>
        <v>70.49626104690687</v>
      </c>
      <c r="E24" s="18">
        <v>2166</v>
      </c>
      <c r="F24" s="32">
        <f t="shared" si="1"/>
        <v>70.3018500486855</v>
      </c>
      <c r="G24" s="32">
        <f t="shared" si="2"/>
        <v>104.43587270973964</v>
      </c>
      <c r="H24" s="31" t="s">
        <v>42</v>
      </c>
      <c r="I24" s="18">
        <v>2290</v>
      </c>
      <c r="J24" s="32">
        <f t="shared" si="3"/>
        <v>77.83820530251529</v>
      </c>
      <c r="K24" s="18">
        <v>2430</v>
      </c>
      <c r="L24" s="32">
        <f t="shared" si="4"/>
        <v>78.87049659201558</v>
      </c>
      <c r="M24" s="32">
        <f t="shared" si="5"/>
        <v>106.11353711790392</v>
      </c>
    </row>
    <row r="25" spans="2:13" ht="12">
      <c r="B25" s="31" t="s">
        <v>80</v>
      </c>
      <c r="C25" s="18">
        <v>2412</v>
      </c>
      <c r="D25" s="32">
        <f t="shared" si="0"/>
        <v>81.98504418762747</v>
      </c>
      <c r="E25" s="18">
        <v>2597</v>
      </c>
      <c r="F25" s="32">
        <f t="shared" si="1"/>
        <v>84.2908146705615</v>
      </c>
      <c r="G25" s="32">
        <f t="shared" si="2"/>
        <v>107.66998341625207</v>
      </c>
      <c r="H25" s="31" t="s">
        <v>44</v>
      </c>
      <c r="I25" s="18">
        <v>1906</v>
      </c>
      <c r="J25" s="32">
        <f t="shared" si="3"/>
        <v>64.78585995921142</v>
      </c>
      <c r="K25" s="18">
        <v>1822</v>
      </c>
      <c r="L25" s="32">
        <f t="shared" si="4"/>
        <v>59.136643946770526</v>
      </c>
      <c r="M25" s="32">
        <f t="shared" si="5"/>
        <v>95.59286463798531</v>
      </c>
    </row>
    <row r="26" spans="2:13" ht="12">
      <c r="B26" s="31" t="s">
        <v>45</v>
      </c>
      <c r="C26" s="18">
        <v>2229</v>
      </c>
      <c r="D26" s="32">
        <f t="shared" si="0"/>
        <v>75.76478585995922</v>
      </c>
      <c r="E26" s="18">
        <v>2263</v>
      </c>
      <c r="F26" s="32">
        <f t="shared" si="1"/>
        <v>73.45017851346965</v>
      </c>
      <c r="G26" s="32">
        <f t="shared" si="2"/>
        <v>101.52534768954689</v>
      </c>
      <c r="H26" s="31" t="s">
        <v>46</v>
      </c>
      <c r="I26" s="18">
        <v>2569</v>
      </c>
      <c r="J26" s="32">
        <f t="shared" si="3"/>
        <v>87.32154996600951</v>
      </c>
      <c r="K26" s="18">
        <v>2502</v>
      </c>
      <c r="L26" s="32">
        <f t="shared" si="4"/>
        <v>81.20740019474196</v>
      </c>
      <c r="M26" s="32">
        <f t="shared" si="5"/>
        <v>97.39198131568703</v>
      </c>
    </row>
    <row r="27" spans="2:13" ht="12">
      <c r="B27" s="31" t="s">
        <v>47</v>
      </c>
      <c r="C27" s="18">
        <v>2068</v>
      </c>
      <c r="D27" s="32">
        <f t="shared" si="0"/>
        <v>70.29231815091774</v>
      </c>
      <c r="E27" s="18">
        <v>2180</v>
      </c>
      <c r="F27" s="32">
        <f t="shared" si="1"/>
        <v>70.75624797143784</v>
      </c>
      <c r="G27" s="32">
        <f t="shared" si="2"/>
        <v>105.41586073500969</v>
      </c>
      <c r="H27" s="31" t="s">
        <v>48</v>
      </c>
      <c r="I27" s="18">
        <v>2494</v>
      </c>
      <c r="J27" s="32">
        <f t="shared" si="3"/>
        <v>84.77226376614549</v>
      </c>
      <c r="K27" s="18">
        <v>2565</v>
      </c>
      <c r="L27" s="32">
        <f t="shared" si="4"/>
        <v>83.25219084712757</v>
      </c>
      <c r="M27" s="32">
        <f t="shared" si="5"/>
        <v>102.84683239775461</v>
      </c>
    </row>
    <row r="28" spans="2:13" ht="12">
      <c r="B28" s="31" t="s">
        <v>49</v>
      </c>
      <c r="C28" s="18">
        <v>2339</v>
      </c>
      <c r="D28" s="32">
        <f t="shared" si="0"/>
        <v>79.50373895309313</v>
      </c>
      <c r="E28" s="18">
        <v>2570</v>
      </c>
      <c r="F28" s="32">
        <f t="shared" si="1"/>
        <v>83.41447581953912</v>
      </c>
      <c r="G28" s="32">
        <f t="shared" si="2"/>
        <v>109.87601539119282</v>
      </c>
      <c r="H28" s="31" t="s">
        <v>50</v>
      </c>
      <c r="I28" s="18">
        <v>2703</v>
      </c>
      <c r="J28" s="32">
        <f t="shared" si="3"/>
        <v>91.87627464309993</v>
      </c>
      <c r="K28" s="18">
        <v>2676</v>
      </c>
      <c r="L28" s="32">
        <f t="shared" si="4"/>
        <v>86.85491723466407</v>
      </c>
      <c r="M28" s="32">
        <f t="shared" si="5"/>
        <v>99.00110987791344</v>
      </c>
    </row>
    <row r="29" spans="2:13" ht="12">
      <c r="B29" s="31" t="s">
        <v>51</v>
      </c>
      <c r="C29" s="18">
        <v>2599</v>
      </c>
      <c r="D29" s="32">
        <f t="shared" si="0"/>
        <v>88.34126444595513</v>
      </c>
      <c r="E29" s="18">
        <v>2760</v>
      </c>
      <c r="F29" s="32">
        <f t="shared" si="1"/>
        <v>89.5813047711782</v>
      </c>
      <c r="G29" s="32">
        <f t="shared" si="2"/>
        <v>106.19469026548674</v>
      </c>
      <c r="H29" s="31" t="s">
        <v>52</v>
      </c>
      <c r="I29" s="18">
        <v>2739</v>
      </c>
      <c r="J29" s="32">
        <f t="shared" si="3"/>
        <v>93.09993201903467</v>
      </c>
      <c r="K29" s="18">
        <v>2756</v>
      </c>
      <c r="L29" s="32">
        <f t="shared" si="4"/>
        <v>89.45147679324894</v>
      </c>
      <c r="M29" s="32">
        <f t="shared" si="5"/>
        <v>100.62066447608615</v>
      </c>
    </row>
    <row r="30" spans="2:13" ht="12">
      <c r="B30" s="31" t="s">
        <v>53</v>
      </c>
      <c r="C30" s="18">
        <v>2287</v>
      </c>
      <c r="D30" s="32">
        <f t="shared" si="0"/>
        <v>77.73623385452073</v>
      </c>
      <c r="E30" s="18">
        <v>2351</v>
      </c>
      <c r="F30" s="32">
        <f t="shared" si="1"/>
        <v>76.30639402791302</v>
      </c>
      <c r="G30" s="32">
        <f t="shared" si="2"/>
        <v>102.79842588543944</v>
      </c>
      <c r="H30" s="31" t="s">
        <v>54</v>
      </c>
      <c r="I30" s="18">
        <v>2829</v>
      </c>
      <c r="J30" s="32">
        <f t="shared" si="3"/>
        <v>96.15907545887151</v>
      </c>
      <c r="K30" s="18">
        <v>2898</v>
      </c>
      <c r="L30" s="32">
        <f t="shared" si="4"/>
        <v>94.0603700097371</v>
      </c>
      <c r="M30" s="32">
        <f t="shared" si="5"/>
        <v>102.4390243902439</v>
      </c>
    </row>
    <row r="31" spans="2:13" ht="12">
      <c r="B31" s="31" t="s">
        <v>55</v>
      </c>
      <c r="C31" s="18">
        <v>2252</v>
      </c>
      <c r="D31" s="32">
        <f t="shared" si="0"/>
        <v>76.54656696125085</v>
      </c>
      <c r="E31" s="18">
        <v>2258</v>
      </c>
      <c r="F31" s="32">
        <f t="shared" si="1"/>
        <v>73.2878935410581</v>
      </c>
      <c r="G31" s="32">
        <f t="shared" si="2"/>
        <v>100.2664298401421</v>
      </c>
      <c r="H31" s="31" t="s">
        <v>56</v>
      </c>
      <c r="I31" s="18">
        <v>3143</v>
      </c>
      <c r="J31" s="32">
        <f t="shared" si="3"/>
        <v>106.83208701563562</v>
      </c>
      <c r="K31" s="18">
        <v>3214</v>
      </c>
      <c r="L31" s="32">
        <f t="shared" si="4"/>
        <v>104.31678026614735</v>
      </c>
      <c r="M31" s="32">
        <f t="shared" si="5"/>
        <v>102.25898822780783</v>
      </c>
    </row>
    <row r="32" spans="2:13" ht="12">
      <c r="B32" s="31" t="s">
        <v>57</v>
      </c>
      <c r="C32" s="18">
        <v>3290</v>
      </c>
      <c r="D32" s="32">
        <f t="shared" si="0"/>
        <v>111.82868796736913</v>
      </c>
      <c r="E32" s="18">
        <v>3298</v>
      </c>
      <c r="F32" s="32">
        <f t="shared" si="1"/>
        <v>107.04316780266147</v>
      </c>
      <c r="G32" s="32">
        <f t="shared" si="2"/>
        <v>100.24316109422493</v>
      </c>
      <c r="H32" s="31" t="s">
        <v>58</v>
      </c>
      <c r="I32" s="18">
        <v>2682</v>
      </c>
      <c r="J32" s="32">
        <f t="shared" si="3"/>
        <v>91.162474507138</v>
      </c>
      <c r="K32" s="18">
        <v>2650</v>
      </c>
      <c r="L32" s="32">
        <f t="shared" si="4"/>
        <v>86.01103537812399</v>
      </c>
      <c r="M32" s="32">
        <f t="shared" si="5"/>
        <v>98.80686055182699</v>
      </c>
    </row>
    <row r="33" spans="2:13" ht="12">
      <c r="B33" s="31" t="s">
        <v>59</v>
      </c>
      <c r="C33" s="18">
        <v>2544</v>
      </c>
      <c r="D33" s="32">
        <f t="shared" si="0"/>
        <v>86.47178789938818</v>
      </c>
      <c r="E33" s="18">
        <v>2730</v>
      </c>
      <c r="F33" s="32">
        <f t="shared" si="1"/>
        <v>88.60759493670885</v>
      </c>
      <c r="G33" s="32">
        <f t="shared" si="2"/>
        <v>107.31132075471699</v>
      </c>
      <c r="H33" s="31" t="s">
        <v>60</v>
      </c>
      <c r="I33" s="18">
        <v>2278</v>
      </c>
      <c r="J33" s="32">
        <f t="shared" si="3"/>
        <v>77.43031951053705</v>
      </c>
      <c r="K33" s="18">
        <v>2319</v>
      </c>
      <c r="L33" s="32">
        <f t="shared" si="4"/>
        <v>75.26777020447906</v>
      </c>
      <c r="M33" s="32">
        <f t="shared" si="5"/>
        <v>101.7998244073749</v>
      </c>
    </row>
    <row r="34" spans="2:13" ht="12">
      <c r="B34" s="31" t="s">
        <v>61</v>
      </c>
      <c r="C34" s="18">
        <v>2536</v>
      </c>
      <c r="D34" s="32">
        <f t="shared" si="0"/>
        <v>86.19986403806934</v>
      </c>
      <c r="E34" s="18">
        <v>2628</v>
      </c>
      <c r="F34" s="32">
        <f t="shared" si="1"/>
        <v>85.29698149951315</v>
      </c>
      <c r="G34" s="32">
        <f t="shared" si="2"/>
        <v>103.62776025236593</v>
      </c>
      <c r="H34" s="31" t="s">
        <v>62</v>
      </c>
      <c r="I34" s="18">
        <v>2614</v>
      </c>
      <c r="J34" s="32">
        <f t="shared" si="3"/>
        <v>88.85112168592794</v>
      </c>
      <c r="K34" s="18">
        <v>2746</v>
      </c>
      <c r="L34" s="32">
        <f t="shared" si="4"/>
        <v>89.12690684842583</v>
      </c>
      <c r="M34" s="32">
        <f t="shared" si="5"/>
        <v>105.04973221117062</v>
      </c>
    </row>
    <row r="35" spans="2:13" ht="12">
      <c r="B35" s="31" t="s">
        <v>81</v>
      </c>
      <c r="C35" s="18">
        <v>2831</v>
      </c>
      <c r="D35" s="32">
        <f t="shared" si="0"/>
        <v>96.22705642420122</v>
      </c>
      <c r="E35" s="18">
        <v>3014</v>
      </c>
      <c r="F35" s="32">
        <f t="shared" si="1"/>
        <v>97.82538136968518</v>
      </c>
      <c r="G35" s="32">
        <f t="shared" si="2"/>
        <v>106.46414694454256</v>
      </c>
      <c r="H35" s="31" t="s">
        <v>64</v>
      </c>
      <c r="I35" s="18">
        <v>2338</v>
      </c>
      <c r="J35" s="32">
        <f t="shared" si="3"/>
        <v>79.46974847042829</v>
      </c>
      <c r="K35" s="18">
        <v>2464</v>
      </c>
      <c r="L35" s="32">
        <f t="shared" si="4"/>
        <v>79.97403440441416</v>
      </c>
      <c r="M35" s="32">
        <f t="shared" si="5"/>
        <v>105.38922155688624</v>
      </c>
    </row>
    <row r="36" spans="2:13" ht="12">
      <c r="B36" s="31" t="s">
        <v>65</v>
      </c>
      <c r="C36" s="18">
        <v>2252</v>
      </c>
      <c r="D36" s="32">
        <f t="shared" si="0"/>
        <v>76.54656696125085</v>
      </c>
      <c r="E36" s="18">
        <v>2441</v>
      </c>
      <c r="F36" s="32">
        <f t="shared" si="1"/>
        <v>79.227523531321</v>
      </c>
      <c r="G36" s="32">
        <f t="shared" si="2"/>
        <v>108.39253996447601</v>
      </c>
      <c r="H36" s="31" t="s">
        <v>66</v>
      </c>
      <c r="I36" s="18">
        <v>2696</v>
      </c>
      <c r="J36" s="32">
        <f t="shared" si="3"/>
        <v>91.63834126444596</v>
      </c>
      <c r="K36" s="18">
        <v>2739</v>
      </c>
      <c r="L36" s="32">
        <f t="shared" si="4"/>
        <v>88.89970788704966</v>
      </c>
      <c r="M36" s="32">
        <f t="shared" si="5"/>
        <v>101.59495548961424</v>
      </c>
    </row>
    <row r="37" spans="2:13" ht="12">
      <c r="B37" s="31" t="s">
        <v>67</v>
      </c>
      <c r="C37" s="18">
        <v>2494</v>
      </c>
      <c r="D37" s="32">
        <f t="shared" si="0"/>
        <v>84.77226376614549</v>
      </c>
      <c r="E37" s="18">
        <v>2631</v>
      </c>
      <c r="F37" s="32">
        <f t="shared" si="1"/>
        <v>85.39435248296007</v>
      </c>
      <c r="G37" s="32">
        <f t="shared" si="2"/>
        <v>105.49318364073777</v>
      </c>
      <c r="H37" s="31" t="s">
        <v>68</v>
      </c>
      <c r="I37" s="18">
        <v>2653</v>
      </c>
      <c r="J37" s="32">
        <f t="shared" si="3"/>
        <v>90.17675050985724</v>
      </c>
      <c r="K37" s="18">
        <v>2779</v>
      </c>
      <c r="L37" s="32">
        <f t="shared" si="4"/>
        <v>90.1979876663421</v>
      </c>
      <c r="M37" s="32">
        <f t="shared" si="5"/>
        <v>104.74934036939314</v>
      </c>
    </row>
    <row r="38" spans="2:13" ht="12">
      <c r="B38" s="31" t="s">
        <v>69</v>
      </c>
      <c r="C38" s="18">
        <v>1989</v>
      </c>
      <c r="D38" s="32">
        <f t="shared" si="0"/>
        <v>67.60707002039429</v>
      </c>
      <c r="E38" s="18">
        <v>2084</v>
      </c>
      <c r="F38" s="32">
        <f t="shared" si="1"/>
        <v>67.64037650113599</v>
      </c>
      <c r="G38" s="32">
        <f t="shared" si="2"/>
        <v>104.77626948215185</v>
      </c>
      <c r="H38" s="31" t="s">
        <v>70</v>
      </c>
      <c r="I38" s="18">
        <v>3324</v>
      </c>
      <c r="J38" s="32">
        <f t="shared" si="3"/>
        <v>112.98436437797417</v>
      </c>
      <c r="K38" s="18">
        <v>3518</v>
      </c>
      <c r="L38" s="32">
        <f t="shared" si="4"/>
        <v>114.18370658876988</v>
      </c>
      <c r="M38" s="32">
        <f t="shared" si="5"/>
        <v>105.83634175691938</v>
      </c>
    </row>
    <row r="39" spans="2:13" ht="12">
      <c r="B39" s="31" t="s">
        <v>71</v>
      </c>
      <c r="C39" s="18">
        <v>2085</v>
      </c>
      <c r="D39" s="32">
        <f t="shared" si="0"/>
        <v>70.87015635622026</v>
      </c>
      <c r="E39" s="18">
        <v>2184</v>
      </c>
      <c r="F39" s="32">
        <f t="shared" si="1"/>
        <v>70.88607594936708</v>
      </c>
      <c r="G39" s="32">
        <f t="shared" si="2"/>
        <v>104.74820143884894</v>
      </c>
      <c r="H39" s="31" t="s">
        <v>72</v>
      </c>
      <c r="I39" s="18">
        <v>2771</v>
      </c>
      <c r="J39" s="32">
        <f t="shared" si="3"/>
        <v>94.18762746431</v>
      </c>
      <c r="K39" s="18">
        <v>2864</v>
      </c>
      <c r="L39" s="32">
        <f t="shared" si="4"/>
        <v>92.95683219733853</v>
      </c>
      <c r="M39" s="32">
        <f>SUM(K39/I39*100)</f>
        <v>103.35618910140742</v>
      </c>
    </row>
    <row r="40" spans="2:13" ht="12">
      <c r="B40" s="31" t="s">
        <v>73</v>
      </c>
      <c r="C40" s="18">
        <v>1963</v>
      </c>
      <c r="D40" s="32">
        <f t="shared" si="0"/>
        <v>66.72331747110809</v>
      </c>
      <c r="E40" s="18">
        <v>1949</v>
      </c>
      <c r="F40" s="32">
        <f t="shared" si="1"/>
        <v>63.25868224602402</v>
      </c>
      <c r="G40" s="32">
        <f t="shared" si="2"/>
        <v>99.28680590932247</v>
      </c>
      <c r="H40" s="31"/>
      <c r="I40" s="18"/>
      <c r="J40" s="32"/>
      <c r="K40" s="18"/>
      <c r="L40" s="32"/>
      <c r="M40" s="32"/>
    </row>
    <row r="41" spans="2:13" ht="12">
      <c r="B41" s="31" t="s">
        <v>74</v>
      </c>
      <c r="C41" s="18">
        <v>1936</v>
      </c>
      <c r="D41" s="32">
        <f t="shared" si="0"/>
        <v>65.80557443915703</v>
      </c>
      <c r="E41" s="18">
        <v>2128</v>
      </c>
      <c r="F41" s="32">
        <f t="shared" si="1"/>
        <v>69.06848425835767</v>
      </c>
      <c r="G41" s="32">
        <f t="shared" si="2"/>
        <v>109.91735537190081</v>
      </c>
      <c r="H41" s="31" t="s">
        <v>75</v>
      </c>
      <c r="I41" s="18">
        <v>2942</v>
      </c>
      <c r="J41" s="19">
        <v>100</v>
      </c>
      <c r="K41" s="18">
        <v>3081</v>
      </c>
      <c r="L41" s="32">
        <v>100</v>
      </c>
      <c r="M41" s="32">
        <f>SUM(K41/I41*100)</f>
        <v>104.72467709041469</v>
      </c>
    </row>
    <row r="42" spans="6:13" ht="12">
      <c r="F42" s="30"/>
      <c r="J42" s="30"/>
      <c r="M42" s="30"/>
    </row>
    <row r="43" ht="12">
      <c r="B43" s="4"/>
    </row>
  </sheetData>
  <mergeCells count="4">
    <mergeCell ref="C3:D3"/>
    <mergeCell ref="E3:F3"/>
    <mergeCell ref="I3:J3"/>
    <mergeCell ref="K3:L3"/>
  </mergeCells>
  <printOptions horizontalCentered="1"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32.50390625" style="9" bestFit="1" customWidth="1"/>
    <col min="3" max="3" width="13.125" style="9" bestFit="1" customWidth="1"/>
    <col min="4" max="4" width="6.375" style="9" bestFit="1" customWidth="1"/>
    <col min="5" max="5" width="13.125" style="9" bestFit="1" customWidth="1"/>
    <col min="6" max="6" width="6.375" style="9" bestFit="1" customWidth="1"/>
    <col min="7" max="7" width="5.875" style="9" bestFit="1" customWidth="1"/>
    <col min="8" max="16384" width="9.00390625" style="9" customWidth="1"/>
  </cols>
  <sheetData>
    <row r="1" spans="2:7" ht="14.25" customHeight="1">
      <c r="B1" s="44" t="s">
        <v>111</v>
      </c>
      <c r="G1" s="13"/>
    </row>
    <row r="2" spans="2:7" ht="12" customHeight="1">
      <c r="B2" s="10"/>
      <c r="C2" s="11"/>
      <c r="D2" s="12"/>
      <c r="E2" s="12"/>
      <c r="F2" s="12"/>
      <c r="G2" s="14"/>
    </row>
    <row r="3" spans="2:7" ht="12" customHeight="1">
      <c r="B3" s="45"/>
      <c r="C3" s="76" t="s">
        <v>112</v>
      </c>
      <c r="D3" s="77"/>
      <c r="E3" s="77"/>
      <c r="F3" s="77"/>
      <c r="G3" s="78"/>
    </row>
    <row r="4" spans="2:7" ht="12" customHeight="1">
      <c r="B4" s="46" t="s">
        <v>82</v>
      </c>
      <c r="C4" s="79" t="s">
        <v>136</v>
      </c>
      <c r="D4" s="80"/>
      <c r="E4" s="79" t="s">
        <v>116</v>
      </c>
      <c r="F4" s="80"/>
      <c r="G4" s="81" t="s">
        <v>137</v>
      </c>
    </row>
    <row r="5" spans="2:7" ht="12" customHeight="1">
      <c r="B5" s="47"/>
      <c r="C5" s="48" t="s">
        <v>85</v>
      </c>
      <c r="D5" s="49" t="s">
        <v>83</v>
      </c>
      <c r="E5" s="50" t="s">
        <v>85</v>
      </c>
      <c r="F5" s="51" t="s">
        <v>83</v>
      </c>
      <c r="G5" s="82"/>
    </row>
    <row r="6" spans="2:7" ht="12" customHeight="1">
      <c r="B6" s="52"/>
      <c r="C6" s="53" t="s">
        <v>86</v>
      </c>
      <c r="D6" s="53" t="s">
        <v>84</v>
      </c>
      <c r="E6" s="53" t="s">
        <v>86</v>
      </c>
      <c r="F6" s="53" t="s">
        <v>84</v>
      </c>
      <c r="G6" s="54" t="s">
        <v>84</v>
      </c>
    </row>
    <row r="7" spans="2:7" ht="12" customHeight="1">
      <c r="B7" s="31" t="s">
        <v>87</v>
      </c>
      <c r="C7" s="55">
        <f>SUM(C8:C10)</f>
        <v>3714565587</v>
      </c>
      <c r="D7" s="56">
        <v>64.2</v>
      </c>
      <c r="E7" s="55">
        <f>SUM(E8:E10)</f>
        <v>3982302799</v>
      </c>
      <c r="F7" s="56">
        <v>65.2</v>
      </c>
      <c r="G7" s="56">
        <f>SUM(E7/C7*100)</f>
        <v>107.20776644614945</v>
      </c>
    </row>
    <row r="8" spans="2:7" ht="12" customHeight="1">
      <c r="B8" s="31" t="s">
        <v>88</v>
      </c>
      <c r="C8" s="55">
        <v>3251363913</v>
      </c>
      <c r="D8" s="56">
        <v>56.2</v>
      </c>
      <c r="E8" s="55">
        <v>3501211685</v>
      </c>
      <c r="F8" s="56">
        <v>57.4</v>
      </c>
      <c r="G8" s="56">
        <f aca="true" t="shared" si="0" ref="G8:G24">SUM(E8/C8*100)</f>
        <v>107.68439887645391</v>
      </c>
    </row>
    <row r="9" spans="2:7" ht="12" customHeight="1">
      <c r="B9" s="31" t="s">
        <v>89</v>
      </c>
      <c r="C9" s="55">
        <v>255812991</v>
      </c>
      <c r="D9" s="56">
        <v>4.4</v>
      </c>
      <c r="E9" s="55">
        <v>273750758</v>
      </c>
      <c r="F9" s="56">
        <v>4.5</v>
      </c>
      <c r="G9" s="56">
        <f t="shared" si="0"/>
        <v>107.0120625734758</v>
      </c>
    </row>
    <row r="10" spans="2:7" ht="12" customHeight="1">
      <c r="B10" s="31" t="s">
        <v>90</v>
      </c>
      <c r="C10" s="55">
        <v>207388683</v>
      </c>
      <c r="D10" s="56">
        <v>3.6</v>
      </c>
      <c r="E10" s="55">
        <v>207340356</v>
      </c>
      <c r="F10" s="56">
        <v>3.4</v>
      </c>
      <c r="G10" s="56">
        <f t="shared" si="0"/>
        <v>99.97669737841963</v>
      </c>
    </row>
    <row r="11" spans="2:7" ht="12" customHeight="1">
      <c r="B11" s="31" t="s">
        <v>91</v>
      </c>
      <c r="C11" s="55">
        <f>SUM(C12:C14)</f>
        <v>962862717</v>
      </c>
      <c r="D11" s="56">
        <v>16.6</v>
      </c>
      <c r="E11" s="55">
        <f>SUM(E12:E14)</f>
        <v>1050064124</v>
      </c>
      <c r="F11" s="56">
        <v>17.2</v>
      </c>
      <c r="G11" s="56">
        <f t="shared" si="0"/>
        <v>109.05647352009788</v>
      </c>
    </row>
    <row r="12" spans="2:7" ht="12" customHeight="1">
      <c r="B12" s="31" t="s">
        <v>92</v>
      </c>
      <c r="C12" s="55">
        <v>144395348</v>
      </c>
      <c r="D12" s="56">
        <v>2.5</v>
      </c>
      <c r="E12" s="55">
        <v>169417749</v>
      </c>
      <c r="F12" s="56">
        <v>2.8</v>
      </c>
      <c r="G12" s="56">
        <f t="shared" si="0"/>
        <v>117.32909082361851</v>
      </c>
    </row>
    <row r="13" spans="2:7" ht="12" customHeight="1">
      <c r="B13" s="31" t="s">
        <v>113</v>
      </c>
      <c r="C13" s="55">
        <v>18663002</v>
      </c>
      <c r="D13" s="56">
        <v>0.3</v>
      </c>
      <c r="E13" s="55">
        <v>20090834</v>
      </c>
      <c r="F13" s="56">
        <v>0.3</v>
      </c>
      <c r="G13" s="56">
        <f t="shared" si="0"/>
        <v>107.65060197710959</v>
      </c>
    </row>
    <row r="14" spans="2:7" ht="12" customHeight="1">
      <c r="B14" s="31" t="s">
        <v>93</v>
      </c>
      <c r="C14" s="55">
        <f>SUM(C15:C17)</f>
        <v>799804367</v>
      </c>
      <c r="D14" s="56">
        <v>13.8</v>
      </c>
      <c r="E14" s="55">
        <f>SUM(E15:E17)</f>
        <v>860555541</v>
      </c>
      <c r="F14" s="56">
        <v>14.1</v>
      </c>
      <c r="G14" s="56">
        <f t="shared" si="0"/>
        <v>107.59575422523294</v>
      </c>
    </row>
    <row r="15" spans="2:7" ht="12" customHeight="1">
      <c r="B15" s="31" t="s">
        <v>94</v>
      </c>
      <c r="C15" s="55">
        <v>624937823</v>
      </c>
      <c r="D15" s="56">
        <v>10.8</v>
      </c>
      <c r="E15" s="55">
        <v>667987708</v>
      </c>
      <c r="F15" s="56">
        <v>10.9</v>
      </c>
      <c r="G15" s="56">
        <f t="shared" si="0"/>
        <v>106.88866690662762</v>
      </c>
    </row>
    <row r="16" spans="2:7" ht="12" customHeight="1">
      <c r="B16" s="31" t="s">
        <v>95</v>
      </c>
      <c r="C16" s="55">
        <v>136416225</v>
      </c>
      <c r="D16" s="56">
        <v>2.4</v>
      </c>
      <c r="E16" s="55">
        <v>150505765</v>
      </c>
      <c r="F16" s="56">
        <v>2.5</v>
      </c>
      <c r="G16" s="56">
        <f t="shared" si="0"/>
        <v>110.32834620661876</v>
      </c>
    </row>
    <row r="17" spans="2:7" ht="12" customHeight="1">
      <c r="B17" s="31" t="s">
        <v>96</v>
      </c>
      <c r="C17" s="55">
        <v>38450319</v>
      </c>
      <c r="D17" s="56">
        <v>0.7</v>
      </c>
      <c r="E17" s="55">
        <v>42062068</v>
      </c>
      <c r="F17" s="56">
        <v>0.7</v>
      </c>
      <c r="G17" s="56">
        <f t="shared" si="0"/>
        <v>109.39328747831716</v>
      </c>
    </row>
    <row r="18" spans="2:7" ht="12" customHeight="1">
      <c r="B18" s="31" t="s">
        <v>97</v>
      </c>
      <c r="C18" s="55">
        <f>SUM(C19:C21)</f>
        <v>1335574333</v>
      </c>
      <c r="D18" s="56">
        <v>23.1</v>
      </c>
      <c r="E18" s="55">
        <f>SUM(E19:E21)</f>
        <v>1314039329</v>
      </c>
      <c r="F18" s="56">
        <v>21.5</v>
      </c>
      <c r="G18" s="56">
        <f t="shared" si="0"/>
        <v>98.3875847665006</v>
      </c>
    </row>
    <row r="19" spans="2:7" ht="12" customHeight="1">
      <c r="B19" s="31" t="s">
        <v>98</v>
      </c>
      <c r="C19" s="55">
        <v>685999005</v>
      </c>
      <c r="D19" s="56">
        <v>11.9</v>
      </c>
      <c r="E19" s="55">
        <v>659645223</v>
      </c>
      <c r="F19" s="56">
        <v>10.8</v>
      </c>
      <c r="G19" s="56">
        <f t="shared" si="0"/>
        <v>96.1583352442326</v>
      </c>
    </row>
    <row r="20" spans="2:7" ht="12" customHeight="1">
      <c r="B20" s="31" t="s">
        <v>99</v>
      </c>
      <c r="C20" s="55">
        <v>70097577</v>
      </c>
      <c r="D20" s="56">
        <v>1.2</v>
      </c>
      <c r="E20" s="55">
        <v>85236766</v>
      </c>
      <c r="F20" s="56">
        <v>1.4</v>
      </c>
      <c r="G20" s="56">
        <f t="shared" si="0"/>
        <v>121.59730713659332</v>
      </c>
    </row>
    <row r="21" spans="2:7" ht="12" customHeight="1">
      <c r="B21" s="31" t="s">
        <v>100</v>
      </c>
      <c r="C21" s="55">
        <f>SUM(C22:C24)</f>
        <v>579477751</v>
      </c>
      <c r="D21" s="56">
        <v>10</v>
      </c>
      <c r="E21" s="55">
        <f>SUM(E22:E24)</f>
        <v>569157340</v>
      </c>
      <c r="F21" s="56">
        <v>9.3</v>
      </c>
      <c r="G21" s="56">
        <f t="shared" si="0"/>
        <v>98.21901514213614</v>
      </c>
    </row>
    <row r="22" spans="2:7" ht="12" customHeight="1">
      <c r="B22" s="31" t="s">
        <v>101</v>
      </c>
      <c r="C22" s="55">
        <v>148124020</v>
      </c>
      <c r="D22" s="56">
        <v>2.6</v>
      </c>
      <c r="E22" s="55">
        <v>135055600</v>
      </c>
      <c r="F22" s="56">
        <v>2.2</v>
      </c>
      <c r="G22" s="56">
        <f t="shared" si="0"/>
        <v>91.1773796039292</v>
      </c>
    </row>
    <row r="23" spans="2:7" ht="12" customHeight="1">
      <c r="B23" s="31" t="s">
        <v>102</v>
      </c>
      <c r="C23" s="55">
        <v>284045732</v>
      </c>
      <c r="D23" s="56">
        <v>4.9</v>
      </c>
      <c r="E23" s="55">
        <v>279399932</v>
      </c>
      <c r="F23" s="56">
        <v>4.6</v>
      </c>
      <c r="G23" s="56">
        <f t="shared" si="0"/>
        <v>98.36441830430319</v>
      </c>
    </row>
    <row r="24" spans="2:7" ht="12" customHeight="1">
      <c r="B24" s="31" t="s">
        <v>103</v>
      </c>
      <c r="C24" s="55">
        <v>147307999</v>
      </c>
      <c r="D24" s="56">
        <v>2.5</v>
      </c>
      <c r="E24" s="55">
        <v>154701808</v>
      </c>
      <c r="F24" s="56">
        <v>2.5</v>
      </c>
      <c r="G24" s="56">
        <f t="shared" si="0"/>
        <v>105.01928547681922</v>
      </c>
    </row>
    <row r="25" spans="2:7" ht="12" customHeight="1">
      <c r="B25" s="31"/>
      <c r="C25" s="55"/>
      <c r="D25" s="56"/>
      <c r="E25" s="55"/>
      <c r="F25" s="56"/>
      <c r="G25" s="56"/>
    </row>
    <row r="26" spans="2:7" ht="12" customHeight="1">
      <c r="B26" s="31" t="s">
        <v>104</v>
      </c>
      <c r="C26" s="55">
        <v>227405764</v>
      </c>
      <c r="D26" s="56">
        <v>3.9</v>
      </c>
      <c r="E26" s="55">
        <v>243259861</v>
      </c>
      <c r="F26" s="56">
        <v>4</v>
      </c>
      <c r="G26" s="56">
        <f>SUM(E26/C26*100)</f>
        <v>106.97172170182986</v>
      </c>
    </row>
    <row r="27" spans="2:7" ht="12" customHeight="1">
      <c r="B27" s="31"/>
      <c r="C27" s="55"/>
      <c r="D27" s="56"/>
      <c r="E27" s="55"/>
      <c r="F27" s="56"/>
      <c r="G27" s="56"/>
    </row>
    <row r="28" spans="2:7" ht="12" customHeight="1">
      <c r="B28" s="31" t="s">
        <v>105</v>
      </c>
      <c r="C28" s="55">
        <f>SUM(C7,C11,C18-C26)</f>
        <v>5785596873</v>
      </c>
      <c r="D28" s="56">
        <v>100</v>
      </c>
      <c r="E28" s="55">
        <f>SUM(E7,E11,E18-E26)</f>
        <v>6103146391</v>
      </c>
      <c r="F28" s="56">
        <v>100</v>
      </c>
      <c r="G28" s="56">
        <f>SUM(E28/C28*100)</f>
        <v>105.4886215713011</v>
      </c>
    </row>
    <row r="29" spans="2:7" ht="12" customHeight="1">
      <c r="B29" s="52"/>
      <c r="C29" s="55"/>
      <c r="D29" s="56"/>
      <c r="E29" s="55"/>
      <c r="F29" s="56"/>
      <c r="G29" s="56"/>
    </row>
    <row r="30" spans="2:7" ht="12" customHeight="1">
      <c r="B30" s="52" t="s">
        <v>114</v>
      </c>
      <c r="C30" s="55">
        <v>722721971</v>
      </c>
      <c r="D30" s="56">
        <v>12.5</v>
      </c>
      <c r="E30" s="55">
        <v>685332557</v>
      </c>
      <c r="F30" s="56">
        <v>11.2</v>
      </c>
      <c r="G30" s="56">
        <f>SUM(E30/C30*100)</f>
        <v>94.8265840115161</v>
      </c>
    </row>
    <row r="31" spans="2:7" ht="12" customHeight="1">
      <c r="B31" s="52"/>
      <c r="C31" s="53"/>
      <c r="D31" s="53"/>
      <c r="E31" s="53"/>
      <c r="F31" s="53"/>
      <c r="G31" s="53"/>
    </row>
    <row r="32" spans="2:7" ht="12" customHeight="1">
      <c r="B32" s="52" t="s">
        <v>123</v>
      </c>
      <c r="C32" s="55"/>
      <c r="D32" s="56"/>
      <c r="E32" s="55"/>
      <c r="F32" s="56"/>
      <c r="G32" s="56"/>
    </row>
    <row r="33" spans="2:7" ht="12" customHeight="1">
      <c r="B33" s="52" t="s">
        <v>124</v>
      </c>
      <c r="C33" s="55">
        <f>SUM(C34:C36)</f>
        <v>166157012</v>
      </c>
      <c r="D33" s="56">
        <v>2.9</v>
      </c>
      <c r="E33" s="55">
        <f>SUM(E34:E36)</f>
        <v>154396070</v>
      </c>
      <c r="F33" s="56">
        <v>2.5</v>
      </c>
      <c r="G33" s="56">
        <f>SUM(E33/C33*100)</f>
        <v>92.92179014389113</v>
      </c>
    </row>
    <row r="34" spans="2:7" ht="12" customHeight="1">
      <c r="B34" s="52" t="s">
        <v>133</v>
      </c>
      <c r="C34" s="55">
        <v>145044768</v>
      </c>
      <c r="D34" s="56">
        <v>2.5</v>
      </c>
      <c r="E34" s="55">
        <v>132718899</v>
      </c>
      <c r="F34" s="56">
        <v>2.2</v>
      </c>
      <c r="G34" s="56">
        <f>SUM(E34/C34*100)</f>
        <v>91.50202439566797</v>
      </c>
    </row>
    <row r="35" spans="2:7" ht="12" customHeight="1">
      <c r="B35" s="52" t="s">
        <v>138</v>
      </c>
      <c r="C35" s="55">
        <v>20468333</v>
      </c>
      <c r="D35" s="56">
        <v>0.4</v>
      </c>
      <c r="E35" s="55">
        <v>20969596</v>
      </c>
      <c r="F35" s="56">
        <v>0.3</v>
      </c>
      <c r="G35" s="56">
        <f>SUM(E35/C35*100)</f>
        <v>102.4489683649372</v>
      </c>
    </row>
    <row r="36" spans="2:7" ht="12" customHeight="1">
      <c r="B36" s="52" t="s">
        <v>139</v>
      </c>
      <c r="C36" s="55">
        <v>643911</v>
      </c>
      <c r="D36" s="56">
        <v>0</v>
      </c>
      <c r="E36" s="55">
        <v>707575</v>
      </c>
      <c r="F36" s="56">
        <v>0</v>
      </c>
      <c r="G36" s="56">
        <f>SUM(E36/C36*100)</f>
        <v>109.88708066798051</v>
      </c>
    </row>
    <row r="37" spans="2:7" ht="12" customHeight="1">
      <c r="B37" s="52"/>
      <c r="C37" s="55"/>
      <c r="D37" s="56"/>
      <c r="E37" s="55"/>
      <c r="F37" s="56"/>
      <c r="G37" s="56"/>
    </row>
    <row r="38" spans="2:7" ht="12" customHeight="1">
      <c r="B38" s="52" t="s">
        <v>125</v>
      </c>
      <c r="C38" s="55">
        <f>SUM(C39:C41)</f>
        <v>2489350910</v>
      </c>
      <c r="D38" s="56">
        <v>43</v>
      </c>
      <c r="E38" s="55">
        <f>SUM(E39:E41)</f>
        <v>2605226267</v>
      </c>
      <c r="F38" s="56">
        <v>42.7</v>
      </c>
      <c r="G38" s="56">
        <f>SUM(E38/C38*100)</f>
        <v>104.6548422134668</v>
      </c>
    </row>
    <row r="39" spans="2:7" ht="12" customHeight="1">
      <c r="B39" s="52" t="s">
        <v>134</v>
      </c>
      <c r="C39" s="55">
        <v>7550156</v>
      </c>
      <c r="D39" s="56">
        <v>0.1</v>
      </c>
      <c r="E39" s="55">
        <v>7651106</v>
      </c>
      <c r="F39" s="56">
        <v>0.1</v>
      </c>
      <c r="G39" s="56">
        <f>SUM(E39/C39*100)</f>
        <v>101.33705846607673</v>
      </c>
    </row>
    <row r="40" spans="2:7" ht="12" customHeight="1">
      <c r="B40" s="52" t="s">
        <v>140</v>
      </c>
      <c r="C40" s="55">
        <v>538094822</v>
      </c>
      <c r="D40" s="56">
        <v>9.3</v>
      </c>
      <c r="E40" s="55">
        <v>599301082</v>
      </c>
      <c r="F40" s="56">
        <v>9.8</v>
      </c>
      <c r="G40" s="56">
        <f>SUM(E40/C40*100)</f>
        <v>111.37462348596992</v>
      </c>
    </row>
    <row r="41" spans="2:7" ht="12" customHeight="1">
      <c r="B41" s="52" t="s">
        <v>135</v>
      </c>
      <c r="C41" s="55">
        <v>1943705932</v>
      </c>
      <c r="D41" s="56">
        <v>33.6</v>
      </c>
      <c r="E41" s="55">
        <v>1998274079</v>
      </c>
      <c r="F41" s="56">
        <v>32.7</v>
      </c>
      <c r="G41" s="56">
        <f>SUM(E41/C41*100)</f>
        <v>102.80742812488366</v>
      </c>
    </row>
    <row r="42" spans="2:7" ht="12" customHeight="1">
      <c r="B42" s="52"/>
      <c r="C42" s="55"/>
      <c r="D42" s="56"/>
      <c r="E42" s="55"/>
      <c r="F42" s="56"/>
      <c r="G42" s="56"/>
    </row>
    <row r="43" spans="2:7" ht="12" customHeight="1">
      <c r="B43" s="52" t="s">
        <v>126</v>
      </c>
      <c r="C43" s="55">
        <f>SUM(C44:C48)</f>
        <v>3130088951</v>
      </c>
      <c r="D43" s="56">
        <v>54.1</v>
      </c>
      <c r="E43" s="55">
        <f>SUM(E44:E48)</f>
        <v>3343524054</v>
      </c>
      <c r="F43" s="56">
        <v>54.8</v>
      </c>
      <c r="G43" s="56">
        <f aca="true" t="shared" si="1" ref="G43:G49">SUM(E43/C43*100)</f>
        <v>106.81881909240349</v>
      </c>
    </row>
    <row r="44" spans="2:7" ht="12" customHeight="1">
      <c r="B44" s="52" t="s">
        <v>128</v>
      </c>
      <c r="C44" s="55">
        <v>344000752</v>
      </c>
      <c r="D44" s="56">
        <v>5.9</v>
      </c>
      <c r="E44" s="55">
        <v>356856676</v>
      </c>
      <c r="F44" s="56">
        <v>5.8</v>
      </c>
      <c r="G44" s="56">
        <f t="shared" si="1"/>
        <v>103.73717903965512</v>
      </c>
    </row>
    <row r="45" spans="2:7" ht="12" customHeight="1">
      <c r="B45" s="52" t="s">
        <v>129</v>
      </c>
      <c r="C45" s="55">
        <v>962784583</v>
      </c>
      <c r="D45" s="56">
        <v>16.6</v>
      </c>
      <c r="E45" s="55">
        <v>997727752</v>
      </c>
      <c r="F45" s="56">
        <v>16.3</v>
      </c>
      <c r="G45" s="56">
        <f t="shared" si="1"/>
        <v>103.62938601396363</v>
      </c>
    </row>
    <row r="46" spans="2:7" ht="12" customHeight="1">
      <c r="B46" s="52" t="s">
        <v>130</v>
      </c>
      <c r="C46" s="55">
        <v>548607568</v>
      </c>
      <c r="D46" s="56">
        <v>9.5</v>
      </c>
      <c r="E46" s="55">
        <v>597534634</v>
      </c>
      <c r="F46" s="56">
        <v>9.8</v>
      </c>
      <c r="G46" s="56">
        <f t="shared" si="1"/>
        <v>108.91840886890571</v>
      </c>
    </row>
    <row r="47" spans="2:7" ht="12" customHeight="1">
      <c r="B47" s="52" t="s">
        <v>131</v>
      </c>
      <c r="C47" s="55">
        <v>1092490430</v>
      </c>
      <c r="D47" s="56">
        <v>18.9</v>
      </c>
      <c r="E47" s="55">
        <v>1203750271</v>
      </c>
      <c r="F47" s="56">
        <v>19.7</v>
      </c>
      <c r="G47" s="56">
        <f t="shared" si="1"/>
        <v>110.18405634912519</v>
      </c>
    </row>
    <row r="48" spans="2:7" ht="12" customHeight="1">
      <c r="B48" s="52" t="s">
        <v>132</v>
      </c>
      <c r="C48" s="55">
        <v>182205618</v>
      </c>
      <c r="D48" s="56">
        <v>3.1</v>
      </c>
      <c r="E48" s="55">
        <v>187654721</v>
      </c>
      <c r="F48" s="56">
        <v>3.1</v>
      </c>
      <c r="G48" s="56">
        <f t="shared" si="1"/>
        <v>102.99063391118928</v>
      </c>
    </row>
    <row r="49" spans="2:7" ht="12" customHeight="1">
      <c r="B49" s="57" t="s">
        <v>127</v>
      </c>
      <c r="C49" s="55">
        <f>SUM(C33,C38,C43)</f>
        <v>5785596873</v>
      </c>
      <c r="D49" s="56">
        <f>SUM(D33,D38,D43)</f>
        <v>100</v>
      </c>
      <c r="E49" s="55">
        <f>SUM(E33,E38,E43)</f>
        <v>6103146391</v>
      </c>
      <c r="F49" s="56">
        <f>SUM(F33,F38,F43)</f>
        <v>100</v>
      </c>
      <c r="G49" s="56">
        <f t="shared" si="1"/>
        <v>105.4886215713011</v>
      </c>
    </row>
    <row r="50" spans="2:7" ht="12" customHeight="1">
      <c r="B50" s="3"/>
      <c r="C50" s="3"/>
      <c r="D50" s="3"/>
      <c r="E50" s="3"/>
      <c r="F50" s="3"/>
      <c r="G50" s="3"/>
    </row>
    <row r="51" spans="2:7" ht="12" customHeight="1">
      <c r="B51" s="58"/>
      <c r="C51" s="59" t="s">
        <v>141</v>
      </c>
      <c r="D51" s="60" t="s">
        <v>76</v>
      </c>
      <c r="E51" s="59" t="s">
        <v>142</v>
      </c>
      <c r="F51" s="61" t="s">
        <v>76</v>
      </c>
      <c r="G51" s="62" t="s">
        <v>143</v>
      </c>
    </row>
    <row r="52" spans="2:7" ht="12" customHeight="1">
      <c r="B52" s="63" t="s">
        <v>144</v>
      </c>
      <c r="C52" s="64" t="s">
        <v>86</v>
      </c>
      <c r="D52" s="65" t="s">
        <v>84</v>
      </c>
      <c r="E52" s="66" t="s">
        <v>86</v>
      </c>
      <c r="F52" s="65" t="s">
        <v>84</v>
      </c>
      <c r="G52" s="67" t="s">
        <v>84</v>
      </c>
    </row>
    <row r="53" spans="2:7" ht="12" customHeight="1">
      <c r="B53" s="68"/>
      <c r="C53" s="69">
        <v>2942</v>
      </c>
      <c r="D53" s="70">
        <v>100</v>
      </c>
      <c r="E53" s="71">
        <v>3081</v>
      </c>
      <c r="F53" s="70">
        <v>100</v>
      </c>
      <c r="G53" s="72">
        <f>SUM(E53/C53*100)</f>
        <v>104.72467709041469</v>
      </c>
    </row>
  </sheetData>
  <mergeCells count="4">
    <mergeCell ref="C3:G3"/>
    <mergeCell ref="C4:D4"/>
    <mergeCell ref="E4:F4"/>
    <mergeCell ref="G4:G5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D:\11市町村\報告\情報ｼｽﾃﾑ\sougaku.jsd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統計分析係</dc:creator>
  <cp:keywords/>
  <dc:description/>
  <cp:lastModifiedBy>株式会社ナブ・アシスト</cp:lastModifiedBy>
  <cp:lastPrinted>2004-01-30T05:39:59Z</cp:lastPrinted>
  <dcterms:created xsi:type="dcterms:W3CDTF">1999-09-03T00:31:40Z</dcterms:created>
  <dcterms:modified xsi:type="dcterms:W3CDTF">2004-01-30T05:40:00Z</dcterms:modified>
  <cp:category/>
  <cp:version/>
  <cp:contentType/>
  <cp:contentStatus/>
  <cp:revision>38</cp:revision>
</cp:coreProperties>
</file>