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'１０月'!$A$1:$V$55</definedName>
    <definedName name="_xlnm.Print_Area" localSheetId="10">'１１月'!$A$1:$V$55</definedName>
    <definedName name="_xlnm.Print_Area" localSheetId="11">'１２月'!$A$1:$H$105</definedName>
    <definedName name="_xlnm.Print_Area" localSheetId="0">'１月'!$A$1:$R$105</definedName>
    <definedName name="_xlnm.Print_Area" localSheetId="1">'２月'!$A$1:$R$105</definedName>
    <definedName name="_xlnm.Print_Area" localSheetId="2">'３月'!$A$1:$R$105</definedName>
    <definedName name="_xlnm.Print_Area" localSheetId="3">'４月'!$A$1:$R$105</definedName>
    <definedName name="_xlnm.Print_Area" localSheetId="4">'５月'!$A$1:$R$105</definedName>
    <definedName name="_xlnm.Print_Area" localSheetId="5">'６月'!$A$1:$R$105</definedName>
    <definedName name="_xlnm.Print_Area" localSheetId="6">'７月'!$A$1:$R$105</definedName>
    <definedName name="_xlnm.Print_Area" localSheetId="7">'８月'!$A$1:$R$105</definedName>
    <definedName name="_xlnm.Print_Area" localSheetId="8">'９月'!$A$1:$R$105</definedName>
    <definedName name="_xlnm.Print_Titles" localSheetId="9">'１０月'!$1:$7</definedName>
    <definedName name="_xlnm.Print_Titles" localSheetId="10">'１１月'!$1:$7</definedName>
    <definedName name="_xlnm.Print_Titles" localSheetId="11">'１２月'!$1:$7</definedName>
    <definedName name="_xlnm.Print_Titles" localSheetId="0">'１月'!$1:$7</definedName>
    <definedName name="_xlnm.Print_Titles" localSheetId="1">'２月'!$1:$7</definedName>
    <definedName name="_xlnm.Print_Titles" localSheetId="2">'３月'!$1:$7</definedName>
    <definedName name="_xlnm.Print_Titles" localSheetId="3">'４月'!$1:$7</definedName>
    <definedName name="_xlnm.Print_Titles" localSheetId="4">'５月'!$1:$7</definedName>
    <definedName name="_xlnm.Print_Titles" localSheetId="5">'６月'!$1:$7</definedName>
    <definedName name="_xlnm.Print_Titles" localSheetId="6">'７月'!$1:$7</definedName>
    <definedName name="_xlnm.Print_Titles" localSheetId="7">'８月'!$1:$7</definedName>
    <definedName name="_xlnm.Print_Titles" localSheetId="8">'９月'!$1:$7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<sst xmlns="http://schemas.openxmlformats.org/spreadsheetml/2006/main" count="1245" uniqueCount="113">
  <si>
    <t>明和村</t>
  </si>
  <si>
    <t>群馬県の人口及び世帯数</t>
  </si>
  <si>
    <t>県計</t>
  </si>
  <si>
    <t>市部計</t>
  </si>
  <si>
    <t>郡部計</t>
  </si>
  <si>
    <t>対前月
増　減</t>
  </si>
  <si>
    <t>自然増</t>
  </si>
  <si>
    <t>出生</t>
  </si>
  <si>
    <t>死亡</t>
  </si>
  <si>
    <t>自然動態</t>
  </si>
  <si>
    <t>社会動態</t>
  </si>
  <si>
    <t>社会増</t>
  </si>
  <si>
    <t>転入</t>
  </si>
  <si>
    <t>転出</t>
  </si>
  <si>
    <t>世帯数</t>
  </si>
  <si>
    <t>総人口</t>
  </si>
  <si>
    <t>総数</t>
  </si>
  <si>
    <t>増加</t>
  </si>
  <si>
    <t>減少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</si>
  <si>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</si>
  <si>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</si>
  <si>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</si>
  <si>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</si>
  <si>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</si>
  <si>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</si>
  <si>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</si>
  <si>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</si>
  <si>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</si>
  <si>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</si>
  <si>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</si>
  <si>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</si>
  <si>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</si>
  <si>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</si>
  <si>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</si>
  <si>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</si>
  <si>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</si>
  <si>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</si>
  <si>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</si>
  <si>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</si>
  <si>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</si>
  <si>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</si>
  <si>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</si>
  <si>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</si>
  <si>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</si>
  <si>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</si>
  <si>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</si>
  <si>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</si>
  <si>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</si>
  <si>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</si>
  <si>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</si>
  <si>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</si>
  <si>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</si>
  <si>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</si>
  <si>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</si>
  <si>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</si>
  <si>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</si>
  <si>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</si>
  <si>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</si>
  <si>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</si>
  <si>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</si>
  <si>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</si>
  <si>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</si>
  <si>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</si>
  <si>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</si>
  <si>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</si>
  <si>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</si>
  <si>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</si>
  <si>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</si>
  <si>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</si>
  <si>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</si>
  <si>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</si>
  <si>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</si>
  <si>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</si>
  <si>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</si>
  <si>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</si>
  <si>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</si>
  <si>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</si>
  <si>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</si>
  <si>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</si>
  <si>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</si>
  <si>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</si>
  <si>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</si>
  <si>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</si>
  <si>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</si>
  <si>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</si>
  <si>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</si>
  <si>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</si>
  <si>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</si>
  <si>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</si>
  <si>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</si>
  <si>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</si>
  <si>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</si>
  <si>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</si>
  <si>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</si>
  <si>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</si>
  <si>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</si>
  <si>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</si>
  <si>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</si>
  <si>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昭和５５年１月１日現在</t>
  </si>
  <si>
    <t>昭和５５年２月１日現在</t>
  </si>
  <si>
    <t>昭和５５年３月１日現在</t>
  </si>
  <si>
    <t>昭和５５年４月１日現在</t>
  </si>
  <si>
    <t>昭和５５年５月１日現在</t>
  </si>
  <si>
    <t>昭和５５年６月１日現在</t>
  </si>
  <si>
    <t>昭和５５年７月１日現在</t>
  </si>
  <si>
    <t>昭和５５年８月１日現在</t>
  </si>
  <si>
    <t>昭和５５年９月１日現在</t>
  </si>
  <si>
    <t>吉岡村</t>
  </si>
  <si>
    <t>赤堀村</t>
  </si>
  <si>
    <t>昭和５５年１０月１日現在(昭和５５年国勢調査確定数）</t>
  </si>
  <si>
    <t>人　口　(人）</t>
  </si>
  <si>
    <t>昭和５５年１２月１日現在(昭和５５年国勢調査確定数により修正）</t>
  </si>
  <si>
    <t>昭和５５年１１月１日現在(昭和５５年国勢調査確定数により修正）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</si>
</sst>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000;&quot;△ &quot;0.00000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/>
    </xf>
    <xf numFmtId="178" fontId="3" fillId="0" borderId="15" xfId="48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7" fontId="3" fillId="0" borderId="0" xfId="48" applyNumberFormat="1" applyFont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179" fontId="3" fillId="0" borderId="16" xfId="0" applyNumberFormat="1" applyFont="1" applyBorder="1" applyAlignment="1">
      <alignment horizontal="right" vertical="center"/>
    </xf>
    <xf numFmtId="179" fontId="5" fillId="0" borderId="17" xfId="48" applyNumberFormat="1" applyFont="1" applyBorder="1" applyAlignment="1">
      <alignment horizontal="right" vertical="center" wrapText="1"/>
    </xf>
    <xf numFmtId="179" fontId="3" fillId="0" borderId="17" xfId="48" applyNumberFormat="1" applyFont="1" applyBorder="1" applyAlignment="1">
      <alignment horizontal="right" vertical="center" wrapText="1"/>
    </xf>
    <xf numFmtId="179" fontId="5" fillId="0" borderId="17" xfId="48" applyNumberFormat="1" applyFont="1" applyBorder="1" applyAlignment="1" quotePrefix="1">
      <alignment horizontal="right" vertical="center" wrapText="1"/>
    </xf>
    <xf numFmtId="0" fontId="0" fillId="0" borderId="0" xfId="0" applyAlignment="1">
      <alignment horizontal="right"/>
    </xf>
    <xf numFmtId="179" fontId="3" fillId="0" borderId="0" xfId="0" applyNumberFormat="1" applyFont="1" applyAlignment="1">
      <alignment/>
    </xf>
    <xf numFmtId="176" fontId="3" fillId="0" borderId="0" xfId="48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34" borderId="16" xfId="0" applyFont="1" applyFill="1" applyBorder="1" applyAlignment="1">
      <alignment horizontal="distributed" vertical="center"/>
    </xf>
    <xf numFmtId="179" fontId="8" fillId="0" borderId="16" xfId="0" applyNumberFormat="1" applyFont="1" applyBorder="1" applyAlignment="1">
      <alignment horizontal="right" vertical="center"/>
    </xf>
    <xf numFmtId="179" fontId="9" fillId="0" borderId="17" xfId="48" applyNumberFormat="1" applyFont="1" applyBorder="1" applyAlignment="1">
      <alignment horizontal="right" vertical="center" wrapText="1"/>
    </xf>
    <xf numFmtId="179" fontId="8" fillId="0" borderId="17" xfId="48" applyNumberFormat="1" applyFont="1" applyBorder="1" applyAlignment="1">
      <alignment horizontal="right" vertical="center" wrapText="1"/>
    </xf>
    <xf numFmtId="179" fontId="9" fillId="0" borderId="17" xfId="48" applyNumberFormat="1" applyFont="1" applyBorder="1" applyAlignment="1" quotePrefix="1">
      <alignment horizontal="right" vertical="center" wrapText="1"/>
    </xf>
    <xf numFmtId="179" fontId="8" fillId="0" borderId="17" xfId="48" applyNumberFormat="1" applyFont="1" applyBorder="1" applyAlignment="1" quotePrefix="1">
      <alignment horizontal="right" vertical="center" wrapText="1"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8" fontId="8" fillId="0" borderId="15" xfId="48" applyNumberFormat="1" applyFont="1" applyBorder="1" applyAlignment="1">
      <alignment horizontal="right" vertical="center" wrapText="1"/>
    </xf>
    <xf numFmtId="176" fontId="8" fillId="0" borderId="0" xfId="48" applyNumberFormat="1" applyFont="1" applyBorder="1" applyAlignment="1">
      <alignment horizontal="right" vertical="center" wrapText="1"/>
    </xf>
    <xf numFmtId="177" fontId="8" fillId="0" borderId="0" xfId="48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79" fontId="9" fillId="0" borderId="15" xfId="48" applyNumberFormat="1" applyFont="1" applyBorder="1" applyAlignment="1">
      <alignment horizontal="right" vertical="center" wrapText="1"/>
    </xf>
    <xf numFmtId="179" fontId="8" fillId="0" borderId="0" xfId="48" applyNumberFormat="1" applyFont="1" applyBorder="1" applyAlignment="1">
      <alignment horizontal="right" vertical="center" wrapText="1"/>
    </xf>
    <xf numFmtId="179" fontId="9" fillId="0" borderId="15" xfId="48" applyNumberFormat="1" applyFont="1" applyFill="1" applyBorder="1" applyAlignment="1">
      <alignment horizontal="right" vertical="center" wrapText="1"/>
    </xf>
    <xf numFmtId="179" fontId="8" fillId="0" borderId="0" xfId="48" applyNumberFormat="1" applyFont="1" applyFill="1" applyBorder="1" applyAlignment="1">
      <alignment horizontal="right" vertical="center" wrapText="1"/>
    </xf>
    <xf numFmtId="179" fontId="3" fillId="0" borderId="17" xfId="48" applyNumberFormat="1" applyFont="1" applyBorder="1" applyAlignment="1" quotePrefix="1">
      <alignment horizontal="right" vertical="center" wrapText="1"/>
    </xf>
    <xf numFmtId="49" fontId="5" fillId="33" borderId="14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3" fillId="33" borderId="14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34" borderId="23" xfId="0" applyFont="1" applyFill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8" fillId="34" borderId="17" xfId="0" applyFont="1" applyFill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8" fillId="34" borderId="18" xfId="0" applyFont="1" applyFill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8" fillId="34" borderId="23" xfId="0" applyFont="1" applyFill="1" applyBorder="1" applyAlignment="1">
      <alignment horizontal="distributed" vertical="center"/>
    </xf>
    <xf numFmtId="0" fontId="8" fillId="34" borderId="16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3" fillId="34" borderId="18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8" fillId="34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9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98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496919</v>
      </c>
      <c r="F8" s="32">
        <f>G8-H8</f>
        <v>471</v>
      </c>
      <c r="G8" s="32">
        <f>G9+G10</f>
        <v>2125</v>
      </c>
      <c r="H8" s="32">
        <f>H9+H10</f>
        <v>1654</v>
      </c>
      <c r="I8" s="32">
        <f>J8+K8</f>
        <v>1834564</v>
      </c>
      <c r="J8" s="32">
        <f>J9+J10</f>
        <v>900274</v>
      </c>
      <c r="K8" s="32">
        <f>K9+K10</f>
        <v>934290</v>
      </c>
      <c r="L8" s="32">
        <f>L9+L10</f>
        <v>1413</v>
      </c>
      <c r="M8" s="32">
        <f>N8-O8</f>
        <v>1058</v>
      </c>
      <c r="N8" s="32">
        <f>N9+N10</f>
        <v>2138</v>
      </c>
      <c r="O8" s="32">
        <f>O9+O10</f>
        <v>1080</v>
      </c>
      <c r="P8" s="32">
        <f>Q8-R8</f>
        <v>355</v>
      </c>
      <c r="Q8" s="32">
        <f>Q9+Q10</f>
        <v>5367</v>
      </c>
      <c r="R8" s="32">
        <f>R9+R10</f>
        <v>5012</v>
      </c>
    </row>
    <row r="9" spans="2:18" s="2" customFormat="1" ht="12" customHeight="1">
      <c r="B9" s="54" t="s">
        <v>3</v>
      </c>
      <c r="C9" s="65"/>
      <c r="D9" s="53"/>
      <c r="E9" s="32">
        <f>SUM(E12:E22)</f>
        <v>326474</v>
      </c>
      <c r="F9" s="32">
        <f>G9-H9</f>
        <v>231</v>
      </c>
      <c r="G9" s="32">
        <f>SUM(G12:G22)</f>
        <v>1431</v>
      </c>
      <c r="H9" s="32">
        <f>SUM(H12:H22)</f>
        <v>1200</v>
      </c>
      <c r="I9" s="32">
        <f>J9+K9</f>
        <v>1150255</v>
      </c>
      <c r="J9" s="32">
        <f>SUM(J12:J22)</f>
        <v>562957</v>
      </c>
      <c r="K9" s="32">
        <f>SUM(K12:K22)</f>
        <v>587298</v>
      </c>
      <c r="L9" s="32">
        <f>SUM(L12:L22)</f>
        <v>767</v>
      </c>
      <c r="M9" s="32">
        <f aca="true" t="shared" si="0" ref="M9:M22">N9-O9</f>
        <v>746</v>
      </c>
      <c r="N9" s="32">
        <f>SUM(N12:N22)</f>
        <v>1368</v>
      </c>
      <c r="O9" s="32">
        <f>SUM(O12:O22)</f>
        <v>622</v>
      </c>
      <c r="P9" s="32">
        <f>Q9-R9</f>
        <v>21</v>
      </c>
      <c r="Q9" s="32">
        <f>SUM(Q12:Q22)</f>
        <v>3113</v>
      </c>
      <c r="R9" s="32">
        <f>SUM(R12:R22)</f>
        <v>3092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170445</v>
      </c>
      <c r="F10" s="32">
        <f>G10-H10</f>
        <v>240</v>
      </c>
      <c r="G10" s="32">
        <f>G24+G35+G41+G48+G56+G62+G65+G75+G85+G91+G97+G100</f>
        <v>694</v>
      </c>
      <c r="H10" s="32">
        <f>H24+H35+H41+H48+H56+H62+H65+H75+H85+H91+H97+H100</f>
        <v>454</v>
      </c>
      <c r="I10" s="32">
        <f>J10+K10</f>
        <v>684309</v>
      </c>
      <c r="J10" s="32">
        <f>J24+J35+J41+J48+J56+J62+J65+J75+J85+J91+J97+J100</f>
        <v>337317</v>
      </c>
      <c r="K10" s="32">
        <f>K24+K35+K41+K48+K56+K62+K65+K75+K85+K91+K97+K100</f>
        <v>346992</v>
      </c>
      <c r="L10" s="32">
        <f>L24+L35+L41+L48+L56+L62+L65+L75+L85+L91+L97+L100</f>
        <v>646</v>
      </c>
      <c r="M10" s="32">
        <f t="shared" si="0"/>
        <v>312</v>
      </c>
      <c r="N10" s="32">
        <f>N24+N35+N41+N48+N56+N62+N65+N75+N85+N91+N97+N100</f>
        <v>770</v>
      </c>
      <c r="O10" s="32">
        <f>O24+O35+O41+O48+O56+O62+O65+O75+O85+O91+O97+O100</f>
        <v>458</v>
      </c>
      <c r="P10" s="32">
        <f>Q10-R10</f>
        <v>334</v>
      </c>
      <c r="Q10" s="32">
        <f>Q24+Q35+Q41+Q48+Q56+Q62+Q65+Q75+Q85+Q91+Q97+Q100</f>
        <v>2254</v>
      </c>
      <c r="R10" s="32">
        <f>R24+R35+R41+R48+R56+R62+R65+R75+R85+R91+R97+R100</f>
        <v>1920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77335</v>
      </c>
      <c r="F12" s="33">
        <f>G12-H12</f>
        <v>90</v>
      </c>
      <c r="G12" s="33">
        <v>392</v>
      </c>
      <c r="H12" s="33">
        <v>302</v>
      </c>
      <c r="I12" s="33">
        <f>J12+K12</f>
        <v>263621</v>
      </c>
      <c r="J12" s="33">
        <v>128570</v>
      </c>
      <c r="K12" s="33">
        <v>135051</v>
      </c>
      <c r="L12" s="33">
        <v>230</v>
      </c>
      <c r="M12" s="33">
        <f t="shared" si="0"/>
        <v>180</v>
      </c>
      <c r="N12" s="33">
        <v>295</v>
      </c>
      <c r="O12" s="33">
        <v>115</v>
      </c>
      <c r="P12" s="33">
        <f>Q12-R12</f>
        <v>50</v>
      </c>
      <c r="Q12" s="33">
        <v>706</v>
      </c>
      <c r="R12" s="33">
        <v>656</v>
      </c>
    </row>
    <row r="13" spans="2:18" s="2" customFormat="1" ht="12" customHeight="1">
      <c r="B13" s="3"/>
      <c r="C13" s="52" t="s">
        <v>22</v>
      </c>
      <c r="D13" s="53"/>
      <c r="E13" s="33">
        <v>65823</v>
      </c>
      <c r="F13" s="33">
        <f aca="true" t="shared" si="1" ref="F13:F22">G13-H13</f>
        <v>49</v>
      </c>
      <c r="G13" s="33">
        <v>369</v>
      </c>
      <c r="H13" s="33">
        <v>320</v>
      </c>
      <c r="I13" s="33">
        <f aca="true" t="shared" si="2" ref="I13:I22">J13+K13</f>
        <v>221158</v>
      </c>
      <c r="J13" s="33">
        <v>109340</v>
      </c>
      <c r="K13" s="33">
        <v>111818</v>
      </c>
      <c r="L13" s="33">
        <v>164</v>
      </c>
      <c r="M13" s="33">
        <f t="shared" si="0"/>
        <v>178</v>
      </c>
      <c r="N13" s="33">
        <v>291</v>
      </c>
      <c r="O13" s="33">
        <v>113</v>
      </c>
      <c r="P13" s="33">
        <f aca="true" t="shared" si="3" ref="P13:P22">Q13-R13</f>
        <v>-14</v>
      </c>
      <c r="Q13" s="33">
        <v>729</v>
      </c>
      <c r="R13" s="33">
        <v>743</v>
      </c>
    </row>
    <row r="14" spans="2:18" s="2" customFormat="1" ht="12" customHeight="1">
      <c r="B14" s="6"/>
      <c r="C14" s="52" t="s">
        <v>23</v>
      </c>
      <c r="D14" s="53"/>
      <c r="E14" s="33">
        <v>37817</v>
      </c>
      <c r="F14" s="33">
        <f t="shared" si="1"/>
        <v>-17</v>
      </c>
      <c r="G14" s="33">
        <v>89</v>
      </c>
      <c r="H14" s="33">
        <v>106</v>
      </c>
      <c r="I14" s="33">
        <f t="shared" si="2"/>
        <v>132775</v>
      </c>
      <c r="J14" s="33">
        <v>63544</v>
      </c>
      <c r="K14" s="33">
        <v>69231</v>
      </c>
      <c r="L14" s="33">
        <v>-77</v>
      </c>
      <c r="M14" s="33">
        <f t="shared" si="0"/>
        <v>40</v>
      </c>
      <c r="N14" s="33">
        <v>128</v>
      </c>
      <c r="O14" s="33">
        <v>88</v>
      </c>
      <c r="P14" s="33">
        <f t="shared" si="3"/>
        <v>-117</v>
      </c>
      <c r="Q14" s="33">
        <v>223</v>
      </c>
      <c r="R14" s="33">
        <v>340</v>
      </c>
    </row>
    <row r="15" spans="2:18" s="2" customFormat="1" ht="12" customHeight="1">
      <c r="B15" s="6"/>
      <c r="C15" s="52" t="s">
        <v>24</v>
      </c>
      <c r="D15" s="53"/>
      <c r="E15" s="33">
        <v>28745</v>
      </c>
      <c r="F15" s="33">
        <f t="shared" si="1"/>
        <v>43</v>
      </c>
      <c r="G15" s="33">
        <v>140</v>
      </c>
      <c r="H15" s="33">
        <v>97</v>
      </c>
      <c r="I15" s="33">
        <f t="shared" si="2"/>
        <v>104711</v>
      </c>
      <c r="J15" s="33">
        <v>51394</v>
      </c>
      <c r="K15" s="33">
        <v>53317</v>
      </c>
      <c r="L15" s="33">
        <v>138</v>
      </c>
      <c r="M15" s="33">
        <f t="shared" si="0"/>
        <v>74</v>
      </c>
      <c r="N15" s="33">
        <v>123</v>
      </c>
      <c r="O15" s="33">
        <v>49</v>
      </c>
      <c r="P15" s="33">
        <f t="shared" si="3"/>
        <v>64</v>
      </c>
      <c r="Q15" s="33">
        <v>307</v>
      </c>
      <c r="R15" s="33">
        <v>243</v>
      </c>
    </row>
    <row r="16" spans="2:18" s="2" customFormat="1" ht="12" customHeight="1">
      <c r="B16" s="6"/>
      <c r="C16" s="52" t="s">
        <v>25</v>
      </c>
      <c r="D16" s="53"/>
      <c r="E16" s="33">
        <v>34412</v>
      </c>
      <c r="F16" s="33">
        <f t="shared" si="1"/>
        <v>-3</v>
      </c>
      <c r="G16" s="33">
        <v>131</v>
      </c>
      <c r="H16" s="33">
        <v>134</v>
      </c>
      <c r="I16" s="33">
        <f t="shared" si="2"/>
        <v>120986</v>
      </c>
      <c r="J16" s="33">
        <v>60183</v>
      </c>
      <c r="K16" s="33">
        <v>60803</v>
      </c>
      <c r="L16" s="33">
        <v>57</v>
      </c>
      <c r="M16" s="33">
        <f t="shared" si="0"/>
        <v>90</v>
      </c>
      <c r="N16" s="33">
        <v>147</v>
      </c>
      <c r="O16" s="33">
        <v>57</v>
      </c>
      <c r="P16" s="33">
        <f t="shared" si="3"/>
        <v>-33</v>
      </c>
      <c r="Q16" s="33">
        <v>311</v>
      </c>
      <c r="R16" s="33">
        <v>344</v>
      </c>
    </row>
    <row r="17" spans="2:18" s="2" customFormat="1" ht="12" customHeight="1">
      <c r="B17" s="6"/>
      <c r="C17" s="52" t="s">
        <v>26</v>
      </c>
      <c r="D17" s="53"/>
      <c r="E17" s="33">
        <v>12845</v>
      </c>
      <c r="F17" s="33">
        <f t="shared" si="1"/>
        <v>6</v>
      </c>
      <c r="G17" s="33">
        <v>47</v>
      </c>
      <c r="H17" s="33">
        <v>41</v>
      </c>
      <c r="I17" s="33">
        <f t="shared" si="2"/>
        <v>46427</v>
      </c>
      <c r="J17" s="33">
        <v>22549</v>
      </c>
      <c r="K17" s="33">
        <v>23878</v>
      </c>
      <c r="L17" s="33">
        <v>13</v>
      </c>
      <c r="M17" s="33">
        <f t="shared" si="0"/>
        <v>14</v>
      </c>
      <c r="N17" s="33">
        <v>48</v>
      </c>
      <c r="O17" s="33">
        <v>34</v>
      </c>
      <c r="P17" s="33">
        <f t="shared" si="3"/>
        <v>-1</v>
      </c>
      <c r="Q17" s="33">
        <v>134</v>
      </c>
      <c r="R17" s="33">
        <v>135</v>
      </c>
    </row>
    <row r="18" spans="2:18" s="2" customFormat="1" ht="12" customHeight="1">
      <c r="B18" s="6"/>
      <c r="C18" s="52" t="s">
        <v>27</v>
      </c>
      <c r="D18" s="53"/>
      <c r="E18" s="33">
        <v>19363</v>
      </c>
      <c r="F18" s="33">
        <f t="shared" si="1"/>
        <v>34</v>
      </c>
      <c r="G18" s="33">
        <v>84</v>
      </c>
      <c r="H18" s="33">
        <v>50</v>
      </c>
      <c r="I18" s="33">
        <f t="shared" si="2"/>
        <v>69621</v>
      </c>
      <c r="J18" s="33">
        <v>33957</v>
      </c>
      <c r="K18" s="33">
        <v>35664</v>
      </c>
      <c r="L18" s="33">
        <v>93</v>
      </c>
      <c r="M18" s="33">
        <f t="shared" si="0"/>
        <v>42</v>
      </c>
      <c r="N18" s="33">
        <v>94</v>
      </c>
      <c r="O18" s="33">
        <v>52</v>
      </c>
      <c r="P18" s="33">
        <f t="shared" si="3"/>
        <v>51</v>
      </c>
      <c r="Q18" s="33">
        <v>200</v>
      </c>
      <c r="R18" s="33">
        <v>149</v>
      </c>
    </row>
    <row r="19" spans="2:18" s="2" customFormat="1" ht="12" customHeight="1">
      <c r="B19" s="6"/>
      <c r="C19" s="52" t="s">
        <v>28</v>
      </c>
      <c r="D19" s="53"/>
      <c r="E19" s="33">
        <v>12613</v>
      </c>
      <c r="F19" s="33">
        <f t="shared" si="1"/>
        <v>-2</v>
      </c>
      <c r="G19" s="33">
        <v>38</v>
      </c>
      <c r="H19" s="33">
        <v>40</v>
      </c>
      <c r="I19" s="33">
        <f t="shared" si="2"/>
        <v>47009</v>
      </c>
      <c r="J19" s="33">
        <v>23101</v>
      </c>
      <c r="K19" s="33">
        <v>23908</v>
      </c>
      <c r="L19" s="33">
        <v>14</v>
      </c>
      <c r="M19" s="33">
        <f t="shared" si="0"/>
        <v>44</v>
      </c>
      <c r="N19" s="33">
        <v>64</v>
      </c>
      <c r="O19" s="33">
        <v>20</v>
      </c>
      <c r="P19" s="33">
        <f t="shared" si="3"/>
        <v>-30</v>
      </c>
      <c r="Q19" s="33">
        <v>110</v>
      </c>
      <c r="R19" s="33">
        <v>140</v>
      </c>
    </row>
    <row r="20" spans="2:18" s="2" customFormat="1" ht="12" customHeight="1">
      <c r="B20" s="6"/>
      <c r="C20" s="52" t="s">
        <v>29</v>
      </c>
      <c r="D20" s="53"/>
      <c r="E20" s="33">
        <v>14025</v>
      </c>
      <c r="F20" s="33">
        <f t="shared" si="1"/>
        <v>16</v>
      </c>
      <c r="G20" s="33">
        <v>68</v>
      </c>
      <c r="H20" s="33">
        <v>52</v>
      </c>
      <c r="I20" s="33">
        <f t="shared" si="2"/>
        <v>53460</v>
      </c>
      <c r="J20" s="33">
        <v>26390</v>
      </c>
      <c r="K20" s="33">
        <v>27070</v>
      </c>
      <c r="L20" s="33">
        <v>91</v>
      </c>
      <c r="M20" s="33">
        <f t="shared" si="0"/>
        <v>38</v>
      </c>
      <c r="N20" s="33">
        <v>72</v>
      </c>
      <c r="O20" s="33">
        <v>34</v>
      </c>
      <c r="P20" s="33">
        <f t="shared" si="3"/>
        <v>53</v>
      </c>
      <c r="Q20" s="33">
        <v>178</v>
      </c>
      <c r="R20" s="33">
        <v>125</v>
      </c>
    </row>
    <row r="21" spans="2:18" s="2" customFormat="1" ht="12" customHeight="1">
      <c r="B21" s="6"/>
      <c r="C21" s="52" t="s">
        <v>30</v>
      </c>
      <c r="D21" s="53"/>
      <c r="E21" s="33">
        <v>12275</v>
      </c>
      <c r="F21" s="33">
        <f t="shared" si="1"/>
        <v>11</v>
      </c>
      <c r="G21" s="33">
        <v>41</v>
      </c>
      <c r="H21" s="33">
        <v>30</v>
      </c>
      <c r="I21" s="33">
        <f t="shared" si="2"/>
        <v>47684</v>
      </c>
      <c r="J21" s="33">
        <v>23070</v>
      </c>
      <c r="K21" s="33">
        <v>24614</v>
      </c>
      <c r="L21" s="33">
        <v>56</v>
      </c>
      <c r="M21" s="33">
        <f t="shared" si="0"/>
        <v>38</v>
      </c>
      <c r="N21" s="33">
        <v>69</v>
      </c>
      <c r="O21" s="33">
        <v>31</v>
      </c>
      <c r="P21" s="33">
        <f t="shared" si="3"/>
        <v>18</v>
      </c>
      <c r="Q21" s="33">
        <v>117</v>
      </c>
      <c r="R21" s="33">
        <v>99</v>
      </c>
    </row>
    <row r="22" spans="2:18" s="2" customFormat="1" ht="12" customHeight="1">
      <c r="B22" s="6"/>
      <c r="C22" s="52" t="s">
        <v>31</v>
      </c>
      <c r="D22" s="53"/>
      <c r="E22" s="33">
        <v>11221</v>
      </c>
      <c r="F22" s="33">
        <f t="shared" si="1"/>
        <v>4</v>
      </c>
      <c r="G22" s="33">
        <v>32</v>
      </c>
      <c r="H22" s="33">
        <v>28</v>
      </c>
      <c r="I22" s="33">
        <f t="shared" si="2"/>
        <v>42803</v>
      </c>
      <c r="J22" s="33">
        <v>20859</v>
      </c>
      <c r="K22" s="33">
        <v>21944</v>
      </c>
      <c r="L22" s="33">
        <v>-12</v>
      </c>
      <c r="M22" s="33">
        <f t="shared" si="0"/>
        <v>8</v>
      </c>
      <c r="N22" s="33">
        <v>37</v>
      </c>
      <c r="O22" s="33">
        <v>29</v>
      </c>
      <c r="P22" s="33">
        <f t="shared" si="3"/>
        <v>-20</v>
      </c>
      <c r="Q22" s="33">
        <v>98</v>
      </c>
      <c r="R22" s="33">
        <v>118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20202</v>
      </c>
      <c r="F24" s="32">
        <f>G24-H24</f>
        <v>27</v>
      </c>
      <c r="G24" s="32">
        <f>SUM(G25:G33)</f>
        <v>46</v>
      </c>
      <c r="H24" s="32">
        <f>SUM(H25:H33)</f>
        <v>19</v>
      </c>
      <c r="I24" s="32">
        <f>J24+K24</f>
        <v>87368</v>
      </c>
      <c r="J24" s="32">
        <f>SUM(J25:J33)</f>
        <v>43215</v>
      </c>
      <c r="K24" s="32">
        <f>SUM(K25:K33)</f>
        <v>44153</v>
      </c>
      <c r="L24" s="32">
        <f>SUM(L25:L33)</f>
        <v>98</v>
      </c>
      <c r="M24" s="32">
        <f>N24-O24</f>
        <v>33</v>
      </c>
      <c r="N24" s="32">
        <f>SUM(N25:N33)</f>
        <v>101</v>
      </c>
      <c r="O24" s="32">
        <f>SUM(O25:O33)</f>
        <v>68</v>
      </c>
      <c r="P24" s="32">
        <f>Q24-R24</f>
        <v>65</v>
      </c>
      <c r="Q24" s="32">
        <f>SUM(Q25:Q33)</f>
        <v>246</v>
      </c>
      <c r="R24" s="32">
        <f>SUM(R25:R33)</f>
        <v>181</v>
      </c>
    </row>
    <row r="25" spans="2:18" s="2" customFormat="1" ht="12" customHeight="1">
      <c r="B25" s="6"/>
      <c r="C25" s="11"/>
      <c r="D25" s="9" t="s">
        <v>33</v>
      </c>
      <c r="E25" s="33">
        <v>1945</v>
      </c>
      <c r="F25" s="33">
        <f aca="true" t="shared" si="4" ref="F25:F33">G25-H25</f>
        <v>0</v>
      </c>
      <c r="G25" s="33">
        <v>4</v>
      </c>
      <c r="H25" s="33">
        <v>4</v>
      </c>
      <c r="I25" s="33">
        <f aca="true" t="shared" si="5" ref="I25:I33">J25+K25</f>
        <v>8652</v>
      </c>
      <c r="J25" s="33">
        <v>4313</v>
      </c>
      <c r="K25" s="33">
        <v>4339</v>
      </c>
      <c r="L25" s="33">
        <v>1</v>
      </c>
      <c r="M25" s="33">
        <f>N25-O25</f>
        <v>6</v>
      </c>
      <c r="N25" s="33">
        <v>8</v>
      </c>
      <c r="O25" s="33">
        <v>2</v>
      </c>
      <c r="P25" s="33">
        <f>Q25-R25</f>
        <v>-5</v>
      </c>
      <c r="Q25" s="33">
        <v>17</v>
      </c>
      <c r="R25" s="33">
        <v>22</v>
      </c>
    </row>
    <row r="26" spans="2:18" s="2" customFormat="1" ht="12" customHeight="1">
      <c r="B26" s="6"/>
      <c r="C26" s="11"/>
      <c r="D26" s="9" t="s">
        <v>34</v>
      </c>
      <c r="E26" s="33">
        <v>3088</v>
      </c>
      <c r="F26" s="33">
        <f t="shared" si="4"/>
        <v>8</v>
      </c>
      <c r="G26" s="33">
        <v>8</v>
      </c>
      <c r="H26" s="33">
        <v>0</v>
      </c>
      <c r="I26" s="33">
        <f t="shared" si="5"/>
        <v>13675</v>
      </c>
      <c r="J26" s="33">
        <v>6773</v>
      </c>
      <c r="K26" s="33">
        <v>6902</v>
      </c>
      <c r="L26" s="33">
        <v>35</v>
      </c>
      <c r="M26" s="33">
        <f aca="true" t="shared" si="6" ref="M26:M33">N26-O26</f>
        <v>8</v>
      </c>
      <c r="N26" s="33">
        <v>17</v>
      </c>
      <c r="O26" s="33">
        <v>9</v>
      </c>
      <c r="P26" s="33">
        <f aca="true" t="shared" si="7" ref="P26:P33">Q26-R26</f>
        <v>27</v>
      </c>
      <c r="Q26" s="33">
        <v>45</v>
      </c>
      <c r="R26" s="33">
        <v>18</v>
      </c>
    </row>
    <row r="27" spans="2:18" s="2" customFormat="1" ht="12" customHeight="1">
      <c r="B27" s="6"/>
      <c r="C27" s="11"/>
      <c r="D27" s="9" t="s">
        <v>35</v>
      </c>
      <c r="E27" s="33">
        <v>3681</v>
      </c>
      <c r="F27" s="33">
        <f t="shared" si="4"/>
        <v>8</v>
      </c>
      <c r="G27" s="33">
        <v>11</v>
      </c>
      <c r="H27" s="33">
        <v>3</v>
      </c>
      <c r="I27" s="33">
        <f t="shared" si="5"/>
        <v>15847</v>
      </c>
      <c r="J27" s="33">
        <v>7779</v>
      </c>
      <c r="K27" s="33">
        <v>8068</v>
      </c>
      <c r="L27" s="33">
        <v>31</v>
      </c>
      <c r="M27" s="33">
        <f t="shared" si="6"/>
        <v>7</v>
      </c>
      <c r="N27" s="33">
        <v>16</v>
      </c>
      <c r="O27" s="33">
        <v>9</v>
      </c>
      <c r="P27" s="33">
        <f t="shared" si="7"/>
        <v>24</v>
      </c>
      <c r="Q27" s="33">
        <v>53</v>
      </c>
      <c r="R27" s="33">
        <v>29</v>
      </c>
    </row>
    <row r="28" spans="2:18" s="2" customFormat="1" ht="12" customHeight="1">
      <c r="B28" s="6"/>
      <c r="C28" s="11"/>
      <c r="D28" s="9" t="s">
        <v>36</v>
      </c>
      <c r="E28" s="33">
        <v>2898</v>
      </c>
      <c r="F28" s="33">
        <f t="shared" si="4"/>
        <v>10</v>
      </c>
      <c r="G28" s="33">
        <v>12</v>
      </c>
      <c r="H28" s="33">
        <v>2</v>
      </c>
      <c r="I28" s="33">
        <f t="shared" si="5"/>
        <v>11731</v>
      </c>
      <c r="J28" s="33">
        <v>5801</v>
      </c>
      <c r="K28" s="33">
        <v>5930</v>
      </c>
      <c r="L28" s="33">
        <v>28</v>
      </c>
      <c r="M28" s="33">
        <f t="shared" si="6"/>
        <v>9</v>
      </c>
      <c r="N28" s="33">
        <v>14</v>
      </c>
      <c r="O28" s="33">
        <v>5</v>
      </c>
      <c r="P28" s="33">
        <f t="shared" si="7"/>
        <v>19</v>
      </c>
      <c r="Q28" s="33">
        <v>41</v>
      </c>
      <c r="R28" s="33">
        <v>22</v>
      </c>
    </row>
    <row r="29" spans="2:18" s="2" customFormat="1" ht="12" customHeight="1">
      <c r="B29" s="6"/>
      <c r="C29" s="12"/>
      <c r="D29" s="5" t="s">
        <v>37</v>
      </c>
      <c r="E29" s="33">
        <v>1668</v>
      </c>
      <c r="F29" s="33">
        <f t="shared" si="4"/>
        <v>3</v>
      </c>
      <c r="G29" s="33">
        <v>4</v>
      </c>
      <c r="H29" s="33">
        <v>1</v>
      </c>
      <c r="I29" s="33">
        <f t="shared" si="5"/>
        <v>7760</v>
      </c>
      <c r="J29" s="33">
        <v>3825</v>
      </c>
      <c r="K29" s="33">
        <v>3935</v>
      </c>
      <c r="L29" s="33">
        <v>-2</v>
      </c>
      <c r="M29" s="33">
        <f t="shared" si="6"/>
        <v>1</v>
      </c>
      <c r="N29" s="33">
        <v>9</v>
      </c>
      <c r="O29" s="33">
        <v>8</v>
      </c>
      <c r="P29" s="33">
        <f t="shared" si="7"/>
        <v>-3</v>
      </c>
      <c r="Q29" s="33">
        <v>14</v>
      </c>
      <c r="R29" s="33">
        <v>17</v>
      </c>
    </row>
    <row r="30" spans="2:18" s="2" customFormat="1" ht="12" customHeight="1">
      <c r="B30" s="6"/>
      <c r="C30" s="12"/>
      <c r="D30" s="5" t="s">
        <v>38</v>
      </c>
      <c r="E30" s="33">
        <v>2324</v>
      </c>
      <c r="F30" s="33">
        <f t="shared" si="4"/>
        <v>-1</v>
      </c>
      <c r="G30" s="33">
        <v>1</v>
      </c>
      <c r="H30" s="33">
        <v>2</v>
      </c>
      <c r="I30" s="33">
        <f t="shared" si="5"/>
        <v>10241</v>
      </c>
      <c r="J30" s="33">
        <v>5009</v>
      </c>
      <c r="K30" s="33">
        <v>5232</v>
      </c>
      <c r="L30" s="33">
        <v>7</v>
      </c>
      <c r="M30" s="33">
        <f t="shared" si="6"/>
        <v>4</v>
      </c>
      <c r="N30" s="33">
        <v>14</v>
      </c>
      <c r="O30" s="33">
        <v>10</v>
      </c>
      <c r="P30" s="33">
        <f t="shared" si="7"/>
        <v>3</v>
      </c>
      <c r="Q30" s="33">
        <v>21</v>
      </c>
      <c r="R30" s="33">
        <v>18</v>
      </c>
    </row>
    <row r="31" spans="2:18" s="2" customFormat="1" ht="12" customHeight="1">
      <c r="B31" s="6"/>
      <c r="C31" s="12"/>
      <c r="D31" s="5" t="s">
        <v>39</v>
      </c>
      <c r="E31" s="33">
        <v>2603</v>
      </c>
      <c r="F31" s="33">
        <f t="shared" si="4"/>
        <v>1</v>
      </c>
      <c r="G31" s="33">
        <v>4</v>
      </c>
      <c r="H31" s="33">
        <v>3</v>
      </c>
      <c r="I31" s="33">
        <f t="shared" si="5"/>
        <v>11298</v>
      </c>
      <c r="J31" s="33">
        <v>5575</v>
      </c>
      <c r="K31" s="33">
        <v>5723</v>
      </c>
      <c r="L31" s="33">
        <v>-6</v>
      </c>
      <c r="M31" s="33">
        <f t="shared" si="6"/>
        <v>-4</v>
      </c>
      <c r="N31" s="33">
        <v>13</v>
      </c>
      <c r="O31" s="33">
        <v>17</v>
      </c>
      <c r="P31" s="33">
        <f t="shared" si="7"/>
        <v>-2</v>
      </c>
      <c r="Q31" s="33">
        <v>30</v>
      </c>
      <c r="R31" s="33">
        <v>32</v>
      </c>
    </row>
    <row r="32" spans="2:18" s="2" customFormat="1" ht="12" customHeight="1">
      <c r="B32" s="6"/>
      <c r="C32" s="12"/>
      <c r="D32" s="5" t="s">
        <v>40</v>
      </c>
      <c r="E32" s="33">
        <v>852</v>
      </c>
      <c r="F32" s="33">
        <f t="shared" si="4"/>
        <v>-2</v>
      </c>
      <c r="G32" s="33">
        <v>0</v>
      </c>
      <c r="H32" s="33">
        <v>2</v>
      </c>
      <c r="I32" s="33">
        <f t="shared" si="5"/>
        <v>3367</v>
      </c>
      <c r="J32" s="33">
        <v>1664</v>
      </c>
      <c r="K32" s="33">
        <v>1703</v>
      </c>
      <c r="L32" s="33">
        <v>2</v>
      </c>
      <c r="M32" s="33">
        <f t="shared" si="6"/>
        <v>0</v>
      </c>
      <c r="N32" s="33">
        <v>4</v>
      </c>
      <c r="O32" s="33">
        <v>4</v>
      </c>
      <c r="P32" s="33">
        <f t="shared" si="7"/>
        <v>2</v>
      </c>
      <c r="Q32" s="33">
        <v>11</v>
      </c>
      <c r="R32" s="33">
        <v>9</v>
      </c>
    </row>
    <row r="33" spans="2:18" s="2" customFormat="1" ht="12" customHeight="1">
      <c r="B33" s="6"/>
      <c r="C33" s="12"/>
      <c r="D33" s="5" t="s">
        <v>41</v>
      </c>
      <c r="E33" s="33">
        <v>1143</v>
      </c>
      <c r="F33" s="33">
        <f t="shared" si="4"/>
        <v>0</v>
      </c>
      <c r="G33" s="33">
        <v>2</v>
      </c>
      <c r="H33" s="33">
        <v>2</v>
      </c>
      <c r="I33" s="33">
        <f t="shared" si="5"/>
        <v>4797</v>
      </c>
      <c r="J33" s="33">
        <v>2476</v>
      </c>
      <c r="K33" s="33">
        <v>2321</v>
      </c>
      <c r="L33" s="33">
        <v>2</v>
      </c>
      <c r="M33" s="33">
        <f t="shared" si="6"/>
        <v>2</v>
      </c>
      <c r="N33" s="33">
        <v>6</v>
      </c>
      <c r="O33" s="33">
        <v>4</v>
      </c>
      <c r="P33" s="33">
        <f t="shared" si="7"/>
        <v>0</v>
      </c>
      <c r="Q33" s="33">
        <v>14</v>
      </c>
      <c r="R33" s="33">
        <v>14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16423</v>
      </c>
      <c r="F35" s="34">
        <f>G35-H35</f>
        <v>48</v>
      </c>
      <c r="G35" s="34">
        <f>SUM(G36:G39)</f>
        <v>96</v>
      </c>
      <c r="H35" s="34">
        <f>SUM(H36:H39)</f>
        <v>48</v>
      </c>
      <c r="I35" s="32">
        <f>J35+K35</f>
        <v>66352</v>
      </c>
      <c r="J35" s="32">
        <f>SUM(J36:J39)</f>
        <v>32567</v>
      </c>
      <c r="K35" s="32">
        <f>SUM(K36:K39)</f>
        <v>33785</v>
      </c>
      <c r="L35" s="32">
        <f>SUM(L36:L39)</f>
        <v>136</v>
      </c>
      <c r="M35" s="32">
        <f>N35-O35</f>
        <v>35</v>
      </c>
      <c r="N35" s="32">
        <f>SUM(N36:N39)</f>
        <v>82</v>
      </c>
      <c r="O35" s="32">
        <f>SUM(O36:O39)</f>
        <v>47</v>
      </c>
      <c r="P35" s="32">
        <f>Q35-R35</f>
        <v>101</v>
      </c>
      <c r="Q35" s="32">
        <f>SUM(Q36:Q39)</f>
        <v>277</v>
      </c>
      <c r="R35" s="32">
        <f>SUM(R36:R39)</f>
        <v>176</v>
      </c>
    </row>
    <row r="36" spans="2:18" s="2" customFormat="1" ht="12" customHeight="1">
      <c r="B36" s="6"/>
      <c r="C36" s="11"/>
      <c r="D36" s="5" t="s">
        <v>43</v>
      </c>
      <c r="E36" s="33">
        <v>5098</v>
      </c>
      <c r="F36" s="33">
        <f>G36-H36</f>
        <v>12</v>
      </c>
      <c r="G36" s="33">
        <v>23</v>
      </c>
      <c r="H36" s="33">
        <v>11</v>
      </c>
      <c r="I36" s="33">
        <f>J36+K36</f>
        <v>21243</v>
      </c>
      <c r="J36" s="33">
        <v>10280</v>
      </c>
      <c r="K36" s="33">
        <v>10963</v>
      </c>
      <c r="L36" s="33">
        <v>12</v>
      </c>
      <c r="M36" s="33">
        <f>N36-O36</f>
        <v>8</v>
      </c>
      <c r="N36" s="33">
        <v>27</v>
      </c>
      <c r="O36" s="33">
        <v>19</v>
      </c>
      <c r="P36" s="33">
        <f>Q36-R36</f>
        <v>4</v>
      </c>
      <c r="Q36" s="33">
        <v>53</v>
      </c>
      <c r="R36" s="33">
        <v>49</v>
      </c>
    </row>
    <row r="37" spans="2:18" s="2" customFormat="1" ht="12" customHeight="1">
      <c r="B37" s="6"/>
      <c r="C37" s="11"/>
      <c r="D37" s="5" t="s">
        <v>44</v>
      </c>
      <c r="E37" s="33">
        <v>1545</v>
      </c>
      <c r="F37" s="33">
        <f>G37-H37</f>
        <v>1</v>
      </c>
      <c r="G37" s="33">
        <v>1</v>
      </c>
      <c r="H37" s="33">
        <v>0</v>
      </c>
      <c r="I37" s="33">
        <f>J37+K37</f>
        <v>6025</v>
      </c>
      <c r="J37" s="33">
        <v>2945</v>
      </c>
      <c r="K37" s="33">
        <v>3080</v>
      </c>
      <c r="L37" s="33">
        <v>-13</v>
      </c>
      <c r="M37" s="33">
        <f>N37-O37</f>
        <v>-5</v>
      </c>
      <c r="N37" s="33">
        <v>2</v>
      </c>
      <c r="O37" s="33">
        <v>7</v>
      </c>
      <c r="P37" s="33">
        <f>Q37-R37</f>
        <v>-8</v>
      </c>
      <c r="Q37" s="33">
        <v>6</v>
      </c>
      <c r="R37" s="33">
        <v>14</v>
      </c>
    </row>
    <row r="38" spans="2:18" s="2" customFormat="1" ht="12" customHeight="1">
      <c r="B38" s="6"/>
      <c r="C38" s="11"/>
      <c r="D38" s="5" t="s">
        <v>45</v>
      </c>
      <c r="E38" s="35">
        <v>3231</v>
      </c>
      <c r="F38" s="33">
        <f>G38-H38</f>
        <v>7</v>
      </c>
      <c r="G38" s="35">
        <v>14</v>
      </c>
      <c r="H38" s="35">
        <v>7</v>
      </c>
      <c r="I38" s="33">
        <f>J38+K38</f>
        <v>13838</v>
      </c>
      <c r="J38" s="33">
        <v>6860</v>
      </c>
      <c r="K38" s="33">
        <v>6978</v>
      </c>
      <c r="L38" s="33">
        <v>18</v>
      </c>
      <c r="M38" s="33">
        <f>N38-O38</f>
        <v>6</v>
      </c>
      <c r="N38" s="33">
        <v>15</v>
      </c>
      <c r="O38" s="35">
        <v>9</v>
      </c>
      <c r="P38" s="33">
        <f>Q38-R38</f>
        <v>12</v>
      </c>
      <c r="Q38" s="33">
        <v>57</v>
      </c>
      <c r="R38" s="35">
        <v>45</v>
      </c>
    </row>
    <row r="39" spans="2:18" s="2" customFormat="1" ht="12" customHeight="1">
      <c r="B39" s="6"/>
      <c r="C39" s="11"/>
      <c r="D39" s="5" t="s">
        <v>46</v>
      </c>
      <c r="E39" s="33">
        <v>6549</v>
      </c>
      <c r="F39" s="33">
        <f>G39-H39</f>
        <v>28</v>
      </c>
      <c r="G39" s="33">
        <v>58</v>
      </c>
      <c r="H39" s="33">
        <v>30</v>
      </c>
      <c r="I39" s="33">
        <f>J39+K39</f>
        <v>25246</v>
      </c>
      <c r="J39" s="33">
        <v>12482</v>
      </c>
      <c r="K39" s="33">
        <v>12764</v>
      </c>
      <c r="L39" s="33">
        <v>119</v>
      </c>
      <c r="M39" s="33">
        <f>N39-O39</f>
        <v>26</v>
      </c>
      <c r="N39" s="33">
        <v>38</v>
      </c>
      <c r="O39" s="33">
        <v>12</v>
      </c>
      <c r="P39" s="33">
        <f>Q39-R39</f>
        <v>93</v>
      </c>
      <c r="Q39" s="33">
        <v>161</v>
      </c>
      <c r="R39" s="33">
        <v>68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9965</v>
      </c>
      <c r="F41" s="34">
        <f aca="true" t="shared" si="8" ref="F41:F46">G41-H41</f>
        <v>6</v>
      </c>
      <c r="G41" s="32">
        <f>SUM(G42:G46)</f>
        <v>41</v>
      </c>
      <c r="H41" s="32">
        <f>SUM(H42:H46)</f>
        <v>35</v>
      </c>
      <c r="I41" s="32">
        <f aca="true" t="shared" si="9" ref="I41:I46">J41+K41</f>
        <v>40377</v>
      </c>
      <c r="J41" s="32">
        <f>SUM(J42:J46)</f>
        <v>20206</v>
      </c>
      <c r="K41" s="32">
        <f>SUM(K42:K46)</f>
        <v>20171</v>
      </c>
      <c r="L41" s="32">
        <f>SUM(L42:L46)</f>
        <v>-9</v>
      </c>
      <c r="M41" s="32">
        <f aca="true" t="shared" si="10" ref="M41:M46">N41-O41</f>
        <v>10</v>
      </c>
      <c r="N41" s="32">
        <f>SUM(N42:N46)</f>
        <v>40</v>
      </c>
      <c r="O41" s="32">
        <f>SUM(O42:O46)</f>
        <v>30</v>
      </c>
      <c r="P41" s="32">
        <f aca="true" t="shared" si="11" ref="P41:P46">Q41-R41</f>
        <v>-19</v>
      </c>
      <c r="Q41" s="32">
        <f>SUM(Q42:Q46)</f>
        <v>143</v>
      </c>
      <c r="R41" s="32">
        <f>SUM(R42:R46)</f>
        <v>162</v>
      </c>
    </row>
    <row r="42" spans="2:18" s="2" customFormat="1" ht="12" customHeight="1">
      <c r="B42" s="6"/>
      <c r="C42" s="11"/>
      <c r="D42" s="5" t="s">
        <v>48</v>
      </c>
      <c r="E42" s="33">
        <v>2787</v>
      </c>
      <c r="F42" s="33">
        <f t="shared" si="8"/>
        <v>4</v>
      </c>
      <c r="G42" s="33">
        <v>7</v>
      </c>
      <c r="H42" s="33">
        <v>3</v>
      </c>
      <c r="I42" s="33">
        <f t="shared" si="9"/>
        <v>11691</v>
      </c>
      <c r="J42" s="33">
        <v>5788</v>
      </c>
      <c r="K42" s="33">
        <v>5903</v>
      </c>
      <c r="L42" s="33">
        <v>-4</v>
      </c>
      <c r="M42" s="33">
        <f t="shared" si="10"/>
        <v>-6</v>
      </c>
      <c r="N42" s="33">
        <v>5</v>
      </c>
      <c r="O42" s="33">
        <v>11</v>
      </c>
      <c r="P42" s="33">
        <f t="shared" si="11"/>
        <v>2</v>
      </c>
      <c r="Q42" s="33">
        <v>32</v>
      </c>
      <c r="R42" s="33">
        <v>30</v>
      </c>
    </row>
    <row r="43" spans="2:18" s="2" customFormat="1" ht="12" customHeight="1">
      <c r="B43" s="6"/>
      <c r="C43" s="11"/>
      <c r="D43" s="5" t="s">
        <v>49</v>
      </c>
      <c r="E43" s="33">
        <v>584</v>
      </c>
      <c r="F43" s="33">
        <f t="shared" si="8"/>
        <v>-1</v>
      </c>
      <c r="G43" s="33">
        <v>2</v>
      </c>
      <c r="H43" s="33">
        <v>3</v>
      </c>
      <c r="I43" s="33">
        <f t="shared" si="9"/>
        <v>2538</v>
      </c>
      <c r="J43" s="33">
        <v>1275</v>
      </c>
      <c r="K43" s="33">
        <v>1263</v>
      </c>
      <c r="L43" s="33">
        <v>-3</v>
      </c>
      <c r="M43" s="33">
        <f t="shared" si="10"/>
        <v>1</v>
      </c>
      <c r="N43" s="33">
        <v>4</v>
      </c>
      <c r="O43" s="33">
        <v>3</v>
      </c>
      <c r="P43" s="33">
        <f t="shared" si="11"/>
        <v>-4</v>
      </c>
      <c r="Q43" s="33">
        <v>6</v>
      </c>
      <c r="R43" s="33">
        <v>10</v>
      </c>
    </row>
    <row r="44" spans="2:18" s="2" customFormat="1" ht="12" customHeight="1">
      <c r="B44" s="6"/>
      <c r="C44" s="11"/>
      <c r="D44" s="5" t="s">
        <v>50</v>
      </c>
      <c r="E44" s="33">
        <v>1587</v>
      </c>
      <c r="F44" s="33">
        <f t="shared" si="8"/>
        <v>-2</v>
      </c>
      <c r="G44" s="33">
        <v>8</v>
      </c>
      <c r="H44" s="33">
        <v>10</v>
      </c>
      <c r="I44" s="33">
        <f t="shared" si="9"/>
        <v>4995</v>
      </c>
      <c r="J44" s="33">
        <v>2332</v>
      </c>
      <c r="K44" s="33">
        <v>2663</v>
      </c>
      <c r="L44" s="33">
        <v>-7</v>
      </c>
      <c r="M44" s="33">
        <f t="shared" si="10"/>
        <v>0</v>
      </c>
      <c r="N44" s="33">
        <v>1</v>
      </c>
      <c r="O44" s="33">
        <v>1</v>
      </c>
      <c r="P44" s="33">
        <f t="shared" si="11"/>
        <v>-7</v>
      </c>
      <c r="Q44" s="33">
        <v>18</v>
      </c>
      <c r="R44" s="33">
        <v>25</v>
      </c>
    </row>
    <row r="45" spans="2:18" s="2" customFormat="1" ht="12" customHeight="1">
      <c r="B45" s="6"/>
      <c r="C45" s="12"/>
      <c r="D45" s="5" t="s">
        <v>51</v>
      </c>
      <c r="E45" s="33">
        <v>2364</v>
      </c>
      <c r="F45" s="33">
        <f t="shared" si="8"/>
        <v>2</v>
      </c>
      <c r="G45" s="33">
        <v>14</v>
      </c>
      <c r="H45" s="33">
        <v>12</v>
      </c>
      <c r="I45" s="33">
        <f t="shared" si="9"/>
        <v>9907</v>
      </c>
      <c r="J45" s="33">
        <v>5229</v>
      </c>
      <c r="K45" s="33">
        <v>4678</v>
      </c>
      <c r="L45" s="33">
        <v>-2</v>
      </c>
      <c r="M45" s="33">
        <f t="shared" si="10"/>
        <v>10</v>
      </c>
      <c r="N45" s="33">
        <v>14</v>
      </c>
      <c r="O45" s="33">
        <v>4</v>
      </c>
      <c r="P45" s="33">
        <f t="shared" si="11"/>
        <v>-12</v>
      </c>
      <c r="Q45" s="33">
        <v>48</v>
      </c>
      <c r="R45" s="33">
        <v>60</v>
      </c>
    </row>
    <row r="46" spans="2:18" s="2" customFormat="1" ht="12" customHeight="1">
      <c r="B46" s="6"/>
      <c r="C46" s="12"/>
      <c r="D46" s="5" t="s">
        <v>107</v>
      </c>
      <c r="E46" s="33">
        <v>2643</v>
      </c>
      <c r="F46" s="33">
        <f t="shared" si="8"/>
        <v>3</v>
      </c>
      <c r="G46" s="33">
        <v>10</v>
      </c>
      <c r="H46" s="33">
        <v>7</v>
      </c>
      <c r="I46" s="33">
        <f t="shared" si="9"/>
        <v>11246</v>
      </c>
      <c r="J46" s="33">
        <v>5582</v>
      </c>
      <c r="K46" s="33">
        <v>5664</v>
      </c>
      <c r="L46" s="33">
        <v>7</v>
      </c>
      <c r="M46" s="33">
        <f t="shared" si="10"/>
        <v>5</v>
      </c>
      <c r="N46" s="33">
        <v>16</v>
      </c>
      <c r="O46" s="33">
        <v>11</v>
      </c>
      <c r="P46" s="33">
        <f t="shared" si="11"/>
        <v>2</v>
      </c>
      <c r="Q46" s="33">
        <v>39</v>
      </c>
      <c r="R46" s="33">
        <v>37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13558</v>
      </c>
      <c r="F48" s="34">
        <f>G48-H48</f>
        <v>6</v>
      </c>
      <c r="G48" s="32">
        <f>SUM(G49:G54)</f>
        <v>42</v>
      </c>
      <c r="H48" s="32">
        <f>SUM(H49:H54)</f>
        <v>36</v>
      </c>
      <c r="I48" s="32">
        <f>J48+K48</f>
        <v>52169</v>
      </c>
      <c r="J48" s="32">
        <f>SUM(J49:J54)</f>
        <v>25467</v>
      </c>
      <c r="K48" s="32">
        <f>SUM(K49:K54)</f>
        <v>26702</v>
      </c>
      <c r="L48" s="32">
        <f>SUM(L49:L54)</f>
        <v>-5</v>
      </c>
      <c r="M48" s="32">
        <f>N48-O48</f>
        <v>24</v>
      </c>
      <c r="N48" s="32">
        <f>SUM(N49:N54)</f>
        <v>61</v>
      </c>
      <c r="O48" s="32">
        <f>SUM(O49:O54)</f>
        <v>37</v>
      </c>
      <c r="P48" s="32">
        <f>Q48-R48</f>
        <v>-29</v>
      </c>
      <c r="Q48" s="32">
        <f>SUM(Q49:Q54)</f>
        <v>139</v>
      </c>
      <c r="R48" s="32">
        <f>SUM(R49:R54)</f>
        <v>168</v>
      </c>
    </row>
    <row r="49" spans="2:18" s="2" customFormat="1" ht="12" customHeight="1">
      <c r="B49" s="6"/>
      <c r="C49" s="12"/>
      <c r="D49" s="5" t="s">
        <v>53</v>
      </c>
      <c r="E49" s="33">
        <v>3911</v>
      </c>
      <c r="F49" s="33">
        <f aca="true" t="shared" si="12" ref="F49:F54">G49-H49</f>
        <v>7</v>
      </c>
      <c r="G49" s="33">
        <v>20</v>
      </c>
      <c r="H49" s="33">
        <v>13</v>
      </c>
      <c r="I49" s="33">
        <f aca="true" t="shared" si="13" ref="I49:I54">J49+K49</f>
        <v>14059</v>
      </c>
      <c r="J49" s="33">
        <v>6869</v>
      </c>
      <c r="K49" s="33">
        <v>7190</v>
      </c>
      <c r="L49" s="33">
        <v>-5</v>
      </c>
      <c r="M49" s="33">
        <f aca="true" t="shared" si="14" ref="M49:M54">N49-O49</f>
        <v>1</v>
      </c>
      <c r="N49" s="33">
        <v>13</v>
      </c>
      <c r="O49" s="33">
        <v>12</v>
      </c>
      <c r="P49" s="33">
        <f aca="true" t="shared" si="15" ref="P49:P54">Q49-R49</f>
        <v>-6</v>
      </c>
      <c r="Q49" s="33">
        <v>47</v>
      </c>
      <c r="R49" s="33">
        <v>53</v>
      </c>
    </row>
    <row r="50" spans="2:18" s="2" customFormat="1" ht="12" customHeight="1">
      <c r="B50" s="6"/>
      <c r="C50" s="12"/>
      <c r="D50" s="5" t="s">
        <v>54</v>
      </c>
      <c r="E50" s="33">
        <v>2453</v>
      </c>
      <c r="F50" s="33">
        <f t="shared" si="12"/>
        <v>-8</v>
      </c>
      <c r="G50" s="33">
        <v>2</v>
      </c>
      <c r="H50" s="33">
        <v>10</v>
      </c>
      <c r="I50" s="33">
        <f t="shared" si="13"/>
        <v>9736</v>
      </c>
      <c r="J50" s="33">
        <v>4759</v>
      </c>
      <c r="K50" s="33">
        <v>4977</v>
      </c>
      <c r="L50" s="33">
        <v>-12</v>
      </c>
      <c r="M50" s="33">
        <f t="shared" si="14"/>
        <v>8</v>
      </c>
      <c r="N50" s="33">
        <v>11</v>
      </c>
      <c r="O50" s="33">
        <v>3</v>
      </c>
      <c r="P50" s="33">
        <f t="shared" si="15"/>
        <v>-20</v>
      </c>
      <c r="Q50" s="33">
        <v>14</v>
      </c>
      <c r="R50" s="33">
        <v>34</v>
      </c>
    </row>
    <row r="51" spans="2:18" s="2" customFormat="1" ht="12" customHeight="1">
      <c r="B51" s="6"/>
      <c r="C51" s="12"/>
      <c r="D51" s="5" t="s">
        <v>55</v>
      </c>
      <c r="E51" s="33">
        <v>5071</v>
      </c>
      <c r="F51" s="33">
        <f t="shared" si="12"/>
        <v>12</v>
      </c>
      <c r="G51" s="33">
        <v>19</v>
      </c>
      <c r="H51" s="33">
        <v>7</v>
      </c>
      <c r="I51" s="33">
        <f t="shared" si="13"/>
        <v>20567</v>
      </c>
      <c r="J51" s="33">
        <v>10048</v>
      </c>
      <c r="K51" s="33">
        <v>10519</v>
      </c>
      <c r="L51" s="33">
        <v>31</v>
      </c>
      <c r="M51" s="33">
        <f t="shared" si="14"/>
        <v>21</v>
      </c>
      <c r="N51" s="33">
        <v>32</v>
      </c>
      <c r="O51" s="33">
        <v>11</v>
      </c>
      <c r="P51" s="33">
        <f t="shared" si="15"/>
        <v>10</v>
      </c>
      <c r="Q51" s="33">
        <v>65</v>
      </c>
      <c r="R51" s="33">
        <v>55</v>
      </c>
    </row>
    <row r="52" spans="2:18" s="2" customFormat="1" ht="12" customHeight="1">
      <c r="B52" s="6"/>
      <c r="C52" s="12"/>
      <c r="D52" s="5" t="s">
        <v>56</v>
      </c>
      <c r="E52" s="33">
        <v>1030</v>
      </c>
      <c r="F52" s="33">
        <f t="shared" si="12"/>
        <v>0</v>
      </c>
      <c r="G52" s="33">
        <v>0</v>
      </c>
      <c r="H52" s="33">
        <v>0</v>
      </c>
      <c r="I52" s="33">
        <f t="shared" si="13"/>
        <v>3896</v>
      </c>
      <c r="J52" s="33">
        <v>1898</v>
      </c>
      <c r="K52" s="33">
        <v>1998</v>
      </c>
      <c r="L52" s="33">
        <v>1</v>
      </c>
      <c r="M52" s="33">
        <f t="shared" si="14"/>
        <v>-4</v>
      </c>
      <c r="N52" s="33">
        <v>3</v>
      </c>
      <c r="O52" s="33">
        <v>7</v>
      </c>
      <c r="P52" s="33">
        <f t="shared" si="15"/>
        <v>5</v>
      </c>
      <c r="Q52" s="33">
        <v>10</v>
      </c>
      <c r="R52" s="33">
        <v>5</v>
      </c>
    </row>
    <row r="53" spans="2:18" s="2" customFormat="1" ht="12" customHeight="1">
      <c r="B53" s="6"/>
      <c r="C53" s="12"/>
      <c r="D53" s="5" t="s">
        <v>57</v>
      </c>
      <c r="E53" s="33">
        <v>431</v>
      </c>
      <c r="F53" s="33">
        <f t="shared" si="12"/>
        <v>-2</v>
      </c>
      <c r="G53" s="33">
        <v>1</v>
      </c>
      <c r="H53" s="33">
        <v>3</v>
      </c>
      <c r="I53" s="33">
        <f t="shared" si="13"/>
        <v>1580</v>
      </c>
      <c r="J53" s="33">
        <v>742</v>
      </c>
      <c r="K53" s="33">
        <v>838</v>
      </c>
      <c r="L53" s="33">
        <v>-13</v>
      </c>
      <c r="M53" s="33">
        <f t="shared" si="14"/>
        <v>-2</v>
      </c>
      <c r="N53" s="33">
        <v>1</v>
      </c>
      <c r="O53" s="33">
        <v>3</v>
      </c>
      <c r="P53" s="33">
        <f t="shared" si="15"/>
        <v>-11</v>
      </c>
      <c r="Q53" s="33">
        <v>1</v>
      </c>
      <c r="R53" s="33">
        <v>12</v>
      </c>
    </row>
    <row r="54" spans="2:18" s="2" customFormat="1" ht="12" customHeight="1">
      <c r="B54" s="6"/>
      <c r="C54" s="12"/>
      <c r="D54" s="5" t="s">
        <v>58</v>
      </c>
      <c r="E54" s="33">
        <v>662</v>
      </c>
      <c r="F54" s="33">
        <f t="shared" si="12"/>
        <v>-3</v>
      </c>
      <c r="G54" s="33">
        <v>0</v>
      </c>
      <c r="H54" s="33">
        <v>3</v>
      </c>
      <c r="I54" s="33">
        <f t="shared" si="13"/>
        <v>2331</v>
      </c>
      <c r="J54" s="33">
        <v>1151</v>
      </c>
      <c r="K54" s="33">
        <v>1180</v>
      </c>
      <c r="L54" s="33">
        <v>-7</v>
      </c>
      <c r="M54" s="33">
        <f t="shared" si="14"/>
        <v>0</v>
      </c>
      <c r="N54" s="33">
        <v>1</v>
      </c>
      <c r="O54" s="33">
        <v>1</v>
      </c>
      <c r="P54" s="33">
        <f t="shared" si="15"/>
        <v>-7</v>
      </c>
      <c r="Q54" s="33">
        <v>2</v>
      </c>
      <c r="R54" s="33">
        <v>9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9820</v>
      </c>
      <c r="F56" s="34">
        <f>G56-H56</f>
        <v>-9</v>
      </c>
      <c r="G56" s="32">
        <f>SUM(G57:G60)</f>
        <v>17</v>
      </c>
      <c r="H56" s="32">
        <f>SUM(H57:H60)</f>
        <v>26</v>
      </c>
      <c r="I56" s="32">
        <f>J56+K56</f>
        <v>40392</v>
      </c>
      <c r="J56" s="32">
        <f>SUM(J57:J60)</f>
        <v>19841</v>
      </c>
      <c r="K56" s="32">
        <f>SUM(K57:K60)</f>
        <v>20551</v>
      </c>
      <c r="L56" s="32">
        <f>SUM(L57:L60)</f>
        <v>-10</v>
      </c>
      <c r="M56" s="32">
        <f>N56-O56</f>
        <v>10</v>
      </c>
      <c r="N56" s="32">
        <f>SUM(N57:N60)</f>
        <v>38</v>
      </c>
      <c r="O56" s="32">
        <f>SUM(O57:O60)</f>
        <v>28</v>
      </c>
      <c r="P56" s="32">
        <f>Q56-R56</f>
        <v>-20</v>
      </c>
      <c r="Q56" s="32">
        <f>SUM(Q57:Q60)</f>
        <v>93</v>
      </c>
      <c r="R56" s="32">
        <f>SUM(R57:R60)</f>
        <v>113</v>
      </c>
    </row>
    <row r="57" spans="2:18" s="2" customFormat="1" ht="12" customHeight="1">
      <c r="B57" s="6"/>
      <c r="C57" s="12"/>
      <c r="D57" s="5" t="s">
        <v>60</v>
      </c>
      <c r="E57" s="33">
        <v>1146</v>
      </c>
      <c r="F57" s="33">
        <f>G57-H57</f>
        <v>0</v>
      </c>
      <c r="G57" s="33">
        <v>1</v>
      </c>
      <c r="H57" s="33">
        <v>1</v>
      </c>
      <c r="I57" s="33">
        <f>J57+K57</f>
        <v>5060</v>
      </c>
      <c r="J57" s="33">
        <v>2517</v>
      </c>
      <c r="K57" s="33">
        <v>2543</v>
      </c>
      <c r="L57" s="33">
        <v>-1</v>
      </c>
      <c r="M57" s="33">
        <f>N57-O57</f>
        <v>4</v>
      </c>
      <c r="N57" s="33">
        <v>7</v>
      </c>
      <c r="O57" s="33">
        <v>3</v>
      </c>
      <c r="P57" s="33">
        <f>Q57-R57</f>
        <v>-5</v>
      </c>
      <c r="Q57" s="33">
        <v>11</v>
      </c>
      <c r="R57" s="33">
        <v>16</v>
      </c>
    </row>
    <row r="58" spans="2:18" s="2" customFormat="1" ht="12" customHeight="1">
      <c r="B58" s="6"/>
      <c r="C58" s="12"/>
      <c r="D58" s="5" t="s">
        <v>61</v>
      </c>
      <c r="E58" s="33">
        <v>3903</v>
      </c>
      <c r="F58" s="33">
        <f>G58-H58</f>
        <v>-9</v>
      </c>
      <c r="G58" s="33">
        <v>8</v>
      </c>
      <c r="H58" s="33">
        <v>17</v>
      </c>
      <c r="I58" s="33">
        <f>J58+K58</f>
        <v>15473</v>
      </c>
      <c r="J58" s="33">
        <v>7619</v>
      </c>
      <c r="K58" s="33">
        <v>7854</v>
      </c>
      <c r="L58" s="33">
        <v>-20</v>
      </c>
      <c r="M58" s="33">
        <f>N58-O58</f>
        <v>1</v>
      </c>
      <c r="N58" s="33">
        <v>14</v>
      </c>
      <c r="O58" s="33">
        <v>13</v>
      </c>
      <c r="P58" s="33">
        <f>Q58-R58</f>
        <v>-21</v>
      </c>
      <c r="Q58" s="33">
        <v>25</v>
      </c>
      <c r="R58" s="33">
        <v>46</v>
      </c>
    </row>
    <row r="59" spans="2:18" s="2" customFormat="1" ht="12" customHeight="1">
      <c r="B59" s="6"/>
      <c r="C59" s="12"/>
      <c r="D59" s="5" t="s">
        <v>62</v>
      </c>
      <c r="E59" s="33">
        <v>1583</v>
      </c>
      <c r="F59" s="33">
        <f>G59-H59</f>
        <v>0</v>
      </c>
      <c r="G59" s="33">
        <v>2</v>
      </c>
      <c r="H59" s="33">
        <v>2</v>
      </c>
      <c r="I59" s="33">
        <f>J59+K59</f>
        <v>5988</v>
      </c>
      <c r="J59" s="33">
        <v>2897</v>
      </c>
      <c r="K59" s="33">
        <v>3091</v>
      </c>
      <c r="L59" s="33">
        <v>0</v>
      </c>
      <c r="M59" s="33">
        <f>N59-O59</f>
        <v>-1</v>
      </c>
      <c r="N59" s="33">
        <v>4</v>
      </c>
      <c r="O59" s="33">
        <v>5</v>
      </c>
      <c r="P59" s="33">
        <f>Q59-R59</f>
        <v>1</v>
      </c>
      <c r="Q59" s="33">
        <v>14</v>
      </c>
      <c r="R59" s="33">
        <v>13</v>
      </c>
    </row>
    <row r="60" spans="2:18" s="2" customFormat="1" ht="12" customHeight="1">
      <c r="B60" s="6"/>
      <c r="C60" s="12"/>
      <c r="D60" s="5" t="s">
        <v>63</v>
      </c>
      <c r="E60" s="33">
        <v>3188</v>
      </c>
      <c r="F60" s="33">
        <f>G60-H60</f>
        <v>0</v>
      </c>
      <c r="G60" s="33">
        <v>6</v>
      </c>
      <c r="H60" s="33">
        <v>6</v>
      </c>
      <c r="I60" s="33">
        <f>J60+K60</f>
        <v>13871</v>
      </c>
      <c r="J60" s="33">
        <v>6808</v>
      </c>
      <c r="K60" s="33">
        <v>7063</v>
      </c>
      <c r="L60" s="33">
        <v>11</v>
      </c>
      <c r="M60" s="33">
        <f>N60-O60</f>
        <v>6</v>
      </c>
      <c r="N60" s="33">
        <v>13</v>
      </c>
      <c r="O60" s="33">
        <v>7</v>
      </c>
      <c r="P60" s="33">
        <f>Q60-R60</f>
        <v>5</v>
      </c>
      <c r="Q60" s="33">
        <v>43</v>
      </c>
      <c r="R60" s="33">
        <v>38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5103</v>
      </c>
      <c r="F62" s="34">
        <f>G62-H62</f>
        <v>-1</v>
      </c>
      <c r="G62" s="32">
        <f>G63</f>
        <v>11</v>
      </c>
      <c r="H62" s="32">
        <f>H63</f>
        <v>12</v>
      </c>
      <c r="I62" s="32">
        <f>J62+K62</f>
        <v>19102</v>
      </c>
      <c r="J62" s="32">
        <f>J63</f>
        <v>9155</v>
      </c>
      <c r="K62" s="32">
        <f>K63</f>
        <v>9947</v>
      </c>
      <c r="L62" s="32">
        <f>L63</f>
        <v>7</v>
      </c>
      <c r="M62" s="32">
        <f>N62-O62</f>
        <v>11</v>
      </c>
      <c r="N62" s="32">
        <f>N63</f>
        <v>24</v>
      </c>
      <c r="O62" s="32">
        <f>O63</f>
        <v>13</v>
      </c>
      <c r="P62" s="32">
        <f>Q62-R62</f>
        <v>-4</v>
      </c>
      <c r="Q62" s="32">
        <f>Q63</f>
        <v>28</v>
      </c>
      <c r="R62" s="32">
        <f>R63</f>
        <v>32</v>
      </c>
    </row>
    <row r="63" spans="2:18" s="2" customFormat="1" ht="12" customHeight="1">
      <c r="B63" s="6"/>
      <c r="C63" s="12"/>
      <c r="D63" s="5" t="s">
        <v>65</v>
      </c>
      <c r="E63" s="33">
        <v>5103</v>
      </c>
      <c r="F63" s="33">
        <f>G63-H63</f>
        <v>-1</v>
      </c>
      <c r="G63" s="33">
        <v>11</v>
      </c>
      <c r="H63" s="33">
        <v>12</v>
      </c>
      <c r="I63" s="33">
        <f>J63+K63</f>
        <v>19102</v>
      </c>
      <c r="J63" s="33">
        <v>9155</v>
      </c>
      <c r="K63" s="33">
        <v>9947</v>
      </c>
      <c r="L63" s="33">
        <v>7</v>
      </c>
      <c r="M63" s="33">
        <f>N63-O63</f>
        <v>11</v>
      </c>
      <c r="N63" s="33">
        <v>24</v>
      </c>
      <c r="O63" s="33">
        <v>13</v>
      </c>
      <c r="P63" s="33">
        <f>Q63-R63</f>
        <v>-4</v>
      </c>
      <c r="Q63" s="33">
        <v>28</v>
      </c>
      <c r="R63" s="33">
        <v>32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19371</v>
      </c>
      <c r="F65" s="34">
        <f>G65-H65</f>
        <v>6</v>
      </c>
      <c r="G65" s="32">
        <f>SUM(G66:G73)</f>
        <v>65</v>
      </c>
      <c r="H65" s="32">
        <f>SUM(H66:H73)</f>
        <v>59</v>
      </c>
      <c r="I65" s="32">
        <f>J65+K65</f>
        <v>74303</v>
      </c>
      <c r="J65" s="32">
        <f>SUM(J66:J74)</f>
        <v>36500</v>
      </c>
      <c r="K65" s="32">
        <f>SUM(K66:K74)</f>
        <v>37803</v>
      </c>
      <c r="L65" s="32">
        <f>SUM(L66:L73)</f>
        <v>32</v>
      </c>
      <c r="M65" s="32">
        <f>N65-O65</f>
        <v>34</v>
      </c>
      <c r="N65" s="32">
        <f>SUM(N66:N73)</f>
        <v>79</v>
      </c>
      <c r="O65" s="32">
        <f>SUM(O66:O73)</f>
        <v>45</v>
      </c>
      <c r="P65" s="32">
        <f>Q65-R65</f>
        <v>-2</v>
      </c>
      <c r="Q65" s="32">
        <f>SUM(Q66:Q73)</f>
        <v>183</v>
      </c>
      <c r="R65" s="32">
        <f>SUM(R66:R73)</f>
        <v>185</v>
      </c>
    </row>
    <row r="66" spans="2:18" s="2" customFormat="1" ht="12" customHeight="1">
      <c r="B66" s="6"/>
      <c r="C66" s="12"/>
      <c r="D66" s="5" t="s">
        <v>67</v>
      </c>
      <c r="E66" s="33">
        <v>5259</v>
      </c>
      <c r="F66" s="33">
        <f aca="true" t="shared" si="16" ref="F66:F73">G66-H66</f>
        <v>-3</v>
      </c>
      <c r="G66" s="33">
        <v>8</v>
      </c>
      <c r="H66" s="33">
        <v>11</v>
      </c>
      <c r="I66" s="33">
        <f aca="true" t="shared" si="17" ref="I66:I73">J66+K66</f>
        <v>20354</v>
      </c>
      <c r="J66" s="33">
        <v>9906</v>
      </c>
      <c r="K66" s="33">
        <v>10448</v>
      </c>
      <c r="L66" s="33">
        <v>-1</v>
      </c>
      <c r="M66" s="33">
        <f aca="true" t="shared" si="18" ref="M66:M73">N66-O66</f>
        <v>-2</v>
      </c>
      <c r="N66" s="33">
        <v>16</v>
      </c>
      <c r="O66" s="33">
        <v>18</v>
      </c>
      <c r="P66" s="33">
        <f aca="true" t="shared" si="19" ref="P66:P73">Q66-R66</f>
        <v>1</v>
      </c>
      <c r="Q66" s="33">
        <v>37</v>
      </c>
      <c r="R66" s="33">
        <v>36</v>
      </c>
    </row>
    <row r="67" spans="2:18" s="2" customFormat="1" ht="12" customHeight="1">
      <c r="B67" s="6"/>
      <c r="C67" s="12"/>
      <c r="D67" s="5" t="s">
        <v>41</v>
      </c>
      <c r="E67" s="33">
        <v>642</v>
      </c>
      <c r="F67" s="33">
        <f t="shared" si="16"/>
        <v>4</v>
      </c>
      <c r="G67" s="33">
        <v>4</v>
      </c>
      <c r="H67" s="33">
        <v>0</v>
      </c>
      <c r="I67" s="33">
        <f t="shared" si="17"/>
        <v>2827</v>
      </c>
      <c r="J67" s="33">
        <v>1388</v>
      </c>
      <c r="K67" s="33">
        <v>1439</v>
      </c>
      <c r="L67" s="33">
        <v>7</v>
      </c>
      <c r="M67" s="33">
        <f t="shared" si="18"/>
        <v>-1</v>
      </c>
      <c r="N67" s="33">
        <v>3</v>
      </c>
      <c r="O67" s="33">
        <v>4</v>
      </c>
      <c r="P67" s="33">
        <f t="shared" si="19"/>
        <v>8</v>
      </c>
      <c r="Q67" s="33">
        <v>14</v>
      </c>
      <c r="R67" s="33">
        <v>6</v>
      </c>
    </row>
    <row r="68" spans="2:18" s="2" customFormat="1" ht="12" customHeight="1">
      <c r="B68" s="6"/>
      <c r="C68" s="12"/>
      <c r="D68" s="5" t="s">
        <v>68</v>
      </c>
      <c r="E68" s="33">
        <v>4455</v>
      </c>
      <c r="F68" s="33">
        <f t="shared" si="16"/>
        <v>1</v>
      </c>
      <c r="G68" s="33">
        <v>6</v>
      </c>
      <c r="H68" s="33">
        <v>5</v>
      </c>
      <c r="I68" s="33">
        <f t="shared" si="17"/>
        <v>17135</v>
      </c>
      <c r="J68" s="33">
        <v>8302</v>
      </c>
      <c r="K68" s="33">
        <v>8833</v>
      </c>
      <c r="L68" s="33">
        <v>18</v>
      </c>
      <c r="M68" s="33">
        <f t="shared" si="18"/>
        <v>12</v>
      </c>
      <c r="N68" s="33">
        <v>20</v>
      </c>
      <c r="O68" s="33">
        <v>8</v>
      </c>
      <c r="P68" s="33">
        <f t="shared" si="19"/>
        <v>6</v>
      </c>
      <c r="Q68" s="33">
        <v>30</v>
      </c>
      <c r="R68" s="33">
        <v>24</v>
      </c>
    </row>
    <row r="69" spans="2:18" s="2" customFormat="1" ht="12" customHeight="1">
      <c r="B69" s="6"/>
      <c r="C69" s="12"/>
      <c r="D69" s="5" t="s">
        <v>69</v>
      </c>
      <c r="E69" s="33">
        <v>1930</v>
      </c>
      <c r="F69" s="33">
        <f t="shared" si="16"/>
        <v>2</v>
      </c>
      <c r="G69" s="33">
        <v>6</v>
      </c>
      <c r="H69" s="33">
        <v>4</v>
      </c>
      <c r="I69" s="33">
        <f t="shared" si="17"/>
        <v>7174</v>
      </c>
      <c r="J69" s="33">
        <v>3546</v>
      </c>
      <c r="K69" s="33">
        <v>3628</v>
      </c>
      <c r="L69" s="33">
        <v>11</v>
      </c>
      <c r="M69" s="33">
        <f t="shared" si="18"/>
        <v>9</v>
      </c>
      <c r="N69" s="33">
        <v>10</v>
      </c>
      <c r="O69" s="33">
        <v>1</v>
      </c>
      <c r="P69" s="33">
        <f t="shared" si="19"/>
        <v>2</v>
      </c>
      <c r="Q69" s="33">
        <v>16</v>
      </c>
      <c r="R69" s="33">
        <v>14</v>
      </c>
    </row>
    <row r="70" spans="2:18" s="2" customFormat="1" ht="12" customHeight="1">
      <c r="B70" s="6"/>
      <c r="C70" s="12"/>
      <c r="D70" s="5" t="s">
        <v>70</v>
      </c>
      <c r="E70" s="33">
        <v>2588</v>
      </c>
      <c r="F70" s="33">
        <f t="shared" si="16"/>
        <v>-1</v>
      </c>
      <c r="G70" s="33">
        <v>10</v>
      </c>
      <c r="H70" s="33">
        <v>11</v>
      </c>
      <c r="I70" s="33">
        <f t="shared" si="17"/>
        <v>10555</v>
      </c>
      <c r="J70" s="33">
        <v>5206</v>
      </c>
      <c r="K70" s="33">
        <v>5349</v>
      </c>
      <c r="L70" s="33">
        <v>-12</v>
      </c>
      <c r="M70" s="33">
        <f t="shared" si="18"/>
        <v>5</v>
      </c>
      <c r="N70" s="33">
        <v>13</v>
      </c>
      <c r="O70" s="33">
        <v>8</v>
      </c>
      <c r="P70" s="33">
        <f t="shared" si="19"/>
        <v>-17</v>
      </c>
      <c r="Q70" s="33">
        <v>20</v>
      </c>
      <c r="R70" s="33">
        <v>37</v>
      </c>
    </row>
    <row r="71" spans="2:18" s="2" customFormat="1" ht="12" customHeight="1">
      <c r="B71" s="6"/>
      <c r="C71" s="12"/>
      <c r="D71" s="5" t="s">
        <v>71</v>
      </c>
      <c r="E71" s="33">
        <v>2871</v>
      </c>
      <c r="F71" s="33">
        <f t="shared" si="16"/>
        <v>6</v>
      </c>
      <c r="G71" s="33">
        <v>27</v>
      </c>
      <c r="H71" s="33">
        <v>21</v>
      </c>
      <c r="I71" s="33">
        <f t="shared" si="17"/>
        <v>9549</v>
      </c>
      <c r="J71" s="33">
        <v>4676</v>
      </c>
      <c r="K71" s="33">
        <v>4873</v>
      </c>
      <c r="L71" s="33">
        <v>22</v>
      </c>
      <c r="M71" s="33">
        <f t="shared" si="18"/>
        <v>11</v>
      </c>
      <c r="N71" s="33">
        <v>12</v>
      </c>
      <c r="O71" s="33">
        <v>1</v>
      </c>
      <c r="P71" s="33">
        <f t="shared" si="19"/>
        <v>11</v>
      </c>
      <c r="Q71" s="33">
        <v>50</v>
      </c>
      <c r="R71" s="33">
        <v>39</v>
      </c>
    </row>
    <row r="72" spans="2:18" s="2" customFormat="1" ht="12" customHeight="1">
      <c r="B72" s="6"/>
      <c r="C72" s="12"/>
      <c r="D72" s="5" t="s">
        <v>72</v>
      </c>
      <c r="E72" s="33">
        <v>637</v>
      </c>
      <c r="F72" s="33">
        <f t="shared" si="16"/>
        <v>2</v>
      </c>
      <c r="G72" s="33">
        <v>2</v>
      </c>
      <c r="H72" s="33">
        <v>0</v>
      </c>
      <c r="I72" s="33">
        <f t="shared" si="17"/>
        <v>2280</v>
      </c>
      <c r="J72" s="33">
        <v>1135</v>
      </c>
      <c r="K72" s="33">
        <v>1145</v>
      </c>
      <c r="L72" s="33">
        <v>4</v>
      </c>
      <c r="M72" s="33">
        <f t="shared" si="18"/>
        <v>2</v>
      </c>
      <c r="N72" s="33">
        <v>2</v>
      </c>
      <c r="O72" s="33">
        <v>0</v>
      </c>
      <c r="P72" s="33">
        <f t="shared" si="19"/>
        <v>2</v>
      </c>
      <c r="Q72" s="33">
        <v>10</v>
      </c>
      <c r="R72" s="33">
        <v>8</v>
      </c>
    </row>
    <row r="73" spans="2:18" s="2" customFormat="1" ht="12" customHeight="1">
      <c r="B73" s="6"/>
      <c r="C73" s="12"/>
      <c r="D73" s="5" t="s">
        <v>73</v>
      </c>
      <c r="E73" s="33">
        <v>989</v>
      </c>
      <c r="F73" s="33">
        <f t="shared" si="16"/>
        <v>-5</v>
      </c>
      <c r="G73" s="33">
        <v>2</v>
      </c>
      <c r="H73" s="33">
        <v>7</v>
      </c>
      <c r="I73" s="33">
        <f t="shared" si="17"/>
        <v>4429</v>
      </c>
      <c r="J73" s="33">
        <v>2341</v>
      </c>
      <c r="K73" s="33">
        <v>2088</v>
      </c>
      <c r="L73" s="33">
        <v>-17</v>
      </c>
      <c r="M73" s="33">
        <f t="shared" si="18"/>
        <v>-2</v>
      </c>
      <c r="N73" s="33">
        <v>3</v>
      </c>
      <c r="O73" s="33">
        <v>5</v>
      </c>
      <c r="P73" s="33">
        <f t="shared" si="19"/>
        <v>-15</v>
      </c>
      <c r="Q73" s="33">
        <v>6</v>
      </c>
      <c r="R73" s="33">
        <v>21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14370</v>
      </c>
      <c r="F75" s="34">
        <f>G75-H75</f>
        <v>25</v>
      </c>
      <c r="G75" s="32">
        <f>SUM(G76:G83)</f>
        <v>66</v>
      </c>
      <c r="H75" s="32">
        <f>SUM(H76:H83)</f>
        <v>41</v>
      </c>
      <c r="I75" s="32">
        <f>J75+K75</f>
        <v>55909</v>
      </c>
      <c r="J75" s="32">
        <f>SUM(J76:J84)</f>
        <v>27557</v>
      </c>
      <c r="K75" s="32">
        <f>SUM(K76:K84)</f>
        <v>28352</v>
      </c>
      <c r="L75" s="32">
        <f>SUM(L76:L83)</f>
        <v>-29</v>
      </c>
      <c r="M75" s="32">
        <f>N75-O75</f>
        <v>9</v>
      </c>
      <c r="N75" s="32">
        <f>SUM(N76:N83)</f>
        <v>54</v>
      </c>
      <c r="O75" s="32">
        <f>SUM(O76:O83)</f>
        <v>45</v>
      </c>
      <c r="P75" s="32">
        <f>Q75-R75</f>
        <v>-38</v>
      </c>
      <c r="Q75" s="32">
        <f>SUM(Q76:Q83)</f>
        <v>163</v>
      </c>
      <c r="R75" s="32">
        <f>SUM(R76:R83)</f>
        <v>201</v>
      </c>
    </row>
    <row r="76" spans="2:18" s="2" customFormat="1" ht="12" customHeight="1">
      <c r="B76" s="6"/>
      <c r="C76" s="12"/>
      <c r="D76" s="5" t="s">
        <v>75</v>
      </c>
      <c r="E76" s="33">
        <v>774</v>
      </c>
      <c r="F76" s="33">
        <f aca="true" t="shared" si="20" ref="F76:F83">G76-H76</f>
        <v>28</v>
      </c>
      <c r="G76" s="33">
        <v>28</v>
      </c>
      <c r="H76" s="33">
        <v>0</v>
      </c>
      <c r="I76" s="33">
        <f aca="true" t="shared" si="21" ref="I76:I83">J76+K76</f>
        <v>3162</v>
      </c>
      <c r="J76" s="33">
        <v>1602</v>
      </c>
      <c r="K76" s="33">
        <v>1560</v>
      </c>
      <c r="L76" s="33">
        <v>14</v>
      </c>
      <c r="M76" s="33">
        <f aca="true" t="shared" si="22" ref="M76:M83">N76-O76</f>
        <v>-1</v>
      </c>
      <c r="N76" s="33">
        <v>2</v>
      </c>
      <c r="O76" s="33">
        <v>3</v>
      </c>
      <c r="P76" s="33">
        <f aca="true" t="shared" si="23" ref="P76:P83">Q76-R76</f>
        <v>15</v>
      </c>
      <c r="Q76" s="33">
        <v>19</v>
      </c>
      <c r="R76" s="33">
        <v>4</v>
      </c>
    </row>
    <row r="77" spans="2:18" s="2" customFormat="1" ht="12" customHeight="1">
      <c r="B77" s="6"/>
      <c r="C77" s="12"/>
      <c r="D77" s="5" t="s">
        <v>76</v>
      </c>
      <c r="E77" s="33">
        <v>1763</v>
      </c>
      <c r="F77" s="33">
        <f t="shared" si="20"/>
        <v>-3</v>
      </c>
      <c r="G77" s="33">
        <v>8</v>
      </c>
      <c r="H77" s="33">
        <v>11</v>
      </c>
      <c r="I77" s="33">
        <f t="shared" si="21"/>
        <v>6454</v>
      </c>
      <c r="J77" s="33">
        <v>3173</v>
      </c>
      <c r="K77" s="33">
        <v>3281</v>
      </c>
      <c r="L77" s="33">
        <v>-11</v>
      </c>
      <c r="M77" s="33">
        <f t="shared" si="22"/>
        <v>0</v>
      </c>
      <c r="N77" s="33">
        <v>6</v>
      </c>
      <c r="O77" s="33">
        <v>6</v>
      </c>
      <c r="P77" s="33">
        <f t="shared" si="23"/>
        <v>-11</v>
      </c>
      <c r="Q77" s="33">
        <v>23</v>
      </c>
      <c r="R77" s="33">
        <v>34</v>
      </c>
    </row>
    <row r="78" spans="2:18" s="2" customFormat="1" ht="12" customHeight="1">
      <c r="B78" s="6"/>
      <c r="C78" s="12"/>
      <c r="D78" s="5" t="s">
        <v>77</v>
      </c>
      <c r="E78" s="33">
        <v>1603</v>
      </c>
      <c r="F78" s="33">
        <f t="shared" si="20"/>
        <v>0</v>
      </c>
      <c r="G78" s="33">
        <v>3</v>
      </c>
      <c r="H78" s="33">
        <v>3</v>
      </c>
      <c r="I78" s="33">
        <f t="shared" si="21"/>
        <v>6155</v>
      </c>
      <c r="J78" s="33">
        <v>2993</v>
      </c>
      <c r="K78" s="33">
        <v>3162</v>
      </c>
      <c r="L78" s="33">
        <v>-4</v>
      </c>
      <c r="M78" s="33">
        <f t="shared" si="22"/>
        <v>5</v>
      </c>
      <c r="N78" s="33">
        <v>9</v>
      </c>
      <c r="O78" s="33">
        <v>4</v>
      </c>
      <c r="P78" s="33">
        <f t="shared" si="23"/>
        <v>-9</v>
      </c>
      <c r="Q78" s="33">
        <v>18</v>
      </c>
      <c r="R78" s="33">
        <v>27</v>
      </c>
    </row>
    <row r="79" spans="2:18" s="2" customFormat="1" ht="12" customHeight="1">
      <c r="B79" s="6"/>
      <c r="C79" s="12"/>
      <c r="D79" s="5" t="s">
        <v>78</v>
      </c>
      <c r="E79" s="33">
        <v>951</v>
      </c>
      <c r="F79" s="33">
        <f t="shared" si="20"/>
        <v>1</v>
      </c>
      <c r="G79" s="33">
        <v>2</v>
      </c>
      <c r="H79" s="33">
        <v>1</v>
      </c>
      <c r="I79" s="33">
        <f t="shared" si="21"/>
        <v>3817</v>
      </c>
      <c r="J79" s="33">
        <v>1904</v>
      </c>
      <c r="K79" s="33">
        <v>1913</v>
      </c>
      <c r="L79" s="33">
        <v>-5</v>
      </c>
      <c r="M79" s="33">
        <f t="shared" si="22"/>
        <v>-1</v>
      </c>
      <c r="N79" s="33">
        <v>6</v>
      </c>
      <c r="O79" s="33">
        <v>7</v>
      </c>
      <c r="P79" s="33">
        <f t="shared" si="23"/>
        <v>-4</v>
      </c>
      <c r="Q79" s="33">
        <v>14</v>
      </c>
      <c r="R79" s="33">
        <v>18</v>
      </c>
    </row>
    <row r="80" spans="2:18" s="2" customFormat="1" ht="12" customHeight="1">
      <c r="B80" s="6"/>
      <c r="C80" s="12"/>
      <c r="D80" s="5" t="s">
        <v>79</v>
      </c>
      <c r="E80" s="33">
        <v>2708</v>
      </c>
      <c r="F80" s="33">
        <f t="shared" si="20"/>
        <v>-1</v>
      </c>
      <c r="G80" s="33">
        <v>7</v>
      </c>
      <c r="H80" s="33">
        <v>8</v>
      </c>
      <c r="I80" s="33">
        <f t="shared" si="21"/>
        <v>10919</v>
      </c>
      <c r="J80" s="33">
        <v>5440</v>
      </c>
      <c r="K80" s="33">
        <v>5479</v>
      </c>
      <c r="L80" s="33">
        <v>-6</v>
      </c>
      <c r="M80" s="33">
        <f t="shared" si="22"/>
        <v>1</v>
      </c>
      <c r="N80" s="33">
        <v>11</v>
      </c>
      <c r="O80" s="33">
        <v>10</v>
      </c>
      <c r="P80" s="33">
        <f t="shared" si="23"/>
        <v>-7</v>
      </c>
      <c r="Q80" s="33">
        <v>20</v>
      </c>
      <c r="R80" s="33">
        <v>27</v>
      </c>
    </row>
    <row r="81" spans="2:18" s="2" customFormat="1" ht="12" customHeight="1">
      <c r="B81" s="6"/>
      <c r="C81" s="12"/>
      <c r="D81" s="5" t="s">
        <v>80</v>
      </c>
      <c r="E81" s="33">
        <v>2552</v>
      </c>
      <c r="F81" s="33">
        <f t="shared" si="20"/>
        <v>-8</v>
      </c>
      <c r="G81" s="33">
        <v>7</v>
      </c>
      <c r="H81" s="33">
        <v>15</v>
      </c>
      <c r="I81" s="33">
        <f t="shared" si="21"/>
        <v>8795</v>
      </c>
      <c r="J81" s="33">
        <v>4253</v>
      </c>
      <c r="K81" s="33">
        <v>4542</v>
      </c>
      <c r="L81" s="33">
        <v>-23</v>
      </c>
      <c r="M81" s="33">
        <f t="shared" si="22"/>
        <v>1</v>
      </c>
      <c r="N81" s="33">
        <v>6</v>
      </c>
      <c r="O81" s="33">
        <v>5</v>
      </c>
      <c r="P81" s="33">
        <f t="shared" si="23"/>
        <v>-24</v>
      </c>
      <c r="Q81" s="33">
        <v>28</v>
      </c>
      <c r="R81" s="33">
        <v>52</v>
      </c>
    </row>
    <row r="82" spans="2:18" s="2" customFormat="1" ht="12" customHeight="1">
      <c r="B82" s="6"/>
      <c r="C82" s="12"/>
      <c r="D82" s="5" t="s">
        <v>81</v>
      </c>
      <c r="E82" s="33">
        <v>2180</v>
      </c>
      <c r="F82" s="33">
        <f t="shared" si="20"/>
        <v>2</v>
      </c>
      <c r="G82" s="33">
        <v>5</v>
      </c>
      <c r="H82" s="33">
        <v>3</v>
      </c>
      <c r="I82" s="33">
        <f t="shared" si="21"/>
        <v>8496</v>
      </c>
      <c r="J82" s="33">
        <v>4148</v>
      </c>
      <c r="K82" s="33">
        <v>4348</v>
      </c>
      <c r="L82" s="33">
        <v>-9</v>
      </c>
      <c r="M82" s="33">
        <f t="shared" si="22"/>
        <v>4</v>
      </c>
      <c r="N82" s="33">
        <v>7</v>
      </c>
      <c r="O82" s="33">
        <v>3</v>
      </c>
      <c r="P82" s="33">
        <f t="shared" si="23"/>
        <v>-13</v>
      </c>
      <c r="Q82" s="33">
        <v>12</v>
      </c>
      <c r="R82" s="33">
        <v>25</v>
      </c>
    </row>
    <row r="83" spans="2:18" s="2" customFormat="1" ht="12" customHeight="1">
      <c r="B83" s="6"/>
      <c r="C83" s="12"/>
      <c r="D83" s="5" t="s">
        <v>82</v>
      </c>
      <c r="E83" s="33">
        <v>1839</v>
      </c>
      <c r="F83" s="33">
        <f t="shared" si="20"/>
        <v>6</v>
      </c>
      <c r="G83" s="33">
        <v>6</v>
      </c>
      <c r="H83" s="33">
        <v>0</v>
      </c>
      <c r="I83" s="33">
        <f t="shared" si="21"/>
        <v>8111</v>
      </c>
      <c r="J83" s="33">
        <v>4044</v>
      </c>
      <c r="K83" s="33">
        <v>4067</v>
      </c>
      <c r="L83" s="33">
        <v>15</v>
      </c>
      <c r="M83" s="33">
        <f t="shared" si="22"/>
        <v>0</v>
      </c>
      <c r="N83" s="33">
        <v>7</v>
      </c>
      <c r="O83" s="33">
        <v>7</v>
      </c>
      <c r="P83" s="33">
        <f t="shared" si="23"/>
        <v>15</v>
      </c>
      <c r="Q83" s="33">
        <v>29</v>
      </c>
      <c r="R83" s="33">
        <v>14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17267</v>
      </c>
      <c r="F85" s="34">
        <f>G85-H85</f>
        <v>36</v>
      </c>
      <c r="G85" s="32">
        <f>SUM(G86:G89)</f>
        <v>71</v>
      </c>
      <c r="H85" s="32">
        <f>SUM(H86:H89)</f>
        <v>35</v>
      </c>
      <c r="I85" s="32">
        <f>J85+K85</f>
        <v>69872</v>
      </c>
      <c r="J85" s="32">
        <f>SUM(J86:J89)</f>
        <v>34437</v>
      </c>
      <c r="K85" s="32">
        <f>SUM(K86:K89)</f>
        <v>35435</v>
      </c>
      <c r="L85" s="32">
        <f>SUM(L86:L89)</f>
        <v>59</v>
      </c>
      <c r="M85" s="32">
        <f>N85-O85</f>
        <v>31</v>
      </c>
      <c r="N85" s="32">
        <f>SUM(N86:N89)</f>
        <v>76</v>
      </c>
      <c r="O85" s="32">
        <f>SUM(O86:O89)</f>
        <v>45</v>
      </c>
      <c r="P85" s="32">
        <f>Q85-R85</f>
        <v>28</v>
      </c>
      <c r="Q85" s="32">
        <f>SUM(Q86:Q89)</f>
        <v>218</v>
      </c>
      <c r="R85" s="32">
        <f>SUM(R86:R89)</f>
        <v>190</v>
      </c>
    </row>
    <row r="86" spans="2:18" s="2" customFormat="1" ht="12" customHeight="1">
      <c r="B86" s="6"/>
      <c r="C86" s="12"/>
      <c r="D86" s="5" t="s">
        <v>108</v>
      </c>
      <c r="E86" s="33">
        <v>2466</v>
      </c>
      <c r="F86" s="33">
        <f>G86-H86</f>
        <v>3</v>
      </c>
      <c r="G86" s="33">
        <v>8</v>
      </c>
      <c r="H86" s="33">
        <v>5</v>
      </c>
      <c r="I86" s="33">
        <f>J86+K86</f>
        <v>10655</v>
      </c>
      <c r="J86" s="33">
        <v>5279</v>
      </c>
      <c r="K86" s="33">
        <v>5376</v>
      </c>
      <c r="L86" s="33">
        <v>-1</v>
      </c>
      <c r="M86" s="33">
        <f>N86-O86</f>
        <v>3</v>
      </c>
      <c r="N86" s="33">
        <v>10</v>
      </c>
      <c r="O86" s="33">
        <v>7</v>
      </c>
      <c r="P86" s="33">
        <f>Q86-R86</f>
        <v>-4</v>
      </c>
      <c r="Q86" s="33">
        <v>20</v>
      </c>
      <c r="R86" s="33">
        <v>24</v>
      </c>
    </row>
    <row r="87" spans="2:18" s="2" customFormat="1" ht="12" customHeight="1">
      <c r="B87" s="6"/>
      <c r="C87" s="12"/>
      <c r="D87" s="5" t="s">
        <v>41</v>
      </c>
      <c r="E87" s="33">
        <v>3152</v>
      </c>
      <c r="F87" s="33">
        <f>G87-H87</f>
        <v>17</v>
      </c>
      <c r="G87" s="33">
        <v>18</v>
      </c>
      <c r="H87" s="33">
        <v>1</v>
      </c>
      <c r="I87" s="33">
        <f>J87+K87</f>
        <v>13146</v>
      </c>
      <c r="J87" s="33">
        <v>6541</v>
      </c>
      <c r="K87" s="33">
        <v>6605</v>
      </c>
      <c r="L87" s="33">
        <v>32</v>
      </c>
      <c r="M87" s="33">
        <f>N87-O87</f>
        <v>9</v>
      </c>
      <c r="N87" s="33">
        <v>15</v>
      </c>
      <c r="O87" s="33">
        <v>6</v>
      </c>
      <c r="P87" s="33">
        <f>Q87-R87</f>
        <v>23</v>
      </c>
      <c r="Q87" s="33">
        <v>58</v>
      </c>
      <c r="R87" s="33">
        <v>35</v>
      </c>
    </row>
    <row r="88" spans="2:18" s="2" customFormat="1" ht="12" customHeight="1">
      <c r="B88" s="6"/>
      <c r="C88" s="12"/>
      <c r="D88" s="5" t="s">
        <v>84</v>
      </c>
      <c r="E88" s="33">
        <v>7289</v>
      </c>
      <c r="F88" s="33">
        <f>G88-H88</f>
        <v>1</v>
      </c>
      <c r="G88" s="33">
        <v>25</v>
      </c>
      <c r="H88" s="33">
        <v>24</v>
      </c>
      <c r="I88" s="33">
        <f>J88+K88</f>
        <v>28965</v>
      </c>
      <c r="J88" s="33">
        <v>14178</v>
      </c>
      <c r="K88" s="33">
        <v>14787</v>
      </c>
      <c r="L88" s="33">
        <v>-9</v>
      </c>
      <c r="M88" s="33">
        <f>N88-O88</f>
        <v>9</v>
      </c>
      <c r="N88" s="33">
        <v>31</v>
      </c>
      <c r="O88" s="33">
        <v>22</v>
      </c>
      <c r="P88" s="33">
        <f>Q88-R88</f>
        <v>-18</v>
      </c>
      <c r="Q88" s="33">
        <v>75</v>
      </c>
      <c r="R88" s="33">
        <v>93</v>
      </c>
    </row>
    <row r="89" spans="2:18" s="2" customFormat="1" ht="12" customHeight="1">
      <c r="B89" s="6"/>
      <c r="C89" s="12"/>
      <c r="D89" s="5" t="s">
        <v>85</v>
      </c>
      <c r="E89" s="33">
        <v>4360</v>
      </c>
      <c r="F89" s="33">
        <f>G89-H89</f>
        <v>15</v>
      </c>
      <c r="G89" s="33">
        <v>20</v>
      </c>
      <c r="H89" s="33">
        <v>5</v>
      </c>
      <c r="I89" s="33">
        <f>J89+K89</f>
        <v>17106</v>
      </c>
      <c r="J89" s="33">
        <v>8439</v>
      </c>
      <c r="K89" s="33">
        <v>8667</v>
      </c>
      <c r="L89" s="33">
        <v>37</v>
      </c>
      <c r="M89" s="33">
        <f>N89-O89</f>
        <v>10</v>
      </c>
      <c r="N89" s="33">
        <v>20</v>
      </c>
      <c r="O89" s="33">
        <v>10</v>
      </c>
      <c r="P89" s="33">
        <f>Q89-R89</f>
        <v>27</v>
      </c>
      <c r="Q89" s="33">
        <v>65</v>
      </c>
      <c r="R89" s="33">
        <v>38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16419</v>
      </c>
      <c r="F91" s="34">
        <f>G91-H91</f>
        <v>52</v>
      </c>
      <c r="G91" s="32">
        <f>SUM(G92:G95)</f>
        <v>105</v>
      </c>
      <c r="H91" s="32">
        <f>SUM(H92:H95)</f>
        <v>53</v>
      </c>
      <c r="I91" s="32">
        <f>J91+K91</f>
        <v>67574</v>
      </c>
      <c r="J91" s="32">
        <f>SUM(J92:J95)</f>
        <v>33624</v>
      </c>
      <c r="K91" s="32">
        <f>SUM(K92:K95)</f>
        <v>33950</v>
      </c>
      <c r="L91" s="32">
        <f>SUM(L92:L95)</f>
        <v>214</v>
      </c>
      <c r="M91" s="32">
        <f>N91-O91</f>
        <v>48</v>
      </c>
      <c r="N91" s="32">
        <f>SUM(N92:N95)</f>
        <v>81</v>
      </c>
      <c r="O91" s="32">
        <f>SUM(O92:O95)</f>
        <v>33</v>
      </c>
      <c r="P91" s="32">
        <f>Q91-R91</f>
        <v>166</v>
      </c>
      <c r="Q91" s="32">
        <f>SUM(Q92:Q95)</f>
        <v>335</v>
      </c>
      <c r="R91" s="32">
        <f>SUM(R92:R95)</f>
        <v>169</v>
      </c>
    </row>
    <row r="92" spans="2:18" s="2" customFormat="1" ht="12" customHeight="1">
      <c r="B92" s="6"/>
      <c r="C92" s="12"/>
      <c r="D92" s="5" t="s">
        <v>87</v>
      </c>
      <c r="E92" s="33">
        <v>3616</v>
      </c>
      <c r="F92" s="33">
        <f>G92-H92</f>
        <v>-4</v>
      </c>
      <c r="G92" s="33">
        <v>15</v>
      </c>
      <c r="H92" s="33">
        <v>19</v>
      </c>
      <c r="I92" s="33">
        <f>J92+K92</f>
        <v>14793</v>
      </c>
      <c r="J92" s="33">
        <v>7265</v>
      </c>
      <c r="K92" s="33">
        <v>7528</v>
      </c>
      <c r="L92" s="33">
        <v>2</v>
      </c>
      <c r="M92" s="33">
        <f>N92-O92</f>
        <v>11</v>
      </c>
      <c r="N92" s="33">
        <v>17</v>
      </c>
      <c r="O92" s="33">
        <v>6</v>
      </c>
      <c r="P92" s="33">
        <f>Q92-R92</f>
        <v>-9</v>
      </c>
      <c r="Q92" s="33">
        <v>31</v>
      </c>
      <c r="R92" s="33">
        <v>40</v>
      </c>
    </row>
    <row r="93" spans="2:18" s="2" customFormat="1" ht="12" customHeight="1">
      <c r="B93" s="6"/>
      <c r="C93" s="12"/>
      <c r="D93" s="5" t="s">
        <v>88</v>
      </c>
      <c r="E93" s="33">
        <v>5435</v>
      </c>
      <c r="F93" s="33">
        <f>G93-H93</f>
        <v>19</v>
      </c>
      <c r="G93" s="33">
        <v>35</v>
      </c>
      <c r="H93" s="33">
        <v>16</v>
      </c>
      <c r="I93" s="33">
        <f>J93+K93</f>
        <v>23279</v>
      </c>
      <c r="J93" s="33">
        <v>11652</v>
      </c>
      <c r="K93" s="33">
        <v>11627</v>
      </c>
      <c r="L93" s="33">
        <v>64</v>
      </c>
      <c r="M93" s="33">
        <f>N93-O93</f>
        <v>12</v>
      </c>
      <c r="N93" s="33">
        <v>25</v>
      </c>
      <c r="O93" s="33">
        <v>13</v>
      </c>
      <c r="P93" s="33">
        <f>Q93-R93</f>
        <v>52</v>
      </c>
      <c r="Q93" s="33">
        <v>127</v>
      </c>
      <c r="R93" s="33">
        <v>75</v>
      </c>
    </row>
    <row r="94" spans="2:18" s="2" customFormat="1" ht="12" customHeight="1">
      <c r="B94" s="6"/>
      <c r="C94" s="12"/>
      <c r="D94" s="5" t="s">
        <v>89</v>
      </c>
      <c r="E94" s="33">
        <v>3198</v>
      </c>
      <c r="F94" s="33">
        <f>G94-H94</f>
        <v>11</v>
      </c>
      <c r="G94" s="33">
        <v>21</v>
      </c>
      <c r="H94" s="33">
        <v>10</v>
      </c>
      <c r="I94" s="33">
        <f>J94+K94</f>
        <v>13267</v>
      </c>
      <c r="J94" s="33">
        <v>6595</v>
      </c>
      <c r="K94" s="33">
        <v>6672</v>
      </c>
      <c r="L94" s="33">
        <v>44</v>
      </c>
      <c r="M94" s="33">
        <f>N94-O94</f>
        <v>6</v>
      </c>
      <c r="N94" s="33">
        <v>11</v>
      </c>
      <c r="O94" s="33">
        <v>5</v>
      </c>
      <c r="P94" s="33">
        <f>Q94-R94</f>
        <v>38</v>
      </c>
      <c r="Q94" s="33">
        <v>69</v>
      </c>
      <c r="R94" s="33">
        <v>31</v>
      </c>
    </row>
    <row r="95" spans="2:18" s="2" customFormat="1" ht="12" customHeight="1">
      <c r="B95" s="6"/>
      <c r="C95" s="12"/>
      <c r="D95" s="5" t="s">
        <v>90</v>
      </c>
      <c r="E95" s="33">
        <v>4170</v>
      </c>
      <c r="F95" s="33">
        <f>G95-H95</f>
        <v>26</v>
      </c>
      <c r="G95" s="33">
        <v>34</v>
      </c>
      <c r="H95" s="33">
        <v>8</v>
      </c>
      <c r="I95" s="33">
        <f>J95+K95</f>
        <v>16235</v>
      </c>
      <c r="J95" s="33">
        <v>8112</v>
      </c>
      <c r="K95" s="33">
        <v>8123</v>
      </c>
      <c r="L95" s="33">
        <v>104</v>
      </c>
      <c r="M95" s="33">
        <f>N95-O95</f>
        <v>19</v>
      </c>
      <c r="N95" s="33">
        <v>28</v>
      </c>
      <c r="O95" s="33">
        <v>9</v>
      </c>
      <c r="P95" s="33">
        <f>Q95-R95</f>
        <v>85</v>
      </c>
      <c r="Q95" s="33">
        <v>108</v>
      </c>
      <c r="R95" s="33">
        <v>23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6200</v>
      </c>
      <c r="F97" s="34">
        <f>G97-H97</f>
        <v>2</v>
      </c>
      <c r="G97" s="32">
        <f>G98</f>
        <v>26</v>
      </c>
      <c r="H97" s="32">
        <f>H98</f>
        <v>24</v>
      </c>
      <c r="I97" s="32">
        <f>J97+K97</f>
        <v>22739</v>
      </c>
      <c r="J97" s="32">
        <f>J98</f>
        <v>11136</v>
      </c>
      <c r="K97" s="32">
        <f>K98</f>
        <v>11603</v>
      </c>
      <c r="L97" s="32">
        <f>L98</f>
        <v>16</v>
      </c>
      <c r="M97" s="32">
        <f>N97-O97</f>
        <v>9</v>
      </c>
      <c r="N97" s="32">
        <f>N98</f>
        <v>25</v>
      </c>
      <c r="O97" s="32">
        <f>O98</f>
        <v>16</v>
      </c>
      <c r="P97" s="32">
        <f>Q97-R97</f>
        <v>7</v>
      </c>
      <c r="Q97" s="32">
        <f>Q98</f>
        <v>85</v>
      </c>
      <c r="R97" s="32">
        <f>R98</f>
        <v>78</v>
      </c>
    </row>
    <row r="98" spans="2:18" s="2" customFormat="1" ht="12" customHeight="1">
      <c r="B98" s="6"/>
      <c r="C98" s="12"/>
      <c r="D98" s="5" t="s">
        <v>92</v>
      </c>
      <c r="E98" s="33">
        <v>6200</v>
      </c>
      <c r="F98" s="33">
        <f>G98-H98</f>
        <v>2</v>
      </c>
      <c r="G98" s="33">
        <v>26</v>
      </c>
      <c r="H98" s="33">
        <v>24</v>
      </c>
      <c r="I98" s="33">
        <f>J98+K98</f>
        <v>22739</v>
      </c>
      <c r="J98" s="33">
        <v>11136</v>
      </c>
      <c r="K98" s="33">
        <v>11603</v>
      </c>
      <c r="L98" s="33">
        <v>16</v>
      </c>
      <c r="M98" s="33">
        <f>N98-O98</f>
        <v>9</v>
      </c>
      <c r="N98" s="33">
        <v>25</v>
      </c>
      <c r="O98" s="33">
        <v>16</v>
      </c>
      <c r="P98" s="33">
        <f>Q98-R98</f>
        <v>7</v>
      </c>
      <c r="Q98" s="33">
        <v>85</v>
      </c>
      <c r="R98" s="33">
        <v>78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21747</v>
      </c>
      <c r="F100" s="34">
        <f aca="true" t="shared" si="24" ref="F100:F105">G100-H100</f>
        <v>42</v>
      </c>
      <c r="G100" s="32">
        <f>SUM(G101:G105)</f>
        <v>108</v>
      </c>
      <c r="H100" s="32">
        <f>SUM(H101:H105)</f>
        <v>66</v>
      </c>
      <c r="I100" s="32">
        <f aca="true" t="shared" si="25" ref="I100:I105">J100+K100</f>
        <v>88152</v>
      </c>
      <c r="J100" s="32">
        <f>SUM(J101:J109)</f>
        <v>43612</v>
      </c>
      <c r="K100" s="32">
        <f>SUM(K101:K109)</f>
        <v>44540</v>
      </c>
      <c r="L100" s="32">
        <f>SUM(L101:L105)</f>
        <v>137</v>
      </c>
      <c r="M100" s="32">
        <f aca="true" t="shared" si="26" ref="M100:M105">N100-O100</f>
        <v>58</v>
      </c>
      <c r="N100" s="32">
        <f>SUM(N101:N105)</f>
        <v>109</v>
      </c>
      <c r="O100" s="32">
        <f>SUM(O101:O105)</f>
        <v>51</v>
      </c>
      <c r="P100" s="32">
        <f aca="true" t="shared" si="27" ref="P100:P105">Q100-R100</f>
        <v>79</v>
      </c>
      <c r="Q100" s="32">
        <f>SUM(Q101:Q105)</f>
        <v>344</v>
      </c>
      <c r="R100" s="32">
        <f>SUM(R101:R105)</f>
        <v>265</v>
      </c>
    </row>
    <row r="101" spans="2:18" s="2" customFormat="1" ht="12" customHeight="1">
      <c r="B101" s="6"/>
      <c r="C101" s="12"/>
      <c r="D101" s="5" t="s">
        <v>94</v>
      </c>
      <c r="E101" s="33">
        <v>3478</v>
      </c>
      <c r="F101" s="33">
        <f t="shared" si="24"/>
        <v>0</v>
      </c>
      <c r="G101" s="33">
        <v>3</v>
      </c>
      <c r="H101" s="33">
        <v>3</v>
      </c>
      <c r="I101" s="33">
        <f t="shared" si="25"/>
        <v>15880</v>
      </c>
      <c r="J101" s="33">
        <v>7740</v>
      </c>
      <c r="K101" s="33">
        <v>8140</v>
      </c>
      <c r="L101" s="33">
        <v>3</v>
      </c>
      <c r="M101" s="33">
        <f t="shared" si="26"/>
        <v>2</v>
      </c>
      <c r="N101" s="33">
        <v>20</v>
      </c>
      <c r="O101" s="33">
        <v>18</v>
      </c>
      <c r="P101" s="33">
        <f t="shared" si="27"/>
        <v>1</v>
      </c>
      <c r="Q101" s="33">
        <v>40</v>
      </c>
      <c r="R101" s="33">
        <v>39</v>
      </c>
    </row>
    <row r="102" spans="2:18" s="2" customFormat="1" ht="12" customHeight="1">
      <c r="B102" s="6"/>
      <c r="C102" s="12"/>
      <c r="D102" s="5" t="s">
        <v>0</v>
      </c>
      <c r="E102" s="33">
        <v>2297</v>
      </c>
      <c r="F102" s="33">
        <f t="shared" si="24"/>
        <v>4</v>
      </c>
      <c r="G102" s="33">
        <v>7</v>
      </c>
      <c r="H102" s="33">
        <v>3</v>
      </c>
      <c r="I102" s="33">
        <f t="shared" si="25"/>
        <v>9607</v>
      </c>
      <c r="J102" s="33">
        <v>4779</v>
      </c>
      <c r="K102" s="33">
        <v>4828</v>
      </c>
      <c r="L102" s="33">
        <v>5</v>
      </c>
      <c r="M102" s="33">
        <f t="shared" si="26"/>
        <v>5</v>
      </c>
      <c r="N102" s="33">
        <v>11</v>
      </c>
      <c r="O102" s="33">
        <v>6</v>
      </c>
      <c r="P102" s="33">
        <f t="shared" si="27"/>
        <v>0</v>
      </c>
      <c r="Q102" s="33">
        <v>23</v>
      </c>
      <c r="R102" s="33">
        <v>23</v>
      </c>
    </row>
    <row r="103" spans="2:18" s="2" customFormat="1" ht="12" customHeight="1">
      <c r="B103" s="6"/>
      <c r="C103" s="12"/>
      <c r="D103" s="5" t="s">
        <v>95</v>
      </c>
      <c r="E103" s="33">
        <v>2421</v>
      </c>
      <c r="F103" s="33">
        <f t="shared" si="24"/>
        <v>1</v>
      </c>
      <c r="G103" s="33">
        <v>5</v>
      </c>
      <c r="H103" s="33">
        <v>4</v>
      </c>
      <c r="I103" s="33">
        <f t="shared" si="25"/>
        <v>10463</v>
      </c>
      <c r="J103" s="33">
        <v>5136</v>
      </c>
      <c r="K103" s="33">
        <v>5327</v>
      </c>
      <c r="L103" s="33">
        <v>-3</v>
      </c>
      <c r="M103" s="33">
        <f t="shared" si="26"/>
        <v>4</v>
      </c>
      <c r="N103" s="33">
        <v>14</v>
      </c>
      <c r="O103" s="33">
        <v>10</v>
      </c>
      <c r="P103" s="33">
        <f t="shared" si="27"/>
        <v>-7</v>
      </c>
      <c r="Q103" s="33">
        <v>21</v>
      </c>
      <c r="R103" s="33">
        <v>28</v>
      </c>
    </row>
    <row r="104" spans="2:18" s="2" customFormat="1" ht="12" customHeight="1">
      <c r="B104" s="6"/>
      <c r="C104" s="12"/>
      <c r="D104" s="5" t="s">
        <v>96</v>
      </c>
      <c r="E104" s="33">
        <v>8295</v>
      </c>
      <c r="F104" s="33">
        <f t="shared" si="24"/>
        <v>21</v>
      </c>
      <c r="G104" s="33">
        <v>58</v>
      </c>
      <c r="H104" s="33">
        <v>37</v>
      </c>
      <c r="I104" s="33">
        <f t="shared" si="25"/>
        <v>30949</v>
      </c>
      <c r="J104" s="33">
        <v>15400</v>
      </c>
      <c r="K104" s="33">
        <v>15549</v>
      </c>
      <c r="L104" s="33">
        <v>41</v>
      </c>
      <c r="M104" s="33">
        <f t="shared" si="26"/>
        <v>31</v>
      </c>
      <c r="N104" s="33">
        <v>43</v>
      </c>
      <c r="O104" s="33">
        <v>12</v>
      </c>
      <c r="P104" s="33">
        <f t="shared" si="27"/>
        <v>10</v>
      </c>
      <c r="Q104" s="33">
        <v>153</v>
      </c>
      <c r="R104" s="33">
        <v>143</v>
      </c>
    </row>
    <row r="105" spans="2:18" s="2" customFormat="1" ht="12" customHeight="1">
      <c r="B105" s="6"/>
      <c r="C105" s="12"/>
      <c r="D105" s="5" t="s">
        <v>97</v>
      </c>
      <c r="E105" s="33">
        <v>5256</v>
      </c>
      <c r="F105" s="33">
        <f t="shared" si="24"/>
        <v>16</v>
      </c>
      <c r="G105" s="33">
        <v>35</v>
      </c>
      <c r="H105" s="33">
        <v>19</v>
      </c>
      <c r="I105" s="33">
        <f t="shared" si="25"/>
        <v>21253</v>
      </c>
      <c r="J105" s="33">
        <v>10557</v>
      </c>
      <c r="K105" s="33">
        <v>10696</v>
      </c>
      <c r="L105" s="33">
        <v>91</v>
      </c>
      <c r="M105" s="33">
        <f t="shared" si="26"/>
        <v>16</v>
      </c>
      <c r="N105" s="33">
        <v>21</v>
      </c>
      <c r="O105" s="33">
        <v>5</v>
      </c>
      <c r="P105" s="33">
        <f t="shared" si="27"/>
        <v>75</v>
      </c>
      <c r="Q105" s="33">
        <v>107</v>
      </c>
      <c r="R105" s="33">
        <v>32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V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28" customWidth="1"/>
    <col min="6" max="8" width="10.875" style="28" customWidth="1"/>
    <col min="9" max="10" width="2.125" style="0" customWidth="1"/>
    <col min="11" max="11" width="8.00390625" style="0" customWidth="1"/>
    <col min="12" max="12" width="11.875" style="28" customWidth="1"/>
    <col min="13" max="15" width="10.875" style="28" customWidth="1"/>
    <col min="16" max="17" width="2.125" style="0" customWidth="1"/>
    <col min="18" max="18" width="8.00390625" style="0" customWidth="1"/>
    <col min="19" max="19" width="11.875" style="28" customWidth="1"/>
    <col min="20" max="22" width="10.875" style="28" customWidth="1"/>
  </cols>
  <sheetData>
    <row r="1" spans="2:18" ht="14.25" customHeight="1">
      <c r="B1" s="14" t="s">
        <v>1</v>
      </c>
      <c r="C1" s="1"/>
      <c r="D1" s="1"/>
      <c r="I1" s="14"/>
      <c r="J1" s="1"/>
      <c r="K1" s="1"/>
      <c r="P1" s="14"/>
      <c r="Q1" s="1"/>
      <c r="R1" s="1"/>
    </row>
    <row r="2" ht="12" customHeight="1">
      <c r="I2" t="s">
        <v>109</v>
      </c>
    </row>
    <row r="3" spans="2:22" s="2" customFormat="1" ht="12" customHeight="1">
      <c r="B3" s="56"/>
      <c r="C3" s="57"/>
      <c r="D3" s="58"/>
      <c r="E3" s="66" t="s">
        <v>14</v>
      </c>
      <c r="F3" s="86" t="s">
        <v>110</v>
      </c>
      <c r="G3" s="87"/>
      <c r="H3" s="88"/>
      <c r="I3" s="56"/>
      <c r="J3" s="57"/>
      <c r="K3" s="58"/>
      <c r="L3" s="66" t="s">
        <v>14</v>
      </c>
      <c r="M3" s="86" t="s">
        <v>110</v>
      </c>
      <c r="N3" s="87"/>
      <c r="O3" s="88"/>
      <c r="P3" s="56"/>
      <c r="Q3" s="57"/>
      <c r="R3" s="58"/>
      <c r="S3" s="66" t="s">
        <v>14</v>
      </c>
      <c r="T3" s="86" t="s">
        <v>110</v>
      </c>
      <c r="U3" s="87"/>
      <c r="V3" s="88"/>
    </row>
    <row r="4" spans="2:22" s="2" customFormat="1" ht="12" customHeight="1">
      <c r="B4" s="59"/>
      <c r="C4" s="60"/>
      <c r="D4" s="61"/>
      <c r="E4" s="85"/>
      <c r="F4" s="89"/>
      <c r="G4" s="90"/>
      <c r="H4" s="91"/>
      <c r="I4" s="59"/>
      <c r="J4" s="60"/>
      <c r="K4" s="61"/>
      <c r="L4" s="85"/>
      <c r="M4" s="89"/>
      <c r="N4" s="90"/>
      <c r="O4" s="91"/>
      <c r="P4" s="59"/>
      <c r="Q4" s="60"/>
      <c r="R4" s="61"/>
      <c r="S4" s="85"/>
      <c r="T4" s="89"/>
      <c r="U4" s="90"/>
      <c r="V4" s="91"/>
    </row>
    <row r="5" spans="2:22" s="2" customFormat="1" ht="12" customHeight="1">
      <c r="B5" s="59"/>
      <c r="C5" s="60"/>
      <c r="D5" s="61"/>
      <c r="E5" s="85"/>
      <c r="F5" s="76" t="s">
        <v>16</v>
      </c>
      <c r="G5" s="76" t="s">
        <v>19</v>
      </c>
      <c r="H5" s="76" t="s">
        <v>20</v>
      </c>
      <c r="I5" s="59"/>
      <c r="J5" s="60"/>
      <c r="K5" s="61"/>
      <c r="L5" s="85"/>
      <c r="M5" s="76" t="s">
        <v>16</v>
      </c>
      <c r="N5" s="76" t="s">
        <v>19</v>
      </c>
      <c r="O5" s="76" t="s">
        <v>20</v>
      </c>
      <c r="P5" s="59"/>
      <c r="Q5" s="60"/>
      <c r="R5" s="61"/>
      <c r="S5" s="85"/>
      <c r="T5" s="76" t="s">
        <v>16</v>
      </c>
      <c r="U5" s="76" t="s">
        <v>19</v>
      </c>
      <c r="V5" s="76" t="s">
        <v>20</v>
      </c>
    </row>
    <row r="6" spans="2:22" s="2" customFormat="1" ht="12" customHeight="1">
      <c r="B6" s="62"/>
      <c r="C6" s="63"/>
      <c r="D6" s="64"/>
      <c r="E6" s="67"/>
      <c r="F6" s="77"/>
      <c r="G6" s="77"/>
      <c r="H6" s="77"/>
      <c r="I6" s="62"/>
      <c r="J6" s="63"/>
      <c r="K6" s="64"/>
      <c r="L6" s="67"/>
      <c r="M6" s="77"/>
      <c r="N6" s="77"/>
      <c r="O6" s="77"/>
      <c r="P6" s="62"/>
      <c r="Q6" s="63"/>
      <c r="R6" s="64"/>
      <c r="S6" s="67"/>
      <c r="T6" s="77"/>
      <c r="U6" s="77"/>
      <c r="V6" s="77"/>
    </row>
    <row r="7" spans="2:22" s="2" customFormat="1" ht="12" customHeight="1">
      <c r="B7" s="7"/>
      <c r="C7" s="10"/>
      <c r="D7" s="13"/>
      <c r="E7" s="31"/>
      <c r="F7" s="31"/>
      <c r="G7" s="31"/>
      <c r="H7" s="31"/>
      <c r="I7" s="7"/>
      <c r="J7" s="10"/>
      <c r="K7" s="13"/>
      <c r="L7" s="31"/>
      <c r="M7" s="31"/>
      <c r="N7" s="31"/>
      <c r="O7" s="31"/>
      <c r="P7" s="7"/>
      <c r="Q7" s="10"/>
      <c r="R7" s="13"/>
      <c r="S7" s="31"/>
      <c r="T7" s="31"/>
      <c r="U7" s="31"/>
      <c r="V7" s="31"/>
    </row>
    <row r="8" spans="2:22" s="2" customFormat="1" ht="12" customHeight="1">
      <c r="B8" s="54" t="s">
        <v>2</v>
      </c>
      <c r="C8" s="55"/>
      <c r="D8" s="51"/>
      <c r="E8" s="32">
        <v>516390</v>
      </c>
      <c r="F8" s="32">
        <v>1848562</v>
      </c>
      <c r="G8" s="32">
        <v>908871</v>
      </c>
      <c r="H8" s="32">
        <v>939691</v>
      </c>
      <c r="I8" s="6"/>
      <c r="J8" s="50" t="s">
        <v>52</v>
      </c>
      <c r="K8" s="51"/>
      <c r="L8" s="32">
        <f>SUM(L9:L14)</f>
        <v>14046</v>
      </c>
      <c r="M8" s="32">
        <f aca="true" t="shared" si="0" ref="M8:M14">N8+O8</f>
        <v>52025</v>
      </c>
      <c r="N8" s="32">
        <f>SUM(N9:N14)</f>
        <v>25505</v>
      </c>
      <c r="O8" s="32">
        <f>SUM(O9:O14)</f>
        <v>26520</v>
      </c>
      <c r="P8" s="6"/>
      <c r="Q8" s="50" t="s">
        <v>83</v>
      </c>
      <c r="R8" s="51"/>
      <c r="S8" s="32">
        <f>SUM(S9:S12)</f>
        <v>17673</v>
      </c>
      <c r="T8" s="32">
        <f>U8+V8</f>
        <v>70983</v>
      </c>
      <c r="U8" s="32">
        <f>SUM(U9:U12)</f>
        <v>34924</v>
      </c>
      <c r="V8" s="32">
        <f>SUM(V9:V12)</f>
        <v>36059</v>
      </c>
    </row>
    <row r="9" spans="2:22" s="2" customFormat="1" ht="12" customHeight="1">
      <c r="B9" s="54" t="s">
        <v>3</v>
      </c>
      <c r="C9" s="65"/>
      <c r="D9" s="53"/>
      <c r="E9" s="32">
        <v>337573</v>
      </c>
      <c r="F9" s="32">
        <v>1157925</v>
      </c>
      <c r="G9" s="32">
        <v>567721</v>
      </c>
      <c r="H9" s="32">
        <v>590204</v>
      </c>
      <c r="I9" s="6"/>
      <c r="J9" s="12"/>
      <c r="K9" s="5" t="s">
        <v>53</v>
      </c>
      <c r="L9" s="33">
        <v>4115</v>
      </c>
      <c r="M9" s="33">
        <f t="shared" si="0"/>
        <v>13877</v>
      </c>
      <c r="N9" s="33">
        <v>6775</v>
      </c>
      <c r="O9" s="33">
        <v>7102</v>
      </c>
      <c r="P9" s="6"/>
      <c r="Q9" s="12"/>
      <c r="R9" s="5" t="s">
        <v>108</v>
      </c>
      <c r="S9" s="33">
        <v>2522</v>
      </c>
      <c r="T9" s="33">
        <f>U9+V9</f>
        <v>10830</v>
      </c>
      <c r="U9" s="33">
        <v>5386</v>
      </c>
      <c r="V9" s="33">
        <v>5444</v>
      </c>
    </row>
    <row r="10" spans="2:22" s="2" customFormat="1" ht="12" customHeight="1">
      <c r="B10" s="54" t="s">
        <v>4</v>
      </c>
      <c r="C10" s="65"/>
      <c r="D10" s="53"/>
      <c r="E10" s="32">
        <v>178817</v>
      </c>
      <c r="F10" s="32">
        <v>690637</v>
      </c>
      <c r="G10" s="32">
        <v>341150</v>
      </c>
      <c r="H10" s="32">
        <v>349487</v>
      </c>
      <c r="I10" s="6"/>
      <c r="J10" s="12"/>
      <c r="K10" s="5" t="s">
        <v>54</v>
      </c>
      <c r="L10" s="33">
        <v>2459</v>
      </c>
      <c r="M10" s="33">
        <f t="shared" si="0"/>
        <v>9572</v>
      </c>
      <c r="N10" s="33">
        <v>4689</v>
      </c>
      <c r="O10" s="33">
        <v>4883</v>
      </c>
      <c r="P10" s="6"/>
      <c r="Q10" s="12"/>
      <c r="R10" s="5" t="s">
        <v>41</v>
      </c>
      <c r="S10" s="33">
        <v>3256</v>
      </c>
      <c r="T10" s="33">
        <f>U10+V10</f>
        <v>13421</v>
      </c>
      <c r="U10" s="33">
        <v>6640</v>
      </c>
      <c r="V10" s="33">
        <v>6781</v>
      </c>
    </row>
    <row r="11" spans="2:22" s="2" customFormat="1" ht="12" customHeight="1">
      <c r="B11" s="8"/>
      <c r="C11" s="19"/>
      <c r="D11" s="20"/>
      <c r="E11" s="32"/>
      <c r="F11" s="32"/>
      <c r="G11" s="32"/>
      <c r="H11" s="32"/>
      <c r="I11" s="6"/>
      <c r="J11" s="12"/>
      <c r="K11" s="5" t="s">
        <v>55</v>
      </c>
      <c r="L11" s="33">
        <v>5159</v>
      </c>
      <c r="M11" s="33">
        <f t="shared" si="0"/>
        <v>20798</v>
      </c>
      <c r="N11" s="33">
        <v>10202</v>
      </c>
      <c r="O11" s="33">
        <v>10596</v>
      </c>
      <c r="P11" s="6"/>
      <c r="Q11" s="12"/>
      <c r="R11" s="5" t="s">
        <v>84</v>
      </c>
      <c r="S11" s="33">
        <v>7387</v>
      </c>
      <c r="T11" s="33">
        <f>U11+V11</f>
        <v>29089</v>
      </c>
      <c r="U11" s="33">
        <v>14223</v>
      </c>
      <c r="V11" s="33">
        <v>14866</v>
      </c>
    </row>
    <row r="12" spans="2:22" s="2" customFormat="1" ht="12" customHeight="1">
      <c r="B12" s="3"/>
      <c r="C12" s="52" t="s">
        <v>21</v>
      </c>
      <c r="D12" s="53"/>
      <c r="E12" s="33">
        <v>80110</v>
      </c>
      <c r="F12" s="33">
        <f aca="true" t="shared" si="1" ref="F12:F22">G12+H12</f>
        <v>265169</v>
      </c>
      <c r="G12" s="33">
        <v>129371</v>
      </c>
      <c r="H12" s="33">
        <v>135798</v>
      </c>
      <c r="I12" s="6"/>
      <c r="J12" s="12"/>
      <c r="K12" s="5" t="s">
        <v>56</v>
      </c>
      <c r="L12" s="33">
        <v>1105</v>
      </c>
      <c r="M12" s="33">
        <f t="shared" si="0"/>
        <v>3893</v>
      </c>
      <c r="N12" s="33">
        <v>1933</v>
      </c>
      <c r="O12" s="33">
        <v>1960</v>
      </c>
      <c r="P12" s="6"/>
      <c r="Q12" s="12"/>
      <c r="R12" s="5" t="s">
        <v>85</v>
      </c>
      <c r="S12" s="33">
        <v>4508</v>
      </c>
      <c r="T12" s="33">
        <f>U12+V12</f>
        <v>17643</v>
      </c>
      <c r="U12" s="33">
        <v>8675</v>
      </c>
      <c r="V12" s="33">
        <v>8968</v>
      </c>
    </row>
    <row r="13" spans="2:22" s="2" customFormat="1" ht="12" customHeight="1">
      <c r="B13" s="3"/>
      <c r="C13" s="52" t="s">
        <v>22</v>
      </c>
      <c r="D13" s="53"/>
      <c r="E13" s="33">
        <v>68550</v>
      </c>
      <c r="F13" s="33">
        <f t="shared" si="1"/>
        <v>221429</v>
      </c>
      <c r="G13" s="33">
        <v>109501</v>
      </c>
      <c r="H13" s="33">
        <v>111928</v>
      </c>
      <c r="I13" s="6"/>
      <c r="J13" s="12"/>
      <c r="K13" s="5" t="s">
        <v>57</v>
      </c>
      <c r="L13" s="33">
        <v>479</v>
      </c>
      <c r="M13" s="33">
        <f t="shared" si="0"/>
        <v>1576</v>
      </c>
      <c r="N13" s="33">
        <v>759</v>
      </c>
      <c r="O13" s="33">
        <v>817</v>
      </c>
      <c r="P13" s="6"/>
      <c r="Q13" s="12"/>
      <c r="R13" s="5"/>
      <c r="S13" s="33"/>
      <c r="T13" s="33"/>
      <c r="U13" s="33"/>
      <c r="V13" s="33"/>
    </row>
    <row r="14" spans="2:22" s="2" customFormat="1" ht="12" customHeight="1">
      <c r="B14" s="6"/>
      <c r="C14" s="52" t="s">
        <v>23</v>
      </c>
      <c r="D14" s="53"/>
      <c r="E14" s="33">
        <v>38755</v>
      </c>
      <c r="F14" s="33">
        <f t="shared" si="1"/>
        <v>132889</v>
      </c>
      <c r="G14" s="33">
        <v>63888</v>
      </c>
      <c r="H14" s="33">
        <v>69001</v>
      </c>
      <c r="I14" s="6"/>
      <c r="J14" s="12"/>
      <c r="K14" s="5" t="s">
        <v>58</v>
      </c>
      <c r="L14" s="33">
        <v>729</v>
      </c>
      <c r="M14" s="33">
        <f t="shared" si="0"/>
        <v>2309</v>
      </c>
      <c r="N14" s="33">
        <v>1147</v>
      </c>
      <c r="O14" s="33">
        <v>1162</v>
      </c>
      <c r="P14" s="6"/>
      <c r="Q14" s="50" t="s">
        <v>86</v>
      </c>
      <c r="R14" s="51"/>
      <c r="S14" s="32">
        <f>SUM(S15:S18)</f>
        <v>17169</v>
      </c>
      <c r="T14" s="32">
        <f>U14+V14</f>
        <v>68969</v>
      </c>
      <c r="U14" s="32">
        <f>SUM(U15:U18)</f>
        <v>34370</v>
      </c>
      <c r="V14" s="32">
        <f>SUM(V15:V18)</f>
        <v>34599</v>
      </c>
    </row>
    <row r="15" spans="2:22" s="2" customFormat="1" ht="12" customHeight="1">
      <c r="B15" s="6"/>
      <c r="C15" s="52" t="s">
        <v>24</v>
      </c>
      <c r="D15" s="53"/>
      <c r="E15" s="33">
        <v>29852</v>
      </c>
      <c r="F15" s="33">
        <f t="shared" si="1"/>
        <v>105729</v>
      </c>
      <c r="G15" s="33">
        <v>52069</v>
      </c>
      <c r="H15" s="33">
        <v>53660</v>
      </c>
      <c r="I15" s="6"/>
      <c r="J15" s="12"/>
      <c r="K15" s="5"/>
      <c r="L15" s="33"/>
      <c r="M15" s="33"/>
      <c r="N15" s="33"/>
      <c r="O15" s="33"/>
      <c r="P15" s="6"/>
      <c r="Q15" s="12"/>
      <c r="R15" s="5" t="s">
        <v>87</v>
      </c>
      <c r="S15" s="33">
        <v>3678</v>
      </c>
      <c r="T15" s="33">
        <f>U15+V15</f>
        <v>14779</v>
      </c>
      <c r="U15" s="33">
        <v>7265</v>
      </c>
      <c r="V15" s="33">
        <v>7514</v>
      </c>
    </row>
    <row r="16" spans="2:22" s="2" customFormat="1" ht="12" customHeight="1">
      <c r="B16" s="6"/>
      <c r="C16" s="52" t="s">
        <v>25</v>
      </c>
      <c r="D16" s="53"/>
      <c r="E16" s="33">
        <v>34723</v>
      </c>
      <c r="F16" s="33">
        <f t="shared" si="1"/>
        <v>123115</v>
      </c>
      <c r="G16" s="33">
        <v>61484</v>
      </c>
      <c r="H16" s="33">
        <v>61631</v>
      </c>
      <c r="I16" s="6"/>
      <c r="J16" s="50" t="s">
        <v>59</v>
      </c>
      <c r="K16" s="51"/>
      <c r="L16" s="32">
        <f>SUM(L17:L20)</f>
        <v>9950</v>
      </c>
      <c r="M16" s="32">
        <f>N16+O16</f>
        <v>40211</v>
      </c>
      <c r="N16" s="32">
        <f>SUM(N17:N20)</f>
        <v>19749</v>
      </c>
      <c r="O16" s="32">
        <f>SUM(O17:O20)</f>
        <v>20462</v>
      </c>
      <c r="P16" s="6"/>
      <c r="Q16" s="12"/>
      <c r="R16" s="5" t="s">
        <v>88</v>
      </c>
      <c r="S16" s="33">
        <v>6045</v>
      </c>
      <c r="T16" s="33">
        <f>U16+V16</f>
        <v>24052</v>
      </c>
      <c r="U16" s="33">
        <v>12073</v>
      </c>
      <c r="V16" s="33">
        <v>11979</v>
      </c>
    </row>
    <row r="17" spans="2:22" s="2" customFormat="1" ht="12" customHeight="1">
      <c r="B17" s="6"/>
      <c r="C17" s="52" t="s">
        <v>26</v>
      </c>
      <c r="D17" s="53"/>
      <c r="E17" s="33">
        <v>13659</v>
      </c>
      <c r="F17" s="33">
        <f t="shared" si="1"/>
        <v>47150</v>
      </c>
      <c r="G17" s="33">
        <v>23169</v>
      </c>
      <c r="H17" s="33">
        <v>23981</v>
      </c>
      <c r="I17" s="6"/>
      <c r="J17" s="12"/>
      <c r="K17" s="5" t="s">
        <v>60</v>
      </c>
      <c r="L17" s="33">
        <v>1191</v>
      </c>
      <c r="M17" s="33">
        <f>N17+O17</f>
        <v>5153</v>
      </c>
      <c r="N17" s="33">
        <v>2568</v>
      </c>
      <c r="O17" s="33">
        <v>2585</v>
      </c>
      <c r="P17" s="6"/>
      <c r="Q17" s="12"/>
      <c r="R17" s="5" t="s">
        <v>89</v>
      </c>
      <c r="S17" s="33">
        <v>3224</v>
      </c>
      <c r="T17" s="33">
        <f>U17+V17</f>
        <v>13435</v>
      </c>
      <c r="U17" s="33">
        <v>6695</v>
      </c>
      <c r="V17" s="33">
        <v>6740</v>
      </c>
    </row>
    <row r="18" spans="2:22" s="2" customFormat="1" ht="12" customHeight="1">
      <c r="B18" s="6"/>
      <c r="C18" s="52" t="s">
        <v>27</v>
      </c>
      <c r="D18" s="53"/>
      <c r="E18" s="33">
        <v>19695</v>
      </c>
      <c r="F18" s="33">
        <f t="shared" si="1"/>
        <v>70245</v>
      </c>
      <c r="G18" s="33">
        <v>34281</v>
      </c>
      <c r="H18" s="33">
        <v>35964</v>
      </c>
      <c r="I18" s="6"/>
      <c r="J18" s="12"/>
      <c r="K18" s="5" t="s">
        <v>61</v>
      </c>
      <c r="L18" s="33">
        <v>3892</v>
      </c>
      <c r="M18" s="33">
        <f>N18+O18</f>
        <v>15228</v>
      </c>
      <c r="N18" s="33">
        <v>7456</v>
      </c>
      <c r="O18" s="33">
        <v>7772</v>
      </c>
      <c r="P18" s="6"/>
      <c r="Q18" s="12"/>
      <c r="R18" s="5" t="s">
        <v>90</v>
      </c>
      <c r="S18" s="33">
        <v>4222</v>
      </c>
      <c r="T18" s="33">
        <f>U18+V18</f>
        <v>16703</v>
      </c>
      <c r="U18" s="33">
        <v>8337</v>
      </c>
      <c r="V18" s="33">
        <v>8366</v>
      </c>
    </row>
    <row r="19" spans="2:22" s="2" customFormat="1" ht="12" customHeight="1">
      <c r="B19" s="6"/>
      <c r="C19" s="52" t="s">
        <v>28</v>
      </c>
      <c r="D19" s="53"/>
      <c r="E19" s="33">
        <v>13349</v>
      </c>
      <c r="F19" s="33">
        <f t="shared" si="1"/>
        <v>47035</v>
      </c>
      <c r="G19" s="33">
        <v>22978</v>
      </c>
      <c r="H19" s="33">
        <v>24057</v>
      </c>
      <c r="I19" s="6"/>
      <c r="J19" s="12"/>
      <c r="K19" s="5" t="s">
        <v>62</v>
      </c>
      <c r="L19" s="33">
        <v>1569</v>
      </c>
      <c r="M19" s="33">
        <f>N19+O19</f>
        <v>5893</v>
      </c>
      <c r="N19" s="33">
        <v>2845</v>
      </c>
      <c r="O19" s="33">
        <v>3048</v>
      </c>
      <c r="P19" s="6"/>
      <c r="Q19" s="12"/>
      <c r="R19" s="5"/>
      <c r="S19" s="33"/>
      <c r="T19" s="33"/>
      <c r="U19" s="33"/>
      <c r="V19" s="33"/>
    </row>
    <row r="20" spans="2:22" s="2" customFormat="1" ht="12" customHeight="1">
      <c r="B20" s="6"/>
      <c r="C20" s="52" t="s">
        <v>29</v>
      </c>
      <c r="D20" s="53"/>
      <c r="E20" s="33">
        <v>14631</v>
      </c>
      <c r="F20" s="33">
        <f t="shared" si="1"/>
        <v>54022</v>
      </c>
      <c r="G20" s="33">
        <v>26617</v>
      </c>
      <c r="H20" s="33">
        <v>27405</v>
      </c>
      <c r="I20" s="6"/>
      <c r="J20" s="12"/>
      <c r="K20" s="5" t="s">
        <v>63</v>
      </c>
      <c r="L20" s="33">
        <v>3298</v>
      </c>
      <c r="M20" s="33">
        <f>N20+O20</f>
        <v>13937</v>
      </c>
      <c r="N20" s="33">
        <v>6880</v>
      </c>
      <c r="O20" s="33">
        <v>7057</v>
      </c>
      <c r="P20" s="6"/>
      <c r="Q20" s="50" t="s">
        <v>91</v>
      </c>
      <c r="R20" s="51"/>
      <c r="S20" s="32">
        <f>S21</f>
        <v>6249</v>
      </c>
      <c r="T20" s="32">
        <f>U20+V20</f>
        <v>22844</v>
      </c>
      <c r="U20" s="32">
        <f>U21</f>
        <v>11170</v>
      </c>
      <c r="V20" s="32">
        <f>V21</f>
        <v>11674</v>
      </c>
    </row>
    <row r="21" spans="2:22" s="2" customFormat="1" ht="12" customHeight="1">
      <c r="B21" s="6"/>
      <c r="C21" s="52" t="s">
        <v>30</v>
      </c>
      <c r="D21" s="53"/>
      <c r="E21" s="33">
        <v>12571</v>
      </c>
      <c r="F21" s="33">
        <f t="shared" si="1"/>
        <v>48047</v>
      </c>
      <c r="G21" s="33">
        <v>23344</v>
      </c>
      <c r="H21" s="33">
        <v>24703</v>
      </c>
      <c r="I21" s="6"/>
      <c r="J21" s="12"/>
      <c r="K21" s="5"/>
      <c r="L21" s="33"/>
      <c r="M21" s="33"/>
      <c r="N21" s="33"/>
      <c r="O21" s="33"/>
      <c r="P21" s="6"/>
      <c r="Q21" s="12"/>
      <c r="R21" s="5" t="s">
        <v>92</v>
      </c>
      <c r="S21" s="33">
        <v>6249</v>
      </c>
      <c r="T21" s="33">
        <f>U21+V21</f>
        <v>22844</v>
      </c>
      <c r="U21" s="33">
        <v>11170</v>
      </c>
      <c r="V21" s="33">
        <v>11674</v>
      </c>
    </row>
    <row r="22" spans="2:22" s="2" customFormat="1" ht="12" customHeight="1">
      <c r="B22" s="6"/>
      <c r="C22" s="52" t="s">
        <v>31</v>
      </c>
      <c r="D22" s="53"/>
      <c r="E22" s="33">
        <v>11678</v>
      </c>
      <c r="F22" s="33">
        <f t="shared" si="1"/>
        <v>43095</v>
      </c>
      <c r="G22" s="33">
        <v>21019</v>
      </c>
      <c r="H22" s="33">
        <v>22076</v>
      </c>
      <c r="I22" s="6"/>
      <c r="J22" s="50" t="s">
        <v>64</v>
      </c>
      <c r="K22" s="51"/>
      <c r="L22" s="32">
        <f>L23</f>
        <v>5184</v>
      </c>
      <c r="M22" s="32">
        <f>N22+O22</f>
        <v>19179</v>
      </c>
      <c r="N22" s="32">
        <f>N23</f>
        <v>9283</v>
      </c>
      <c r="O22" s="32">
        <f>O23</f>
        <v>9896</v>
      </c>
      <c r="P22" s="6"/>
      <c r="Q22" s="12"/>
      <c r="R22" s="5"/>
      <c r="S22" s="33"/>
      <c r="T22" s="33"/>
      <c r="U22" s="33"/>
      <c r="V22" s="33"/>
    </row>
    <row r="23" spans="2:22" s="2" customFormat="1" ht="12" customHeight="1">
      <c r="B23" s="54"/>
      <c r="C23" s="55"/>
      <c r="D23" s="51"/>
      <c r="E23" s="32"/>
      <c r="F23" s="32"/>
      <c r="G23" s="32"/>
      <c r="H23" s="32"/>
      <c r="I23" s="6"/>
      <c r="J23" s="12"/>
      <c r="K23" s="5" t="s">
        <v>65</v>
      </c>
      <c r="L23" s="33">
        <v>5184</v>
      </c>
      <c r="M23" s="33">
        <f>N23+O23</f>
        <v>19179</v>
      </c>
      <c r="N23" s="33">
        <v>9283</v>
      </c>
      <c r="O23" s="33">
        <v>9896</v>
      </c>
      <c r="P23" s="6"/>
      <c r="Q23" s="50" t="s">
        <v>93</v>
      </c>
      <c r="R23" s="51"/>
      <c r="S23" s="32">
        <f>SUM(S24:S28)</f>
        <v>23908</v>
      </c>
      <c r="T23" s="32">
        <f aca="true" t="shared" si="2" ref="T23:T28">U23+V23</f>
        <v>89670</v>
      </c>
      <c r="U23" s="32">
        <f>SUM(U24:U32)</f>
        <v>44545</v>
      </c>
      <c r="V23" s="32">
        <f>SUM(V24:V32)</f>
        <v>45125</v>
      </c>
    </row>
    <row r="24" spans="2:22" s="2" customFormat="1" ht="12" customHeight="1">
      <c r="B24" s="8"/>
      <c r="C24" s="50" t="s">
        <v>32</v>
      </c>
      <c r="D24" s="51"/>
      <c r="E24" s="32">
        <f>SUM(E25:E33)</f>
        <v>20525</v>
      </c>
      <c r="F24" s="32">
        <f aca="true" t="shared" si="3" ref="F24:F33">G24+H24</f>
        <v>87754</v>
      </c>
      <c r="G24" s="32">
        <f>SUM(G25:G33)</f>
        <v>43301</v>
      </c>
      <c r="H24" s="32">
        <f>SUM(H25:H33)</f>
        <v>44453</v>
      </c>
      <c r="I24" s="6"/>
      <c r="J24" s="12"/>
      <c r="K24" s="5"/>
      <c r="L24" s="33"/>
      <c r="M24" s="33"/>
      <c r="N24" s="33"/>
      <c r="O24" s="33"/>
      <c r="P24" s="6"/>
      <c r="Q24" s="12"/>
      <c r="R24" s="5" t="s">
        <v>94</v>
      </c>
      <c r="S24" s="33">
        <v>3481</v>
      </c>
      <c r="T24" s="33">
        <f t="shared" si="2"/>
        <v>16024</v>
      </c>
      <c r="U24" s="33">
        <v>7905</v>
      </c>
      <c r="V24" s="33">
        <v>8119</v>
      </c>
    </row>
    <row r="25" spans="2:22" s="2" customFormat="1" ht="12" customHeight="1">
      <c r="B25" s="6"/>
      <c r="C25" s="11"/>
      <c r="D25" s="9" t="s">
        <v>33</v>
      </c>
      <c r="E25" s="33">
        <v>1962</v>
      </c>
      <c r="F25" s="33">
        <f t="shared" si="3"/>
        <v>8711</v>
      </c>
      <c r="G25" s="33">
        <v>4345</v>
      </c>
      <c r="H25" s="33">
        <v>4366</v>
      </c>
      <c r="I25" s="6"/>
      <c r="J25" s="50" t="s">
        <v>66</v>
      </c>
      <c r="K25" s="51"/>
      <c r="L25" s="32">
        <f>SUM(L26:L33)</f>
        <v>21162</v>
      </c>
      <c r="M25" s="32">
        <f aca="true" t="shared" si="4" ref="M25:M33">N25+O25</f>
        <v>74696</v>
      </c>
      <c r="N25" s="32">
        <f>SUM(N26:N34)</f>
        <v>36994</v>
      </c>
      <c r="O25" s="32">
        <f>SUM(O26:O34)</f>
        <v>37702</v>
      </c>
      <c r="P25" s="6"/>
      <c r="Q25" s="12"/>
      <c r="R25" s="5" t="s">
        <v>0</v>
      </c>
      <c r="S25" s="33">
        <v>2356</v>
      </c>
      <c r="T25" s="33">
        <f t="shared" si="2"/>
        <v>9815</v>
      </c>
      <c r="U25" s="33">
        <v>4907</v>
      </c>
      <c r="V25" s="33">
        <v>4908</v>
      </c>
    </row>
    <row r="26" spans="2:22" s="2" customFormat="1" ht="12" customHeight="1">
      <c r="B26" s="6"/>
      <c r="C26" s="11"/>
      <c r="D26" s="9" t="s">
        <v>34</v>
      </c>
      <c r="E26" s="33">
        <v>3142</v>
      </c>
      <c r="F26" s="33">
        <f t="shared" si="3"/>
        <v>13719</v>
      </c>
      <c r="G26" s="33">
        <v>6807</v>
      </c>
      <c r="H26" s="33">
        <v>6912</v>
      </c>
      <c r="I26" s="6"/>
      <c r="J26" s="12"/>
      <c r="K26" s="5" t="s">
        <v>67</v>
      </c>
      <c r="L26" s="33">
        <v>5504</v>
      </c>
      <c r="M26" s="33">
        <f t="shared" si="4"/>
        <v>20373</v>
      </c>
      <c r="N26" s="33">
        <v>9962</v>
      </c>
      <c r="O26" s="33">
        <v>10411</v>
      </c>
      <c r="P26" s="6"/>
      <c r="Q26" s="12"/>
      <c r="R26" s="5" t="s">
        <v>95</v>
      </c>
      <c r="S26" s="33">
        <v>2480</v>
      </c>
      <c r="T26" s="33">
        <f t="shared" si="2"/>
        <v>10680</v>
      </c>
      <c r="U26" s="33">
        <v>5244</v>
      </c>
      <c r="V26" s="33">
        <v>5436</v>
      </c>
    </row>
    <row r="27" spans="2:22" s="2" customFormat="1" ht="12" customHeight="1">
      <c r="B27" s="6"/>
      <c r="C27" s="11"/>
      <c r="D27" s="9" t="s">
        <v>35</v>
      </c>
      <c r="E27" s="33">
        <v>3732</v>
      </c>
      <c r="F27" s="33">
        <f t="shared" si="3"/>
        <v>15887</v>
      </c>
      <c r="G27" s="33">
        <v>7783</v>
      </c>
      <c r="H27" s="33">
        <v>8104</v>
      </c>
      <c r="I27" s="6"/>
      <c r="J27" s="12"/>
      <c r="K27" s="5" t="s">
        <v>41</v>
      </c>
      <c r="L27" s="33">
        <v>642</v>
      </c>
      <c r="M27" s="33">
        <f t="shared" si="4"/>
        <v>2780</v>
      </c>
      <c r="N27" s="33">
        <v>1362</v>
      </c>
      <c r="O27" s="33">
        <v>1418</v>
      </c>
      <c r="P27" s="6"/>
      <c r="Q27" s="12"/>
      <c r="R27" s="5" t="s">
        <v>96</v>
      </c>
      <c r="S27" s="33">
        <v>10097</v>
      </c>
      <c r="T27" s="33">
        <f t="shared" si="2"/>
        <v>31282</v>
      </c>
      <c r="U27" s="33">
        <v>15619</v>
      </c>
      <c r="V27" s="33">
        <v>15663</v>
      </c>
    </row>
    <row r="28" spans="2:22" s="2" customFormat="1" ht="12" customHeight="1">
      <c r="B28" s="6"/>
      <c r="C28" s="11"/>
      <c r="D28" s="9" t="s">
        <v>36</v>
      </c>
      <c r="E28" s="33">
        <v>2914</v>
      </c>
      <c r="F28" s="33">
        <f t="shared" si="3"/>
        <v>11948</v>
      </c>
      <c r="G28" s="33">
        <v>5906</v>
      </c>
      <c r="H28" s="33">
        <v>6042</v>
      </c>
      <c r="I28" s="6"/>
      <c r="J28" s="12"/>
      <c r="K28" s="5" t="s">
        <v>68</v>
      </c>
      <c r="L28" s="33">
        <v>4507</v>
      </c>
      <c r="M28" s="33">
        <f t="shared" si="4"/>
        <v>17195</v>
      </c>
      <c r="N28" s="33">
        <v>8378</v>
      </c>
      <c r="O28" s="33">
        <v>8817</v>
      </c>
      <c r="P28" s="6"/>
      <c r="Q28" s="12"/>
      <c r="R28" s="5" t="s">
        <v>97</v>
      </c>
      <c r="S28" s="33">
        <v>5494</v>
      </c>
      <c r="T28" s="33">
        <f t="shared" si="2"/>
        <v>21869</v>
      </c>
      <c r="U28" s="33">
        <v>10870</v>
      </c>
      <c r="V28" s="33">
        <v>10999</v>
      </c>
    </row>
    <row r="29" spans="2:22" s="2" customFormat="1" ht="12" customHeight="1">
      <c r="B29" s="6"/>
      <c r="C29" s="12"/>
      <c r="D29" s="5" t="s">
        <v>37</v>
      </c>
      <c r="E29" s="33">
        <v>1720</v>
      </c>
      <c r="F29" s="33">
        <f t="shared" si="3"/>
        <v>7835</v>
      </c>
      <c r="G29" s="33">
        <v>3873</v>
      </c>
      <c r="H29" s="33">
        <v>3962</v>
      </c>
      <c r="I29" s="6"/>
      <c r="J29" s="12"/>
      <c r="K29" s="5" t="s">
        <v>69</v>
      </c>
      <c r="L29" s="33">
        <v>2030</v>
      </c>
      <c r="M29" s="33">
        <f t="shared" si="4"/>
        <v>7237</v>
      </c>
      <c r="N29" s="33">
        <v>3599</v>
      </c>
      <c r="O29" s="33">
        <v>3638</v>
      </c>
      <c r="P29" s="6"/>
      <c r="Q29" s="12"/>
      <c r="R29" s="5"/>
      <c r="S29" s="33"/>
      <c r="T29" s="33"/>
      <c r="U29" s="33"/>
      <c r="V29" s="33"/>
    </row>
    <row r="30" spans="2:22" s="2" customFormat="1" ht="12" customHeight="1">
      <c r="B30" s="6"/>
      <c r="C30" s="12"/>
      <c r="D30" s="5" t="s">
        <v>38</v>
      </c>
      <c r="E30" s="33">
        <v>2336</v>
      </c>
      <c r="F30" s="33">
        <f t="shared" si="3"/>
        <v>10282</v>
      </c>
      <c r="G30" s="33">
        <v>5037</v>
      </c>
      <c r="H30" s="33">
        <v>5245</v>
      </c>
      <c r="I30" s="6"/>
      <c r="J30" s="12"/>
      <c r="K30" s="5" t="s">
        <v>70</v>
      </c>
      <c r="L30" s="33">
        <v>2844</v>
      </c>
      <c r="M30" s="33">
        <f t="shared" si="4"/>
        <v>10737</v>
      </c>
      <c r="N30" s="33">
        <v>5323</v>
      </c>
      <c r="O30" s="33">
        <v>5414</v>
      </c>
      <c r="P30" s="6"/>
      <c r="Q30" s="12"/>
      <c r="R30" s="5"/>
      <c r="S30" s="33"/>
      <c r="T30" s="33"/>
      <c r="U30" s="33"/>
      <c r="V30" s="33"/>
    </row>
    <row r="31" spans="2:22" s="2" customFormat="1" ht="12" customHeight="1">
      <c r="B31" s="6"/>
      <c r="C31" s="12"/>
      <c r="D31" s="5" t="s">
        <v>39</v>
      </c>
      <c r="E31" s="33">
        <v>2680</v>
      </c>
      <c r="F31" s="33">
        <f t="shared" si="3"/>
        <v>11499</v>
      </c>
      <c r="G31" s="33">
        <v>5672</v>
      </c>
      <c r="H31" s="33">
        <v>5827</v>
      </c>
      <c r="I31" s="6"/>
      <c r="J31" s="12"/>
      <c r="K31" s="5" t="s">
        <v>71</v>
      </c>
      <c r="L31" s="33">
        <v>3406</v>
      </c>
      <c r="M31" s="33">
        <f t="shared" si="4"/>
        <v>9341</v>
      </c>
      <c r="N31" s="33">
        <v>4561</v>
      </c>
      <c r="O31" s="33">
        <v>4780</v>
      </c>
      <c r="P31" s="6"/>
      <c r="Q31" s="12"/>
      <c r="R31" s="5"/>
      <c r="S31" s="33"/>
      <c r="T31" s="33"/>
      <c r="U31" s="33"/>
      <c r="V31" s="33"/>
    </row>
    <row r="32" spans="2:22" s="2" customFormat="1" ht="12" customHeight="1">
      <c r="B32" s="6"/>
      <c r="C32" s="12"/>
      <c r="D32" s="5" t="s">
        <v>40</v>
      </c>
      <c r="E32" s="33">
        <v>848</v>
      </c>
      <c r="F32" s="33">
        <f t="shared" si="3"/>
        <v>3356</v>
      </c>
      <c r="G32" s="33">
        <v>1675</v>
      </c>
      <c r="H32" s="33">
        <v>1681</v>
      </c>
      <c r="I32" s="6"/>
      <c r="J32" s="12"/>
      <c r="K32" s="5" t="s">
        <v>72</v>
      </c>
      <c r="L32" s="33">
        <v>640</v>
      </c>
      <c r="M32" s="33">
        <f t="shared" si="4"/>
        <v>2245</v>
      </c>
      <c r="N32" s="33">
        <v>1130</v>
      </c>
      <c r="O32" s="33">
        <v>1115</v>
      </c>
      <c r="P32" s="6"/>
      <c r="Q32" s="12"/>
      <c r="R32" s="5"/>
      <c r="S32" s="33"/>
      <c r="T32" s="33"/>
      <c r="U32" s="33"/>
      <c r="V32" s="33"/>
    </row>
    <row r="33" spans="2:22" s="2" customFormat="1" ht="12" customHeight="1">
      <c r="B33" s="6"/>
      <c r="C33" s="12"/>
      <c r="D33" s="5" t="s">
        <v>41</v>
      </c>
      <c r="E33" s="33">
        <v>1191</v>
      </c>
      <c r="F33" s="33">
        <f t="shared" si="3"/>
        <v>4517</v>
      </c>
      <c r="G33" s="33">
        <v>2203</v>
      </c>
      <c r="H33" s="33">
        <v>2314</v>
      </c>
      <c r="I33" s="6"/>
      <c r="J33" s="12"/>
      <c r="K33" s="5" t="s">
        <v>73</v>
      </c>
      <c r="L33" s="33">
        <v>1589</v>
      </c>
      <c r="M33" s="33">
        <f t="shared" si="4"/>
        <v>4788</v>
      </c>
      <c r="N33" s="33">
        <v>2679</v>
      </c>
      <c r="O33" s="33">
        <v>2109</v>
      </c>
      <c r="P33" s="6"/>
      <c r="Q33" s="12"/>
      <c r="R33" s="5"/>
      <c r="S33" s="33"/>
      <c r="T33" s="33"/>
      <c r="U33" s="33"/>
      <c r="V33" s="33"/>
    </row>
    <row r="34" spans="2:22" s="2" customFormat="1" ht="12" customHeight="1">
      <c r="B34" s="6"/>
      <c r="C34" s="12"/>
      <c r="D34" s="5"/>
      <c r="E34" s="33"/>
      <c r="F34" s="33"/>
      <c r="G34" s="33"/>
      <c r="H34" s="33"/>
      <c r="I34" s="6"/>
      <c r="J34" s="12"/>
      <c r="K34" s="5"/>
      <c r="L34" s="33"/>
      <c r="M34" s="33"/>
      <c r="N34" s="33"/>
      <c r="O34" s="33"/>
      <c r="P34" s="6"/>
      <c r="Q34" s="12"/>
      <c r="R34" s="5"/>
      <c r="S34" s="33"/>
      <c r="T34" s="33"/>
      <c r="U34" s="33"/>
      <c r="V34" s="33"/>
    </row>
    <row r="35" spans="2:22" s="2" customFormat="1" ht="12" customHeight="1">
      <c r="B35" s="6"/>
      <c r="C35" s="50" t="s">
        <v>42</v>
      </c>
      <c r="D35" s="51"/>
      <c r="E35" s="32">
        <f>SUM(E36:E39)</f>
        <v>17059</v>
      </c>
      <c r="F35" s="32">
        <f>G35+H35</f>
        <v>67299</v>
      </c>
      <c r="G35" s="32">
        <f>SUM(G36:G39)</f>
        <v>33108</v>
      </c>
      <c r="H35" s="32">
        <f>SUM(H36:H39)</f>
        <v>34191</v>
      </c>
      <c r="I35" s="6"/>
      <c r="J35" s="50" t="s">
        <v>74</v>
      </c>
      <c r="K35" s="51"/>
      <c r="L35" s="32">
        <f>SUM(L36:L43)</f>
        <v>15474</v>
      </c>
      <c r="M35" s="32">
        <f aca="true" t="shared" si="5" ref="M35:M43">N35+O35</f>
        <v>56103</v>
      </c>
      <c r="N35" s="32">
        <f>SUM(N36:N44)</f>
        <v>27713</v>
      </c>
      <c r="O35" s="32">
        <f>SUM(O36:O44)</f>
        <v>28390</v>
      </c>
      <c r="P35" s="6"/>
      <c r="Q35" s="50"/>
      <c r="R35" s="51"/>
      <c r="S35" s="32"/>
      <c r="T35" s="32"/>
      <c r="U35" s="32"/>
      <c r="V35" s="32"/>
    </row>
    <row r="36" spans="2:22" s="2" customFormat="1" ht="12" customHeight="1">
      <c r="B36" s="6"/>
      <c r="C36" s="11"/>
      <c r="D36" s="5" t="s">
        <v>43</v>
      </c>
      <c r="E36" s="33">
        <v>5233</v>
      </c>
      <c r="F36" s="33">
        <f>G36+H36</f>
        <v>21240</v>
      </c>
      <c r="G36" s="33">
        <v>10292</v>
      </c>
      <c r="H36" s="33">
        <v>10948</v>
      </c>
      <c r="I36" s="6"/>
      <c r="J36" s="12"/>
      <c r="K36" s="5" t="s">
        <v>75</v>
      </c>
      <c r="L36" s="33">
        <v>792</v>
      </c>
      <c r="M36" s="33">
        <f t="shared" si="5"/>
        <v>3170</v>
      </c>
      <c r="N36" s="33">
        <v>1579</v>
      </c>
      <c r="O36" s="33">
        <v>1591</v>
      </c>
      <c r="P36" s="6"/>
      <c r="Q36" s="11"/>
      <c r="R36" s="5"/>
      <c r="S36" s="33"/>
      <c r="T36" s="33"/>
      <c r="U36" s="33"/>
      <c r="V36" s="33"/>
    </row>
    <row r="37" spans="2:22" s="2" customFormat="1" ht="12" customHeight="1">
      <c r="B37" s="6"/>
      <c r="C37" s="11"/>
      <c r="D37" s="5" t="s">
        <v>44</v>
      </c>
      <c r="E37" s="33">
        <v>1539</v>
      </c>
      <c r="F37" s="33">
        <f>G37+H37</f>
        <v>5973</v>
      </c>
      <c r="G37" s="33">
        <v>2924</v>
      </c>
      <c r="H37" s="33">
        <v>3049</v>
      </c>
      <c r="I37" s="6"/>
      <c r="J37" s="12"/>
      <c r="K37" s="5" t="s">
        <v>76</v>
      </c>
      <c r="L37" s="33">
        <v>1824</v>
      </c>
      <c r="M37" s="33">
        <f t="shared" si="5"/>
        <v>6508</v>
      </c>
      <c r="N37" s="33">
        <v>3220</v>
      </c>
      <c r="O37" s="33">
        <v>3288</v>
      </c>
      <c r="P37" s="6"/>
      <c r="Q37" s="11"/>
      <c r="R37" s="5"/>
      <c r="S37" s="33"/>
      <c r="T37" s="33"/>
      <c r="U37" s="33"/>
      <c r="V37" s="33"/>
    </row>
    <row r="38" spans="2:22" s="2" customFormat="1" ht="12" customHeight="1">
      <c r="B38" s="6"/>
      <c r="C38" s="11"/>
      <c r="D38" s="5" t="s">
        <v>45</v>
      </c>
      <c r="E38" s="35">
        <v>3371</v>
      </c>
      <c r="F38" s="33">
        <f>G38+H38</f>
        <v>13998</v>
      </c>
      <c r="G38" s="33">
        <v>6936</v>
      </c>
      <c r="H38" s="33">
        <v>7062</v>
      </c>
      <c r="I38" s="6"/>
      <c r="J38" s="12"/>
      <c r="K38" s="5" t="s">
        <v>77</v>
      </c>
      <c r="L38" s="33">
        <v>1611</v>
      </c>
      <c r="M38" s="33">
        <f t="shared" si="5"/>
        <v>6134</v>
      </c>
      <c r="N38" s="33">
        <v>2985</v>
      </c>
      <c r="O38" s="33">
        <v>3149</v>
      </c>
      <c r="P38" s="6"/>
      <c r="Q38" s="11"/>
      <c r="R38" s="5"/>
      <c r="S38" s="35"/>
      <c r="T38" s="33"/>
      <c r="U38" s="33"/>
      <c r="V38" s="33"/>
    </row>
    <row r="39" spans="2:22" s="2" customFormat="1" ht="12" customHeight="1">
      <c r="B39" s="6"/>
      <c r="C39" s="11"/>
      <c r="D39" s="5" t="s">
        <v>46</v>
      </c>
      <c r="E39" s="33">
        <v>6916</v>
      </c>
      <c r="F39" s="33">
        <f>G39+H39</f>
        <v>26088</v>
      </c>
      <c r="G39" s="33">
        <v>12956</v>
      </c>
      <c r="H39" s="33">
        <v>13132</v>
      </c>
      <c r="I39" s="6"/>
      <c r="J39" s="12"/>
      <c r="K39" s="5" t="s">
        <v>78</v>
      </c>
      <c r="L39" s="33">
        <v>865</v>
      </c>
      <c r="M39" s="33">
        <f t="shared" si="5"/>
        <v>3905</v>
      </c>
      <c r="N39" s="33">
        <v>1918</v>
      </c>
      <c r="O39" s="33">
        <v>1987</v>
      </c>
      <c r="P39" s="6"/>
      <c r="Q39" s="11"/>
      <c r="R39" s="5"/>
      <c r="S39" s="33"/>
      <c r="T39" s="33"/>
      <c r="U39" s="33"/>
      <c r="V39" s="33"/>
    </row>
    <row r="40" spans="2:22" s="2" customFormat="1" ht="12" customHeight="1">
      <c r="B40" s="6"/>
      <c r="C40" s="11"/>
      <c r="D40" s="5"/>
      <c r="E40" s="33"/>
      <c r="F40" s="33"/>
      <c r="G40" s="33"/>
      <c r="H40" s="33"/>
      <c r="I40" s="6"/>
      <c r="J40" s="12"/>
      <c r="K40" s="5" t="s">
        <v>79</v>
      </c>
      <c r="L40" s="33">
        <v>2886</v>
      </c>
      <c r="M40" s="33">
        <f t="shared" si="5"/>
        <v>10864</v>
      </c>
      <c r="N40" s="33">
        <v>5412</v>
      </c>
      <c r="O40" s="33">
        <v>5452</v>
      </c>
      <c r="P40" s="6"/>
      <c r="Q40" s="11"/>
      <c r="R40" s="5"/>
      <c r="S40" s="33"/>
      <c r="T40" s="33"/>
      <c r="U40" s="33"/>
      <c r="V40" s="33"/>
    </row>
    <row r="41" spans="2:22" s="2" customFormat="1" ht="12" customHeight="1">
      <c r="B41" s="6"/>
      <c r="C41" s="50" t="s">
        <v>47</v>
      </c>
      <c r="D41" s="51"/>
      <c r="E41" s="32">
        <f>SUM(E42:E46)</f>
        <v>10418</v>
      </c>
      <c r="F41" s="32">
        <f aca="true" t="shared" si="6" ref="F41:F46">G41+H41</f>
        <v>40904</v>
      </c>
      <c r="G41" s="32">
        <f>SUM(G42:G46)</f>
        <v>20488</v>
      </c>
      <c r="H41" s="32">
        <f>SUM(H42:H46)</f>
        <v>20416</v>
      </c>
      <c r="I41" s="6"/>
      <c r="J41" s="12"/>
      <c r="K41" s="5" t="s">
        <v>80</v>
      </c>
      <c r="L41" s="33">
        <v>3333</v>
      </c>
      <c r="M41" s="33">
        <f t="shared" si="5"/>
        <v>8747</v>
      </c>
      <c r="N41" s="33">
        <v>4297</v>
      </c>
      <c r="O41" s="33">
        <v>4450</v>
      </c>
      <c r="P41" s="6"/>
      <c r="Q41" s="50"/>
      <c r="R41" s="51"/>
      <c r="S41" s="32"/>
      <c r="T41" s="32"/>
      <c r="U41" s="32"/>
      <c r="V41" s="32"/>
    </row>
    <row r="42" spans="2:22" s="2" customFormat="1" ht="12" customHeight="1">
      <c r="B42" s="6"/>
      <c r="C42" s="11"/>
      <c r="D42" s="5" t="s">
        <v>48</v>
      </c>
      <c r="E42" s="33">
        <v>2815</v>
      </c>
      <c r="F42" s="33">
        <f t="shared" si="6"/>
        <v>11843</v>
      </c>
      <c r="G42" s="33">
        <v>5869</v>
      </c>
      <c r="H42" s="33">
        <v>5974</v>
      </c>
      <c r="I42" s="6"/>
      <c r="J42" s="12"/>
      <c r="K42" s="5" t="s">
        <v>81</v>
      </c>
      <c r="L42" s="33">
        <v>2306</v>
      </c>
      <c r="M42" s="33">
        <f t="shared" si="5"/>
        <v>8512</v>
      </c>
      <c r="N42" s="33">
        <v>4186</v>
      </c>
      <c r="O42" s="33">
        <v>4326</v>
      </c>
      <c r="P42" s="6"/>
      <c r="Q42" s="11"/>
      <c r="R42" s="5"/>
      <c r="S42" s="33"/>
      <c r="T42" s="33"/>
      <c r="U42" s="33"/>
      <c r="V42" s="33"/>
    </row>
    <row r="43" spans="2:22" s="2" customFormat="1" ht="12" customHeight="1">
      <c r="B43" s="6"/>
      <c r="C43" s="11"/>
      <c r="D43" s="5" t="s">
        <v>49</v>
      </c>
      <c r="E43" s="33">
        <v>641</v>
      </c>
      <c r="F43" s="33">
        <f t="shared" si="6"/>
        <v>2514</v>
      </c>
      <c r="G43" s="33">
        <v>1265</v>
      </c>
      <c r="H43" s="33">
        <v>1249</v>
      </c>
      <c r="I43" s="6"/>
      <c r="J43" s="12"/>
      <c r="K43" s="5" t="s">
        <v>82</v>
      </c>
      <c r="L43" s="33">
        <v>1857</v>
      </c>
      <c r="M43" s="33">
        <f t="shared" si="5"/>
        <v>8263</v>
      </c>
      <c r="N43" s="33">
        <v>4116</v>
      </c>
      <c r="O43" s="33">
        <v>4147</v>
      </c>
      <c r="P43" s="6"/>
      <c r="Q43" s="11"/>
      <c r="R43" s="5"/>
      <c r="S43" s="33"/>
      <c r="T43" s="33"/>
      <c r="U43" s="33"/>
      <c r="V43" s="33"/>
    </row>
    <row r="44" spans="2:22" s="2" customFormat="1" ht="12" customHeight="1">
      <c r="B44" s="6"/>
      <c r="C44" s="11"/>
      <c r="D44" s="5" t="s">
        <v>50</v>
      </c>
      <c r="E44" s="33">
        <v>1860</v>
      </c>
      <c r="F44" s="33">
        <f t="shared" si="6"/>
        <v>5016</v>
      </c>
      <c r="G44" s="33">
        <v>2385</v>
      </c>
      <c r="H44" s="33">
        <v>2631</v>
      </c>
      <c r="I44" s="6"/>
      <c r="J44" s="11"/>
      <c r="K44" s="5"/>
      <c r="L44" s="33"/>
      <c r="M44" s="33"/>
      <c r="N44" s="33"/>
      <c r="O44" s="33"/>
      <c r="P44" s="6"/>
      <c r="Q44" s="11"/>
      <c r="R44" s="5"/>
      <c r="S44" s="33"/>
      <c r="T44" s="33"/>
      <c r="U44" s="33"/>
      <c r="V44" s="33"/>
    </row>
    <row r="45" spans="2:22" s="2" customFormat="1" ht="12" customHeight="1">
      <c r="B45" s="6"/>
      <c r="C45" s="12"/>
      <c r="D45" s="5" t="s">
        <v>51</v>
      </c>
      <c r="E45" s="33">
        <v>2328</v>
      </c>
      <c r="F45" s="33">
        <f t="shared" si="6"/>
        <v>10030</v>
      </c>
      <c r="G45" s="33">
        <v>5221</v>
      </c>
      <c r="H45" s="33">
        <v>4809</v>
      </c>
      <c r="I45" s="6"/>
      <c r="J45" s="12"/>
      <c r="K45" s="5"/>
      <c r="L45" s="33"/>
      <c r="M45" s="33"/>
      <c r="N45" s="33"/>
      <c r="O45" s="33"/>
      <c r="P45" s="6"/>
      <c r="Q45" s="12"/>
      <c r="R45" s="5"/>
      <c r="S45" s="33"/>
      <c r="T45" s="33"/>
      <c r="U45" s="33"/>
      <c r="V45" s="33"/>
    </row>
    <row r="46" spans="2:22" s="2" customFormat="1" ht="12" customHeight="1">
      <c r="B46" s="6"/>
      <c r="C46" s="12"/>
      <c r="D46" s="5" t="s">
        <v>107</v>
      </c>
      <c r="E46" s="33">
        <v>2774</v>
      </c>
      <c r="F46" s="33">
        <f t="shared" si="6"/>
        <v>11501</v>
      </c>
      <c r="G46" s="33">
        <v>5748</v>
      </c>
      <c r="H46" s="33">
        <v>5753</v>
      </c>
      <c r="I46" s="6"/>
      <c r="J46" s="12"/>
      <c r="K46" s="5"/>
      <c r="L46" s="33"/>
      <c r="M46" s="33"/>
      <c r="N46" s="33"/>
      <c r="O46" s="33"/>
      <c r="P46" s="6"/>
      <c r="Q46" s="12"/>
      <c r="R46" s="5"/>
      <c r="S46" s="33"/>
      <c r="T46" s="33"/>
      <c r="U46" s="33"/>
      <c r="V46" s="33"/>
    </row>
    <row r="47" spans="2:22" s="2" customFormat="1" ht="12" customHeight="1">
      <c r="B47" s="6"/>
      <c r="C47" s="12"/>
      <c r="D47" s="5"/>
      <c r="E47" s="33"/>
      <c r="F47" s="33"/>
      <c r="G47" s="33"/>
      <c r="H47" s="33"/>
      <c r="I47" s="6"/>
      <c r="J47" s="12"/>
      <c r="K47" s="5"/>
      <c r="L47" s="33"/>
      <c r="M47" s="33"/>
      <c r="N47" s="33"/>
      <c r="O47" s="33"/>
      <c r="P47" s="6"/>
      <c r="Q47" s="12"/>
      <c r="R47" s="5"/>
      <c r="S47" s="33"/>
      <c r="T47" s="33"/>
      <c r="U47" s="33"/>
      <c r="V47" s="33"/>
    </row>
    <row r="48" spans="2:22" s="2" customFormat="1" ht="12" customHeight="1">
      <c r="B48" s="42"/>
      <c r="C48" s="92"/>
      <c r="D48" s="93"/>
      <c r="E48" s="45"/>
      <c r="F48" s="45"/>
      <c r="G48" s="45"/>
      <c r="H48" s="45"/>
      <c r="I48" s="42"/>
      <c r="J48" s="92"/>
      <c r="K48" s="93"/>
      <c r="L48" s="45"/>
      <c r="M48" s="45"/>
      <c r="N48" s="45"/>
      <c r="O48" s="45"/>
      <c r="P48" s="42"/>
      <c r="Q48" s="92"/>
      <c r="R48" s="93"/>
      <c r="S48" s="45"/>
      <c r="T48" s="45"/>
      <c r="U48" s="45"/>
      <c r="V48" s="45"/>
    </row>
    <row r="49" spans="2:22" s="2" customFormat="1" ht="12" customHeight="1">
      <c r="B49" s="43"/>
      <c r="C49" s="44"/>
      <c r="D49" s="43"/>
      <c r="E49" s="46"/>
      <c r="F49" s="46"/>
      <c r="G49" s="46"/>
      <c r="H49" s="46"/>
      <c r="I49" s="43"/>
      <c r="J49" s="44"/>
      <c r="K49" s="43"/>
      <c r="L49" s="46"/>
      <c r="M49" s="46"/>
      <c r="N49" s="46"/>
      <c r="O49" s="46"/>
      <c r="P49" s="43"/>
      <c r="Q49" s="44"/>
      <c r="R49" s="43"/>
      <c r="S49" s="46"/>
      <c r="T49" s="46"/>
      <c r="U49" s="46"/>
      <c r="V49" s="46"/>
    </row>
    <row r="50" spans="2:22" s="2" customFormat="1" ht="12" customHeight="1">
      <c r="B50" s="43"/>
      <c r="C50" s="44"/>
      <c r="D50" s="43"/>
      <c r="E50" s="46"/>
      <c r="F50" s="46"/>
      <c r="G50" s="46"/>
      <c r="H50" s="46"/>
      <c r="I50" s="43"/>
      <c r="J50" s="44"/>
      <c r="K50" s="43"/>
      <c r="L50" s="46"/>
      <c r="M50" s="46"/>
      <c r="N50" s="46"/>
      <c r="O50" s="46"/>
      <c r="P50" s="43"/>
      <c r="Q50" s="44"/>
      <c r="R50" s="43"/>
      <c r="S50" s="46"/>
      <c r="T50" s="46"/>
      <c r="U50" s="46"/>
      <c r="V50" s="46"/>
    </row>
    <row r="51" spans="2:22" s="2" customFormat="1" ht="12" customHeight="1">
      <c r="B51" s="43"/>
      <c r="C51" s="44"/>
      <c r="D51" s="43"/>
      <c r="E51" s="46"/>
      <c r="F51" s="46"/>
      <c r="G51" s="46"/>
      <c r="H51" s="46"/>
      <c r="I51" s="43"/>
      <c r="J51" s="44"/>
      <c r="K51" s="43"/>
      <c r="L51" s="46"/>
      <c r="M51" s="46"/>
      <c r="N51" s="46"/>
      <c r="O51" s="46"/>
      <c r="P51" s="43"/>
      <c r="Q51" s="44"/>
      <c r="R51" s="43"/>
      <c r="S51" s="46"/>
      <c r="T51" s="46"/>
      <c r="U51" s="46"/>
      <c r="V51" s="46"/>
    </row>
    <row r="52" spans="2:22" s="2" customFormat="1" ht="12" customHeight="1">
      <c r="B52" s="43"/>
      <c r="C52" s="44"/>
      <c r="D52" s="43"/>
      <c r="E52" s="46"/>
      <c r="F52" s="46"/>
      <c r="G52" s="46"/>
      <c r="H52" s="46"/>
      <c r="I52" s="43"/>
      <c r="J52" s="44"/>
      <c r="K52" s="43"/>
      <c r="L52" s="46"/>
      <c r="M52" s="46"/>
      <c r="N52" s="46"/>
      <c r="O52" s="46"/>
      <c r="P52" s="43"/>
      <c r="Q52" s="44"/>
      <c r="R52" s="43"/>
      <c r="S52" s="46"/>
      <c r="T52" s="46"/>
      <c r="U52" s="46"/>
      <c r="V52" s="46"/>
    </row>
    <row r="53" spans="2:22" s="2" customFormat="1" ht="12" customHeight="1">
      <c r="B53" s="43"/>
      <c r="C53" s="44"/>
      <c r="D53" s="43"/>
      <c r="E53" s="46"/>
      <c r="F53" s="46"/>
      <c r="G53" s="46"/>
      <c r="H53" s="46"/>
      <c r="I53" s="43"/>
      <c r="J53" s="44"/>
      <c r="K53" s="43"/>
      <c r="L53" s="46"/>
      <c r="M53" s="46"/>
      <c r="N53" s="46"/>
      <c r="O53" s="46"/>
      <c r="P53" s="43"/>
      <c r="Q53" s="44"/>
      <c r="R53" s="43"/>
      <c r="S53" s="46"/>
      <c r="T53" s="46"/>
      <c r="U53" s="46"/>
      <c r="V53" s="46"/>
    </row>
    <row r="54" spans="2:22" s="2" customFormat="1" ht="12" customHeight="1">
      <c r="B54" s="43"/>
      <c r="C54" s="44"/>
      <c r="D54" s="43"/>
      <c r="E54" s="46"/>
      <c r="F54" s="46"/>
      <c r="G54" s="46"/>
      <c r="H54" s="46"/>
      <c r="I54" s="43"/>
      <c r="J54" s="44"/>
      <c r="K54" s="43"/>
      <c r="L54" s="46"/>
      <c r="M54" s="46"/>
      <c r="N54" s="46"/>
      <c r="O54" s="46"/>
      <c r="P54" s="43"/>
      <c r="Q54" s="44"/>
      <c r="R54" s="43"/>
      <c r="S54" s="46"/>
      <c r="T54" s="46"/>
      <c r="U54" s="46"/>
      <c r="V54" s="46"/>
    </row>
    <row r="55" spans="2:22" s="2" customFormat="1" ht="12" customHeight="1">
      <c r="B55" s="43"/>
      <c r="C55" s="44"/>
      <c r="D55" s="43"/>
      <c r="E55" s="46"/>
      <c r="F55" s="46"/>
      <c r="G55" s="46"/>
      <c r="H55" s="46"/>
      <c r="I55" s="43"/>
      <c r="J55" s="44"/>
      <c r="K55" s="43"/>
      <c r="L55" s="46"/>
      <c r="M55" s="46"/>
      <c r="N55" s="46"/>
      <c r="O55" s="46"/>
      <c r="P55" s="43"/>
      <c r="Q55" s="44"/>
      <c r="R55" s="43"/>
      <c r="S55" s="46"/>
      <c r="T55" s="46"/>
      <c r="U55" s="46"/>
      <c r="V55" s="46"/>
    </row>
  </sheetData>
  <sheetProtection/>
  <mergeCells count="50">
    <mergeCell ref="S3:S6"/>
    <mergeCell ref="T3:V4"/>
    <mergeCell ref="T5:T6"/>
    <mergeCell ref="U5:U6"/>
    <mergeCell ref="V5:V6"/>
    <mergeCell ref="Q35:R35"/>
    <mergeCell ref="J16:K16"/>
    <mergeCell ref="I3:K6"/>
    <mergeCell ref="Q41:R41"/>
    <mergeCell ref="Q48:R48"/>
    <mergeCell ref="Q20:R20"/>
    <mergeCell ref="Q23:R23"/>
    <mergeCell ref="L3:L6"/>
    <mergeCell ref="J8:K8"/>
    <mergeCell ref="J25:K25"/>
    <mergeCell ref="Q14:R14"/>
    <mergeCell ref="P3:R6"/>
    <mergeCell ref="Q8:R8"/>
    <mergeCell ref="M3:O4"/>
    <mergeCell ref="M5:M6"/>
    <mergeCell ref="N5:N6"/>
    <mergeCell ref="O5:O6"/>
    <mergeCell ref="C41:D41"/>
    <mergeCell ref="C48:D48"/>
    <mergeCell ref="J35:K35"/>
    <mergeCell ref="J48:K48"/>
    <mergeCell ref="J22:K22"/>
    <mergeCell ref="C35:D35"/>
    <mergeCell ref="C18:D18"/>
    <mergeCell ref="C20:D20"/>
    <mergeCell ref="C21:D21"/>
    <mergeCell ref="C22:D22"/>
    <mergeCell ref="B23:D23"/>
    <mergeCell ref="C24:D24"/>
    <mergeCell ref="B9:D9"/>
    <mergeCell ref="B10:D10"/>
    <mergeCell ref="C14:D14"/>
    <mergeCell ref="C15:D15"/>
    <mergeCell ref="C16:D16"/>
    <mergeCell ref="C17:D17"/>
    <mergeCell ref="E3:E6"/>
    <mergeCell ref="F3:H4"/>
    <mergeCell ref="F5:F6"/>
    <mergeCell ref="G5:G6"/>
    <mergeCell ref="H5:H6"/>
    <mergeCell ref="C19:D19"/>
    <mergeCell ref="C12:D12"/>
    <mergeCell ref="C13:D13"/>
    <mergeCell ref="B3:D6"/>
    <mergeCell ref="B8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V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28" customWidth="1"/>
    <col min="6" max="8" width="10.875" style="28" customWidth="1"/>
    <col min="9" max="10" width="2.125" style="0" customWidth="1"/>
    <col min="11" max="11" width="8.00390625" style="0" customWidth="1"/>
    <col min="12" max="12" width="11.875" style="28" customWidth="1"/>
    <col min="13" max="15" width="10.875" style="28" customWidth="1"/>
    <col min="16" max="17" width="2.125" style="0" customWidth="1"/>
    <col min="18" max="18" width="8.00390625" style="0" customWidth="1"/>
    <col min="19" max="19" width="11.875" style="28" customWidth="1"/>
    <col min="20" max="22" width="10.875" style="28" customWidth="1"/>
  </cols>
  <sheetData>
    <row r="1" spans="2:18" ht="14.25" customHeight="1">
      <c r="B1" s="14" t="s">
        <v>1</v>
      </c>
      <c r="C1" s="1"/>
      <c r="D1" s="1"/>
      <c r="I1" s="14"/>
      <c r="J1" s="1"/>
      <c r="K1" s="1"/>
      <c r="P1" s="14"/>
      <c r="Q1" s="1"/>
      <c r="R1" s="1"/>
    </row>
    <row r="2" spans="5:22" ht="12" customHeight="1">
      <c r="E2" s="29"/>
      <c r="G2"/>
      <c r="H2" s="29"/>
      <c r="I2" t="s">
        <v>112</v>
      </c>
      <c r="O2" s="29"/>
      <c r="S2" s="29"/>
      <c r="U2"/>
      <c r="V2" s="29"/>
    </row>
    <row r="3" spans="2:22" s="2" customFormat="1" ht="12" customHeight="1">
      <c r="B3" s="56"/>
      <c r="C3" s="57"/>
      <c r="D3" s="58"/>
      <c r="E3" s="70" t="s">
        <v>14</v>
      </c>
      <c r="F3" s="94" t="s">
        <v>110</v>
      </c>
      <c r="G3" s="95"/>
      <c r="H3" s="96"/>
      <c r="I3" s="56"/>
      <c r="J3" s="57"/>
      <c r="K3" s="58"/>
      <c r="L3" s="70" t="s">
        <v>14</v>
      </c>
      <c r="M3" s="94" t="s">
        <v>110</v>
      </c>
      <c r="N3" s="95"/>
      <c r="O3" s="96"/>
      <c r="P3" s="56"/>
      <c r="Q3" s="57"/>
      <c r="R3" s="58"/>
      <c r="S3" s="70" t="s">
        <v>14</v>
      </c>
      <c r="T3" s="94" t="s">
        <v>110</v>
      </c>
      <c r="U3" s="95"/>
      <c r="V3" s="96"/>
    </row>
    <row r="4" spans="2:22" s="2" customFormat="1" ht="12" customHeight="1">
      <c r="B4" s="59"/>
      <c r="C4" s="60"/>
      <c r="D4" s="61"/>
      <c r="E4" s="73"/>
      <c r="F4" s="97"/>
      <c r="G4" s="98"/>
      <c r="H4" s="99"/>
      <c r="I4" s="59"/>
      <c r="J4" s="60"/>
      <c r="K4" s="61"/>
      <c r="L4" s="73"/>
      <c r="M4" s="97"/>
      <c r="N4" s="98"/>
      <c r="O4" s="99"/>
      <c r="P4" s="59"/>
      <c r="Q4" s="60"/>
      <c r="R4" s="61"/>
      <c r="S4" s="73"/>
      <c r="T4" s="97"/>
      <c r="U4" s="98"/>
      <c r="V4" s="99"/>
    </row>
    <row r="5" spans="2:22" s="2" customFormat="1" ht="12" customHeight="1">
      <c r="B5" s="59"/>
      <c r="C5" s="60"/>
      <c r="D5" s="61"/>
      <c r="E5" s="66" t="s">
        <v>16</v>
      </c>
      <c r="F5" s="76" t="s">
        <v>16</v>
      </c>
      <c r="G5" s="76" t="s">
        <v>19</v>
      </c>
      <c r="H5" s="76" t="s">
        <v>20</v>
      </c>
      <c r="I5" s="59"/>
      <c r="J5" s="60"/>
      <c r="K5" s="61"/>
      <c r="L5" s="66" t="s">
        <v>16</v>
      </c>
      <c r="M5" s="76" t="s">
        <v>16</v>
      </c>
      <c r="N5" s="76" t="s">
        <v>19</v>
      </c>
      <c r="O5" s="76" t="s">
        <v>20</v>
      </c>
      <c r="P5" s="59"/>
      <c r="Q5" s="60"/>
      <c r="R5" s="61"/>
      <c r="S5" s="66" t="s">
        <v>16</v>
      </c>
      <c r="T5" s="76" t="s">
        <v>16</v>
      </c>
      <c r="U5" s="76" t="s">
        <v>19</v>
      </c>
      <c r="V5" s="76" t="s">
        <v>20</v>
      </c>
    </row>
    <row r="6" spans="2:22" s="2" customFormat="1" ht="12" customHeight="1">
      <c r="B6" s="62"/>
      <c r="C6" s="63"/>
      <c r="D6" s="64"/>
      <c r="E6" s="67"/>
      <c r="F6" s="77"/>
      <c r="G6" s="77"/>
      <c r="H6" s="77"/>
      <c r="I6" s="62"/>
      <c r="J6" s="63"/>
      <c r="K6" s="64"/>
      <c r="L6" s="67"/>
      <c r="M6" s="77"/>
      <c r="N6" s="77"/>
      <c r="O6" s="77"/>
      <c r="P6" s="62"/>
      <c r="Q6" s="63"/>
      <c r="R6" s="64"/>
      <c r="S6" s="67"/>
      <c r="T6" s="77"/>
      <c r="U6" s="77"/>
      <c r="V6" s="77"/>
    </row>
    <row r="7" spans="2:22" s="2" customFormat="1" ht="12" customHeight="1">
      <c r="B7" s="7"/>
      <c r="C7" s="10"/>
      <c r="D7" s="13"/>
      <c r="E7" s="31"/>
      <c r="F7" s="31"/>
      <c r="G7" s="31"/>
      <c r="H7" s="31"/>
      <c r="I7" s="7"/>
      <c r="J7" s="10"/>
      <c r="K7" s="13"/>
      <c r="L7" s="31"/>
      <c r="M7" s="31"/>
      <c r="N7" s="31"/>
      <c r="O7" s="31"/>
      <c r="P7" s="7"/>
      <c r="Q7" s="10"/>
      <c r="R7" s="13"/>
      <c r="S7" s="31"/>
      <c r="T7" s="31"/>
      <c r="U7" s="31"/>
      <c r="V7" s="31"/>
    </row>
    <row r="8" spans="2:22" s="2" customFormat="1" ht="12" customHeight="1">
      <c r="B8" s="54" t="s">
        <v>2</v>
      </c>
      <c r="C8" s="55"/>
      <c r="D8" s="51"/>
      <c r="E8" s="32">
        <v>516962</v>
      </c>
      <c r="F8" s="32">
        <v>1850242</v>
      </c>
      <c r="G8" s="32">
        <v>909798</v>
      </c>
      <c r="H8" s="32">
        <v>940444</v>
      </c>
      <c r="I8" s="6"/>
      <c r="J8" s="50" t="s">
        <v>52</v>
      </c>
      <c r="K8" s="51"/>
      <c r="L8" s="32">
        <f>SUM(L9:L14)</f>
        <v>14046</v>
      </c>
      <c r="M8" s="32">
        <f aca="true" t="shared" si="0" ref="M8:M14">N8+O8</f>
        <v>52026</v>
      </c>
      <c r="N8" s="32">
        <f>SUM(N9:N14)</f>
        <v>25503</v>
      </c>
      <c r="O8" s="32">
        <f>SUM(O9:O14)</f>
        <v>26523</v>
      </c>
      <c r="P8" s="6"/>
      <c r="Q8" s="50" t="s">
        <v>83</v>
      </c>
      <c r="R8" s="51"/>
      <c r="S8" s="32">
        <v>17709</v>
      </c>
      <c r="T8" s="32">
        <v>71105</v>
      </c>
      <c r="U8" s="32">
        <v>35003</v>
      </c>
      <c r="V8" s="32">
        <v>36102</v>
      </c>
    </row>
    <row r="9" spans="2:22" s="2" customFormat="1" ht="12" customHeight="1">
      <c r="B9" s="54" t="s">
        <v>3</v>
      </c>
      <c r="C9" s="65"/>
      <c r="D9" s="53"/>
      <c r="E9" s="32">
        <v>337913</v>
      </c>
      <c r="F9" s="32">
        <v>1158938</v>
      </c>
      <c r="G9" s="32">
        <v>568254</v>
      </c>
      <c r="H9" s="32">
        <v>590684</v>
      </c>
      <c r="I9" s="6"/>
      <c r="J9" s="12"/>
      <c r="K9" s="5" t="s">
        <v>53</v>
      </c>
      <c r="L9" s="33">
        <v>4114</v>
      </c>
      <c r="M9" s="33">
        <f t="shared" si="0"/>
        <v>13864</v>
      </c>
      <c r="N9" s="33">
        <v>6777</v>
      </c>
      <c r="O9" s="33">
        <v>7087</v>
      </c>
      <c r="P9" s="6"/>
      <c r="Q9" s="12"/>
      <c r="R9" s="5" t="s">
        <v>108</v>
      </c>
      <c r="S9" s="33">
        <v>2528</v>
      </c>
      <c r="T9" s="33">
        <v>10863</v>
      </c>
      <c r="U9" s="33">
        <v>5413</v>
      </c>
      <c r="V9" s="33">
        <v>5450</v>
      </c>
    </row>
    <row r="10" spans="2:22" s="2" customFormat="1" ht="12" customHeight="1">
      <c r="B10" s="54" t="s">
        <v>4</v>
      </c>
      <c r="C10" s="65"/>
      <c r="D10" s="53"/>
      <c r="E10" s="32">
        <v>179049</v>
      </c>
      <c r="F10" s="32">
        <v>691304</v>
      </c>
      <c r="G10" s="32">
        <v>341544</v>
      </c>
      <c r="H10" s="32">
        <v>349760</v>
      </c>
      <c r="I10" s="6"/>
      <c r="J10" s="12"/>
      <c r="K10" s="5" t="s">
        <v>54</v>
      </c>
      <c r="L10" s="33">
        <v>2459</v>
      </c>
      <c r="M10" s="33">
        <f t="shared" si="0"/>
        <v>9566</v>
      </c>
      <c r="N10" s="33">
        <v>4687</v>
      </c>
      <c r="O10" s="33">
        <v>4879</v>
      </c>
      <c r="P10" s="6"/>
      <c r="Q10" s="12"/>
      <c r="R10" s="5" t="s">
        <v>41</v>
      </c>
      <c r="S10" s="33">
        <v>3266</v>
      </c>
      <c r="T10" s="33">
        <v>13459</v>
      </c>
      <c r="U10" s="33">
        <v>6661</v>
      </c>
      <c r="V10" s="33">
        <v>6798</v>
      </c>
    </row>
    <row r="11" spans="2:22" s="2" customFormat="1" ht="12" customHeight="1">
      <c r="B11" s="8"/>
      <c r="C11" s="19"/>
      <c r="D11" s="20"/>
      <c r="E11" s="32"/>
      <c r="F11" s="32"/>
      <c r="G11" s="32"/>
      <c r="H11" s="32"/>
      <c r="I11" s="6"/>
      <c r="J11" s="12"/>
      <c r="K11" s="5" t="s">
        <v>55</v>
      </c>
      <c r="L11" s="33">
        <v>5164</v>
      </c>
      <c r="M11" s="33">
        <f t="shared" si="0"/>
        <v>20831</v>
      </c>
      <c r="N11" s="33">
        <v>10209</v>
      </c>
      <c r="O11" s="33">
        <v>10622</v>
      </c>
      <c r="P11" s="6"/>
      <c r="Q11" s="12"/>
      <c r="R11" s="5" t="s">
        <v>84</v>
      </c>
      <c r="S11" s="33">
        <v>7390</v>
      </c>
      <c r="T11" s="33">
        <v>29095</v>
      </c>
      <c r="U11" s="33">
        <v>14225</v>
      </c>
      <c r="V11" s="33">
        <v>14870</v>
      </c>
    </row>
    <row r="12" spans="2:22" s="2" customFormat="1" ht="12" customHeight="1">
      <c r="B12" s="3"/>
      <c r="C12" s="52" t="s">
        <v>21</v>
      </c>
      <c r="D12" s="53"/>
      <c r="E12" s="33">
        <v>80226</v>
      </c>
      <c r="F12" s="33">
        <f aca="true" t="shared" si="1" ref="F12:F22">G12+H12</f>
        <v>265453</v>
      </c>
      <c r="G12" s="33">
        <v>129517</v>
      </c>
      <c r="H12" s="33">
        <v>135936</v>
      </c>
      <c r="I12" s="6"/>
      <c r="J12" s="12"/>
      <c r="K12" s="5" t="s">
        <v>56</v>
      </c>
      <c r="L12" s="33">
        <v>1102</v>
      </c>
      <c r="M12" s="33">
        <f t="shared" si="0"/>
        <v>3888</v>
      </c>
      <c r="N12" s="33">
        <v>1930</v>
      </c>
      <c r="O12" s="33">
        <v>1958</v>
      </c>
      <c r="P12" s="6"/>
      <c r="Q12" s="12"/>
      <c r="R12" s="5" t="s">
        <v>85</v>
      </c>
      <c r="S12" s="33">
        <v>4525</v>
      </c>
      <c r="T12" s="33">
        <v>17688</v>
      </c>
      <c r="U12" s="33">
        <v>8704</v>
      </c>
      <c r="V12" s="33">
        <v>8984</v>
      </c>
    </row>
    <row r="13" spans="2:22" s="2" customFormat="1" ht="12" customHeight="1">
      <c r="B13" s="3"/>
      <c r="C13" s="52" t="s">
        <v>22</v>
      </c>
      <c r="D13" s="53"/>
      <c r="E13" s="33">
        <v>68621</v>
      </c>
      <c r="F13" s="33">
        <f t="shared" si="1"/>
        <v>221717</v>
      </c>
      <c r="G13" s="33">
        <v>109667</v>
      </c>
      <c r="H13" s="33">
        <v>112050</v>
      </c>
      <c r="I13" s="6"/>
      <c r="J13" s="12"/>
      <c r="K13" s="5" t="s">
        <v>57</v>
      </c>
      <c r="L13" s="33">
        <v>479</v>
      </c>
      <c r="M13" s="33">
        <f t="shared" si="0"/>
        <v>1571</v>
      </c>
      <c r="N13" s="33">
        <v>756</v>
      </c>
      <c r="O13" s="33">
        <v>815</v>
      </c>
      <c r="P13" s="6"/>
      <c r="Q13" s="12"/>
      <c r="R13" s="5"/>
      <c r="S13" s="33"/>
      <c r="T13" s="33"/>
      <c r="U13" s="33"/>
      <c r="V13" s="33"/>
    </row>
    <row r="14" spans="2:22" s="2" customFormat="1" ht="12" customHeight="1">
      <c r="B14" s="6"/>
      <c r="C14" s="52" t="s">
        <v>23</v>
      </c>
      <c r="D14" s="53"/>
      <c r="E14" s="33">
        <v>38747</v>
      </c>
      <c r="F14" s="33">
        <f t="shared" si="1"/>
        <v>132862</v>
      </c>
      <c r="G14" s="33">
        <v>63877</v>
      </c>
      <c r="H14" s="33">
        <v>68985</v>
      </c>
      <c r="I14" s="6"/>
      <c r="J14" s="12"/>
      <c r="K14" s="5" t="s">
        <v>58</v>
      </c>
      <c r="L14" s="33">
        <v>728</v>
      </c>
      <c r="M14" s="33">
        <f t="shared" si="0"/>
        <v>2306</v>
      </c>
      <c r="N14" s="33">
        <v>1144</v>
      </c>
      <c r="O14" s="33">
        <v>1162</v>
      </c>
      <c r="P14" s="6"/>
      <c r="Q14" s="50" t="s">
        <v>86</v>
      </c>
      <c r="R14" s="51"/>
      <c r="S14" s="32">
        <v>17220</v>
      </c>
      <c r="T14" s="32">
        <v>69161</v>
      </c>
      <c r="U14" s="32">
        <v>34480</v>
      </c>
      <c r="V14" s="32">
        <v>34681</v>
      </c>
    </row>
    <row r="15" spans="2:22" s="2" customFormat="1" ht="12" customHeight="1">
      <c r="B15" s="6"/>
      <c r="C15" s="52" t="s">
        <v>24</v>
      </c>
      <c r="D15" s="53"/>
      <c r="E15" s="33">
        <v>29913</v>
      </c>
      <c r="F15" s="33">
        <f t="shared" si="1"/>
        <v>105867</v>
      </c>
      <c r="G15" s="33">
        <v>52132</v>
      </c>
      <c r="H15" s="33">
        <v>53735</v>
      </c>
      <c r="I15" s="6"/>
      <c r="J15" s="12"/>
      <c r="K15" s="5"/>
      <c r="L15" s="33"/>
      <c r="M15" s="33"/>
      <c r="N15" s="33"/>
      <c r="O15" s="33"/>
      <c r="P15" s="6"/>
      <c r="Q15" s="12"/>
      <c r="R15" s="5" t="s">
        <v>87</v>
      </c>
      <c r="S15" s="33">
        <v>3686</v>
      </c>
      <c r="T15" s="33">
        <v>14797</v>
      </c>
      <c r="U15" s="33">
        <v>7276</v>
      </c>
      <c r="V15" s="33">
        <v>7521</v>
      </c>
    </row>
    <row r="16" spans="2:22" s="2" customFormat="1" ht="12" customHeight="1">
      <c r="B16" s="6"/>
      <c r="C16" s="52" t="s">
        <v>25</v>
      </c>
      <c r="D16" s="53"/>
      <c r="E16" s="33">
        <v>34783</v>
      </c>
      <c r="F16" s="33">
        <f t="shared" si="1"/>
        <v>123228</v>
      </c>
      <c r="G16" s="33">
        <v>61528</v>
      </c>
      <c r="H16" s="33">
        <v>61700</v>
      </c>
      <c r="I16" s="6"/>
      <c r="J16" s="50" t="s">
        <v>59</v>
      </c>
      <c r="K16" s="51"/>
      <c r="L16" s="32">
        <f>SUM(L17:L20)</f>
        <v>9952</v>
      </c>
      <c r="M16" s="32">
        <f>N16+O16</f>
        <v>40156</v>
      </c>
      <c r="N16" s="32">
        <f>SUM(N17:N20)</f>
        <v>19729</v>
      </c>
      <c r="O16" s="32">
        <f>SUM(O17:O20)</f>
        <v>20427</v>
      </c>
      <c r="P16" s="6"/>
      <c r="Q16" s="12"/>
      <c r="R16" s="5" t="s">
        <v>88</v>
      </c>
      <c r="S16" s="33">
        <v>6064</v>
      </c>
      <c r="T16" s="33">
        <v>24122</v>
      </c>
      <c r="U16" s="33">
        <v>12111</v>
      </c>
      <c r="V16" s="33">
        <v>12011</v>
      </c>
    </row>
    <row r="17" spans="2:22" s="2" customFormat="1" ht="12" customHeight="1">
      <c r="B17" s="6"/>
      <c r="C17" s="52" t="s">
        <v>26</v>
      </c>
      <c r="D17" s="53"/>
      <c r="E17" s="33">
        <v>13669</v>
      </c>
      <c r="F17" s="33">
        <f t="shared" si="1"/>
        <v>47215</v>
      </c>
      <c r="G17" s="33">
        <v>23194</v>
      </c>
      <c r="H17" s="33">
        <v>24021</v>
      </c>
      <c r="I17" s="6"/>
      <c r="J17" s="12"/>
      <c r="K17" s="5" t="s">
        <v>60</v>
      </c>
      <c r="L17" s="33">
        <v>1192</v>
      </c>
      <c r="M17" s="33">
        <f>N17+O17</f>
        <v>5149</v>
      </c>
      <c r="N17" s="33">
        <v>2564</v>
      </c>
      <c r="O17" s="33">
        <v>2585</v>
      </c>
      <c r="P17" s="6"/>
      <c r="Q17" s="12"/>
      <c r="R17" s="5" t="s">
        <v>89</v>
      </c>
      <c r="S17" s="33">
        <v>3235</v>
      </c>
      <c r="T17" s="33">
        <v>13452</v>
      </c>
      <c r="U17" s="33">
        <v>6709</v>
      </c>
      <c r="V17" s="33">
        <v>6743</v>
      </c>
    </row>
    <row r="18" spans="2:22" s="2" customFormat="1" ht="12" customHeight="1">
      <c r="B18" s="6"/>
      <c r="C18" s="52" t="s">
        <v>27</v>
      </c>
      <c r="D18" s="53"/>
      <c r="E18" s="33">
        <v>19706</v>
      </c>
      <c r="F18" s="33">
        <f t="shared" si="1"/>
        <v>70311</v>
      </c>
      <c r="G18" s="33">
        <v>34325</v>
      </c>
      <c r="H18" s="33">
        <v>35986</v>
      </c>
      <c r="I18" s="6"/>
      <c r="J18" s="12"/>
      <c r="K18" s="5" t="s">
        <v>61</v>
      </c>
      <c r="L18" s="33">
        <v>3893</v>
      </c>
      <c r="M18" s="33">
        <f>N18+O18</f>
        <v>15206</v>
      </c>
      <c r="N18" s="33">
        <v>7450</v>
      </c>
      <c r="O18" s="33">
        <v>7756</v>
      </c>
      <c r="P18" s="6"/>
      <c r="Q18" s="12"/>
      <c r="R18" s="5" t="s">
        <v>90</v>
      </c>
      <c r="S18" s="33">
        <v>4235</v>
      </c>
      <c r="T18" s="33">
        <v>16790</v>
      </c>
      <c r="U18" s="33">
        <v>8384</v>
      </c>
      <c r="V18" s="33">
        <v>8406</v>
      </c>
    </row>
    <row r="19" spans="2:22" s="2" customFormat="1" ht="12" customHeight="1">
      <c r="B19" s="6"/>
      <c r="C19" s="52" t="s">
        <v>28</v>
      </c>
      <c r="D19" s="53"/>
      <c r="E19" s="33">
        <v>13341</v>
      </c>
      <c r="F19" s="33">
        <f t="shared" si="1"/>
        <v>47034</v>
      </c>
      <c r="G19" s="33">
        <v>22984</v>
      </c>
      <c r="H19" s="33">
        <v>24050</v>
      </c>
      <c r="I19" s="6"/>
      <c r="J19" s="12"/>
      <c r="K19" s="5" t="s">
        <v>62</v>
      </c>
      <c r="L19" s="33">
        <v>1569</v>
      </c>
      <c r="M19" s="33">
        <f>N19+O19</f>
        <v>5878</v>
      </c>
      <c r="N19" s="33">
        <v>2833</v>
      </c>
      <c r="O19" s="33">
        <v>3045</v>
      </c>
      <c r="P19" s="6"/>
      <c r="Q19" s="12"/>
      <c r="R19" s="5"/>
      <c r="S19" s="33"/>
      <c r="T19" s="33"/>
      <c r="U19" s="33"/>
      <c r="V19" s="33"/>
    </row>
    <row r="20" spans="2:22" s="2" customFormat="1" ht="12" customHeight="1">
      <c r="B20" s="6"/>
      <c r="C20" s="52" t="s">
        <v>29</v>
      </c>
      <c r="D20" s="53"/>
      <c r="E20" s="33">
        <v>14645</v>
      </c>
      <c r="F20" s="33">
        <f t="shared" si="1"/>
        <v>54103</v>
      </c>
      <c r="G20" s="33">
        <v>26668</v>
      </c>
      <c r="H20" s="33">
        <v>27435</v>
      </c>
      <c r="I20" s="6"/>
      <c r="J20" s="12"/>
      <c r="K20" s="5" t="s">
        <v>63</v>
      </c>
      <c r="L20" s="33">
        <v>3298</v>
      </c>
      <c r="M20" s="33">
        <f>N20+O20</f>
        <v>13923</v>
      </c>
      <c r="N20" s="33">
        <v>6882</v>
      </c>
      <c r="O20" s="33">
        <v>7041</v>
      </c>
      <c r="P20" s="6"/>
      <c r="Q20" s="50" t="s">
        <v>91</v>
      </c>
      <c r="R20" s="51"/>
      <c r="S20" s="32">
        <v>6249</v>
      </c>
      <c r="T20" s="32">
        <v>22853</v>
      </c>
      <c r="U20" s="32">
        <v>11177</v>
      </c>
      <c r="V20" s="32">
        <v>11676</v>
      </c>
    </row>
    <row r="21" spans="2:22" s="2" customFormat="1" ht="12" customHeight="1">
      <c r="B21" s="6"/>
      <c r="C21" s="52" t="s">
        <v>30</v>
      </c>
      <c r="D21" s="53"/>
      <c r="E21" s="33">
        <v>12579</v>
      </c>
      <c r="F21" s="33">
        <f t="shared" si="1"/>
        <v>48044</v>
      </c>
      <c r="G21" s="33">
        <v>23340</v>
      </c>
      <c r="H21" s="33">
        <v>24704</v>
      </c>
      <c r="I21" s="6"/>
      <c r="J21" s="12"/>
      <c r="K21" s="5"/>
      <c r="L21" s="33"/>
      <c r="M21" s="33"/>
      <c r="N21" s="33"/>
      <c r="O21" s="33"/>
      <c r="P21" s="6"/>
      <c r="Q21" s="12"/>
      <c r="R21" s="5" t="s">
        <v>92</v>
      </c>
      <c r="S21" s="33">
        <v>6249</v>
      </c>
      <c r="T21" s="33">
        <v>22853</v>
      </c>
      <c r="U21" s="33">
        <v>11177</v>
      </c>
      <c r="V21" s="33">
        <v>11676</v>
      </c>
    </row>
    <row r="22" spans="2:22" s="2" customFormat="1" ht="12" customHeight="1">
      <c r="B22" s="6"/>
      <c r="C22" s="52" t="s">
        <v>31</v>
      </c>
      <c r="D22" s="53"/>
      <c r="E22" s="33">
        <v>11683</v>
      </c>
      <c r="F22" s="33">
        <f t="shared" si="1"/>
        <v>43104</v>
      </c>
      <c r="G22" s="33">
        <v>21022</v>
      </c>
      <c r="H22" s="33">
        <v>22082</v>
      </c>
      <c r="I22" s="6"/>
      <c r="J22" s="50" t="s">
        <v>64</v>
      </c>
      <c r="K22" s="51"/>
      <c r="L22" s="32">
        <f>L23</f>
        <v>5188</v>
      </c>
      <c r="M22" s="32">
        <f>N22+O22</f>
        <v>19177</v>
      </c>
      <c r="N22" s="32">
        <f>N23</f>
        <v>9281</v>
      </c>
      <c r="O22" s="32">
        <f>O23</f>
        <v>9896</v>
      </c>
      <c r="P22" s="6"/>
      <c r="Q22" s="12"/>
      <c r="R22" s="5"/>
      <c r="S22" s="33"/>
      <c r="T22" s="33"/>
      <c r="U22" s="33"/>
      <c r="V22" s="33"/>
    </row>
    <row r="23" spans="2:22" s="2" customFormat="1" ht="12" customHeight="1">
      <c r="B23" s="54"/>
      <c r="C23" s="55"/>
      <c r="D23" s="51"/>
      <c r="E23" s="32"/>
      <c r="F23" s="32"/>
      <c r="G23" s="32"/>
      <c r="H23" s="32"/>
      <c r="I23" s="6"/>
      <c r="J23" s="12"/>
      <c r="K23" s="5" t="s">
        <v>65</v>
      </c>
      <c r="L23" s="33">
        <v>5188</v>
      </c>
      <c r="M23" s="33">
        <f>N23+O23</f>
        <v>19177</v>
      </c>
      <c r="N23" s="33">
        <v>9281</v>
      </c>
      <c r="O23" s="33">
        <v>9896</v>
      </c>
      <c r="P23" s="6"/>
      <c r="Q23" s="50" t="s">
        <v>93</v>
      </c>
      <c r="R23" s="51"/>
      <c r="S23" s="32">
        <v>23974</v>
      </c>
      <c r="T23" s="32">
        <v>89805</v>
      </c>
      <c r="U23" s="32">
        <v>44628</v>
      </c>
      <c r="V23" s="32">
        <v>45177</v>
      </c>
    </row>
    <row r="24" spans="2:22" s="2" customFormat="1" ht="12" customHeight="1">
      <c r="B24" s="8"/>
      <c r="C24" s="50" t="s">
        <v>32</v>
      </c>
      <c r="D24" s="51"/>
      <c r="E24" s="32">
        <f>SUM(E25:E33)</f>
        <v>20539</v>
      </c>
      <c r="F24" s="32">
        <f aca="true" t="shared" si="2" ref="F24:F33">G24+H24</f>
        <v>87772</v>
      </c>
      <c r="G24" s="32">
        <f>SUM(G25:G33)</f>
        <v>43330</v>
      </c>
      <c r="H24" s="32">
        <f>SUM(H25:H33)</f>
        <v>44442</v>
      </c>
      <c r="I24" s="6"/>
      <c r="J24" s="12"/>
      <c r="K24" s="5"/>
      <c r="L24" s="33"/>
      <c r="M24" s="33"/>
      <c r="N24" s="33"/>
      <c r="O24" s="33"/>
      <c r="P24" s="6"/>
      <c r="Q24" s="12"/>
      <c r="R24" s="5" t="s">
        <v>94</v>
      </c>
      <c r="S24" s="33">
        <v>3485</v>
      </c>
      <c r="T24" s="33">
        <v>16026</v>
      </c>
      <c r="U24" s="33">
        <v>7908</v>
      </c>
      <c r="V24" s="33">
        <v>8118</v>
      </c>
    </row>
    <row r="25" spans="2:22" s="2" customFormat="1" ht="12" customHeight="1">
      <c r="B25" s="6"/>
      <c r="C25" s="11"/>
      <c r="D25" s="9" t="s">
        <v>33</v>
      </c>
      <c r="E25" s="33">
        <v>1962</v>
      </c>
      <c r="F25" s="33">
        <f t="shared" si="2"/>
        <v>8711</v>
      </c>
      <c r="G25" s="33">
        <v>4342</v>
      </c>
      <c r="H25" s="33">
        <v>4369</v>
      </c>
      <c r="I25" s="6"/>
      <c r="J25" s="50" t="s">
        <v>66</v>
      </c>
      <c r="K25" s="51"/>
      <c r="L25" s="32">
        <f>SUM(L26:L33)</f>
        <v>21151</v>
      </c>
      <c r="M25" s="32">
        <f aca="true" t="shared" si="3" ref="M25:M33">N25+O25</f>
        <v>74714</v>
      </c>
      <c r="N25" s="32">
        <f>SUM(N26:N34)</f>
        <v>36990</v>
      </c>
      <c r="O25" s="32">
        <f>SUM(O26:O34)</f>
        <v>37724</v>
      </c>
      <c r="P25" s="6"/>
      <c r="Q25" s="12"/>
      <c r="R25" s="5" t="s">
        <v>0</v>
      </c>
      <c r="S25" s="33">
        <v>2360</v>
      </c>
      <c r="T25" s="33">
        <v>9816</v>
      </c>
      <c r="U25" s="33">
        <v>4909</v>
      </c>
      <c r="V25" s="33">
        <v>4907</v>
      </c>
    </row>
    <row r="26" spans="2:22" s="2" customFormat="1" ht="12" customHeight="1">
      <c r="B26" s="6"/>
      <c r="C26" s="11"/>
      <c r="D26" s="9" t="s">
        <v>34</v>
      </c>
      <c r="E26" s="33">
        <v>3143</v>
      </c>
      <c r="F26" s="33">
        <f t="shared" si="2"/>
        <v>13720</v>
      </c>
      <c r="G26" s="33">
        <v>6809</v>
      </c>
      <c r="H26" s="33">
        <v>6911</v>
      </c>
      <c r="I26" s="6"/>
      <c r="J26" s="12"/>
      <c r="K26" s="5" t="s">
        <v>67</v>
      </c>
      <c r="L26" s="33">
        <v>5509</v>
      </c>
      <c r="M26" s="33">
        <f t="shared" si="3"/>
        <v>20393</v>
      </c>
      <c r="N26" s="33">
        <v>9970</v>
      </c>
      <c r="O26" s="33">
        <v>10423</v>
      </c>
      <c r="P26" s="6"/>
      <c r="Q26" s="12"/>
      <c r="R26" s="5" t="s">
        <v>95</v>
      </c>
      <c r="S26" s="33">
        <v>2480</v>
      </c>
      <c r="T26" s="33">
        <v>10680</v>
      </c>
      <c r="U26" s="33">
        <v>5243</v>
      </c>
      <c r="V26" s="33">
        <v>5437</v>
      </c>
    </row>
    <row r="27" spans="2:22" s="2" customFormat="1" ht="12" customHeight="1">
      <c r="B27" s="6"/>
      <c r="C27" s="11"/>
      <c r="D27" s="9" t="s">
        <v>35</v>
      </c>
      <c r="E27" s="33">
        <v>3737</v>
      </c>
      <c r="F27" s="33">
        <f t="shared" si="2"/>
        <v>15902</v>
      </c>
      <c r="G27" s="33">
        <v>7799</v>
      </c>
      <c r="H27" s="33">
        <v>8103</v>
      </c>
      <c r="I27" s="6"/>
      <c r="J27" s="12"/>
      <c r="K27" s="5" t="s">
        <v>41</v>
      </c>
      <c r="L27" s="33">
        <v>643</v>
      </c>
      <c r="M27" s="33">
        <f t="shared" si="3"/>
        <v>2773</v>
      </c>
      <c r="N27" s="33">
        <v>1362</v>
      </c>
      <c r="O27" s="33">
        <v>1411</v>
      </c>
      <c r="P27" s="6"/>
      <c r="Q27" s="12"/>
      <c r="R27" s="5" t="s">
        <v>96</v>
      </c>
      <c r="S27" s="33">
        <v>10131</v>
      </c>
      <c r="T27" s="33">
        <v>31339</v>
      </c>
      <c r="U27" s="33">
        <v>15653</v>
      </c>
      <c r="V27" s="33">
        <v>15686</v>
      </c>
    </row>
    <row r="28" spans="2:22" s="2" customFormat="1" ht="12" customHeight="1">
      <c r="B28" s="6"/>
      <c r="C28" s="11"/>
      <c r="D28" s="9" t="s">
        <v>36</v>
      </c>
      <c r="E28" s="33">
        <v>2920</v>
      </c>
      <c r="F28" s="33">
        <f t="shared" si="2"/>
        <v>11960</v>
      </c>
      <c r="G28" s="33">
        <v>5911</v>
      </c>
      <c r="H28" s="33">
        <v>6049</v>
      </c>
      <c r="I28" s="6"/>
      <c r="J28" s="12"/>
      <c r="K28" s="5" t="s">
        <v>68</v>
      </c>
      <c r="L28" s="33">
        <v>4507</v>
      </c>
      <c r="M28" s="33">
        <f t="shared" si="3"/>
        <v>17184</v>
      </c>
      <c r="N28" s="33">
        <v>8381</v>
      </c>
      <c r="O28" s="33">
        <v>8803</v>
      </c>
      <c r="P28" s="6"/>
      <c r="Q28" s="12"/>
      <c r="R28" s="5" t="s">
        <v>97</v>
      </c>
      <c r="S28" s="33">
        <v>5518</v>
      </c>
      <c r="T28" s="33">
        <v>21944</v>
      </c>
      <c r="U28" s="33">
        <v>10915</v>
      </c>
      <c r="V28" s="33">
        <v>11029</v>
      </c>
    </row>
    <row r="29" spans="2:22" s="2" customFormat="1" ht="12" customHeight="1">
      <c r="B29" s="6"/>
      <c r="C29" s="12"/>
      <c r="D29" s="5" t="s">
        <v>37</v>
      </c>
      <c r="E29" s="33">
        <v>1723</v>
      </c>
      <c r="F29" s="33">
        <f t="shared" si="2"/>
        <v>7837</v>
      </c>
      <c r="G29" s="33">
        <v>3872</v>
      </c>
      <c r="H29" s="33">
        <v>3965</v>
      </c>
      <c r="I29" s="6"/>
      <c r="J29" s="12"/>
      <c r="K29" s="5" t="s">
        <v>69</v>
      </c>
      <c r="L29" s="33">
        <v>2006</v>
      </c>
      <c r="M29" s="33">
        <f t="shared" si="3"/>
        <v>7230</v>
      </c>
      <c r="N29" s="33">
        <v>3592</v>
      </c>
      <c r="O29" s="33">
        <v>3638</v>
      </c>
      <c r="P29" s="6"/>
      <c r="Q29" s="12"/>
      <c r="R29" s="5"/>
      <c r="S29" s="33"/>
      <c r="T29" s="33"/>
      <c r="U29" s="33"/>
      <c r="V29" s="33"/>
    </row>
    <row r="30" spans="2:22" s="2" customFormat="1" ht="12" customHeight="1">
      <c r="B30" s="6"/>
      <c r="C30" s="12"/>
      <c r="D30" s="5" t="s">
        <v>38</v>
      </c>
      <c r="E30" s="33">
        <v>2338</v>
      </c>
      <c r="F30" s="33">
        <f t="shared" si="2"/>
        <v>10271</v>
      </c>
      <c r="G30" s="33">
        <v>5038</v>
      </c>
      <c r="H30" s="33">
        <v>5233</v>
      </c>
      <c r="I30" s="6"/>
      <c r="J30" s="12"/>
      <c r="K30" s="5" t="s">
        <v>70</v>
      </c>
      <c r="L30" s="33">
        <v>2843</v>
      </c>
      <c r="M30" s="33">
        <f t="shared" si="3"/>
        <v>10745</v>
      </c>
      <c r="N30" s="33">
        <v>5329</v>
      </c>
      <c r="O30" s="33">
        <v>5416</v>
      </c>
      <c r="P30" s="6"/>
      <c r="Q30" s="12"/>
      <c r="R30" s="5"/>
      <c r="S30" s="33"/>
      <c r="T30" s="33"/>
      <c r="U30" s="33"/>
      <c r="V30" s="33"/>
    </row>
    <row r="31" spans="2:22" s="2" customFormat="1" ht="12" customHeight="1">
      <c r="B31" s="6"/>
      <c r="C31" s="12"/>
      <c r="D31" s="5" t="s">
        <v>39</v>
      </c>
      <c r="E31" s="33">
        <v>2679</v>
      </c>
      <c r="F31" s="33">
        <f t="shared" si="2"/>
        <v>11504</v>
      </c>
      <c r="G31" s="33">
        <v>5680</v>
      </c>
      <c r="H31" s="33">
        <v>5824</v>
      </c>
      <c r="I31" s="6"/>
      <c r="J31" s="12"/>
      <c r="K31" s="5" t="s">
        <v>71</v>
      </c>
      <c r="L31" s="33">
        <v>3415</v>
      </c>
      <c r="M31" s="33">
        <f t="shared" si="3"/>
        <v>9345</v>
      </c>
      <c r="N31" s="33">
        <v>4538</v>
      </c>
      <c r="O31" s="33">
        <v>4807</v>
      </c>
      <c r="P31" s="6"/>
      <c r="Q31" s="12"/>
      <c r="R31" s="5"/>
      <c r="S31" s="33"/>
      <c r="T31" s="33"/>
      <c r="U31" s="33"/>
      <c r="V31" s="33"/>
    </row>
    <row r="32" spans="2:22" s="2" customFormat="1" ht="12" customHeight="1">
      <c r="B32" s="6"/>
      <c r="C32" s="12"/>
      <c r="D32" s="5" t="s">
        <v>40</v>
      </c>
      <c r="E32" s="33">
        <v>847</v>
      </c>
      <c r="F32" s="33">
        <f t="shared" si="2"/>
        <v>3346</v>
      </c>
      <c r="G32" s="33">
        <v>1674</v>
      </c>
      <c r="H32" s="33">
        <v>1672</v>
      </c>
      <c r="I32" s="6"/>
      <c r="J32" s="12"/>
      <c r="K32" s="5" t="s">
        <v>72</v>
      </c>
      <c r="L32" s="33">
        <v>638</v>
      </c>
      <c r="M32" s="33">
        <f t="shared" si="3"/>
        <v>2246</v>
      </c>
      <c r="N32" s="33">
        <v>1132</v>
      </c>
      <c r="O32" s="33">
        <v>1114</v>
      </c>
      <c r="P32" s="6"/>
      <c r="Q32" s="12"/>
      <c r="R32" s="5"/>
      <c r="S32" s="33"/>
      <c r="T32" s="33"/>
      <c r="U32" s="33"/>
      <c r="V32" s="33"/>
    </row>
    <row r="33" spans="2:22" s="2" customFormat="1" ht="12" customHeight="1">
      <c r="B33" s="6"/>
      <c r="C33" s="12"/>
      <c r="D33" s="5" t="s">
        <v>41</v>
      </c>
      <c r="E33" s="33">
        <v>1190</v>
      </c>
      <c r="F33" s="33">
        <f t="shared" si="2"/>
        <v>4521</v>
      </c>
      <c r="G33" s="33">
        <v>2205</v>
      </c>
      <c r="H33" s="33">
        <v>2316</v>
      </c>
      <c r="I33" s="6"/>
      <c r="J33" s="12"/>
      <c r="K33" s="5" t="s">
        <v>73</v>
      </c>
      <c r="L33" s="33">
        <v>1590</v>
      </c>
      <c r="M33" s="33">
        <f t="shared" si="3"/>
        <v>4798</v>
      </c>
      <c r="N33" s="33">
        <v>2686</v>
      </c>
      <c r="O33" s="33">
        <v>2112</v>
      </c>
      <c r="P33" s="6"/>
      <c r="Q33" s="12"/>
      <c r="R33" s="5"/>
      <c r="S33" s="33"/>
      <c r="T33" s="33"/>
      <c r="U33" s="33"/>
      <c r="V33" s="33"/>
    </row>
    <row r="34" spans="2:22" s="2" customFormat="1" ht="12" customHeight="1">
      <c r="B34" s="6"/>
      <c r="C34" s="12"/>
      <c r="D34" s="5"/>
      <c r="E34" s="33"/>
      <c r="F34" s="33"/>
      <c r="G34" s="33"/>
      <c r="H34" s="33"/>
      <c r="I34" s="6"/>
      <c r="J34" s="12"/>
      <c r="K34" s="5"/>
      <c r="L34" s="33"/>
      <c r="M34" s="33"/>
      <c r="N34" s="33"/>
      <c r="O34" s="33"/>
      <c r="P34" s="6"/>
      <c r="Q34" s="12"/>
      <c r="R34" s="5"/>
      <c r="S34" s="33"/>
      <c r="T34" s="33"/>
      <c r="U34" s="33"/>
      <c r="V34" s="33"/>
    </row>
    <row r="35" spans="2:22" s="2" customFormat="1" ht="12" customHeight="1">
      <c r="B35" s="6"/>
      <c r="C35" s="50" t="s">
        <v>42</v>
      </c>
      <c r="D35" s="51"/>
      <c r="E35" s="32">
        <f>SUM(E36:E39)</f>
        <v>17094</v>
      </c>
      <c r="F35" s="32">
        <f>G35+H35</f>
        <v>67400</v>
      </c>
      <c r="G35" s="32">
        <f>SUM(G36:G39)</f>
        <v>33151</v>
      </c>
      <c r="H35" s="32">
        <f>SUM(H36:H39)</f>
        <v>34249</v>
      </c>
      <c r="I35" s="6"/>
      <c r="J35" s="50" t="s">
        <v>74</v>
      </c>
      <c r="K35" s="51"/>
      <c r="L35" s="32">
        <f>SUM(L36:L43)</f>
        <v>15493</v>
      </c>
      <c r="M35" s="32">
        <f aca="true" t="shared" si="4" ref="M35:M43">N35+O35</f>
        <v>56143</v>
      </c>
      <c r="N35" s="32">
        <f>SUM(N36:N44)</f>
        <v>27730</v>
      </c>
      <c r="O35" s="32">
        <f>SUM(O36:O44)</f>
        <v>28413</v>
      </c>
      <c r="P35" s="6"/>
      <c r="Q35" s="50"/>
      <c r="R35" s="100"/>
      <c r="S35" s="32"/>
      <c r="T35" s="32"/>
      <c r="U35" s="32"/>
      <c r="V35" s="32"/>
    </row>
    <row r="36" spans="2:22" s="2" customFormat="1" ht="12" customHeight="1">
      <c r="B36" s="6"/>
      <c r="C36" s="11"/>
      <c r="D36" s="5" t="s">
        <v>43</v>
      </c>
      <c r="E36" s="33">
        <v>5238</v>
      </c>
      <c r="F36" s="33">
        <f>G36+H36</f>
        <v>21252</v>
      </c>
      <c r="G36" s="33">
        <v>10292</v>
      </c>
      <c r="H36" s="33">
        <v>10960</v>
      </c>
      <c r="I36" s="6"/>
      <c r="J36" s="12"/>
      <c r="K36" s="5" t="s">
        <v>75</v>
      </c>
      <c r="L36" s="33">
        <v>794</v>
      </c>
      <c r="M36" s="33">
        <f t="shared" si="4"/>
        <v>3179</v>
      </c>
      <c r="N36" s="33">
        <v>1584</v>
      </c>
      <c r="O36" s="33">
        <v>1595</v>
      </c>
      <c r="P36" s="6"/>
      <c r="Q36" s="11"/>
      <c r="R36" s="5"/>
      <c r="S36" s="33"/>
      <c r="T36" s="33"/>
      <c r="U36" s="33"/>
      <c r="V36" s="33"/>
    </row>
    <row r="37" spans="2:22" s="2" customFormat="1" ht="12" customHeight="1">
      <c r="B37" s="6"/>
      <c r="C37" s="11"/>
      <c r="D37" s="5" t="s">
        <v>44</v>
      </c>
      <c r="E37" s="33">
        <v>1539</v>
      </c>
      <c r="F37" s="33">
        <f>G37+H37</f>
        <v>5964</v>
      </c>
      <c r="G37" s="33">
        <v>2917</v>
      </c>
      <c r="H37" s="33">
        <v>3047</v>
      </c>
      <c r="I37" s="6"/>
      <c r="J37" s="12"/>
      <c r="K37" s="5" t="s">
        <v>76</v>
      </c>
      <c r="L37" s="33">
        <v>1831</v>
      </c>
      <c r="M37" s="33">
        <f t="shared" si="4"/>
        <v>6521</v>
      </c>
      <c r="N37" s="33">
        <v>3226</v>
      </c>
      <c r="O37" s="33">
        <v>3295</v>
      </c>
      <c r="P37" s="6"/>
      <c r="Q37" s="11"/>
      <c r="R37" s="5"/>
      <c r="S37" s="33"/>
      <c r="T37" s="33"/>
      <c r="U37" s="33"/>
      <c r="V37" s="33"/>
    </row>
    <row r="38" spans="2:22" s="2" customFormat="1" ht="12" customHeight="1">
      <c r="B38" s="6"/>
      <c r="C38" s="11"/>
      <c r="D38" s="5" t="s">
        <v>45</v>
      </c>
      <c r="E38" s="35">
        <v>3381</v>
      </c>
      <c r="F38" s="33">
        <f>G38+H38</f>
        <v>14035</v>
      </c>
      <c r="G38" s="33">
        <v>6952</v>
      </c>
      <c r="H38" s="33">
        <v>7083</v>
      </c>
      <c r="I38" s="6"/>
      <c r="J38" s="12"/>
      <c r="K38" s="5" t="s">
        <v>77</v>
      </c>
      <c r="L38" s="33">
        <v>1611</v>
      </c>
      <c r="M38" s="33">
        <f t="shared" si="4"/>
        <v>6140</v>
      </c>
      <c r="N38" s="33">
        <v>2983</v>
      </c>
      <c r="O38" s="33">
        <v>3157</v>
      </c>
      <c r="P38" s="6"/>
      <c r="Q38" s="11"/>
      <c r="R38" s="5"/>
      <c r="S38" s="35"/>
      <c r="T38" s="33"/>
      <c r="U38" s="33"/>
      <c r="V38" s="33"/>
    </row>
    <row r="39" spans="2:22" s="2" customFormat="1" ht="12" customHeight="1">
      <c r="B39" s="6"/>
      <c r="C39" s="11"/>
      <c r="D39" s="5" t="s">
        <v>46</v>
      </c>
      <c r="E39" s="33">
        <v>6936</v>
      </c>
      <c r="F39" s="33">
        <f>G39+H39</f>
        <v>26149</v>
      </c>
      <c r="G39" s="33">
        <v>12990</v>
      </c>
      <c r="H39" s="33">
        <v>13159</v>
      </c>
      <c r="I39" s="6"/>
      <c r="J39" s="12"/>
      <c r="K39" s="5" t="s">
        <v>78</v>
      </c>
      <c r="L39" s="33">
        <v>863</v>
      </c>
      <c r="M39" s="33">
        <f t="shared" si="4"/>
        <v>3901</v>
      </c>
      <c r="N39" s="33">
        <v>1914</v>
      </c>
      <c r="O39" s="33">
        <v>1987</v>
      </c>
      <c r="P39" s="6"/>
      <c r="Q39" s="11"/>
      <c r="R39" s="5"/>
      <c r="S39" s="33"/>
      <c r="T39" s="33"/>
      <c r="U39" s="33"/>
      <c r="V39" s="33"/>
    </row>
    <row r="40" spans="2:22" s="2" customFormat="1" ht="12" customHeight="1">
      <c r="B40" s="6"/>
      <c r="C40" s="11"/>
      <c r="D40" s="5"/>
      <c r="E40" s="33"/>
      <c r="F40" s="33"/>
      <c r="G40" s="33"/>
      <c r="H40" s="33"/>
      <c r="I40" s="6"/>
      <c r="J40" s="12"/>
      <c r="K40" s="5" t="s">
        <v>79</v>
      </c>
      <c r="L40" s="33">
        <v>2884</v>
      </c>
      <c r="M40" s="33">
        <f t="shared" si="4"/>
        <v>10859</v>
      </c>
      <c r="N40" s="33">
        <v>5406</v>
      </c>
      <c r="O40" s="33">
        <v>5453</v>
      </c>
      <c r="P40" s="6"/>
      <c r="Q40" s="11"/>
      <c r="R40" s="5"/>
      <c r="S40" s="33"/>
      <c r="T40" s="33"/>
      <c r="U40" s="33"/>
      <c r="V40" s="33"/>
    </row>
    <row r="41" spans="2:22" s="2" customFormat="1" ht="12" customHeight="1">
      <c r="B41" s="6"/>
      <c r="C41" s="50" t="s">
        <v>47</v>
      </c>
      <c r="D41" s="51"/>
      <c r="E41" s="32">
        <f>SUM(E42:E46)</f>
        <v>10434</v>
      </c>
      <c r="F41" s="32">
        <f aca="true" t="shared" si="5" ref="F41:F46">G41+H41</f>
        <v>40992</v>
      </c>
      <c r="G41" s="32">
        <f>SUM(G42:G46)</f>
        <v>20542</v>
      </c>
      <c r="H41" s="32">
        <f>SUM(H42:H46)</f>
        <v>20450</v>
      </c>
      <c r="I41" s="6"/>
      <c r="J41" s="12"/>
      <c r="K41" s="5" t="s">
        <v>80</v>
      </c>
      <c r="L41" s="33">
        <v>3339</v>
      </c>
      <c r="M41" s="33">
        <f t="shared" si="4"/>
        <v>8759</v>
      </c>
      <c r="N41" s="33">
        <v>4306</v>
      </c>
      <c r="O41" s="33">
        <v>4453</v>
      </c>
      <c r="P41" s="6"/>
      <c r="Q41" s="50"/>
      <c r="R41" s="100"/>
      <c r="S41" s="32"/>
      <c r="T41" s="32"/>
      <c r="U41" s="32"/>
      <c r="V41" s="32"/>
    </row>
    <row r="42" spans="2:22" s="2" customFormat="1" ht="12" customHeight="1">
      <c r="B42" s="6"/>
      <c r="C42" s="11"/>
      <c r="D42" s="5" t="s">
        <v>48</v>
      </c>
      <c r="E42" s="33">
        <v>2819</v>
      </c>
      <c r="F42" s="33">
        <f t="shared" si="5"/>
        <v>11862</v>
      </c>
      <c r="G42" s="33">
        <v>5877</v>
      </c>
      <c r="H42" s="33">
        <v>5985</v>
      </c>
      <c r="I42" s="6"/>
      <c r="J42" s="12"/>
      <c r="K42" s="5" t="s">
        <v>81</v>
      </c>
      <c r="L42" s="33">
        <v>2311</v>
      </c>
      <c r="M42" s="33">
        <f t="shared" si="4"/>
        <v>8510</v>
      </c>
      <c r="N42" s="33">
        <v>4188</v>
      </c>
      <c r="O42" s="33">
        <v>4322</v>
      </c>
      <c r="P42" s="6"/>
      <c r="Q42" s="11"/>
      <c r="R42" s="5"/>
      <c r="S42" s="33"/>
      <c r="T42" s="33"/>
      <c r="U42" s="33"/>
      <c r="V42" s="33"/>
    </row>
    <row r="43" spans="2:22" s="2" customFormat="1" ht="12" customHeight="1">
      <c r="B43" s="6"/>
      <c r="C43" s="11"/>
      <c r="D43" s="5" t="s">
        <v>49</v>
      </c>
      <c r="E43" s="33">
        <v>645</v>
      </c>
      <c r="F43" s="33">
        <f t="shared" si="5"/>
        <v>2523</v>
      </c>
      <c r="G43" s="33">
        <v>1273</v>
      </c>
      <c r="H43" s="33">
        <v>1250</v>
      </c>
      <c r="I43" s="6"/>
      <c r="J43" s="12"/>
      <c r="K43" s="5" t="s">
        <v>82</v>
      </c>
      <c r="L43" s="33">
        <v>1860</v>
      </c>
      <c r="M43" s="33">
        <f t="shared" si="4"/>
        <v>8274</v>
      </c>
      <c r="N43" s="33">
        <v>4123</v>
      </c>
      <c r="O43" s="33">
        <v>4151</v>
      </c>
      <c r="P43" s="6"/>
      <c r="Q43" s="11"/>
      <c r="R43" s="5"/>
      <c r="S43" s="33"/>
      <c r="T43" s="33"/>
      <c r="U43" s="33"/>
      <c r="V43" s="33"/>
    </row>
    <row r="44" spans="2:22" s="2" customFormat="1" ht="12" customHeight="1">
      <c r="B44" s="6"/>
      <c r="C44" s="11"/>
      <c r="D44" s="5" t="s">
        <v>50</v>
      </c>
      <c r="E44" s="33">
        <v>1865</v>
      </c>
      <c r="F44" s="33">
        <f t="shared" si="5"/>
        <v>5039</v>
      </c>
      <c r="G44" s="33">
        <v>2394</v>
      </c>
      <c r="H44" s="33">
        <v>2645</v>
      </c>
      <c r="I44" s="6"/>
      <c r="J44" s="12"/>
      <c r="K44" s="5"/>
      <c r="L44" s="33"/>
      <c r="M44" s="33"/>
      <c r="N44" s="33"/>
      <c r="O44" s="33"/>
      <c r="P44" s="6"/>
      <c r="Q44" s="11"/>
      <c r="R44" s="5"/>
      <c r="S44" s="33"/>
      <c r="T44" s="33"/>
      <c r="U44" s="33"/>
      <c r="V44" s="33"/>
    </row>
    <row r="45" spans="2:22" s="2" customFormat="1" ht="12" customHeight="1">
      <c r="B45" s="6"/>
      <c r="C45" s="12"/>
      <c r="D45" s="5" t="s">
        <v>51</v>
      </c>
      <c r="E45" s="33">
        <v>2326</v>
      </c>
      <c r="F45" s="33">
        <f t="shared" si="5"/>
        <v>10048</v>
      </c>
      <c r="G45" s="33">
        <v>5243</v>
      </c>
      <c r="H45" s="33">
        <v>4805</v>
      </c>
      <c r="I45" s="6"/>
      <c r="J45" s="12"/>
      <c r="K45" s="5"/>
      <c r="L45" s="33"/>
      <c r="M45" s="33"/>
      <c r="N45" s="33"/>
      <c r="O45" s="33"/>
      <c r="P45" s="6"/>
      <c r="Q45" s="12"/>
      <c r="R45" s="5"/>
      <c r="S45" s="33"/>
      <c r="T45" s="33"/>
      <c r="U45" s="33"/>
      <c r="V45" s="33"/>
    </row>
    <row r="46" spans="2:22" s="2" customFormat="1" ht="12" customHeight="1">
      <c r="B46" s="6"/>
      <c r="C46" s="12"/>
      <c r="D46" s="5" t="s">
        <v>107</v>
      </c>
      <c r="E46" s="33">
        <v>2779</v>
      </c>
      <c r="F46" s="33">
        <f t="shared" si="5"/>
        <v>11520</v>
      </c>
      <c r="G46" s="33">
        <v>5755</v>
      </c>
      <c r="H46" s="33">
        <v>5765</v>
      </c>
      <c r="I46" s="6"/>
      <c r="J46" s="12"/>
      <c r="K46" s="5"/>
      <c r="L46" s="33"/>
      <c r="M46" s="33"/>
      <c r="N46" s="33"/>
      <c r="O46" s="33"/>
      <c r="P46" s="6"/>
      <c r="Q46" s="12"/>
      <c r="R46" s="5"/>
      <c r="S46" s="33"/>
      <c r="T46" s="33"/>
      <c r="U46" s="33"/>
      <c r="V46" s="33"/>
    </row>
    <row r="47" spans="2:22" s="2" customFormat="1" ht="12" customHeight="1">
      <c r="B47" s="6"/>
      <c r="C47" s="12"/>
      <c r="D47" s="5"/>
      <c r="E47" s="33"/>
      <c r="F47" s="33"/>
      <c r="G47" s="33"/>
      <c r="H47" s="33"/>
      <c r="I47" s="6"/>
      <c r="J47" s="12"/>
      <c r="K47" s="5"/>
      <c r="L47" s="33"/>
      <c r="M47" s="33"/>
      <c r="N47" s="33"/>
      <c r="O47" s="33"/>
      <c r="P47" s="6"/>
      <c r="Q47" s="12"/>
      <c r="R47" s="5"/>
      <c r="S47" s="33"/>
      <c r="T47" s="33"/>
      <c r="U47" s="33"/>
      <c r="V47" s="33"/>
    </row>
    <row r="48" spans="2:22" s="2" customFormat="1" ht="12" customHeight="1">
      <c r="B48" s="42"/>
      <c r="C48" s="92"/>
      <c r="D48" s="93"/>
      <c r="E48" s="47"/>
      <c r="F48" s="47"/>
      <c r="G48" s="47"/>
      <c r="H48" s="47"/>
      <c r="I48" s="42"/>
      <c r="J48" s="92"/>
      <c r="K48" s="93"/>
      <c r="L48" s="47"/>
      <c r="M48" s="47"/>
      <c r="N48" s="47"/>
      <c r="O48" s="47"/>
      <c r="P48" s="42"/>
      <c r="Q48" s="92"/>
      <c r="R48" s="92"/>
      <c r="S48" s="47"/>
      <c r="T48" s="47"/>
      <c r="U48" s="47"/>
      <c r="V48" s="47"/>
    </row>
    <row r="49" spans="2:22" s="2" customFormat="1" ht="12" customHeight="1">
      <c r="B49" s="43"/>
      <c r="C49" s="44"/>
      <c r="D49" s="43"/>
      <c r="E49" s="48"/>
      <c r="F49" s="48"/>
      <c r="G49" s="48"/>
      <c r="H49" s="48"/>
      <c r="I49" s="43"/>
      <c r="J49" s="44"/>
      <c r="K49" s="43"/>
      <c r="L49" s="48"/>
      <c r="M49" s="48"/>
      <c r="N49" s="48"/>
      <c r="O49" s="48"/>
      <c r="P49" s="43"/>
      <c r="Q49" s="44"/>
      <c r="R49" s="43"/>
      <c r="S49" s="48"/>
      <c r="T49" s="48"/>
      <c r="U49" s="48"/>
      <c r="V49" s="48"/>
    </row>
    <row r="50" spans="2:22" s="2" customFormat="1" ht="12" customHeight="1">
      <c r="B50" s="43"/>
      <c r="C50" s="44"/>
      <c r="D50" s="43"/>
      <c r="E50" s="48"/>
      <c r="F50" s="48"/>
      <c r="G50" s="48"/>
      <c r="H50" s="48"/>
      <c r="I50" s="43"/>
      <c r="J50" s="44"/>
      <c r="K50" s="43"/>
      <c r="L50" s="48"/>
      <c r="M50" s="48"/>
      <c r="N50" s="48"/>
      <c r="O50" s="48"/>
      <c r="P50" s="43"/>
      <c r="Q50" s="44"/>
      <c r="R50" s="43"/>
      <c r="S50" s="48"/>
      <c r="T50" s="48"/>
      <c r="U50" s="48"/>
      <c r="V50" s="48"/>
    </row>
    <row r="51" spans="2:22" s="2" customFormat="1" ht="12" customHeight="1">
      <c r="B51" s="43"/>
      <c r="C51" s="44"/>
      <c r="D51" s="43"/>
      <c r="E51" s="48"/>
      <c r="F51" s="48"/>
      <c r="G51" s="48"/>
      <c r="H51" s="48"/>
      <c r="I51" s="43"/>
      <c r="J51" s="44"/>
      <c r="K51" s="43"/>
      <c r="L51" s="48"/>
      <c r="M51" s="48"/>
      <c r="N51" s="48"/>
      <c r="O51" s="48"/>
      <c r="P51" s="43"/>
      <c r="Q51" s="44"/>
      <c r="R51" s="43"/>
      <c r="S51" s="48"/>
      <c r="T51" s="48"/>
      <c r="U51" s="48"/>
      <c r="V51" s="48"/>
    </row>
    <row r="52" spans="2:22" s="2" customFormat="1" ht="12" customHeight="1">
      <c r="B52" s="43"/>
      <c r="C52" s="44"/>
      <c r="D52" s="43"/>
      <c r="E52" s="48"/>
      <c r="F52" s="48"/>
      <c r="G52" s="48"/>
      <c r="H52" s="48"/>
      <c r="I52" s="43"/>
      <c r="J52" s="44"/>
      <c r="K52" s="43"/>
      <c r="L52" s="48"/>
      <c r="M52" s="48"/>
      <c r="N52" s="48"/>
      <c r="O52" s="48"/>
      <c r="P52" s="43"/>
      <c r="Q52" s="44"/>
      <c r="R52" s="43"/>
      <c r="S52" s="48"/>
      <c r="T52" s="48"/>
      <c r="U52" s="48"/>
      <c r="V52" s="48"/>
    </row>
    <row r="53" spans="2:22" s="2" customFormat="1" ht="12" customHeight="1">
      <c r="B53" s="43"/>
      <c r="C53" s="44"/>
      <c r="D53" s="43"/>
      <c r="E53" s="48"/>
      <c r="F53" s="48"/>
      <c r="G53" s="48"/>
      <c r="H53" s="48"/>
      <c r="I53" s="43"/>
      <c r="J53" s="44"/>
      <c r="K53" s="43"/>
      <c r="L53" s="48"/>
      <c r="M53" s="48"/>
      <c r="N53" s="48"/>
      <c r="O53" s="48"/>
      <c r="P53" s="43"/>
      <c r="Q53" s="44"/>
      <c r="R53" s="43"/>
      <c r="S53" s="48"/>
      <c r="T53" s="48"/>
      <c r="U53" s="48"/>
      <c r="V53" s="48"/>
    </row>
    <row r="54" spans="2:22" s="2" customFormat="1" ht="12" customHeight="1">
      <c r="B54" s="43"/>
      <c r="C54" s="44"/>
      <c r="D54" s="43"/>
      <c r="E54" s="48"/>
      <c r="F54" s="48"/>
      <c r="G54" s="48"/>
      <c r="H54" s="48"/>
      <c r="I54" s="43"/>
      <c r="J54" s="44"/>
      <c r="K54" s="43"/>
      <c r="L54" s="48"/>
      <c r="M54" s="48"/>
      <c r="N54" s="48"/>
      <c r="O54" s="48"/>
      <c r="P54" s="43"/>
      <c r="Q54" s="44"/>
      <c r="R54" s="43"/>
      <c r="S54" s="48"/>
      <c r="T54" s="48"/>
      <c r="U54" s="48"/>
      <c r="V54" s="48"/>
    </row>
    <row r="55" spans="2:22" s="2" customFormat="1" ht="12" customHeight="1">
      <c r="B55" s="43"/>
      <c r="C55" s="44"/>
      <c r="D55" s="43"/>
      <c r="E55" s="48"/>
      <c r="F55" s="48"/>
      <c r="G55" s="48"/>
      <c r="H55" s="48"/>
      <c r="I55" s="43"/>
      <c r="J55" s="44"/>
      <c r="K55" s="43"/>
      <c r="L55" s="48"/>
      <c r="M55" s="48"/>
      <c r="N55" s="48"/>
      <c r="O55" s="48"/>
      <c r="P55" s="43"/>
      <c r="Q55" s="44"/>
      <c r="R55" s="43"/>
      <c r="S55" s="48"/>
      <c r="T55" s="48"/>
      <c r="U55" s="48"/>
      <c r="V55" s="48"/>
    </row>
  </sheetData>
  <sheetProtection/>
  <mergeCells count="53">
    <mergeCell ref="T3:V4"/>
    <mergeCell ref="S5:S6"/>
    <mergeCell ref="T5:T6"/>
    <mergeCell ref="U5:U6"/>
    <mergeCell ref="V5:V6"/>
    <mergeCell ref="S3:S4"/>
    <mergeCell ref="Q8:R8"/>
    <mergeCell ref="Q23:R23"/>
    <mergeCell ref="Q20:R20"/>
    <mergeCell ref="P3:R6"/>
    <mergeCell ref="Q14:R14"/>
    <mergeCell ref="L5:L6"/>
    <mergeCell ref="M5:M6"/>
    <mergeCell ref="N5:N6"/>
    <mergeCell ref="Q35:R35"/>
    <mergeCell ref="Q41:R41"/>
    <mergeCell ref="Q48:R48"/>
    <mergeCell ref="J35:K35"/>
    <mergeCell ref="J48:K48"/>
    <mergeCell ref="O5:O6"/>
    <mergeCell ref="J8:K8"/>
    <mergeCell ref="J16:K16"/>
    <mergeCell ref="J22:K22"/>
    <mergeCell ref="J25:K25"/>
    <mergeCell ref="I3:K6"/>
    <mergeCell ref="L3:L4"/>
    <mergeCell ref="M3:O4"/>
    <mergeCell ref="F3:H4"/>
    <mergeCell ref="F5:F6"/>
    <mergeCell ref="G5:G6"/>
    <mergeCell ref="H5:H6"/>
    <mergeCell ref="E3:E4"/>
    <mergeCell ref="E5:E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22:D22"/>
    <mergeCell ref="B23:D23"/>
    <mergeCell ref="C24:D24"/>
    <mergeCell ref="C35:D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K10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875" style="28" customWidth="1"/>
    <col min="6" max="8" width="10.875" style="28" customWidth="1"/>
  </cols>
  <sheetData>
    <row r="1" spans="2:4" ht="14.25" customHeight="1">
      <c r="B1" s="14" t="s">
        <v>1</v>
      </c>
      <c r="C1" s="1"/>
      <c r="D1" s="1"/>
    </row>
    <row r="2" spans="6:11" ht="12" customHeight="1">
      <c r="F2"/>
      <c r="G2"/>
      <c r="H2" s="25" t="s">
        <v>111</v>
      </c>
      <c r="I2" s="28"/>
      <c r="J2" s="28"/>
      <c r="K2" s="29"/>
    </row>
    <row r="3" spans="2:8" s="2" customFormat="1" ht="12" customHeight="1">
      <c r="B3" s="56"/>
      <c r="C3" s="57"/>
      <c r="D3" s="58"/>
      <c r="E3" s="70" t="s">
        <v>14</v>
      </c>
      <c r="F3" s="94" t="s">
        <v>110</v>
      </c>
      <c r="G3" s="95"/>
      <c r="H3" s="96"/>
    </row>
    <row r="4" spans="2:8" s="2" customFormat="1" ht="12" customHeight="1">
      <c r="B4" s="59"/>
      <c r="C4" s="60"/>
      <c r="D4" s="61"/>
      <c r="E4" s="73"/>
      <c r="F4" s="97"/>
      <c r="G4" s="98"/>
      <c r="H4" s="99"/>
    </row>
    <row r="5" spans="2:8" s="2" customFormat="1" ht="12" customHeight="1">
      <c r="B5" s="59"/>
      <c r="C5" s="60"/>
      <c r="D5" s="61"/>
      <c r="E5" s="66" t="s">
        <v>16</v>
      </c>
      <c r="F5" s="76" t="s">
        <v>16</v>
      </c>
      <c r="G5" s="76" t="s">
        <v>19</v>
      </c>
      <c r="H5" s="76" t="s">
        <v>20</v>
      </c>
    </row>
    <row r="6" spans="2:8" s="2" customFormat="1" ht="12" customHeight="1">
      <c r="B6" s="62"/>
      <c r="C6" s="63"/>
      <c r="D6" s="64"/>
      <c r="E6" s="67"/>
      <c r="F6" s="77"/>
      <c r="G6" s="77"/>
      <c r="H6" s="77"/>
    </row>
    <row r="7" spans="2:8" s="2" customFormat="1" ht="12" customHeight="1">
      <c r="B7" s="7"/>
      <c r="C7" s="10"/>
      <c r="D7" s="13"/>
      <c r="E7" s="31"/>
      <c r="F7" s="31"/>
      <c r="G7" s="31"/>
      <c r="H7" s="31"/>
    </row>
    <row r="8" spans="2:8" s="2" customFormat="1" ht="12" customHeight="1">
      <c r="B8" s="54" t="s">
        <v>2</v>
      </c>
      <c r="C8" s="55"/>
      <c r="D8" s="51"/>
      <c r="E8" s="32">
        <f>E9+E10</f>
        <v>517771</v>
      </c>
      <c r="F8" s="32">
        <f>G8+H8</f>
        <v>1851374</v>
      </c>
      <c r="G8" s="32">
        <f>G9+G10</f>
        <v>910471</v>
      </c>
      <c r="H8" s="32">
        <f>H9+H10</f>
        <v>940903</v>
      </c>
    </row>
    <row r="9" spans="2:8" s="2" customFormat="1" ht="12" customHeight="1">
      <c r="B9" s="54" t="s">
        <v>3</v>
      </c>
      <c r="C9" s="65"/>
      <c r="D9" s="53"/>
      <c r="E9" s="32">
        <f>SUM(E12:E22)</f>
        <v>338356</v>
      </c>
      <c r="F9" s="32">
        <f>G9+H9</f>
        <v>1159705</v>
      </c>
      <c r="G9" s="32">
        <f>SUM(G12:G22)</f>
        <v>568640</v>
      </c>
      <c r="H9" s="32">
        <f>SUM(H12:H22)</f>
        <v>591065</v>
      </c>
    </row>
    <row r="10" spans="2:8" s="2" customFormat="1" ht="12" customHeight="1">
      <c r="B10" s="54" t="s">
        <v>4</v>
      </c>
      <c r="C10" s="65"/>
      <c r="D10" s="53"/>
      <c r="E10" s="32">
        <f>E24+E35+E41+E48+E56+E62+E65+E75+E85+E91+E97+E100</f>
        <v>179415</v>
      </c>
      <c r="F10" s="32">
        <f>G10+H10</f>
        <v>691669</v>
      </c>
      <c r="G10" s="32">
        <f>G24+G35+G41+G48+G56+G62+G65+G75+G85+G91+G97+G100</f>
        <v>341831</v>
      </c>
      <c r="H10" s="32">
        <f>H24+H35+H41+H48+H56+H62+H65+H75+H85+H91+H97+H100</f>
        <v>349838</v>
      </c>
    </row>
    <row r="11" spans="2:8" s="2" customFormat="1" ht="12" customHeight="1">
      <c r="B11" s="8"/>
      <c r="C11" s="19"/>
      <c r="D11" s="20"/>
      <c r="E11" s="32"/>
      <c r="F11" s="32"/>
      <c r="G11" s="32"/>
      <c r="H11" s="32"/>
    </row>
    <row r="12" spans="2:8" s="2" customFormat="1" ht="12" customHeight="1">
      <c r="B12" s="3"/>
      <c r="C12" s="52" t="s">
        <v>21</v>
      </c>
      <c r="D12" s="53"/>
      <c r="E12" s="33">
        <v>80390</v>
      </c>
      <c r="F12" s="33">
        <f aca="true" t="shared" si="0" ref="F12:F22">G12+H12</f>
        <v>265762</v>
      </c>
      <c r="G12" s="33">
        <v>129655</v>
      </c>
      <c r="H12" s="33">
        <v>136107</v>
      </c>
    </row>
    <row r="13" spans="2:8" s="2" customFormat="1" ht="12" customHeight="1">
      <c r="B13" s="3"/>
      <c r="C13" s="52" t="s">
        <v>22</v>
      </c>
      <c r="D13" s="53"/>
      <c r="E13" s="33">
        <v>68690</v>
      </c>
      <c r="F13" s="33">
        <f t="shared" si="0"/>
        <v>221849</v>
      </c>
      <c r="G13" s="33">
        <v>109733</v>
      </c>
      <c r="H13" s="33">
        <v>112116</v>
      </c>
    </row>
    <row r="14" spans="2:8" s="2" customFormat="1" ht="12" customHeight="1">
      <c r="B14" s="6"/>
      <c r="C14" s="52" t="s">
        <v>23</v>
      </c>
      <c r="D14" s="53"/>
      <c r="E14" s="33">
        <v>38772</v>
      </c>
      <c r="F14" s="33">
        <f t="shared" si="0"/>
        <v>132869</v>
      </c>
      <c r="G14" s="33">
        <v>63887</v>
      </c>
      <c r="H14" s="33">
        <v>68982</v>
      </c>
    </row>
    <row r="15" spans="2:8" s="2" customFormat="1" ht="12" customHeight="1">
      <c r="B15" s="6"/>
      <c r="C15" s="52" t="s">
        <v>24</v>
      </c>
      <c r="D15" s="53"/>
      <c r="E15" s="33">
        <v>29948</v>
      </c>
      <c r="F15" s="33">
        <f t="shared" si="0"/>
        <v>105898</v>
      </c>
      <c r="G15" s="33">
        <v>52162</v>
      </c>
      <c r="H15" s="33">
        <v>53736</v>
      </c>
    </row>
    <row r="16" spans="2:8" s="2" customFormat="1" ht="12" customHeight="1">
      <c r="B16" s="6"/>
      <c r="C16" s="52" t="s">
        <v>25</v>
      </c>
      <c r="D16" s="53"/>
      <c r="E16" s="33">
        <v>34824</v>
      </c>
      <c r="F16" s="33">
        <f t="shared" si="0"/>
        <v>123361</v>
      </c>
      <c r="G16" s="33">
        <v>61597</v>
      </c>
      <c r="H16" s="33">
        <v>61764</v>
      </c>
    </row>
    <row r="17" spans="2:8" s="2" customFormat="1" ht="12" customHeight="1">
      <c r="B17" s="6"/>
      <c r="C17" s="52" t="s">
        <v>26</v>
      </c>
      <c r="D17" s="53"/>
      <c r="E17" s="33">
        <v>13690</v>
      </c>
      <c r="F17" s="33">
        <f t="shared" si="0"/>
        <v>47234</v>
      </c>
      <c r="G17" s="33">
        <v>23202</v>
      </c>
      <c r="H17" s="33">
        <v>24032</v>
      </c>
    </row>
    <row r="18" spans="2:8" s="2" customFormat="1" ht="12" customHeight="1">
      <c r="B18" s="6"/>
      <c r="C18" s="52" t="s">
        <v>27</v>
      </c>
      <c r="D18" s="53"/>
      <c r="E18" s="33">
        <v>19750</v>
      </c>
      <c r="F18" s="33">
        <f t="shared" si="0"/>
        <v>70377</v>
      </c>
      <c r="G18" s="33">
        <v>34364</v>
      </c>
      <c r="H18" s="33">
        <v>36013</v>
      </c>
    </row>
    <row r="19" spans="2:8" s="2" customFormat="1" ht="12" customHeight="1">
      <c r="B19" s="6"/>
      <c r="C19" s="52" t="s">
        <v>28</v>
      </c>
      <c r="D19" s="53"/>
      <c r="E19" s="33">
        <v>13354</v>
      </c>
      <c r="F19" s="33">
        <f t="shared" si="0"/>
        <v>47008</v>
      </c>
      <c r="G19" s="33">
        <v>22982</v>
      </c>
      <c r="H19" s="33">
        <v>24026</v>
      </c>
    </row>
    <row r="20" spans="2:8" s="2" customFormat="1" ht="12" customHeight="1">
      <c r="B20" s="6"/>
      <c r="C20" s="52" t="s">
        <v>29</v>
      </c>
      <c r="D20" s="53"/>
      <c r="E20" s="33">
        <v>14645</v>
      </c>
      <c r="F20" s="33">
        <f t="shared" si="0"/>
        <v>54176</v>
      </c>
      <c r="G20" s="33">
        <v>26704</v>
      </c>
      <c r="H20" s="33">
        <v>27472</v>
      </c>
    </row>
    <row r="21" spans="2:8" s="2" customFormat="1" ht="12" customHeight="1">
      <c r="B21" s="6"/>
      <c r="C21" s="52" t="s">
        <v>30</v>
      </c>
      <c r="D21" s="53"/>
      <c r="E21" s="33">
        <v>12602</v>
      </c>
      <c r="F21" s="33">
        <f t="shared" si="0"/>
        <v>48090</v>
      </c>
      <c r="G21" s="33">
        <v>23355</v>
      </c>
      <c r="H21" s="33">
        <v>24735</v>
      </c>
    </row>
    <row r="22" spans="2:8" s="2" customFormat="1" ht="12" customHeight="1">
      <c r="B22" s="6"/>
      <c r="C22" s="52" t="s">
        <v>31</v>
      </c>
      <c r="D22" s="53"/>
      <c r="E22" s="33">
        <v>11691</v>
      </c>
      <c r="F22" s="33">
        <f t="shared" si="0"/>
        <v>43081</v>
      </c>
      <c r="G22" s="33">
        <v>20999</v>
      </c>
      <c r="H22" s="33">
        <v>22082</v>
      </c>
    </row>
    <row r="23" spans="2:8" s="2" customFormat="1" ht="12" customHeight="1">
      <c r="B23" s="54"/>
      <c r="C23" s="55"/>
      <c r="D23" s="51"/>
      <c r="E23" s="32"/>
      <c r="F23" s="32"/>
      <c r="G23" s="32"/>
      <c r="H23" s="32"/>
    </row>
    <row r="24" spans="2:8" s="2" customFormat="1" ht="12" customHeight="1">
      <c r="B24" s="8"/>
      <c r="C24" s="50" t="s">
        <v>32</v>
      </c>
      <c r="D24" s="51"/>
      <c r="E24" s="32">
        <f>SUM(E25:E33)</f>
        <v>20704</v>
      </c>
      <c r="F24" s="32">
        <f aca="true" t="shared" si="1" ref="F24:F33">G24+H24</f>
        <v>87773</v>
      </c>
      <c r="G24" s="32">
        <f>SUM(G25:G33)</f>
        <v>43348</v>
      </c>
      <c r="H24" s="32">
        <f>SUM(H25:H33)</f>
        <v>44425</v>
      </c>
    </row>
    <row r="25" spans="2:8" s="2" customFormat="1" ht="12" customHeight="1">
      <c r="B25" s="6"/>
      <c r="C25" s="11"/>
      <c r="D25" s="9" t="s">
        <v>33</v>
      </c>
      <c r="E25" s="33">
        <v>1967</v>
      </c>
      <c r="F25" s="33">
        <f t="shared" si="1"/>
        <v>8735</v>
      </c>
      <c r="G25" s="33">
        <v>4353</v>
      </c>
      <c r="H25" s="33">
        <v>4382</v>
      </c>
    </row>
    <row r="26" spans="2:8" s="2" customFormat="1" ht="12" customHeight="1">
      <c r="B26" s="6"/>
      <c r="C26" s="11"/>
      <c r="D26" s="9" t="s">
        <v>34</v>
      </c>
      <c r="E26" s="33">
        <v>3145</v>
      </c>
      <c r="F26" s="33">
        <f t="shared" si="1"/>
        <v>13712</v>
      </c>
      <c r="G26" s="33">
        <v>6815</v>
      </c>
      <c r="H26" s="33">
        <v>6897</v>
      </c>
    </row>
    <row r="27" spans="2:8" s="2" customFormat="1" ht="12" customHeight="1">
      <c r="B27" s="6"/>
      <c r="C27" s="11"/>
      <c r="D27" s="9" t="s">
        <v>35</v>
      </c>
      <c r="E27" s="33">
        <v>3746</v>
      </c>
      <c r="F27" s="33">
        <f t="shared" si="1"/>
        <v>15901</v>
      </c>
      <c r="G27" s="33">
        <v>7799</v>
      </c>
      <c r="H27" s="33">
        <v>8102</v>
      </c>
    </row>
    <row r="28" spans="2:8" s="2" customFormat="1" ht="12" customHeight="1">
      <c r="B28" s="6"/>
      <c r="C28" s="11"/>
      <c r="D28" s="9" t="s">
        <v>36</v>
      </c>
      <c r="E28" s="33">
        <v>3067</v>
      </c>
      <c r="F28" s="33">
        <f t="shared" si="1"/>
        <v>11980</v>
      </c>
      <c r="G28" s="33">
        <v>5913</v>
      </c>
      <c r="H28" s="33">
        <v>6067</v>
      </c>
    </row>
    <row r="29" spans="2:8" s="2" customFormat="1" ht="12" customHeight="1">
      <c r="B29" s="6"/>
      <c r="C29" s="12"/>
      <c r="D29" s="5" t="s">
        <v>37</v>
      </c>
      <c r="E29" s="33">
        <v>1723</v>
      </c>
      <c r="F29" s="33">
        <f t="shared" si="1"/>
        <v>7808</v>
      </c>
      <c r="G29" s="33">
        <v>3861</v>
      </c>
      <c r="H29" s="33">
        <v>3947</v>
      </c>
    </row>
    <row r="30" spans="2:8" s="2" customFormat="1" ht="12" customHeight="1">
      <c r="B30" s="6"/>
      <c r="C30" s="12"/>
      <c r="D30" s="5" t="s">
        <v>38</v>
      </c>
      <c r="E30" s="33">
        <v>2337</v>
      </c>
      <c r="F30" s="33">
        <f t="shared" si="1"/>
        <v>10273</v>
      </c>
      <c r="G30" s="33">
        <v>5040</v>
      </c>
      <c r="H30" s="33">
        <v>5233</v>
      </c>
    </row>
    <row r="31" spans="2:8" s="2" customFormat="1" ht="12" customHeight="1">
      <c r="B31" s="6"/>
      <c r="C31" s="12"/>
      <c r="D31" s="5" t="s">
        <v>39</v>
      </c>
      <c r="E31" s="33">
        <v>2683</v>
      </c>
      <c r="F31" s="33">
        <f t="shared" si="1"/>
        <v>11513</v>
      </c>
      <c r="G31" s="33">
        <v>5692</v>
      </c>
      <c r="H31" s="33">
        <v>5821</v>
      </c>
    </row>
    <row r="32" spans="2:8" s="2" customFormat="1" ht="12" customHeight="1">
      <c r="B32" s="6"/>
      <c r="C32" s="12"/>
      <c r="D32" s="5" t="s">
        <v>40</v>
      </c>
      <c r="E32" s="33">
        <v>847</v>
      </c>
      <c r="F32" s="33">
        <f t="shared" si="1"/>
        <v>3343</v>
      </c>
      <c r="G32" s="33">
        <v>1672</v>
      </c>
      <c r="H32" s="33">
        <v>1671</v>
      </c>
    </row>
    <row r="33" spans="2:8" s="2" customFormat="1" ht="12" customHeight="1">
      <c r="B33" s="6"/>
      <c r="C33" s="12"/>
      <c r="D33" s="5" t="s">
        <v>41</v>
      </c>
      <c r="E33" s="33">
        <v>1189</v>
      </c>
      <c r="F33" s="33">
        <f t="shared" si="1"/>
        <v>4508</v>
      </c>
      <c r="G33" s="33">
        <v>2203</v>
      </c>
      <c r="H33" s="33">
        <v>2305</v>
      </c>
    </row>
    <row r="34" spans="2:8" s="2" customFormat="1" ht="12" customHeight="1">
      <c r="B34" s="6"/>
      <c r="C34" s="12"/>
      <c r="D34" s="5"/>
      <c r="E34" s="33"/>
      <c r="F34" s="33"/>
      <c r="G34" s="33"/>
      <c r="H34" s="33"/>
    </row>
    <row r="35" spans="2:8" s="2" customFormat="1" ht="12" customHeight="1">
      <c r="B35" s="6"/>
      <c r="C35" s="50" t="s">
        <v>42</v>
      </c>
      <c r="D35" s="51"/>
      <c r="E35" s="32">
        <f>SUM(E36:E39)</f>
        <v>17113</v>
      </c>
      <c r="F35" s="32">
        <f>G35+H35</f>
        <v>67457</v>
      </c>
      <c r="G35" s="32">
        <f>SUM(G36:G39)</f>
        <v>33209</v>
      </c>
      <c r="H35" s="32">
        <f>SUM(H36:H39)</f>
        <v>34248</v>
      </c>
    </row>
    <row r="36" spans="2:8" s="2" customFormat="1" ht="12" customHeight="1">
      <c r="B36" s="6"/>
      <c r="C36" s="11"/>
      <c r="D36" s="5" t="s">
        <v>43</v>
      </c>
      <c r="E36" s="33">
        <v>5240</v>
      </c>
      <c r="F36" s="33">
        <f>G36+H36</f>
        <v>21250</v>
      </c>
      <c r="G36" s="33">
        <v>10308</v>
      </c>
      <c r="H36" s="33">
        <v>10942</v>
      </c>
    </row>
    <row r="37" spans="2:8" s="2" customFormat="1" ht="12" customHeight="1">
      <c r="B37" s="6"/>
      <c r="C37" s="11"/>
      <c r="D37" s="5" t="s">
        <v>44</v>
      </c>
      <c r="E37" s="33">
        <v>1538</v>
      </c>
      <c r="F37" s="33">
        <f>G37+H37</f>
        <v>5961</v>
      </c>
      <c r="G37" s="33">
        <v>2914</v>
      </c>
      <c r="H37" s="33">
        <v>3047</v>
      </c>
    </row>
    <row r="38" spans="2:8" s="2" customFormat="1" ht="12" customHeight="1">
      <c r="B38" s="6"/>
      <c r="C38" s="11"/>
      <c r="D38" s="5" t="s">
        <v>45</v>
      </c>
      <c r="E38" s="35">
        <v>3390</v>
      </c>
      <c r="F38" s="33">
        <f>G38+H38</f>
        <v>14052</v>
      </c>
      <c r="G38" s="33">
        <v>6969</v>
      </c>
      <c r="H38" s="33">
        <v>7083</v>
      </c>
    </row>
    <row r="39" spans="2:8" s="2" customFormat="1" ht="12" customHeight="1">
      <c r="B39" s="6"/>
      <c r="C39" s="11"/>
      <c r="D39" s="5" t="s">
        <v>46</v>
      </c>
      <c r="E39" s="33">
        <v>6945</v>
      </c>
      <c r="F39" s="33">
        <f>G39+H39</f>
        <v>26194</v>
      </c>
      <c r="G39" s="33">
        <v>13018</v>
      </c>
      <c r="H39" s="33">
        <v>13176</v>
      </c>
    </row>
    <row r="40" spans="2:8" s="2" customFormat="1" ht="12" customHeight="1">
      <c r="B40" s="6"/>
      <c r="C40" s="11"/>
      <c r="D40" s="5"/>
      <c r="E40" s="33"/>
      <c r="F40" s="33"/>
      <c r="G40" s="33"/>
      <c r="H40" s="33"/>
    </row>
    <row r="41" spans="2:8" s="2" customFormat="1" ht="12" customHeight="1">
      <c r="B41" s="6"/>
      <c r="C41" s="50" t="s">
        <v>47</v>
      </c>
      <c r="D41" s="51"/>
      <c r="E41" s="32">
        <f>SUM(E42:E46)</f>
        <v>10449</v>
      </c>
      <c r="F41" s="32">
        <f aca="true" t="shared" si="2" ref="F41:F46">G41+H41</f>
        <v>41003</v>
      </c>
      <c r="G41" s="32">
        <f>SUM(G42:G46)</f>
        <v>20533</v>
      </c>
      <c r="H41" s="32">
        <f>SUM(H42:H46)</f>
        <v>20470</v>
      </c>
    </row>
    <row r="42" spans="2:8" s="2" customFormat="1" ht="12" customHeight="1">
      <c r="B42" s="6"/>
      <c r="C42" s="11"/>
      <c r="D42" s="5" t="s">
        <v>48</v>
      </c>
      <c r="E42" s="33">
        <v>2823</v>
      </c>
      <c r="F42" s="33">
        <f t="shared" si="2"/>
        <v>11863</v>
      </c>
      <c r="G42" s="33">
        <v>5884</v>
      </c>
      <c r="H42" s="33">
        <v>5979</v>
      </c>
    </row>
    <row r="43" spans="2:8" s="2" customFormat="1" ht="12" customHeight="1">
      <c r="B43" s="6"/>
      <c r="C43" s="11"/>
      <c r="D43" s="5" t="s">
        <v>49</v>
      </c>
      <c r="E43" s="33">
        <v>645</v>
      </c>
      <c r="F43" s="33">
        <f t="shared" si="2"/>
        <v>2516</v>
      </c>
      <c r="G43" s="33">
        <v>1269</v>
      </c>
      <c r="H43" s="33">
        <v>1247</v>
      </c>
    </row>
    <row r="44" spans="2:8" s="2" customFormat="1" ht="12" customHeight="1">
      <c r="B44" s="6"/>
      <c r="C44" s="11"/>
      <c r="D44" s="5" t="s">
        <v>50</v>
      </c>
      <c r="E44" s="33">
        <v>1864</v>
      </c>
      <c r="F44" s="33">
        <f t="shared" si="2"/>
        <v>5036</v>
      </c>
      <c r="G44" s="33">
        <v>2392</v>
      </c>
      <c r="H44" s="33">
        <v>2644</v>
      </c>
    </row>
    <row r="45" spans="2:8" s="2" customFormat="1" ht="12" customHeight="1">
      <c r="B45" s="6"/>
      <c r="C45" s="12"/>
      <c r="D45" s="5" t="s">
        <v>51</v>
      </c>
      <c r="E45" s="33">
        <v>2333</v>
      </c>
      <c r="F45" s="33">
        <f t="shared" si="2"/>
        <v>10050</v>
      </c>
      <c r="G45" s="33">
        <v>5232</v>
      </c>
      <c r="H45" s="33">
        <v>4818</v>
      </c>
    </row>
    <row r="46" spans="2:8" s="2" customFormat="1" ht="12" customHeight="1">
      <c r="B46" s="6"/>
      <c r="C46" s="12"/>
      <c r="D46" s="5" t="s">
        <v>107</v>
      </c>
      <c r="E46" s="33">
        <v>2784</v>
      </c>
      <c r="F46" s="33">
        <f t="shared" si="2"/>
        <v>11538</v>
      </c>
      <c r="G46" s="33">
        <v>5756</v>
      </c>
      <c r="H46" s="33">
        <v>5782</v>
      </c>
    </row>
    <row r="47" spans="2:8" s="2" customFormat="1" ht="12" customHeight="1">
      <c r="B47" s="6"/>
      <c r="C47" s="12"/>
      <c r="D47" s="5"/>
      <c r="E47" s="33"/>
      <c r="F47" s="33"/>
      <c r="G47" s="33"/>
      <c r="H47" s="33"/>
    </row>
    <row r="48" spans="2:8" s="2" customFormat="1" ht="12" customHeight="1">
      <c r="B48" s="6"/>
      <c r="C48" s="50" t="s">
        <v>52</v>
      </c>
      <c r="D48" s="51"/>
      <c r="E48" s="32">
        <f>SUM(E49:E54)</f>
        <v>14061</v>
      </c>
      <c r="F48" s="32">
        <f aca="true" t="shared" si="3" ref="F48:F54">G48+H48</f>
        <v>51989</v>
      </c>
      <c r="G48" s="32">
        <f>SUM(G49:G54)</f>
        <v>25499</v>
      </c>
      <c r="H48" s="32">
        <f>SUM(H49:H54)</f>
        <v>26490</v>
      </c>
    </row>
    <row r="49" spans="2:8" s="2" customFormat="1" ht="12" customHeight="1">
      <c r="B49" s="6"/>
      <c r="C49" s="12"/>
      <c r="D49" s="5" t="s">
        <v>53</v>
      </c>
      <c r="E49" s="33">
        <v>4123</v>
      </c>
      <c r="F49" s="33">
        <f t="shared" si="3"/>
        <v>13870</v>
      </c>
      <c r="G49" s="33">
        <v>6782</v>
      </c>
      <c r="H49" s="33">
        <v>7088</v>
      </c>
    </row>
    <row r="50" spans="2:8" s="2" customFormat="1" ht="12" customHeight="1">
      <c r="B50" s="6"/>
      <c r="C50" s="12"/>
      <c r="D50" s="5" t="s">
        <v>54</v>
      </c>
      <c r="E50" s="33">
        <v>2463</v>
      </c>
      <c r="F50" s="33">
        <f t="shared" si="3"/>
        <v>9540</v>
      </c>
      <c r="G50" s="33">
        <v>4685</v>
      </c>
      <c r="H50" s="33">
        <v>4855</v>
      </c>
    </row>
    <row r="51" spans="2:8" s="2" customFormat="1" ht="12" customHeight="1">
      <c r="B51" s="6"/>
      <c r="C51" s="12"/>
      <c r="D51" s="5" t="s">
        <v>55</v>
      </c>
      <c r="E51" s="33">
        <v>5166</v>
      </c>
      <c r="F51" s="33">
        <f t="shared" si="3"/>
        <v>20819</v>
      </c>
      <c r="G51" s="33">
        <v>10202</v>
      </c>
      <c r="H51" s="33">
        <v>10617</v>
      </c>
    </row>
    <row r="52" spans="2:8" s="2" customFormat="1" ht="12" customHeight="1">
      <c r="B52" s="6"/>
      <c r="C52" s="12"/>
      <c r="D52" s="5" t="s">
        <v>56</v>
      </c>
      <c r="E52" s="33">
        <v>1102</v>
      </c>
      <c r="F52" s="33">
        <f t="shared" si="3"/>
        <v>3896</v>
      </c>
      <c r="G52" s="33">
        <v>1936</v>
      </c>
      <c r="H52" s="33">
        <v>1960</v>
      </c>
    </row>
    <row r="53" spans="2:8" s="2" customFormat="1" ht="12" customHeight="1">
      <c r="B53" s="6"/>
      <c r="C53" s="12"/>
      <c r="D53" s="5" t="s">
        <v>57</v>
      </c>
      <c r="E53" s="33">
        <v>478</v>
      </c>
      <c r="F53" s="33">
        <f t="shared" si="3"/>
        <v>1564</v>
      </c>
      <c r="G53" s="33">
        <v>752</v>
      </c>
      <c r="H53" s="33">
        <v>812</v>
      </c>
    </row>
    <row r="54" spans="2:8" s="2" customFormat="1" ht="12" customHeight="1">
      <c r="B54" s="6"/>
      <c r="C54" s="12"/>
      <c r="D54" s="5" t="s">
        <v>58</v>
      </c>
      <c r="E54" s="33">
        <v>729</v>
      </c>
      <c r="F54" s="33">
        <f t="shared" si="3"/>
        <v>2300</v>
      </c>
      <c r="G54" s="33">
        <v>1142</v>
      </c>
      <c r="H54" s="33">
        <v>1158</v>
      </c>
    </row>
    <row r="55" spans="2:8" s="2" customFormat="1" ht="12" customHeight="1">
      <c r="B55" s="6"/>
      <c r="C55" s="12"/>
      <c r="D55" s="5"/>
      <c r="E55" s="33"/>
      <c r="F55" s="33"/>
      <c r="G55" s="33"/>
      <c r="H55" s="33"/>
    </row>
    <row r="56" spans="2:8" s="2" customFormat="1" ht="12" customHeight="1">
      <c r="B56" s="6"/>
      <c r="C56" s="50" t="s">
        <v>59</v>
      </c>
      <c r="D56" s="51"/>
      <c r="E56" s="32">
        <f>SUM(E57:E60)</f>
        <v>9953</v>
      </c>
      <c r="F56" s="32">
        <f>G56+H56</f>
        <v>40134</v>
      </c>
      <c r="G56" s="32">
        <f>SUM(G57:G60)</f>
        <v>19717</v>
      </c>
      <c r="H56" s="32">
        <f>SUM(H57:H60)</f>
        <v>20417</v>
      </c>
    </row>
    <row r="57" spans="2:8" s="2" customFormat="1" ht="12" customHeight="1">
      <c r="B57" s="6"/>
      <c r="C57" s="12"/>
      <c r="D57" s="5" t="s">
        <v>60</v>
      </c>
      <c r="E57" s="33">
        <v>1192</v>
      </c>
      <c r="F57" s="33">
        <f>G57+H57</f>
        <v>5147</v>
      </c>
      <c r="G57" s="33">
        <v>2563</v>
      </c>
      <c r="H57" s="33">
        <v>2584</v>
      </c>
    </row>
    <row r="58" spans="2:8" s="2" customFormat="1" ht="12" customHeight="1">
      <c r="B58" s="6"/>
      <c r="C58" s="12"/>
      <c r="D58" s="5" t="s">
        <v>61</v>
      </c>
      <c r="E58" s="33">
        <v>3892</v>
      </c>
      <c r="F58" s="33">
        <f>G58+H58</f>
        <v>15186</v>
      </c>
      <c r="G58" s="33">
        <v>7438</v>
      </c>
      <c r="H58" s="33">
        <v>7748</v>
      </c>
    </row>
    <row r="59" spans="2:8" s="2" customFormat="1" ht="12" customHeight="1">
      <c r="B59" s="6"/>
      <c r="C59" s="12"/>
      <c r="D59" s="5" t="s">
        <v>62</v>
      </c>
      <c r="E59" s="33">
        <v>1569</v>
      </c>
      <c r="F59" s="33">
        <f>G59+H59</f>
        <v>5882</v>
      </c>
      <c r="G59" s="33">
        <v>2836</v>
      </c>
      <c r="H59" s="33">
        <v>3046</v>
      </c>
    </row>
    <row r="60" spans="2:8" s="2" customFormat="1" ht="12" customHeight="1">
      <c r="B60" s="6"/>
      <c r="C60" s="12"/>
      <c r="D60" s="5" t="s">
        <v>63</v>
      </c>
      <c r="E60" s="33">
        <v>3300</v>
      </c>
      <c r="F60" s="33">
        <f>G60+H60</f>
        <v>13919</v>
      </c>
      <c r="G60" s="33">
        <v>6880</v>
      </c>
      <c r="H60" s="33">
        <v>7039</v>
      </c>
    </row>
    <row r="61" spans="2:8" s="2" customFormat="1" ht="12" customHeight="1">
      <c r="B61" s="6"/>
      <c r="C61" s="12"/>
      <c r="D61" s="5"/>
      <c r="E61" s="33"/>
      <c r="F61" s="33"/>
      <c r="G61" s="33"/>
      <c r="H61" s="33"/>
    </row>
    <row r="62" spans="2:8" s="2" customFormat="1" ht="12" customHeight="1">
      <c r="B62" s="6"/>
      <c r="C62" s="50" t="s">
        <v>64</v>
      </c>
      <c r="D62" s="51"/>
      <c r="E62" s="32">
        <f>E63</f>
        <v>5192</v>
      </c>
      <c r="F62" s="32">
        <f>G62+H62</f>
        <v>19157</v>
      </c>
      <c r="G62" s="32">
        <f>G63</f>
        <v>9282</v>
      </c>
      <c r="H62" s="32">
        <f>H63</f>
        <v>9875</v>
      </c>
    </row>
    <row r="63" spans="2:8" s="2" customFormat="1" ht="12" customHeight="1">
      <c r="B63" s="6"/>
      <c r="C63" s="12"/>
      <c r="D63" s="5" t="s">
        <v>65</v>
      </c>
      <c r="E63" s="33">
        <v>5192</v>
      </c>
      <c r="F63" s="33">
        <f>G63+H63</f>
        <v>19157</v>
      </c>
      <c r="G63" s="33">
        <v>9282</v>
      </c>
      <c r="H63" s="33">
        <v>9875</v>
      </c>
    </row>
    <row r="64" spans="2:8" s="2" customFormat="1" ht="12" customHeight="1">
      <c r="B64" s="6"/>
      <c r="C64" s="12"/>
      <c r="D64" s="5"/>
      <c r="E64" s="33"/>
      <c r="F64" s="33"/>
      <c r="G64" s="33"/>
      <c r="H64" s="33"/>
    </row>
    <row r="65" spans="2:8" s="2" customFormat="1" ht="12" customHeight="1">
      <c r="B65" s="6"/>
      <c r="C65" s="50" t="s">
        <v>66</v>
      </c>
      <c r="D65" s="51"/>
      <c r="E65" s="32">
        <f>SUM(E66:E73)</f>
        <v>21158</v>
      </c>
      <c r="F65" s="32">
        <f aca="true" t="shared" si="4" ref="F65:F73">G65+H65</f>
        <v>74708</v>
      </c>
      <c r="G65" s="32">
        <f>SUM(G66:G74)</f>
        <v>37002</v>
      </c>
      <c r="H65" s="32">
        <f>SUM(H66:H74)</f>
        <v>37706</v>
      </c>
    </row>
    <row r="66" spans="2:8" s="2" customFormat="1" ht="12" customHeight="1">
      <c r="B66" s="6"/>
      <c r="C66" s="12"/>
      <c r="D66" s="5" t="s">
        <v>67</v>
      </c>
      <c r="E66" s="33">
        <v>5510</v>
      </c>
      <c r="F66" s="33">
        <f t="shared" si="4"/>
        <v>20367</v>
      </c>
      <c r="G66" s="33">
        <v>9963</v>
      </c>
      <c r="H66" s="33">
        <v>10404</v>
      </c>
    </row>
    <row r="67" spans="2:8" s="2" customFormat="1" ht="12" customHeight="1">
      <c r="B67" s="6"/>
      <c r="C67" s="12"/>
      <c r="D67" s="5" t="s">
        <v>41</v>
      </c>
      <c r="E67" s="33">
        <v>644</v>
      </c>
      <c r="F67" s="33">
        <f t="shared" si="4"/>
        <v>2775</v>
      </c>
      <c r="G67" s="33">
        <v>1364</v>
      </c>
      <c r="H67" s="33">
        <v>1411</v>
      </c>
    </row>
    <row r="68" spans="2:8" s="2" customFormat="1" ht="12" customHeight="1">
      <c r="B68" s="6"/>
      <c r="C68" s="12"/>
      <c r="D68" s="5" t="s">
        <v>68</v>
      </c>
      <c r="E68" s="33">
        <v>4508</v>
      </c>
      <c r="F68" s="33">
        <f t="shared" si="4"/>
        <v>17177</v>
      </c>
      <c r="G68" s="33">
        <v>8382</v>
      </c>
      <c r="H68" s="33">
        <v>8795</v>
      </c>
    </row>
    <row r="69" spans="2:8" s="2" customFormat="1" ht="12" customHeight="1">
      <c r="B69" s="6"/>
      <c r="C69" s="12"/>
      <c r="D69" s="5" t="s">
        <v>69</v>
      </c>
      <c r="E69" s="33">
        <v>2009</v>
      </c>
      <c r="F69" s="33">
        <f t="shared" si="4"/>
        <v>7238</v>
      </c>
      <c r="G69" s="33">
        <v>3599</v>
      </c>
      <c r="H69" s="33">
        <v>3639</v>
      </c>
    </row>
    <row r="70" spans="2:8" s="2" customFormat="1" ht="12" customHeight="1">
      <c r="B70" s="6"/>
      <c r="C70" s="12"/>
      <c r="D70" s="5" t="s">
        <v>70</v>
      </c>
      <c r="E70" s="33">
        <v>2840</v>
      </c>
      <c r="F70" s="33">
        <f t="shared" si="4"/>
        <v>10757</v>
      </c>
      <c r="G70" s="33">
        <v>5332</v>
      </c>
      <c r="H70" s="33">
        <v>5425</v>
      </c>
    </row>
    <row r="71" spans="2:8" s="2" customFormat="1" ht="12" customHeight="1">
      <c r="B71" s="6"/>
      <c r="C71" s="12"/>
      <c r="D71" s="5" t="s">
        <v>71</v>
      </c>
      <c r="E71" s="33">
        <v>3422</v>
      </c>
      <c r="F71" s="33">
        <f t="shared" si="4"/>
        <v>9353</v>
      </c>
      <c r="G71" s="33">
        <v>4546</v>
      </c>
      <c r="H71" s="33">
        <v>4807</v>
      </c>
    </row>
    <row r="72" spans="2:8" s="2" customFormat="1" ht="12" customHeight="1">
      <c r="B72" s="6"/>
      <c r="C72" s="12"/>
      <c r="D72" s="5" t="s">
        <v>72</v>
      </c>
      <c r="E72" s="33">
        <v>637</v>
      </c>
      <c r="F72" s="33">
        <f t="shared" si="4"/>
        <v>2244</v>
      </c>
      <c r="G72" s="33">
        <v>1133</v>
      </c>
      <c r="H72" s="33">
        <v>1111</v>
      </c>
    </row>
    <row r="73" spans="2:8" s="2" customFormat="1" ht="12" customHeight="1">
      <c r="B73" s="6"/>
      <c r="C73" s="12"/>
      <c r="D73" s="5" t="s">
        <v>73</v>
      </c>
      <c r="E73" s="33">
        <v>1588</v>
      </c>
      <c r="F73" s="33">
        <f t="shared" si="4"/>
        <v>4797</v>
      </c>
      <c r="G73" s="33">
        <v>2683</v>
      </c>
      <c r="H73" s="33">
        <v>2114</v>
      </c>
    </row>
    <row r="74" spans="2:8" s="2" customFormat="1" ht="12" customHeight="1">
      <c r="B74" s="6"/>
      <c r="C74" s="12"/>
      <c r="D74" s="5"/>
      <c r="E74" s="33"/>
      <c r="F74" s="33"/>
      <c r="G74" s="33"/>
      <c r="H74" s="33"/>
    </row>
    <row r="75" spans="2:8" s="2" customFormat="1" ht="12" customHeight="1">
      <c r="B75" s="6"/>
      <c r="C75" s="50" t="s">
        <v>74</v>
      </c>
      <c r="D75" s="51"/>
      <c r="E75" s="32">
        <f>SUM(E76:E83)</f>
        <v>15493</v>
      </c>
      <c r="F75" s="32">
        <f aca="true" t="shared" si="5" ref="F75:F83">G75+H75</f>
        <v>56104</v>
      </c>
      <c r="G75" s="32">
        <f>SUM(G76:G84)</f>
        <v>27725</v>
      </c>
      <c r="H75" s="32">
        <f>SUM(H76:H84)</f>
        <v>28379</v>
      </c>
    </row>
    <row r="76" spans="2:8" s="2" customFormat="1" ht="12" customHeight="1">
      <c r="B76" s="6"/>
      <c r="C76" s="12"/>
      <c r="D76" s="5" t="s">
        <v>75</v>
      </c>
      <c r="E76" s="33">
        <v>792</v>
      </c>
      <c r="F76" s="33">
        <f t="shared" si="5"/>
        <v>3170</v>
      </c>
      <c r="G76" s="33">
        <v>1581</v>
      </c>
      <c r="H76" s="33">
        <v>1589</v>
      </c>
    </row>
    <row r="77" spans="2:8" s="2" customFormat="1" ht="12" customHeight="1">
      <c r="B77" s="6"/>
      <c r="C77" s="12"/>
      <c r="D77" s="5" t="s">
        <v>76</v>
      </c>
      <c r="E77" s="33">
        <v>1829</v>
      </c>
      <c r="F77" s="33">
        <f t="shared" si="5"/>
        <v>6517</v>
      </c>
      <c r="G77" s="33">
        <v>3226</v>
      </c>
      <c r="H77" s="33">
        <v>3291</v>
      </c>
    </row>
    <row r="78" spans="2:8" s="2" customFormat="1" ht="12" customHeight="1">
      <c r="B78" s="6"/>
      <c r="C78" s="12"/>
      <c r="D78" s="5" t="s">
        <v>77</v>
      </c>
      <c r="E78" s="33">
        <v>1616</v>
      </c>
      <c r="F78" s="33">
        <f t="shared" si="5"/>
        <v>6144</v>
      </c>
      <c r="G78" s="33">
        <v>2984</v>
      </c>
      <c r="H78" s="33">
        <v>3160</v>
      </c>
    </row>
    <row r="79" spans="2:8" s="2" customFormat="1" ht="12" customHeight="1">
      <c r="B79" s="6"/>
      <c r="C79" s="12"/>
      <c r="D79" s="5" t="s">
        <v>78</v>
      </c>
      <c r="E79" s="33">
        <v>862</v>
      </c>
      <c r="F79" s="33">
        <f t="shared" si="5"/>
        <v>3901</v>
      </c>
      <c r="G79" s="33">
        <v>1912</v>
      </c>
      <c r="H79" s="33">
        <v>1989</v>
      </c>
    </row>
    <row r="80" spans="2:8" s="2" customFormat="1" ht="12" customHeight="1">
      <c r="B80" s="6"/>
      <c r="C80" s="12"/>
      <c r="D80" s="5" t="s">
        <v>79</v>
      </c>
      <c r="E80" s="33">
        <v>2882</v>
      </c>
      <c r="F80" s="33">
        <f t="shared" si="5"/>
        <v>10845</v>
      </c>
      <c r="G80" s="33">
        <v>5400</v>
      </c>
      <c r="H80" s="33">
        <v>5445</v>
      </c>
    </row>
    <row r="81" spans="2:8" s="2" customFormat="1" ht="12" customHeight="1">
      <c r="B81" s="6"/>
      <c r="C81" s="12"/>
      <c r="D81" s="5" t="s">
        <v>80</v>
      </c>
      <c r="E81" s="33">
        <v>3347</v>
      </c>
      <c r="F81" s="33">
        <f t="shared" si="5"/>
        <v>8765</v>
      </c>
      <c r="G81" s="33">
        <v>4318</v>
      </c>
      <c r="H81" s="33">
        <v>4447</v>
      </c>
    </row>
    <row r="82" spans="2:8" s="2" customFormat="1" ht="12" customHeight="1">
      <c r="B82" s="6"/>
      <c r="C82" s="12"/>
      <c r="D82" s="5" t="s">
        <v>81</v>
      </c>
      <c r="E82" s="33">
        <v>2305</v>
      </c>
      <c r="F82" s="33">
        <f t="shared" si="5"/>
        <v>8497</v>
      </c>
      <c r="G82" s="33">
        <v>4183</v>
      </c>
      <c r="H82" s="33">
        <v>4314</v>
      </c>
    </row>
    <row r="83" spans="2:8" s="2" customFormat="1" ht="12" customHeight="1">
      <c r="B83" s="6"/>
      <c r="C83" s="12"/>
      <c r="D83" s="5" t="s">
        <v>82</v>
      </c>
      <c r="E83" s="33">
        <v>1860</v>
      </c>
      <c r="F83" s="33">
        <f t="shared" si="5"/>
        <v>8265</v>
      </c>
      <c r="G83" s="33">
        <v>4121</v>
      </c>
      <c r="H83" s="33">
        <v>4144</v>
      </c>
    </row>
    <row r="84" spans="2:8" s="2" customFormat="1" ht="12" customHeight="1">
      <c r="B84" s="6"/>
      <c r="C84" s="12"/>
      <c r="D84" s="5"/>
      <c r="E84" s="33"/>
      <c r="F84" s="33"/>
      <c r="G84" s="33"/>
      <c r="H84" s="33"/>
    </row>
    <row r="85" spans="2:8" s="2" customFormat="1" ht="12" customHeight="1">
      <c r="B85" s="6"/>
      <c r="C85" s="50" t="s">
        <v>83</v>
      </c>
      <c r="D85" s="51"/>
      <c r="E85" s="32">
        <f>SUM(E86:E89)</f>
        <v>17744</v>
      </c>
      <c r="F85" s="32">
        <f>G85+H85</f>
        <v>71194</v>
      </c>
      <c r="G85" s="32">
        <f>SUM(G86:G89)</f>
        <v>35061</v>
      </c>
      <c r="H85" s="32">
        <f>SUM(H86:H89)</f>
        <v>36133</v>
      </c>
    </row>
    <row r="86" spans="2:8" s="2" customFormat="1" ht="12" customHeight="1">
      <c r="B86" s="6"/>
      <c r="C86" s="12"/>
      <c r="D86" s="5" t="s">
        <v>108</v>
      </c>
      <c r="E86" s="33">
        <v>2535</v>
      </c>
      <c r="F86" s="33">
        <f>G86+H86</f>
        <v>10875</v>
      </c>
      <c r="G86" s="33">
        <v>5421</v>
      </c>
      <c r="H86" s="33">
        <v>5454</v>
      </c>
    </row>
    <row r="87" spans="2:8" s="2" customFormat="1" ht="12" customHeight="1">
      <c r="B87" s="6"/>
      <c r="C87" s="12"/>
      <c r="D87" s="5" t="s">
        <v>41</v>
      </c>
      <c r="E87" s="33">
        <v>3263</v>
      </c>
      <c r="F87" s="33">
        <f>G87+H87</f>
        <v>13462</v>
      </c>
      <c r="G87" s="33">
        <v>6667</v>
      </c>
      <c r="H87" s="33">
        <v>6795</v>
      </c>
    </row>
    <row r="88" spans="2:8" s="2" customFormat="1" ht="12" customHeight="1">
      <c r="B88" s="6"/>
      <c r="C88" s="12"/>
      <c r="D88" s="5" t="s">
        <v>84</v>
      </c>
      <c r="E88" s="33">
        <v>7401</v>
      </c>
      <c r="F88" s="33">
        <f>G88+H88</f>
        <v>29107</v>
      </c>
      <c r="G88" s="33">
        <v>14239</v>
      </c>
      <c r="H88" s="33">
        <v>14868</v>
      </c>
    </row>
    <row r="89" spans="2:8" s="2" customFormat="1" ht="12" customHeight="1">
      <c r="B89" s="6"/>
      <c r="C89" s="12"/>
      <c r="D89" s="5" t="s">
        <v>85</v>
      </c>
      <c r="E89" s="33">
        <v>4545</v>
      </c>
      <c r="F89" s="33">
        <f>G89+H89</f>
        <v>17750</v>
      </c>
      <c r="G89" s="33">
        <v>8734</v>
      </c>
      <c r="H89" s="33">
        <v>9016</v>
      </c>
    </row>
    <row r="90" spans="2:8" s="2" customFormat="1" ht="12" customHeight="1">
      <c r="B90" s="6"/>
      <c r="C90" s="12"/>
      <c r="D90" s="5"/>
      <c r="E90" s="33"/>
      <c r="F90" s="33"/>
      <c r="G90" s="33"/>
      <c r="H90" s="33"/>
    </row>
    <row r="91" spans="2:8" s="2" customFormat="1" ht="12" customHeight="1">
      <c r="B91" s="6"/>
      <c r="C91" s="50" t="s">
        <v>86</v>
      </c>
      <c r="D91" s="51"/>
      <c r="E91" s="32">
        <f>SUM(E92:E95)</f>
        <v>17268</v>
      </c>
      <c r="F91" s="32">
        <f>G91+H91</f>
        <v>69338</v>
      </c>
      <c r="G91" s="32">
        <f>SUM(G92:G95)</f>
        <v>34577</v>
      </c>
      <c r="H91" s="32">
        <f>SUM(H92:H95)</f>
        <v>34761</v>
      </c>
    </row>
    <row r="92" spans="2:8" s="2" customFormat="1" ht="12" customHeight="1">
      <c r="B92" s="6"/>
      <c r="C92" s="12"/>
      <c r="D92" s="5" t="s">
        <v>87</v>
      </c>
      <c r="E92" s="33">
        <v>3687</v>
      </c>
      <c r="F92" s="33">
        <f>G92+H92</f>
        <v>14827</v>
      </c>
      <c r="G92" s="33">
        <v>7293</v>
      </c>
      <c r="H92" s="33">
        <v>7534</v>
      </c>
    </row>
    <row r="93" spans="2:8" s="2" customFormat="1" ht="12" customHeight="1">
      <c r="B93" s="6"/>
      <c r="C93" s="12"/>
      <c r="D93" s="5" t="s">
        <v>88</v>
      </c>
      <c r="E93" s="33">
        <v>6093</v>
      </c>
      <c r="F93" s="33">
        <f>G93+H93</f>
        <v>24151</v>
      </c>
      <c r="G93" s="33">
        <v>12133</v>
      </c>
      <c r="H93" s="33">
        <v>12018</v>
      </c>
    </row>
    <row r="94" spans="2:8" s="2" customFormat="1" ht="12" customHeight="1">
      <c r="B94" s="6"/>
      <c r="C94" s="12"/>
      <c r="D94" s="5" t="s">
        <v>89</v>
      </c>
      <c r="E94" s="33">
        <v>3246</v>
      </c>
      <c r="F94" s="33">
        <f>G94+H94</f>
        <v>13509</v>
      </c>
      <c r="G94" s="33">
        <v>6745</v>
      </c>
      <c r="H94" s="33">
        <v>6764</v>
      </c>
    </row>
    <row r="95" spans="2:8" s="2" customFormat="1" ht="12" customHeight="1">
      <c r="B95" s="6"/>
      <c r="C95" s="12"/>
      <c r="D95" s="5" t="s">
        <v>90</v>
      </c>
      <c r="E95" s="33">
        <v>4242</v>
      </c>
      <c r="F95" s="33">
        <f>G95+H95</f>
        <v>16851</v>
      </c>
      <c r="G95" s="33">
        <v>8406</v>
      </c>
      <c r="H95" s="33">
        <v>8445</v>
      </c>
    </row>
    <row r="96" spans="2:8" s="2" customFormat="1" ht="12" customHeight="1">
      <c r="B96" s="6"/>
      <c r="C96" s="12"/>
      <c r="D96" s="5"/>
      <c r="E96" s="33"/>
      <c r="F96" s="33"/>
      <c r="G96" s="33"/>
      <c r="H96" s="33"/>
    </row>
    <row r="97" spans="2:8" s="2" customFormat="1" ht="12" customHeight="1">
      <c r="B97" s="6"/>
      <c r="C97" s="50" t="s">
        <v>91</v>
      </c>
      <c r="D97" s="51"/>
      <c r="E97" s="32">
        <f>E98</f>
        <v>6266</v>
      </c>
      <c r="F97" s="32">
        <f>G97+H97</f>
        <v>22896</v>
      </c>
      <c r="G97" s="32">
        <f>G98</f>
        <v>11202</v>
      </c>
      <c r="H97" s="32">
        <f>H98</f>
        <v>11694</v>
      </c>
    </row>
    <row r="98" spans="2:8" s="2" customFormat="1" ht="12" customHeight="1">
      <c r="B98" s="6"/>
      <c r="C98" s="12"/>
      <c r="D98" s="5" t="s">
        <v>92</v>
      </c>
      <c r="E98" s="33">
        <v>6266</v>
      </c>
      <c r="F98" s="33">
        <f>G98+H98</f>
        <v>22896</v>
      </c>
      <c r="G98" s="33">
        <v>11202</v>
      </c>
      <c r="H98" s="33">
        <v>11694</v>
      </c>
    </row>
    <row r="99" spans="2:8" s="2" customFormat="1" ht="12" customHeight="1">
      <c r="B99" s="6"/>
      <c r="C99" s="12"/>
      <c r="D99" s="5"/>
      <c r="E99" s="33"/>
      <c r="F99" s="33"/>
      <c r="G99" s="33"/>
      <c r="H99" s="33"/>
    </row>
    <row r="100" spans="2:8" s="2" customFormat="1" ht="12" customHeight="1">
      <c r="B100" s="6"/>
      <c r="C100" s="50" t="s">
        <v>93</v>
      </c>
      <c r="D100" s="51"/>
      <c r="E100" s="32">
        <f>SUM(E101:E105)</f>
        <v>24014</v>
      </c>
      <c r="F100" s="32">
        <f aca="true" t="shared" si="6" ref="F100:F105">G100+H100</f>
        <v>89916</v>
      </c>
      <c r="G100" s="32">
        <f>SUM(G101:G109)</f>
        <v>44676</v>
      </c>
      <c r="H100" s="32">
        <f>SUM(H101:H109)</f>
        <v>45240</v>
      </c>
    </row>
    <row r="101" spans="2:8" s="2" customFormat="1" ht="12" customHeight="1">
      <c r="B101" s="6"/>
      <c r="C101" s="12"/>
      <c r="D101" s="5" t="s">
        <v>94</v>
      </c>
      <c r="E101" s="33">
        <v>3487</v>
      </c>
      <c r="F101" s="33">
        <f t="shared" si="6"/>
        <v>16034</v>
      </c>
      <c r="G101" s="33">
        <v>7914</v>
      </c>
      <c r="H101" s="33">
        <v>8120</v>
      </c>
    </row>
    <row r="102" spans="2:8" s="2" customFormat="1" ht="12" customHeight="1">
      <c r="B102" s="6"/>
      <c r="C102" s="12"/>
      <c r="D102" s="5" t="s">
        <v>0</v>
      </c>
      <c r="E102" s="33">
        <v>2361</v>
      </c>
      <c r="F102" s="33">
        <f t="shared" si="6"/>
        <v>9824</v>
      </c>
      <c r="G102" s="33">
        <v>4912</v>
      </c>
      <c r="H102" s="33">
        <v>4912</v>
      </c>
    </row>
    <row r="103" spans="2:8" s="2" customFormat="1" ht="12" customHeight="1">
      <c r="B103" s="6"/>
      <c r="C103" s="12"/>
      <c r="D103" s="5" t="s">
        <v>95</v>
      </c>
      <c r="E103" s="33">
        <v>2485</v>
      </c>
      <c r="F103" s="33">
        <f t="shared" si="6"/>
        <v>10695</v>
      </c>
      <c r="G103" s="33">
        <v>5248</v>
      </c>
      <c r="H103" s="33">
        <v>5447</v>
      </c>
    </row>
    <row r="104" spans="2:8" s="2" customFormat="1" ht="12" customHeight="1">
      <c r="B104" s="6"/>
      <c r="C104" s="12"/>
      <c r="D104" s="5" t="s">
        <v>96</v>
      </c>
      <c r="E104" s="33">
        <v>10154</v>
      </c>
      <c r="F104" s="33">
        <f t="shared" si="6"/>
        <v>31367</v>
      </c>
      <c r="G104" s="33">
        <v>15668</v>
      </c>
      <c r="H104" s="33">
        <v>15699</v>
      </c>
    </row>
    <row r="105" spans="2:8" s="2" customFormat="1" ht="12" customHeight="1">
      <c r="B105" s="6"/>
      <c r="C105" s="12"/>
      <c r="D105" s="5" t="s">
        <v>97</v>
      </c>
      <c r="E105" s="33">
        <v>5527</v>
      </c>
      <c r="F105" s="33">
        <f t="shared" si="6"/>
        <v>21996</v>
      </c>
      <c r="G105" s="33">
        <v>10934</v>
      </c>
      <c r="H105" s="33">
        <v>11062</v>
      </c>
    </row>
    <row r="106" spans="2:8" s="2" customFormat="1" ht="12" customHeight="1">
      <c r="B106" s="4"/>
      <c r="C106" s="4"/>
      <c r="D106" s="4"/>
      <c r="E106" s="36"/>
      <c r="F106" s="36"/>
      <c r="G106" s="36"/>
      <c r="H106" s="36"/>
    </row>
  </sheetData>
  <sheetProtection/>
  <mergeCells count="34">
    <mergeCell ref="E3:E4"/>
    <mergeCell ref="E5:E6"/>
    <mergeCell ref="F3:H4"/>
    <mergeCell ref="F5:F6"/>
    <mergeCell ref="G5:G6"/>
    <mergeCell ref="H5:H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99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497169</v>
      </c>
      <c r="F8" s="32">
        <f>G8-H8</f>
        <v>250</v>
      </c>
      <c r="G8" s="32">
        <f>G9+G10</f>
        <v>1733</v>
      </c>
      <c r="H8" s="32">
        <f>H9+H10</f>
        <v>1483</v>
      </c>
      <c r="I8" s="32">
        <f>J8+K8</f>
        <v>1835788</v>
      </c>
      <c r="J8" s="32">
        <f>J9+J10</f>
        <v>900916</v>
      </c>
      <c r="K8" s="32">
        <f>K9+K10</f>
        <v>934872</v>
      </c>
      <c r="L8" s="32">
        <f>L9+L10</f>
        <v>1224</v>
      </c>
      <c r="M8" s="32">
        <f>N8-O8</f>
        <v>836</v>
      </c>
      <c r="N8" s="32">
        <f>N9+N10</f>
        <v>2121</v>
      </c>
      <c r="O8" s="32">
        <f>O9+O10</f>
        <v>1285</v>
      </c>
      <c r="P8" s="32">
        <f>Q8-R8</f>
        <v>388</v>
      </c>
      <c r="Q8" s="32">
        <f>Q9+Q10</f>
        <v>4426</v>
      </c>
      <c r="R8" s="32">
        <f>R9+R10</f>
        <v>4038</v>
      </c>
    </row>
    <row r="9" spans="2:18" s="2" customFormat="1" ht="12" customHeight="1">
      <c r="B9" s="54" t="s">
        <v>3</v>
      </c>
      <c r="C9" s="65"/>
      <c r="D9" s="53"/>
      <c r="E9" s="32">
        <f>SUM(E12:E22)</f>
        <v>326550</v>
      </c>
      <c r="F9" s="32">
        <f>G9-H9</f>
        <v>76</v>
      </c>
      <c r="G9" s="32">
        <f>SUM(G12:G22)</f>
        <v>1192</v>
      </c>
      <c r="H9" s="32">
        <f>SUM(H12:H22)</f>
        <v>1116</v>
      </c>
      <c r="I9" s="32">
        <f>J9+K9</f>
        <v>1150880</v>
      </c>
      <c r="J9" s="32">
        <f>SUM(J12:J22)</f>
        <v>563346</v>
      </c>
      <c r="K9" s="32">
        <f>SUM(K12:K22)</f>
        <v>587534</v>
      </c>
      <c r="L9" s="32">
        <f>SUM(L12:L22)</f>
        <v>625</v>
      </c>
      <c r="M9" s="32">
        <f>N9-O9</f>
        <v>606</v>
      </c>
      <c r="N9" s="32">
        <f>SUM(N12:N22)</f>
        <v>1360</v>
      </c>
      <c r="O9" s="32">
        <f>SUM(O12:O22)</f>
        <v>754</v>
      </c>
      <c r="P9" s="32">
        <f>Q9-R9</f>
        <v>19</v>
      </c>
      <c r="Q9" s="32">
        <f>SUM(Q12:Q22)</f>
        <v>2653</v>
      </c>
      <c r="R9" s="32">
        <f>SUM(R12:R22)</f>
        <v>2634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170619</v>
      </c>
      <c r="F10" s="32">
        <f>G10-H10</f>
        <v>174</v>
      </c>
      <c r="G10" s="32">
        <f>G24+G35+G41+G48+G56+G62+G65+G75+G85+G91+G97+G100</f>
        <v>541</v>
      </c>
      <c r="H10" s="32">
        <f>H24+H35+H41+H48+H56+H62+H65+H75+H85+H91+H97+H100</f>
        <v>367</v>
      </c>
      <c r="I10" s="32">
        <f>J10+K10</f>
        <v>684908</v>
      </c>
      <c r="J10" s="32">
        <f>J24+J35+J41+J48+J56+J62+J65+J75+J85+J91+J97+J100</f>
        <v>337570</v>
      </c>
      <c r="K10" s="32">
        <f>K24+K35+K41+K48+K56+K62+K65+K75+K85+K91+K97+K100</f>
        <v>347338</v>
      </c>
      <c r="L10" s="32">
        <f>L24+L35+L41+L48+L56+L62+L65+L75+L85+L91+L97+L100</f>
        <v>599</v>
      </c>
      <c r="M10" s="32">
        <f>N10-O10</f>
        <v>230</v>
      </c>
      <c r="N10" s="32">
        <f>N24+N35+N41+N48+N56+N62+N65+N75+N85+N91+N97+N100</f>
        <v>761</v>
      </c>
      <c r="O10" s="32">
        <f>O24+O35+O41+O48+O56+O62+O65+O75+O85+O91+O97+O100</f>
        <v>531</v>
      </c>
      <c r="P10" s="32">
        <f>Q10-R10</f>
        <v>369</v>
      </c>
      <c r="Q10" s="32">
        <f>Q24+Q35+Q41+Q48+Q56+Q62+Q65+Q75+Q85+Q91+Q97+Q100</f>
        <v>1773</v>
      </c>
      <c r="R10" s="32">
        <f>R24+R35+R41+R48+R56+R62+R65+R75+R85+R91+R97+R100</f>
        <v>1404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77382</v>
      </c>
      <c r="F12" s="33">
        <f aca="true" t="shared" si="0" ref="F12:F22">G12-H12</f>
        <v>47</v>
      </c>
      <c r="G12" s="33">
        <v>358</v>
      </c>
      <c r="H12" s="33">
        <v>311</v>
      </c>
      <c r="I12" s="33">
        <f aca="true" t="shared" si="1" ref="I12:I22">J12+K12</f>
        <v>263798</v>
      </c>
      <c r="J12" s="33">
        <v>128705</v>
      </c>
      <c r="K12" s="33">
        <v>135093</v>
      </c>
      <c r="L12" s="33">
        <v>177</v>
      </c>
      <c r="M12" s="33">
        <f aca="true" t="shared" si="2" ref="M12:M22">N12-O12</f>
        <v>154</v>
      </c>
      <c r="N12" s="33">
        <v>316</v>
      </c>
      <c r="O12" s="33">
        <v>162</v>
      </c>
      <c r="P12" s="33">
        <f aca="true" t="shared" si="3" ref="P12:P22">Q12-R12</f>
        <v>23</v>
      </c>
      <c r="Q12" s="33">
        <v>685</v>
      </c>
      <c r="R12" s="33">
        <v>662</v>
      </c>
    </row>
    <row r="13" spans="2:18" s="2" customFormat="1" ht="12" customHeight="1">
      <c r="B13" s="3"/>
      <c r="C13" s="52" t="s">
        <v>22</v>
      </c>
      <c r="D13" s="53"/>
      <c r="E13" s="33">
        <v>65819</v>
      </c>
      <c r="F13" s="33">
        <f t="shared" si="0"/>
        <v>-4</v>
      </c>
      <c r="G13" s="33">
        <v>290</v>
      </c>
      <c r="H13" s="33">
        <v>294</v>
      </c>
      <c r="I13" s="33">
        <f t="shared" si="1"/>
        <v>221301</v>
      </c>
      <c r="J13" s="33">
        <v>109418</v>
      </c>
      <c r="K13" s="33">
        <v>111883</v>
      </c>
      <c r="L13" s="33">
        <v>143</v>
      </c>
      <c r="M13" s="33">
        <f t="shared" si="2"/>
        <v>146</v>
      </c>
      <c r="N13" s="33">
        <v>288</v>
      </c>
      <c r="O13" s="33">
        <v>142</v>
      </c>
      <c r="P13" s="33">
        <f t="shared" si="3"/>
        <v>-3</v>
      </c>
      <c r="Q13" s="33">
        <v>601</v>
      </c>
      <c r="R13" s="33">
        <v>604</v>
      </c>
    </row>
    <row r="14" spans="2:18" s="2" customFormat="1" ht="12" customHeight="1">
      <c r="B14" s="6"/>
      <c r="C14" s="52" t="s">
        <v>23</v>
      </c>
      <c r="D14" s="53"/>
      <c r="E14" s="33">
        <v>37799</v>
      </c>
      <c r="F14" s="33">
        <f t="shared" si="0"/>
        <v>-18</v>
      </c>
      <c r="G14" s="33">
        <v>72</v>
      </c>
      <c r="H14" s="33">
        <v>90</v>
      </c>
      <c r="I14" s="33">
        <f t="shared" si="1"/>
        <v>132717</v>
      </c>
      <c r="J14" s="33">
        <v>63525</v>
      </c>
      <c r="K14" s="33">
        <v>69192</v>
      </c>
      <c r="L14" s="33">
        <v>-58</v>
      </c>
      <c r="M14" s="33">
        <f t="shared" si="2"/>
        <v>16</v>
      </c>
      <c r="N14" s="33">
        <v>116</v>
      </c>
      <c r="O14" s="33">
        <v>100</v>
      </c>
      <c r="P14" s="33">
        <f t="shared" si="3"/>
        <v>-74</v>
      </c>
      <c r="Q14" s="33">
        <v>186</v>
      </c>
      <c r="R14" s="33">
        <v>260</v>
      </c>
    </row>
    <row r="15" spans="2:18" s="2" customFormat="1" ht="12" customHeight="1">
      <c r="B15" s="6"/>
      <c r="C15" s="52" t="s">
        <v>24</v>
      </c>
      <c r="D15" s="53"/>
      <c r="E15" s="33">
        <v>28766</v>
      </c>
      <c r="F15" s="33">
        <f t="shared" si="0"/>
        <v>21</v>
      </c>
      <c r="G15" s="33">
        <v>113</v>
      </c>
      <c r="H15" s="33">
        <v>92</v>
      </c>
      <c r="I15" s="33">
        <f t="shared" si="1"/>
        <v>104782</v>
      </c>
      <c r="J15" s="33">
        <v>51426</v>
      </c>
      <c r="K15" s="33">
        <v>53356</v>
      </c>
      <c r="L15" s="33">
        <v>71</v>
      </c>
      <c r="M15" s="33">
        <f t="shared" si="2"/>
        <v>54</v>
      </c>
      <c r="N15" s="33">
        <v>126</v>
      </c>
      <c r="O15" s="33">
        <v>72</v>
      </c>
      <c r="P15" s="33">
        <f t="shared" si="3"/>
        <v>17</v>
      </c>
      <c r="Q15" s="33">
        <v>251</v>
      </c>
      <c r="R15" s="33">
        <v>234</v>
      </c>
    </row>
    <row r="16" spans="2:18" s="2" customFormat="1" ht="12" customHeight="1">
      <c r="B16" s="6"/>
      <c r="C16" s="52" t="s">
        <v>25</v>
      </c>
      <c r="D16" s="53"/>
      <c r="E16" s="33">
        <v>34422</v>
      </c>
      <c r="F16" s="33">
        <f t="shared" si="0"/>
        <v>10</v>
      </c>
      <c r="G16" s="33">
        <v>111</v>
      </c>
      <c r="H16" s="33">
        <v>101</v>
      </c>
      <c r="I16" s="33">
        <f t="shared" si="1"/>
        <v>121071</v>
      </c>
      <c r="J16" s="33">
        <v>60218</v>
      </c>
      <c r="K16" s="33">
        <v>60853</v>
      </c>
      <c r="L16" s="33">
        <v>85</v>
      </c>
      <c r="M16" s="33">
        <f t="shared" si="2"/>
        <v>83</v>
      </c>
      <c r="N16" s="33">
        <v>157</v>
      </c>
      <c r="O16" s="33">
        <v>74</v>
      </c>
      <c r="P16" s="33">
        <f t="shared" si="3"/>
        <v>2</v>
      </c>
      <c r="Q16" s="33">
        <v>285</v>
      </c>
      <c r="R16" s="33">
        <v>283</v>
      </c>
    </row>
    <row r="17" spans="2:18" s="2" customFormat="1" ht="12" customHeight="1">
      <c r="B17" s="6"/>
      <c r="C17" s="52" t="s">
        <v>26</v>
      </c>
      <c r="D17" s="53"/>
      <c r="E17" s="33">
        <v>12849</v>
      </c>
      <c r="F17" s="33">
        <f t="shared" si="0"/>
        <v>4</v>
      </c>
      <c r="G17" s="33">
        <v>36</v>
      </c>
      <c r="H17" s="33">
        <v>32</v>
      </c>
      <c r="I17" s="33">
        <f t="shared" si="1"/>
        <v>46483</v>
      </c>
      <c r="J17" s="33">
        <v>22574</v>
      </c>
      <c r="K17" s="33">
        <v>23909</v>
      </c>
      <c r="L17" s="33">
        <v>56</v>
      </c>
      <c r="M17" s="33">
        <f t="shared" si="2"/>
        <v>39</v>
      </c>
      <c r="N17" s="33">
        <v>61</v>
      </c>
      <c r="O17" s="33">
        <v>22</v>
      </c>
      <c r="P17" s="33">
        <f t="shared" si="3"/>
        <v>17</v>
      </c>
      <c r="Q17" s="33">
        <v>101</v>
      </c>
      <c r="R17" s="33">
        <v>84</v>
      </c>
    </row>
    <row r="18" spans="2:18" s="2" customFormat="1" ht="12" customHeight="1">
      <c r="B18" s="6"/>
      <c r="C18" s="52" t="s">
        <v>27</v>
      </c>
      <c r="D18" s="53"/>
      <c r="E18" s="33">
        <v>19373</v>
      </c>
      <c r="F18" s="33">
        <f t="shared" si="0"/>
        <v>10</v>
      </c>
      <c r="G18" s="33">
        <v>68</v>
      </c>
      <c r="H18" s="33">
        <v>58</v>
      </c>
      <c r="I18" s="33">
        <f t="shared" si="1"/>
        <v>69658</v>
      </c>
      <c r="J18" s="33">
        <v>33993</v>
      </c>
      <c r="K18" s="33">
        <v>35665</v>
      </c>
      <c r="L18" s="33">
        <v>37</v>
      </c>
      <c r="M18" s="33">
        <f t="shared" si="2"/>
        <v>26</v>
      </c>
      <c r="N18" s="33">
        <v>70</v>
      </c>
      <c r="O18" s="33">
        <v>44</v>
      </c>
      <c r="P18" s="33">
        <f t="shared" si="3"/>
        <v>11</v>
      </c>
      <c r="Q18" s="33">
        <v>152</v>
      </c>
      <c r="R18" s="33">
        <v>141</v>
      </c>
    </row>
    <row r="19" spans="2:18" s="2" customFormat="1" ht="12" customHeight="1">
      <c r="B19" s="6"/>
      <c r="C19" s="52" t="s">
        <v>28</v>
      </c>
      <c r="D19" s="53"/>
      <c r="E19" s="33">
        <v>12619</v>
      </c>
      <c r="F19" s="33">
        <f t="shared" si="0"/>
        <v>6</v>
      </c>
      <c r="G19" s="33">
        <v>32</v>
      </c>
      <c r="H19" s="33">
        <v>26</v>
      </c>
      <c r="I19" s="33">
        <f t="shared" si="1"/>
        <v>47034</v>
      </c>
      <c r="J19" s="33">
        <v>23125</v>
      </c>
      <c r="K19" s="33">
        <v>23909</v>
      </c>
      <c r="L19" s="33">
        <v>25</v>
      </c>
      <c r="M19" s="33">
        <f t="shared" si="2"/>
        <v>27</v>
      </c>
      <c r="N19" s="33">
        <v>62</v>
      </c>
      <c r="O19" s="33">
        <v>35</v>
      </c>
      <c r="P19" s="33">
        <f t="shared" si="3"/>
        <v>-2</v>
      </c>
      <c r="Q19" s="33">
        <v>98</v>
      </c>
      <c r="R19" s="33">
        <v>100</v>
      </c>
    </row>
    <row r="20" spans="2:18" s="2" customFormat="1" ht="12" customHeight="1">
      <c r="B20" s="6"/>
      <c r="C20" s="52" t="s">
        <v>29</v>
      </c>
      <c r="D20" s="53"/>
      <c r="E20" s="33">
        <v>14034</v>
      </c>
      <c r="F20" s="33">
        <f t="shared" si="0"/>
        <v>9</v>
      </c>
      <c r="G20" s="33">
        <v>57</v>
      </c>
      <c r="H20" s="33">
        <v>48</v>
      </c>
      <c r="I20" s="33">
        <f t="shared" si="1"/>
        <v>53517</v>
      </c>
      <c r="J20" s="33">
        <v>26418</v>
      </c>
      <c r="K20" s="33">
        <v>27099</v>
      </c>
      <c r="L20" s="33">
        <v>57</v>
      </c>
      <c r="M20" s="33">
        <f t="shared" si="2"/>
        <v>26</v>
      </c>
      <c r="N20" s="33">
        <v>60</v>
      </c>
      <c r="O20" s="33">
        <v>34</v>
      </c>
      <c r="P20" s="33">
        <f t="shared" si="3"/>
        <v>31</v>
      </c>
      <c r="Q20" s="33">
        <v>148</v>
      </c>
      <c r="R20" s="33">
        <v>117</v>
      </c>
    </row>
    <row r="21" spans="2:18" s="2" customFormat="1" ht="12" customHeight="1">
      <c r="B21" s="6"/>
      <c r="C21" s="52" t="s">
        <v>30</v>
      </c>
      <c r="D21" s="53"/>
      <c r="E21" s="33">
        <v>12270</v>
      </c>
      <c r="F21" s="33">
        <f t="shared" si="0"/>
        <v>-5</v>
      </c>
      <c r="G21" s="33">
        <v>22</v>
      </c>
      <c r="H21" s="33">
        <v>27</v>
      </c>
      <c r="I21" s="33">
        <f t="shared" si="1"/>
        <v>47712</v>
      </c>
      <c r="J21" s="33">
        <v>23086</v>
      </c>
      <c r="K21" s="33">
        <v>24626</v>
      </c>
      <c r="L21" s="33">
        <v>28</v>
      </c>
      <c r="M21" s="33">
        <f t="shared" si="2"/>
        <v>29</v>
      </c>
      <c r="N21" s="33">
        <v>63</v>
      </c>
      <c r="O21" s="33">
        <v>34</v>
      </c>
      <c r="P21" s="33">
        <f t="shared" si="3"/>
        <v>-1</v>
      </c>
      <c r="Q21" s="33">
        <v>71</v>
      </c>
      <c r="R21" s="33">
        <v>72</v>
      </c>
    </row>
    <row r="22" spans="2:18" s="2" customFormat="1" ht="12" customHeight="1">
      <c r="B22" s="6"/>
      <c r="C22" s="52" t="s">
        <v>31</v>
      </c>
      <c r="D22" s="53"/>
      <c r="E22" s="33">
        <v>11217</v>
      </c>
      <c r="F22" s="33">
        <f t="shared" si="0"/>
        <v>-4</v>
      </c>
      <c r="G22" s="33">
        <v>33</v>
      </c>
      <c r="H22" s="33">
        <v>37</v>
      </c>
      <c r="I22" s="33">
        <f t="shared" si="1"/>
        <v>42807</v>
      </c>
      <c r="J22" s="33">
        <v>20858</v>
      </c>
      <c r="K22" s="33">
        <v>21949</v>
      </c>
      <c r="L22" s="33">
        <v>4</v>
      </c>
      <c r="M22" s="33">
        <f t="shared" si="2"/>
        <v>6</v>
      </c>
      <c r="N22" s="33">
        <v>41</v>
      </c>
      <c r="O22" s="33">
        <v>35</v>
      </c>
      <c r="P22" s="33">
        <f t="shared" si="3"/>
        <v>-2</v>
      </c>
      <c r="Q22" s="33">
        <v>75</v>
      </c>
      <c r="R22" s="33">
        <v>77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20214</v>
      </c>
      <c r="F24" s="32">
        <f aca="true" t="shared" si="4" ref="F24:F33">G24-H24</f>
        <v>12</v>
      </c>
      <c r="G24" s="32">
        <f>SUM(G25:G33)</f>
        <v>47</v>
      </c>
      <c r="H24" s="32">
        <f>SUM(H25:H33)</f>
        <v>35</v>
      </c>
      <c r="I24" s="32">
        <f aca="true" t="shared" si="5" ref="I24:I33">J24+K24</f>
        <v>87413</v>
      </c>
      <c r="J24" s="32">
        <f>SUM(J25:J33)</f>
        <v>43226</v>
      </c>
      <c r="K24" s="32">
        <f>SUM(K25:K33)</f>
        <v>44187</v>
      </c>
      <c r="L24" s="32">
        <f>SUM(L25:L33)</f>
        <v>45</v>
      </c>
      <c r="M24" s="32">
        <f aca="true" t="shared" si="6" ref="M24:M33">N24-O24</f>
        <v>14</v>
      </c>
      <c r="N24" s="32">
        <f>SUM(N25:N33)</f>
        <v>92</v>
      </c>
      <c r="O24" s="32">
        <f>SUM(O25:O33)</f>
        <v>78</v>
      </c>
      <c r="P24" s="32">
        <f aca="true" t="shared" si="7" ref="P24:P33">Q24-R24</f>
        <v>31</v>
      </c>
      <c r="Q24" s="32">
        <f>SUM(Q25:Q33)</f>
        <v>177</v>
      </c>
      <c r="R24" s="32">
        <f>SUM(R25:R33)</f>
        <v>146</v>
      </c>
    </row>
    <row r="25" spans="2:18" s="2" customFormat="1" ht="12" customHeight="1">
      <c r="B25" s="6"/>
      <c r="C25" s="11"/>
      <c r="D25" s="9" t="s">
        <v>33</v>
      </c>
      <c r="E25" s="33">
        <v>1945</v>
      </c>
      <c r="F25" s="33">
        <f t="shared" si="4"/>
        <v>0</v>
      </c>
      <c r="G25" s="33">
        <v>4</v>
      </c>
      <c r="H25" s="33">
        <v>4</v>
      </c>
      <c r="I25" s="33">
        <f t="shared" si="5"/>
        <v>8666</v>
      </c>
      <c r="J25" s="33">
        <v>4314</v>
      </c>
      <c r="K25" s="33">
        <v>4352</v>
      </c>
      <c r="L25" s="33">
        <v>14</v>
      </c>
      <c r="M25" s="33">
        <f t="shared" si="6"/>
        <v>8</v>
      </c>
      <c r="N25" s="33">
        <v>15</v>
      </c>
      <c r="O25" s="33">
        <v>7</v>
      </c>
      <c r="P25" s="33">
        <f t="shared" si="7"/>
        <v>6</v>
      </c>
      <c r="Q25" s="33">
        <v>20</v>
      </c>
      <c r="R25" s="33">
        <v>14</v>
      </c>
    </row>
    <row r="26" spans="2:18" s="2" customFormat="1" ht="12" customHeight="1">
      <c r="B26" s="6"/>
      <c r="C26" s="11"/>
      <c r="D26" s="9" t="s">
        <v>34</v>
      </c>
      <c r="E26" s="33">
        <v>3085</v>
      </c>
      <c r="F26" s="33">
        <f t="shared" si="4"/>
        <v>-3</v>
      </c>
      <c r="G26" s="33">
        <v>3</v>
      </c>
      <c r="H26" s="33">
        <v>6</v>
      </c>
      <c r="I26" s="33">
        <f t="shared" si="5"/>
        <v>13649</v>
      </c>
      <c r="J26" s="33">
        <v>6761</v>
      </c>
      <c r="K26" s="33">
        <v>6888</v>
      </c>
      <c r="L26" s="33">
        <v>-26</v>
      </c>
      <c r="M26" s="33">
        <f t="shared" si="6"/>
        <v>-10</v>
      </c>
      <c r="N26" s="33">
        <v>4</v>
      </c>
      <c r="O26" s="33">
        <v>14</v>
      </c>
      <c r="P26" s="33">
        <f t="shared" si="7"/>
        <v>-16</v>
      </c>
      <c r="Q26" s="33">
        <v>15</v>
      </c>
      <c r="R26" s="33">
        <v>31</v>
      </c>
    </row>
    <row r="27" spans="2:18" s="2" customFormat="1" ht="12" customHeight="1">
      <c r="B27" s="6"/>
      <c r="C27" s="11"/>
      <c r="D27" s="9" t="s">
        <v>35</v>
      </c>
      <c r="E27" s="33">
        <v>3689</v>
      </c>
      <c r="F27" s="33">
        <f t="shared" si="4"/>
        <v>8</v>
      </c>
      <c r="G27" s="33">
        <v>14</v>
      </c>
      <c r="H27" s="33">
        <v>6</v>
      </c>
      <c r="I27" s="33">
        <f t="shared" si="5"/>
        <v>15859</v>
      </c>
      <c r="J27" s="33">
        <v>7787</v>
      </c>
      <c r="K27" s="33">
        <v>8072</v>
      </c>
      <c r="L27" s="33">
        <v>12</v>
      </c>
      <c r="M27" s="33">
        <f t="shared" si="6"/>
        <v>-5</v>
      </c>
      <c r="N27" s="33">
        <v>9</v>
      </c>
      <c r="O27" s="33">
        <v>14</v>
      </c>
      <c r="P27" s="33">
        <f t="shared" si="7"/>
        <v>17</v>
      </c>
      <c r="Q27" s="33">
        <v>43</v>
      </c>
      <c r="R27" s="33">
        <v>26</v>
      </c>
    </row>
    <row r="28" spans="2:18" s="2" customFormat="1" ht="12" customHeight="1">
      <c r="B28" s="6"/>
      <c r="C28" s="11"/>
      <c r="D28" s="9" t="s">
        <v>36</v>
      </c>
      <c r="E28" s="33">
        <v>2899</v>
      </c>
      <c r="F28" s="33">
        <f t="shared" si="4"/>
        <v>1</v>
      </c>
      <c r="G28" s="33">
        <v>8</v>
      </c>
      <c r="H28" s="33">
        <v>7</v>
      </c>
      <c r="I28" s="33">
        <f t="shared" si="5"/>
        <v>11754</v>
      </c>
      <c r="J28" s="33">
        <v>5811</v>
      </c>
      <c r="K28" s="33">
        <v>5943</v>
      </c>
      <c r="L28" s="33">
        <v>23</v>
      </c>
      <c r="M28" s="33">
        <f t="shared" si="6"/>
        <v>3</v>
      </c>
      <c r="N28" s="33">
        <v>13</v>
      </c>
      <c r="O28" s="33">
        <v>10</v>
      </c>
      <c r="P28" s="33">
        <f t="shared" si="7"/>
        <v>20</v>
      </c>
      <c r="Q28" s="33">
        <v>35</v>
      </c>
      <c r="R28" s="33">
        <v>15</v>
      </c>
    </row>
    <row r="29" spans="2:18" s="2" customFormat="1" ht="12" customHeight="1">
      <c r="B29" s="6"/>
      <c r="C29" s="12"/>
      <c r="D29" s="5" t="s">
        <v>37</v>
      </c>
      <c r="E29" s="33">
        <v>1671</v>
      </c>
      <c r="F29" s="33">
        <f t="shared" si="4"/>
        <v>3</v>
      </c>
      <c r="G29" s="33">
        <v>4</v>
      </c>
      <c r="H29" s="33">
        <v>1</v>
      </c>
      <c r="I29" s="33">
        <f t="shared" si="5"/>
        <v>7769</v>
      </c>
      <c r="J29" s="33">
        <v>3831</v>
      </c>
      <c r="K29" s="33">
        <v>3938</v>
      </c>
      <c r="L29" s="33">
        <v>9</v>
      </c>
      <c r="M29" s="33">
        <f t="shared" si="6"/>
        <v>2</v>
      </c>
      <c r="N29" s="33">
        <v>6</v>
      </c>
      <c r="O29" s="33">
        <v>4</v>
      </c>
      <c r="P29" s="33">
        <f t="shared" si="7"/>
        <v>7</v>
      </c>
      <c r="Q29" s="33">
        <v>13</v>
      </c>
      <c r="R29" s="33">
        <v>6</v>
      </c>
    </row>
    <row r="30" spans="2:18" s="2" customFormat="1" ht="12" customHeight="1">
      <c r="B30" s="6"/>
      <c r="C30" s="12"/>
      <c r="D30" s="5" t="s">
        <v>38</v>
      </c>
      <c r="E30" s="33">
        <v>2325</v>
      </c>
      <c r="F30" s="33">
        <f t="shared" si="4"/>
        <v>1</v>
      </c>
      <c r="G30" s="33">
        <v>3</v>
      </c>
      <c r="H30" s="33">
        <v>2</v>
      </c>
      <c r="I30" s="33">
        <f t="shared" si="5"/>
        <v>10252</v>
      </c>
      <c r="J30" s="33">
        <v>5014</v>
      </c>
      <c r="K30" s="33">
        <v>5238</v>
      </c>
      <c r="L30" s="33">
        <v>11</v>
      </c>
      <c r="M30" s="33">
        <f t="shared" si="6"/>
        <v>2</v>
      </c>
      <c r="N30" s="33">
        <v>9</v>
      </c>
      <c r="O30" s="33">
        <v>7</v>
      </c>
      <c r="P30" s="33">
        <f t="shared" si="7"/>
        <v>9</v>
      </c>
      <c r="Q30" s="33">
        <v>16</v>
      </c>
      <c r="R30" s="33">
        <v>7</v>
      </c>
    </row>
    <row r="31" spans="2:18" s="2" customFormat="1" ht="12" customHeight="1">
      <c r="B31" s="6"/>
      <c r="C31" s="12"/>
      <c r="D31" s="5" t="s">
        <v>39</v>
      </c>
      <c r="E31" s="33">
        <v>2606</v>
      </c>
      <c r="F31" s="33">
        <f t="shared" si="4"/>
        <v>3</v>
      </c>
      <c r="G31" s="33">
        <v>7</v>
      </c>
      <c r="H31" s="33">
        <v>4</v>
      </c>
      <c r="I31" s="33">
        <f t="shared" si="5"/>
        <v>11316</v>
      </c>
      <c r="J31" s="33">
        <v>5579</v>
      </c>
      <c r="K31" s="33">
        <v>5737</v>
      </c>
      <c r="L31" s="33">
        <v>18</v>
      </c>
      <c r="M31" s="33">
        <f t="shared" si="6"/>
        <v>18</v>
      </c>
      <c r="N31" s="33">
        <v>28</v>
      </c>
      <c r="O31" s="33">
        <v>10</v>
      </c>
      <c r="P31" s="33">
        <f t="shared" si="7"/>
        <v>0</v>
      </c>
      <c r="Q31" s="33">
        <v>26</v>
      </c>
      <c r="R31" s="33">
        <v>26</v>
      </c>
    </row>
    <row r="32" spans="2:18" s="2" customFormat="1" ht="12" customHeight="1">
      <c r="B32" s="6"/>
      <c r="C32" s="12"/>
      <c r="D32" s="5" t="s">
        <v>40</v>
      </c>
      <c r="E32" s="33">
        <v>849</v>
      </c>
      <c r="F32" s="33">
        <f t="shared" si="4"/>
        <v>-3</v>
      </c>
      <c r="G32" s="33">
        <v>2</v>
      </c>
      <c r="H32" s="33">
        <v>5</v>
      </c>
      <c r="I32" s="33">
        <f t="shared" si="5"/>
        <v>3356</v>
      </c>
      <c r="J32" s="33">
        <v>1659</v>
      </c>
      <c r="K32" s="33">
        <v>1697</v>
      </c>
      <c r="L32" s="33">
        <v>-11</v>
      </c>
      <c r="M32" s="33">
        <f t="shared" si="6"/>
        <v>0</v>
      </c>
      <c r="N32" s="33">
        <v>5</v>
      </c>
      <c r="O32" s="33">
        <v>5</v>
      </c>
      <c r="P32" s="33">
        <f t="shared" si="7"/>
        <v>-11</v>
      </c>
      <c r="Q32" s="33">
        <v>5</v>
      </c>
      <c r="R32" s="33">
        <v>16</v>
      </c>
    </row>
    <row r="33" spans="2:18" s="2" customFormat="1" ht="12" customHeight="1">
      <c r="B33" s="6"/>
      <c r="C33" s="12"/>
      <c r="D33" s="5" t="s">
        <v>41</v>
      </c>
      <c r="E33" s="33">
        <v>1145</v>
      </c>
      <c r="F33" s="33">
        <f t="shared" si="4"/>
        <v>2</v>
      </c>
      <c r="G33" s="33">
        <v>2</v>
      </c>
      <c r="H33" s="33">
        <v>0</v>
      </c>
      <c r="I33" s="33">
        <f t="shared" si="5"/>
        <v>4792</v>
      </c>
      <c r="J33" s="33">
        <v>2470</v>
      </c>
      <c r="K33" s="33">
        <v>2322</v>
      </c>
      <c r="L33" s="33">
        <v>-5</v>
      </c>
      <c r="M33" s="33">
        <f t="shared" si="6"/>
        <v>-4</v>
      </c>
      <c r="N33" s="33">
        <v>3</v>
      </c>
      <c r="O33" s="33">
        <v>7</v>
      </c>
      <c r="P33" s="33">
        <f t="shared" si="7"/>
        <v>-1</v>
      </c>
      <c r="Q33" s="33">
        <v>4</v>
      </c>
      <c r="R33" s="33">
        <v>5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16439</v>
      </c>
      <c r="F35" s="34">
        <f>G35-H35</f>
        <v>16</v>
      </c>
      <c r="G35" s="34">
        <f>SUM(G36:G39)</f>
        <v>52</v>
      </c>
      <c r="H35" s="34">
        <f>SUM(H36:H39)</f>
        <v>36</v>
      </c>
      <c r="I35" s="32">
        <f>J35+K35</f>
        <v>66441</v>
      </c>
      <c r="J35" s="32">
        <f>SUM(J36:J39)</f>
        <v>32613</v>
      </c>
      <c r="K35" s="32">
        <f>SUM(K36:K39)</f>
        <v>33828</v>
      </c>
      <c r="L35" s="32">
        <f>SUM(L36:L39)</f>
        <v>89</v>
      </c>
      <c r="M35" s="32">
        <f>N35-O35</f>
        <v>10</v>
      </c>
      <c r="N35" s="32">
        <f>SUM(N36:N39)</f>
        <v>71</v>
      </c>
      <c r="O35" s="32">
        <f>SUM(O36:O39)</f>
        <v>61</v>
      </c>
      <c r="P35" s="32">
        <f>Q35-R35</f>
        <v>79</v>
      </c>
      <c r="Q35" s="32">
        <f>SUM(Q36:Q39)</f>
        <v>208</v>
      </c>
      <c r="R35" s="32">
        <f>SUM(R36:R39)</f>
        <v>129</v>
      </c>
    </row>
    <row r="36" spans="2:18" s="2" customFormat="1" ht="12" customHeight="1">
      <c r="B36" s="6"/>
      <c r="C36" s="11"/>
      <c r="D36" s="5" t="s">
        <v>43</v>
      </c>
      <c r="E36" s="33">
        <v>5096</v>
      </c>
      <c r="F36" s="33">
        <f>G36-H36</f>
        <v>-2</v>
      </c>
      <c r="G36" s="33">
        <v>6</v>
      </c>
      <c r="H36" s="33">
        <v>8</v>
      </c>
      <c r="I36" s="33">
        <f>J36+K36</f>
        <v>21243</v>
      </c>
      <c r="J36" s="33">
        <v>10273</v>
      </c>
      <c r="K36" s="33">
        <v>10970</v>
      </c>
      <c r="L36" s="33">
        <v>0</v>
      </c>
      <c r="M36" s="33">
        <f>N36-O36</f>
        <v>-13</v>
      </c>
      <c r="N36" s="33">
        <v>18</v>
      </c>
      <c r="O36" s="33">
        <v>31</v>
      </c>
      <c r="P36" s="33">
        <f>Q36-R36</f>
        <v>13</v>
      </c>
      <c r="Q36" s="33">
        <v>51</v>
      </c>
      <c r="R36" s="33">
        <v>38</v>
      </c>
    </row>
    <row r="37" spans="2:18" s="2" customFormat="1" ht="12" customHeight="1">
      <c r="B37" s="6"/>
      <c r="C37" s="11"/>
      <c r="D37" s="5" t="s">
        <v>44</v>
      </c>
      <c r="E37" s="33">
        <v>1543</v>
      </c>
      <c r="F37" s="33">
        <f>G37-H37</f>
        <v>-2</v>
      </c>
      <c r="G37" s="33">
        <v>0</v>
      </c>
      <c r="H37" s="33">
        <v>2</v>
      </c>
      <c r="I37" s="33">
        <f>J37+K37</f>
        <v>6035</v>
      </c>
      <c r="J37" s="33">
        <v>2951</v>
      </c>
      <c r="K37" s="33">
        <v>3084</v>
      </c>
      <c r="L37" s="33">
        <v>10</v>
      </c>
      <c r="M37" s="33">
        <f>N37-O37</f>
        <v>1</v>
      </c>
      <c r="N37" s="33">
        <v>7</v>
      </c>
      <c r="O37" s="33">
        <v>6</v>
      </c>
      <c r="P37" s="33">
        <f>Q37-R37</f>
        <v>9</v>
      </c>
      <c r="Q37" s="33">
        <v>12</v>
      </c>
      <c r="R37" s="33">
        <v>3</v>
      </c>
    </row>
    <row r="38" spans="2:18" s="2" customFormat="1" ht="12" customHeight="1">
      <c r="B38" s="6"/>
      <c r="C38" s="11"/>
      <c r="D38" s="5" t="s">
        <v>45</v>
      </c>
      <c r="E38" s="35">
        <v>3237</v>
      </c>
      <c r="F38" s="33">
        <f>G38-H38</f>
        <v>6</v>
      </c>
      <c r="G38" s="35">
        <v>9</v>
      </c>
      <c r="H38" s="35">
        <v>3</v>
      </c>
      <c r="I38" s="33">
        <f>J38+K38</f>
        <v>13867</v>
      </c>
      <c r="J38" s="33">
        <v>6883</v>
      </c>
      <c r="K38" s="33">
        <v>6984</v>
      </c>
      <c r="L38" s="33">
        <v>29</v>
      </c>
      <c r="M38" s="33">
        <f>N38-O38</f>
        <v>-1</v>
      </c>
      <c r="N38" s="33">
        <v>12</v>
      </c>
      <c r="O38" s="35">
        <v>13</v>
      </c>
      <c r="P38" s="33">
        <f>Q38-R38</f>
        <v>30</v>
      </c>
      <c r="Q38" s="33">
        <v>53</v>
      </c>
      <c r="R38" s="35">
        <v>23</v>
      </c>
    </row>
    <row r="39" spans="2:18" s="2" customFormat="1" ht="12" customHeight="1">
      <c r="B39" s="6"/>
      <c r="C39" s="11"/>
      <c r="D39" s="5" t="s">
        <v>46</v>
      </c>
      <c r="E39" s="33">
        <v>6563</v>
      </c>
      <c r="F39" s="33">
        <f>G39-H39</f>
        <v>14</v>
      </c>
      <c r="G39" s="33">
        <v>37</v>
      </c>
      <c r="H39" s="33">
        <v>23</v>
      </c>
      <c r="I39" s="33">
        <f>J39+K39</f>
        <v>25296</v>
      </c>
      <c r="J39" s="33">
        <v>12506</v>
      </c>
      <c r="K39" s="33">
        <v>12790</v>
      </c>
      <c r="L39" s="33">
        <v>50</v>
      </c>
      <c r="M39" s="33">
        <f>N39-O39</f>
        <v>23</v>
      </c>
      <c r="N39" s="33">
        <v>34</v>
      </c>
      <c r="O39" s="33">
        <v>11</v>
      </c>
      <c r="P39" s="33">
        <f>Q39-R39</f>
        <v>27</v>
      </c>
      <c r="Q39" s="33">
        <v>92</v>
      </c>
      <c r="R39" s="33">
        <v>65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9979</v>
      </c>
      <c r="F41" s="34">
        <f aca="true" t="shared" si="8" ref="F41:F46">G41-H41</f>
        <v>14</v>
      </c>
      <c r="G41" s="32">
        <f>SUM(G42:G46)</f>
        <v>38</v>
      </c>
      <c r="H41" s="32">
        <f>SUM(H42:H46)</f>
        <v>24</v>
      </c>
      <c r="I41" s="32">
        <f aca="true" t="shared" si="9" ref="I41:I46">J41+K41</f>
        <v>40446</v>
      </c>
      <c r="J41" s="32">
        <f>SUM(J42:J46)</f>
        <v>20254</v>
      </c>
      <c r="K41" s="32">
        <f>SUM(K42:K46)</f>
        <v>20192</v>
      </c>
      <c r="L41" s="32">
        <f>SUM(L42:L46)</f>
        <v>69</v>
      </c>
      <c r="M41" s="32">
        <f aca="true" t="shared" si="10" ref="M41:M46">N41-O41</f>
        <v>16</v>
      </c>
      <c r="N41" s="32">
        <f>SUM(N42:N46)</f>
        <v>39</v>
      </c>
      <c r="O41" s="32">
        <f>SUM(O42:O46)</f>
        <v>23</v>
      </c>
      <c r="P41" s="32">
        <f aca="true" t="shared" si="11" ref="P41:P46">Q41-R41</f>
        <v>53</v>
      </c>
      <c r="Q41" s="32">
        <f>SUM(Q42:Q46)</f>
        <v>127</v>
      </c>
      <c r="R41" s="32">
        <f>SUM(R42:R46)</f>
        <v>74</v>
      </c>
    </row>
    <row r="42" spans="2:18" s="2" customFormat="1" ht="12" customHeight="1">
      <c r="B42" s="6"/>
      <c r="C42" s="11"/>
      <c r="D42" s="5" t="s">
        <v>48</v>
      </c>
      <c r="E42" s="33">
        <v>2793</v>
      </c>
      <c r="F42" s="33">
        <f t="shared" si="8"/>
        <v>6</v>
      </c>
      <c r="G42" s="33">
        <v>10</v>
      </c>
      <c r="H42" s="33">
        <v>4</v>
      </c>
      <c r="I42" s="33">
        <f t="shared" si="9"/>
        <v>11711</v>
      </c>
      <c r="J42" s="33">
        <v>5805</v>
      </c>
      <c r="K42" s="33">
        <v>5906</v>
      </c>
      <c r="L42" s="33">
        <v>20</v>
      </c>
      <c r="M42" s="33">
        <f t="shared" si="10"/>
        <v>6</v>
      </c>
      <c r="N42" s="33">
        <v>12</v>
      </c>
      <c r="O42" s="33">
        <v>6</v>
      </c>
      <c r="P42" s="33">
        <f t="shared" si="11"/>
        <v>14</v>
      </c>
      <c r="Q42" s="33">
        <v>24</v>
      </c>
      <c r="R42" s="33">
        <v>10</v>
      </c>
    </row>
    <row r="43" spans="2:18" s="2" customFormat="1" ht="12" customHeight="1">
      <c r="B43" s="6"/>
      <c r="C43" s="11"/>
      <c r="D43" s="5" t="s">
        <v>49</v>
      </c>
      <c r="E43" s="33">
        <v>584</v>
      </c>
      <c r="F43" s="33">
        <f t="shared" si="8"/>
        <v>0</v>
      </c>
      <c r="G43" s="33">
        <v>3</v>
      </c>
      <c r="H43" s="33">
        <v>3</v>
      </c>
      <c r="I43" s="33">
        <f t="shared" si="9"/>
        <v>2532</v>
      </c>
      <c r="J43" s="33">
        <v>1270</v>
      </c>
      <c r="K43" s="33">
        <v>1262</v>
      </c>
      <c r="L43" s="33">
        <v>-6</v>
      </c>
      <c r="M43" s="33">
        <f t="shared" si="10"/>
        <v>-4</v>
      </c>
      <c r="N43" s="33">
        <v>1</v>
      </c>
      <c r="O43" s="33">
        <v>5</v>
      </c>
      <c r="P43" s="33">
        <f t="shared" si="11"/>
        <v>-2</v>
      </c>
      <c r="Q43" s="33">
        <v>9</v>
      </c>
      <c r="R43" s="33">
        <v>11</v>
      </c>
    </row>
    <row r="44" spans="2:18" s="2" customFormat="1" ht="12" customHeight="1">
      <c r="B44" s="6"/>
      <c r="C44" s="11"/>
      <c r="D44" s="5" t="s">
        <v>50</v>
      </c>
      <c r="E44" s="33">
        <v>1591</v>
      </c>
      <c r="F44" s="33">
        <f t="shared" si="8"/>
        <v>4</v>
      </c>
      <c r="G44" s="33">
        <v>10</v>
      </c>
      <c r="H44" s="33">
        <v>6</v>
      </c>
      <c r="I44" s="33">
        <f t="shared" si="9"/>
        <v>4996</v>
      </c>
      <c r="J44" s="33">
        <v>2336</v>
      </c>
      <c r="K44" s="33">
        <v>2660</v>
      </c>
      <c r="L44" s="33">
        <v>1</v>
      </c>
      <c r="M44" s="33">
        <f t="shared" si="10"/>
        <v>-2</v>
      </c>
      <c r="N44" s="33">
        <v>2</v>
      </c>
      <c r="O44" s="33">
        <v>4</v>
      </c>
      <c r="P44" s="33">
        <f t="shared" si="11"/>
        <v>3</v>
      </c>
      <c r="Q44" s="33">
        <v>18</v>
      </c>
      <c r="R44" s="33">
        <v>15</v>
      </c>
    </row>
    <row r="45" spans="2:18" s="2" customFormat="1" ht="12" customHeight="1">
      <c r="B45" s="6"/>
      <c r="C45" s="12"/>
      <c r="D45" s="5" t="s">
        <v>51</v>
      </c>
      <c r="E45" s="33">
        <v>2365</v>
      </c>
      <c r="F45" s="33">
        <f t="shared" si="8"/>
        <v>1</v>
      </c>
      <c r="G45" s="33">
        <v>4</v>
      </c>
      <c r="H45" s="33">
        <v>3</v>
      </c>
      <c r="I45" s="33">
        <f t="shared" si="9"/>
        <v>9932</v>
      </c>
      <c r="J45" s="33">
        <v>5247</v>
      </c>
      <c r="K45" s="33">
        <v>4685</v>
      </c>
      <c r="L45" s="33">
        <v>25</v>
      </c>
      <c r="M45" s="33">
        <f t="shared" si="10"/>
        <v>9</v>
      </c>
      <c r="N45" s="33">
        <v>12</v>
      </c>
      <c r="O45" s="33">
        <v>3</v>
      </c>
      <c r="P45" s="33">
        <f t="shared" si="11"/>
        <v>16</v>
      </c>
      <c r="Q45" s="33">
        <v>33</v>
      </c>
      <c r="R45" s="33">
        <v>17</v>
      </c>
    </row>
    <row r="46" spans="2:18" s="2" customFormat="1" ht="12" customHeight="1">
      <c r="B46" s="6"/>
      <c r="C46" s="12"/>
      <c r="D46" s="5" t="s">
        <v>107</v>
      </c>
      <c r="E46" s="33">
        <v>2646</v>
      </c>
      <c r="F46" s="33">
        <f t="shared" si="8"/>
        <v>3</v>
      </c>
      <c r="G46" s="33">
        <v>11</v>
      </c>
      <c r="H46" s="33">
        <v>8</v>
      </c>
      <c r="I46" s="33">
        <f t="shared" si="9"/>
        <v>11275</v>
      </c>
      <c r="J46" s="33">
        <v>5596</v>
      </c>
      <c r="K46" s="33">
        <v>5679</v>
      </c>
      <c r="L46" s="33">
        <v>29</v>
      </c>
      <c r="M46" s="33">
        <f t="shared" si="10"/>
        <v>7</v>
      </c>
      <c r="N46" s="33">
        <v>12</v>
      </c>
      <c r="O46" s="33">
        <v>5</v>
      </c>
      <c r="P46" s="33">
        <f t="shared" si="11"/>
        <v>22</v>
      </c>
      <c r="Q46" s="33">
        <v>43</v>
      </c>
      <c r="R46" s="33">
        <v>21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13592</v>
      </c>
      <c r="F48" s="34">
        <f aca="true" t="shared" si="12" ref="F48:F54">G48-H48</f>
        <v>34</v>
      </c>
      <c r="G48" s="32">
        <f>SUM(G49:G54)</f>
        <v>74</v>
      </c>
      <c r="H48" s="32">
        <f>SUM(H49:H54)</f>
        <v>40</v>
      </c>
      <c r="I48" s="32">
        <f aca="true" t="shared" si="13" ref="I48:I54">J48+K48</f>
        <v>52229</v>
      </c>
      <c r="J48" s="32">
        <f>SUM(J49:J54)</f>
        <v>25522</v>
      </c>
      <c r="K48" s="32">
        <f>SUM(K49:K54)</f>
        <v>26707</v>
      </c>
      <c r="L48" s="32">
        <f>SUM(L49:L54)</f>
        <v>60</v>
      </c>
      <c r="M48" s="32">
        <f aca="true" t="shared" si="14" ref="M48:M54">N48-O48</f>
        <v>16</v>
      </c>
      <c r="N48" s="32">
        <f>SUM(N49:N54)</f>
        <v>58</v>
      </c>
      <c r="O48" s="32">
        <f>SUM(O49:O54)</f>
        <v>42</v>
      </c>
      <c r="P48" s="32">
        <f aca="true" t="shared" si="15" ref="P48:P54">Q48-R48</f>
        <v>44</v>
      </c>
      <c r="Q48" s="32">
        <f>SUM(Q49:Q54)</f>
        <v>173</v>
      </c>
      <c r="R48" s="32">
        <f>SUM(R49:R54)</f>
        <v>129</v>
      </c>
    </row>
    <row r="49" spans="2:18" s="2" customFormat="1" ht="12" customHeight="1">
      <c r="B49" s="6"/>
      <c r="C49" s="12"/>
      <c r="D49" s="5" t="s">
        <v>53</v>
      </c>
      <c r="E49" s="33">
        <v>3939</v>
      </c>
      <c r="F49" s="33">
        <f t="shared" si="12"/>
        <v>28</v>
      </c>
      <c r="G49" s="33">
        <v>48</v>
      </c>
      <c r="H49" s="33">
        <v>20</v>
      </c>
      <c r="I49" s="33">
        <f t="shared" si="13"/>
        <v>14078</v>
      </c>
      <c r="J49" s="33">
        <v>6891</v>
      </c>
      <c r="K49" s="33">
        <v>7187</v>
      </c>
      <c r="L49" s="33">
        <v>19</v>
      </c>
      <c r="M49" s="33">
        <f t="shared" si="14"/>
        <v>4</v>
      </c>
      <c r="N49" s="33">
        <v>14</v>
      </c>
      <c r="O49" s="33">
        <v>10</v>
      </c>
      <c r="P49" s="33">
        <f t="shared" si="15"/>
        <v>15</v>
      </c>
      <c r="Q49" s="33">
        <v>79</v>
      </c>
      <c r="R49" s="33">
        <v>64</v>
      </c>
    </row>
    <row r="50" spans="2:18" s="2" customFormat="1" ht="12" customHeight="1">
      <c r="B50" s="6"/>
      <c r="C50" s="12"/>
      <c r="D50" s="5" t="s">
        <v>54</v>
      </c>
      <c r="E50" s="33">
        <v>2453</v>
      </c>
      <c r="F50" s="33">
        <f t="shared" si="12"/>
        <v>0</v>
      </c>
      <c r="G50" s="33">
        <v>5</v>
      </c>
      <c r="H50" s="33">
        <v>5</v>
      </c>
      <c r="I50" s="33">
        <f t="shared" si="13"/>
        <v>9732</v>
      </c>
      <c r="J50" s="33">
        <v>4767</v>
      </c>
      <c r="K50" s="33">
        <v>4965</v>
      </c>
      <c r="L50" s="33">
        <v>-4</v>
      </c>
      <c r="M50" s="33">
        <f t="shared" si="14"/>
        <v>0</v>
      </c>
      <c r="N50" s="33">
        <v>10</v>
      </c>
      <c r="O50" s="33">
        <v>10</v>
      </c>
      <c r="P50" s="33">
        <f t="shared" si="15"/>
        <v>-4</v>
      </c>
      <c r="Q50" s="33">
        <v>20</v>
      </c>
      <c r="R50" s="33">
        <v>24</v>
      </c>
    </row>
    <row r="51" spans="2:18" s="2" customFormat="1" ht="12" customHeight="1">
      <c r="B51" s="6"/>
      <c r="C51" s="12"/>
      <c r="D51" s="5" t="s">
        <v>55</v>
      </c>
      <c r="E51" s="33">
        <v>5073</v>
      </c>
      <c r="F51" s="33">
        <f t="shared" si="12"/>
        <v>2</v>
      </c>
      <c r="G51" s="33">
        <v>10</v>
      </c>
      <c r="H51" s="33">
        <v>8</v>
      </c>
      <c r="I51" s="33">
        <f t="shared" si="13"/>
        <v>20598</v>
      </c>
      <c r="J51" s="33">
        <v>10065</v>
      </c>
      <c r="K51" s="33">
        <v>10533</v>
      </c>
      <c r="L51" s="33">
        <v>31</v>
      </c>
      <c r="M51" s="33">
        <f t="shared" si="14"/>
        <v>16</v>
      </c>
      <c r="N51" s="33">
        <v>25</v>
      </c>
      <c r="O51" s="33">
        <v>9</v>
      </c>
      <c r="P51" s="33">
        <f t="shared" si="15"/>
        <v>15</v>
      </c>
      <c r="Q51" s="33">
        <v>40</v>
      </c>
      <c r="R51" s="33">
        <v>25</v>
      </c>
    </row>
    <row r="52" spans="2:18" s="2" customFormat="1" ht="12" customHeight="1">
      <c r="B52" s="6"/>
      <c r="C52" s="12"/>
      <c r="D52" s="5" t="s">
        <v>56</v>
      </c>
      <c r="E52" s="33">
        <v>1030</v>
      </c>
      <c r="F52" s="33">
        <f t="shared" si="12"/>
        <v>0</v>
      </c>
      <c r="G52" s="33">
        <v>5</v>
      </c>
      <c r="H52" s="33">
        <v>5</v>
      </c>
      <c r="I52" s="33">
        <f t="shared" si="13"/>
        <v>3895</v>
      </c>
      <c r="J52" s="33">
        <v>1898</v>
      </c>
      <c r="K52" s="33">
        <v>1997</v>
      </c>
      <c r="L52" s="33">
        <v>-1</v>
      </c>
      <c r="M52" s="33">
        <f t="shared" si="14"/>
        <v>-2</v>
      </c>
      <c r="N52" s="33">
        <v>4</v>
      </c>
      <c r="O52" s="33">
        <v>6</v>
      </c>
      <c r="P52" s="33">
        <f t="shared" si="15"/>
        <v>1</v>
      </c>
      <c r="Q52" s="33">
        <v>13</v>
      </c>
      <c r="R52" s="33">
        <v>12</v>
      </c>
    </row>
    <row r="53" spans="2:18" s="2" customFormat="1" ht="12" customHeight="1">
      <c r="B53" s="6"/>
      <c r="C53" s="12"/>
      <c r="D53" s="5" t="s">
        <v>57</v>
      </c>
      <c r="E53" s="33">
        <v>433</v>
      </c>
      <c r="F53" s="33">
        <f t="shared" si="12"/>
        <v>2</v>
      </c>
      <c r="G53" s="33">
        <v>2</v>
      </c>
      <c r="H53" s="33">
        <v>0</v>
      </c>
      <c r="I53" s="33">
        <f t="shared" si="13"/>
        <v>1588</v>
      </c>
      <c r="J53" s="33">
        <v>746</v>
      </c>
      <c r="K53" s="33">
        <v>842</v>
      </c>
      <c r="L53" s="33">
        <v>8</v>
      </c>
      <c r="M53" s="33">
        <f t="shared" si="14"/>
        <v>2</v>
      </c>
      <c r="N53" s="33">
        <v>3</v>
      </c>
      <c r="O53" s="33">
        <v>1</v>
      </c>
      <c r="P53" s="33">
        <f t="shared" si="15"/>
        <v>6</v>
      </c>
      <c r="Q53" s="33">
        <v>7</v>
      </c>
      <c r="R53" s="33">
        <v>1</v>
      </c>
    </row>
    <row r="54" spans="2:18" s="2" customFormat="1" ht="12" customHeight="1">
      <c r="B54" s="6"/>
      <c r="C54" s="12"/>
      <c r="D54" s="5" t="s">
        <v>58</v>
      </c>
      <c r="E54" s="33">
        <v>664</v>
      </c>
      <c r="F54" s="33">
        <f t="shared" si="12"/>
        <v>2</v>
      </c>
      <c r="G54" s="33">
        <v>4</v>
      </c>
      <c r="H54" s="33">
        <v>2</v>
      </c>
      <c r="I54" s="33">
        <f t="shared" si="13"/>
        <v>2338</v>
      </c>
      <c r="J54" s="33">
        <v>1155</v>
      </c>
      <c r="K54" s="33">
        <v>1183</v>
      </c>
      <c r="L54" s="33">
        <v>7</v>
      </c>
      <c r="M54" s="33">
        <f t="shared" si="14"/>
        <v>-4</v>
      </c>
      <c r="N54" s="33">
        <v>2</v>
      </c>
      <c r="O54" s="33">
        <v>6</v>
      </c>
      <c r="P54" s="33">
        <f t="shared" si="15"/>
        <v>11</v>
      </c>
      <c r="Q54" s="33">
        <v>14</v>
      </c>
      <c r="R54" s="33">
        <v>3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9827</v>
      </c>
      <c r="F56" s="34">
        <f>G56-H56</f>
        <v>7</v>
      </c>
      <c r="G56" s="32">
        <f>SUM(G57:G60)</f>
        <v>14</v>
      </c>
      <c r="H56" s="32">
        <f>SUM(H57:H60)</f>
        <v>7</v>
      </c>
      <c r="I56" s="32">
        <f>J56+K56</f>
        <v>40417</v>
      </c>
      <c r="J56" s="32">
        <f>SUM(J57:J60)</f>
        <v>19849</v>
      </c>
      <c r="K56" s="32">
        <f>SUM(K57:K60)</f>
        <v>20568</v>
      </c>
      <c r="L56" s="32">
        <f>SUM(L57:L60)</f>
        <v>25</v>
      </c>
      <c r="M56" s="32">
        <f>N56-O56</f>
        <v>4</v>
      </c>
      <c r="N56" s="32">
        <f>SUM(N57:N60)</f>
        <v>36</v>
      </c>
      <c r="O56" s="32">
        <f>SUM(O57:O60)</f>
        <v>32</v>
      </c>
      <c r="P56" s="32">
        <f>Q56-R56</f>
        <v>21</v>
      </c>
      <c r="Q56" s="32">
        <f>SUM(Q57:Q60)</f>
        <v>74</v>
      </c>
      <c r="R56" s="32">
        <f>SUM(R57:R60)</f>
        <v>53</v>
      </c>
    </row>
    <row r="57" spans="2:18" s="2" customFormat="1" ht="12" customHeight="1">
      <c r="B57" s="6"/>
      <c r="C57" s="12"/>
      <c r="D57" s="5" t="s">
        <v>60</v>
      </c>
      <c r="E57" s="33">
        <v>1146</v>
      </c>
      <c r="F57" s="33">
        <f>G57-H57</f>
        <v>0</v>
      </c>
      <c r="G57" s="33">
        <v>0</v>
      </c>
      <c r="H57" s="33">
        <v>0</v>
      </c>
      <c r="I57" s="33">
        <f>J57+K57</f>
        <v>5065</v>
      </c>
      <c r="J57" s="33">
        <v>2519</v>
      </c>
      <c r="K57" s="33">
        <v>2546</v>
      </c>
      <c r="L57" s="33">
        <v>5</v>
      </c>
      <c r="M57" s="33">
        <f>N57-O57</f>
        <v>2</v>
      </c>
      <c r="N57" s="33">
        <v>5</v>
      </c>
      <c r="O57" s="33">
        <v>3</v>
      </c>
      <c r="P57" s="33">
        <f>Q57-R57</f>
        <v>3</v>
      </c>
      <c r="Q57" s="33">
        <v>8</v>
      </c>
      <c r="R57" s="33">
        <v>5</v>
      </c>
    </row>
    <row r="58" spans="2:18" s="2" customFormat="1" ht="12" customHeight="1">
      <c r="B58" s="6"/>
      <c r="C58" s="12"/>
      <c r="D58" s="5" t="s">
        <v>61</v>
      </c>
      <c r="E58" s="33">
        <v>3906</v>
      </c>
      <c r="F58" s="33">
        <f>G58-H58</f>
        <v>3</v>
      </c>
      <c r="G58" s="33">
        <v>7</v>
      </c>
      <c r="H58" s="33">
        <v>4</v>
      </c>
      <c r="I58" s="33">
        <f>J58+K58</f>
        <v>15479</v>
      </c>
      <c r="J58" s="33">
        <v>7615</v>
      </c>
      <c r="K58" s="33">
        <v>7864</v>
      </c>
      <c r="L58" s="33">
        <v>6</v>
      </c>
      <c r="M58" s="33">
        <f>N58-O58</f>
        <v>2</v>
      </c>
      <c r="N58" s="33">
        <v>16</v>
      </c>
      <c r="O58" s="33">
        <v>14</v>
      </c>
      <c r="P58" s="33">
        <f>Q58-R58</f>
        <v>4</v>
      </c>
      <c r="Q58" s="33">
        <v>32</v>
      </c>
      <c r="R58" s="33">
        <v>28</v>
      </c>
    </row>
    <row r="59" spans="2:18" s="2" customFormat="1" ht="12" customHeight="1">
      <c r="B59" s="6"/>
      <c r="C59" s="12"/>
      <c r="D59" s="5" t="s">
        <v>62</v>
      </c>
      <c r="E59" s="33">
        <v>1584</v>
      </c>
      <c r="F59" s="33">
        <f>G59-H59</f>
        <v>1</v>
      </c>
      <c r="G59" s="33">
        <v>1</v>
      </c>
      <c r="H59" s="33">
        <v>0</v>
      </c>
      <c r="I59" s="33">
        <f>J59+K59</f>
        <v>5987</v>
      </c>
      <c r="J59" s="33">
        <v>2898</v>
      </c>
      <c r="K59" s="33">
        <v>3089</v>
      </c>
      <c r="L59" s="33">
        <v>-1</v>
      </c>
      <c r="M59" s="33">
        <f>N59-O59</f>
        <v>-3</v>
      </c>
      <c r="N59" s="33">
        <v>1</v>
      </c>
      <c r="O59" s="33">
        <v>4</v>
      </c>
      <c r="P59" s="33">
        <f>Q59-R59</f>
        <v>2</v>
      </c>
      <c r="Q59" s="33">
        <v>6</v>
      </c>
      <c r="R59" s="33">
        <v>4</v>
      </c>
    </row>
    <row r="60" spans="2:18" s="2" customFormat="1" ht="12" customHeight="1">
      <c r="B60" s="6"/>
      <c r="C60" s="12"/>
      <c r="D60" s="5" t="s">
        <v>63</v>
      </c>
      <c r="E60" s="33">
        <v>3191</v>
      </c>
      <c r="F60" s="33">
        <f>G60-H60</f>
        <v>3</v>
      </c>
      <c r="G60" s="33">
        <v>6</v>
      </c>
      <c r="H60" s="33">
        <v>3</v>
      </c>
      <c r="I60" s="33">
        <f>J60+K60</f>
        <v>13886</v>
      </c>
      <c r="J60" s="33">
        <v>6817</v>
      </c>
      <c r="K60" s="33">
        <v>7069</v>
      </c>
      <c r="L60" s="33">
        <v>15</v>
      </c>
      <c r="M60" s="33">
        <f>N60-O60</f>
        <v>3</v>
      </c>
      <c r="N60" s="33">
        <v>14</v>
      </c>
      <c r="O60" s="33">
        <v>11</v>
      </c>
      <c r="P60" s="33">
        <f>Q60-R60</f>
        <v>12</v>
      </c>
      <c r="Q60" s="33">
        <v>28</v>
      </c>
      <c r="R60" s="33">
        <v>16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5100</v>
      </c>
      <c r="F62" s="34">
        <f>G62-H62</f>
        <v>-3</v>
      </c>
      <c r="G62" s="32">
        <f>G63</f>
        <v>4</v>
      </c>
      <c r="H62" s="32">
        <f>H63</f>
        <v>7</v>
      </c>
      <c r="I62" s="32">
        <f>J62+K62</f>
        <v>19092</v>
      </c>
      <c r="J62" s="32">
        <f>J63</f>
        <v>9150</v>
      </c>
      <c r="K62" s="32">
        <f>K63</f>
        <v>9942</v>
      </c>
      <c r="L62" s="32">
        <f>L63</f>
        <v>-10</v>
      </c>
      <c r="M62" s="32">
        <f>N62-O62</f>
        <v>-5</v>
      </c>
      <c r="N62" s="32">
        <f>N63</f>
        <v>14</v>
      </c>
      <c r="O62" s="32">
        <f>O63</f>
        <v>19</v>
      </c>
      <c r="P62" s="32">
        <f>Q62-R62</f>
        <v>-5</v>
      </c>
      <c r="Q62" s="32">
        <f>Q63</f>
        <v>24</v>
      </c>
      <c r="R62" s="32">
        <f>R63</f>
        <v>29</v>
      </c>
    </row>
    <row r="63" spans="2:18" s="2" customFormat="1" ht="12" customHeight="1">
      <c r="B63" s="6"/>
      <c r="C63" s="12"/>
      <c r="D63" s="5" t="s">
        <v>65</v>
      </c>
      <c r="E63" s="33">
        <v>5100</v>
      </c>
      <c r="F63" s="33">
        <f>G63-H63</f>
        <v>-3</v>
      </c>
      <c r="G63" s="33">
        <v>4</v>
      </c>
      <c r="H63" s="33">
        <v>7</v>
      </c>
      <c r="I63" s="33">
        <f>J63+K63</f>
        <v>19092</v>
      </c>
      <c r="J63" s="33">
        <v>9150</v>
      </c>
      <c r="K63" s="33">
        <v>9942</v>
      </c>
      <c r="L63" s="33">
        <v>-10</v>
      </c>
      <c r="M63" s="33">
        <f>N63-O63</f>
        <v>-5</v>
      </c>
      <c r="N63" s="33">
        <v>14</v>
      </c>
      <c r="O63" s="33">
        <v>19</v>
      </c>
      <c r="P63" s="33">
        <f>Q63-R63</f>
        <v>-5</v>
      </c>
      <c r="Q63" s="33">
        <v>24</v>
      </c>
      <c r="R63" s="33">
        <v>29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19368</v>
      </c>
      <c r="F65" s="34">
        <f aca="true" t="shared" si="16" ref="F65:F73">G65-H65</f>
        <v>-3</v>
      </c>
      <c r="G65" s="32">
        <f>SUM(G66:G73)</f>
        <v>42</v>
      </c>
      <c r="H65" s="32">
        <f>SUM(H66:H73)</f>
        <v>45</v>
      </c>
      <c r="I65" s="32">
        <f aca="true" t="shared" si="17" ref="I65:I73">J65+K65</f>
        <v>74305</v>
      </c>
      <c r="J65" s="32">
        <f>SUM(J66:J74)</f>
        <v>36490</v>
      </c>
      <c r="K65" s="32">
        <f>SUM(K66:K74)</f>
        <v>37815</v>
      </c>
      <c r="L65" s="32">
        <f>SUM(L66:L73)</f>
        <v>2</v>
      </c>
      <c r="M65" s="32">
        <f aca="true" t="shared" si="18" ref="M65:M73">N65-O65</f>
        <v>33</v>
      </c>
      <c r="N65" s="32">
        <f>SUM(N66:N73)</f>
        <v>87</v>
      </c>
      <c r="O65" s="32">
        <f>SUM(O66:O73)</f>
        <v>54</v>
      </c>
      <c r="P65" s="32">
        <f aca="true" t="shared" si="19" ref="P65:P73">Q65-R65</f>
        <v>-31</v>
      </c>
      <c r="Q65" s="32">
        <f>SUM(Q66:Q73)</f>
        <v>146</v>
      </c>
      <c r="R65" s="32">
        <f>SUM(R66:R73)</f>
        <v>177</v>
      </c>
    </row>
    <row r="66" spans="2:18" s="2" customFormat="1" ht="12" customHeight="1">
      <c r="B66" s="6"/>
      <c r="C66" s="12"/>
      <c r="D66" s="5" t="s">
        <v>67</v>
      </c>
      <c r="E66" s="33">
        <v>5256</v>
      </c>
      <c r="F66" s="33">
        <f t="shared" si="16"/>
        <v>-3</v>
      </c>
      <c r="G66" s="33">
        <v>6</v>
      </c>
      <c r="H66" s="33">
        <v>9</v>
      </c>
      <c r="I66" s="33">
        <f t="shared" si="17"/>
        <v>20354</v>
      </c>
      <c r="J66" s="33">
        <v>9898</v>
      </c>
      <c r="K66" s="33">
        <v>10456</v>
      </c>
      <c r="L66" s="33">
        <v>0</v>
      </c>
      <c r="M66" s="33">
        <f t="shared" si="18"/>
        <v>6</v>
      </c>
      <c r="N66" s="33">
        <v>23</v>
      </c>
      <c r="O66" s="33">
        <v>17</v>
      </c>
      <c r="P66" s="33">
        <f t="shared" si="19"/>
        <v>-6</v>
      </c>
      <c r="Q66" s="33">
        <v>35</v>
      </c>
      <c r="R66" s="33">
        <v>41</v>
      </c>
    </row>
    <row r="67" spans="2:18" s="2" customFormat="1" ht="12" customHeight="1">
      <c r="B67" s="6"/>
      <c r="C67" s="12"/>
      <c r="D67" s="5" t="s">
        <v>41</v>
      </c>
      <c r="E67" s="33">
        <v>642</v>
      </c>
      <c r="F67" s="33">
        <f t="shared" si="16"/>
        <v>0</v>
      </c>
      <c r="G67" s="33">
        <v>0</v>
      </c>
      <c r="H67" s="33">
        <v>0</v>
      </c>
      <c r="I67" s="33">
        <f t="shared" si="17"/>
        <v>2824</v>
      </c>
      <c r="J67" s="33">
        <v>1385</v>
      </c>
      <c r="K67" s="33">
        <v>1439</v>
      </c>
      <c r="L67" s="33">
        <v>-3</v>
      </c>
      <c r="M67" s="33">
        <f t="shared" si="18"/>
        <v>-2</v>
      </c>
      <c r="N67" s="33">
        <v>2</v>
      </c>
      <c r="O67" s="33">
        <v>4</v>
      </c>
      <c r="P67" s="33">
        <f t="shared" si="19"/>
        <v>-1</v>
      </c>
      <c r="Q67" s="33">
        <v>8</v>
      </c>
      <c r="R67" s="33">
        <v>9</v>
      </c>
    </row>
    <row r="68" spans="2:18" s="2" customFormat="1" ht="12" customHeight="1">
      <c r="B68" s="6"/>
      <c r="C68" s="12"/>
      <c r="D68" s="5" t="s">
        <v>68</v>
      </c>
      <c r="E68" s="33">
        <v>4455</v>
      </c>
      <c r="F68" s="33">
        <f t="shared" si="16"/>
        <v>0</v>
      </c>
      <c r="G68" s="33">
        <v>6</v>
      </c>
      <c r="H68" s="33">
        <v>6</v>
      </c>
      <c r="I68" s="33">
        <f t="shared" si="17"/>
        <v>17138</v>
      </c>
      <c r="J68" s="33">
        <v>8304</v>
      </c>
      <c r="K68" s="33">
        <v>8834</v>
      </c>
      <c r="L68" s="33">
        <v>3</v>
      </c>
      <c r="M68" s="33">
        <f t="shared" si="18"/>
        <v>4</v>
      </c>
      <c r="N68" s="33">
        <v>16</v>
      </c>
      <c r="O68" s="33">
        <v>12</v>
      </c>
      <c r="P68" s="33">
        <f t="shared" si="19"/>
        <v>-1</v>
      </c>
      <c r="Q68" s="33">
        <v>27</v>
      </c>
      <c r="R68" s="33">
        <v>28</v>
      </c>
    </row>
    <row r="69" spans="2:18" s="2" customFormat="1" ht="12" customHeight="1">
      <c r="B69" s="6"/>
      <c r="C69" s="12"/>
      <c r="D69" s="5" t="s">
        <v>69</v>
      </c>
      <c r="E69" s="33">
        <v>1933</v>
      </c>
      <c r="F69" s="33">
        <f t="shared" si="16"/>
        <v>3</v>
      </c>
      <c r="G69" s="33">
        <v>9</v>
      </c>
      <c r="H69" s="33">
        <v>6</v>
      </c>
      <c r="I69" s="33">
        <f t="shared" si="17"/>
        <v>7184</v>
      </c>
      <c r="J69" s="33">
        <v>3552</v>
      </c>
      <c r="K69" s="33">
        <v>3632</v>
      </c>
      <c r="L69" s="33">
        <v>10</v>
      </c>
      <c r="M69" s="33">
        <f t="shared" si="18"/>
        <v>8</v>
      </c>
      <c r="N69" s="33">
        <v>9</v>
      </c>
      <c r="O69" s="33">
        <v>1</v>
      </c>
      <c r="P69" s="33">
        <f t="shared" si="19"/>
        <v>2</v>
      </c>
      <c r="Q69" s="33">
        <v>21</v>
      </c>
      <c r="R69" s="33">
        <v>19</v>
      </c>
    </row>
    <row r="70" spans="2:18" s="2" customFormat="1" ht="12" customHeight="1">
      <c r="B70" s="6"/>
      <c r="C70" s="12"/>
      <c r="D70" s="5" t="s">
        <v>70</v>
      </c>
      <c r="E70" s="33">
        <v>2587</v>
      </c>
      <c r="F70" s="33">
        <f t="shared" si="16"/>
        <v>-1</v>
      </c>
      <c r="G70" s="33">
        <v>5</v>
      </c>
      <c r="H70" s="33">
        <v>6</v>
      </c>
      <c r="I70" s="33">
        <f t="shared" si="17"/>
        <v>10548</v>
      </c>
      <c r="J70" s="33">
        <v>5191</v>
      </c>
      <c r="K70" s="33">
        <v>5357</v>
      </c>
      <c r="L70" s="33">
        <v>-7</v>
      </c>
      <c r="M70" s="33">
        <f t="shared" si="18"/>
        <v>7</v>
      </c>
      <c r="N70" s="33">
        <v>18</v>
      </c>
      <c r="O70" s="33">
        <v>11</v>
      </c>
      <c r="P70" s="33">
        <f t="shared" si="19"/>
        <v>-14</v>
      </c>
      <c r="Q70" s="33">
        <v>19</v>
      </c>
      <c r="R70" s="33">
        <v>33</v>
      </c>
    </row>
    <row r="71" spans="2:18" s="2" customFormat="1" ht="12" customHeight="1">
      <c r="B71" s="6"/>
      <c r="C71" s="12"/>
      <c r="D71" s="5" t="s">
        <v>71</v>
      </c>
      <c r="E71" s="33">
        <v>2866</v>
      </c>
      <c r="F71" s="33">
        <f t="shared" si="16"/>
        <v>-5</v>
      </c>
      <c r="G71" s="33">
        <v>10</v>
      </c>
      <c r="H71" s="33">
        <v>15</v>
      </c>
      <c r="I71" s="33">
        <f t="shared" si="17"/>
        <v>9543</v>
      </c>
      <c r="J71" s="33">
        <v>4677</v>
      </c>
      <c r="K71" s="33">
        <v>4866</v>
      </c>
      <c r="L71" s="33">
        <v>-6</v>
      </c>
      <c r="M71" s="33">
        <f t="shared" si="18"/>
        <v>10</v>
      </c>
      <c r="N71" s="33">
        <v>11</v>
      </c>
      <c r="O71" s="33">
        <v>1</v>
      </c>
      <c r="P71" s="33">
        <f t="shared" si="19"/>
        <v>-16</v>
      </c>
      <c r="Q71" s="33">
        <v>18</v>
      </c>
      <c r="R71" s="33">
        <v>34</v>
      </c>
    </row>
    <row r="72" spans="2:18" s="2" customFormat="1" ht="12" customHeight="1">
      <c r="B72" s="6"/>
      <c r="C72" s="12"/>
      <c r="D72" s="5" t="s">
        <v>72</v>
      </c>
      <c r="E72" s="33">
        <v>635</v>
      </c>
      <c r="F72" s="33">
        <f t="shared" si="16"/>
        <v>-2</v>
      </c>
      <c r="G72" s="33">
        <v>0</v>
      </c>
      <c r="H72" s="33">
        <v>2</v>
      </c>
      <c r="I72" s="33">
        <f t="shared" si="17"/>
        <v>2284</v>
      </c>
      <c r="J72" s="33">
        <v>1137</v>
      </c>
      <c r="K72" s="33">
        <v>1147</v>
      </c>
      <c r="L72" s="33">
        <v>4</v>
      </c>
      <c r="M72" s="33">
        <f t="shared" si="18"/>
        <v>0</v>
      </c>
      <c r="N72" s="33">
        <v>1</v>
      </c>
      <c r="O72" s="33">
        <v>1</v>
      </c>
      <c r="P72" s="33">
        <f t="shared" si="19"/>
        <v>4</v>
      </c>
      <c r="Q72" s="33">
        <v>9</v>
      </c>
      <c r="R72" s="33">
        <v>5</v>
      </c>
    </row>
    <row r="73" spans="2:18" s="2" customFormat="1" ht="12" customHeight="1">
      <c r="B73" s="6"/>
      <c r="C73" s="12"/>
      <c r="D73" s="5" t="s">
        <v>73</v>
      </c>
      <c r="E73" s="33">
        <v>994</v>
      </c>
      <c r="F73" s="33">
        <f t="shared" si="16"/>
        <v>5</v>
      </c>
      <c r="G73" s="33">
        <v>6</v>
      </c>
      <c r="H73" s="33">
        <v>1</v>
      </c>
      <c r="I73" s="33">
        <f t="shared" si="17"/>
        <v>4430</v>
      </c>
      <c r="J73" s="33">
        <v>2346</v>
      </c>
      <c r="K73" s="33">
        <v>2084</v>
      </c>
      <c r="L73" s="33">
        <v>1</v>
      </c>
      <c r="M73" s="33">
        <f t="shared" si="18"/>
        <v>0</v>
      </c>
      <c r="N73" s="33">
        <v>7</v>
      </c>
      <c r="O73" s="33">
        <v>7</v>
      </c>
      <c r="P73" s="33">
        <f t="shared" si="19"/>
        <v>1</v>
      </c>
      <c r="Q73" s="33">
        <v>9</v>
      </c>
      <c r="R73" s="33">
        <v>8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14377</v>
      </c>
      <c r="F75" s="34">
        <f aca="true" t="shared" si="20" ref="F75:F83">G75-H75</f>
        <v>7</v>
      </c>
      <c r="G75" s="32">
        <f>SUM(G76:G83)</f>
        <v>38</v>
      </c>
      <c r="H75" s="32">
        <f>SUM(H76:H83)</f>
        <v>31</v>
      </c>
      <c r="I75" s="32">
        <f aca="true" t="shared" si="21" ref="I75:I83">J75+K75</f>
        <v>55945</v>
      </c>
      <c r="J75" s="32">
        <f>SUM(J76:J84)</f>
        <v>27555</v>
      </c>
      <c r="K75" s="32">
        <f>SUM(K76:K84)</f>
        <v>28390</v>
      </c>
      <c r="L75" s="32">
        <f>SUM(L76:L83)</f>
        <v>36</v>
      </c>
      <c r="M75" s="32">
        <f aca="true" t="shared" si="22" ref="M75:M83">N75-O75</f>
        <v>20</v>
      </c>
      <c r="N75" s="32">
        <f>SUM(N76:N83)</f>
        <v>68</v>
      </c>
      <c r="O75" s="32">
        <f>SUM(O76:O83)</f>
        <v>48</v>
      </c>
      <c r="P75" s="32">
        <f aca="true" t="shared" si="23" ref="P75:P83">Q75-R75</f>
        <v>16</v>
      </c>
      <c r="Q75" s="32">
        <f>SUM(Q76:Q83)</f>
        <v>151</v>
      </c>
      <c r="R75" s="32">
        <f>SUM(R76:R83)</f>
        <v>135</v>
      </c>
    </row>
    <row r="76" spans="2:18" s="2" customFormat="1" ht="12" customHeight="1">
      <c r="B76" s="6"/>
      <c r="C76" s="12"/>
      <c r="D76" s="5" t="s">
        <v>75</v>
      </c>
      <c r="E76" s="33">
        <v>775</v>
      </c>
      <c r="F76" s="33">
        <f t="shared" si="20"/>
        <v>1</v>
      </c>
      <c r="G76" s="33">
        <v>2</v>
      </c>
      <c r="H76" s="33">
        <v>1</v>
      </c>
      <c r="I76" s="33">
        <f t="shared" si="21"/>
        <v>3168</v>
      </c>
      <c r="J76" s="33">
        <v>1603</v>
      </c>
      <c r="K76" s="33">
        <v>1565</v>
      </c>
      <c r="L76" s="33">
        <v>6</v>
      </c>
      <c r="M76" s="33">
        <f t="shared" si="22"/>
        <v>0</v>
      </c>
      <c r="N76" s="33">
        <v>4</v>
      </c>
      <c r="O76" s="33">
        <v>4</v>
      </c>
      <c r="P76" s="33">
        <f t="shared" si="23"/>
        <v>6</v>
      </c>
      <c r="Q76" s="33">
        <v>15</v>
      </c>
      <c r="R76" s="33">
        <v>9</v>
      </c>
    </row>
    <row r="77" spans="2:18" s="2" customFormat="1" ht="12" customHeight="1">
      <c r="B77" s="6"/>
      <c r="C77" s="12"/>
      <c r="D77" s="5" t="s">
        <v>76</v>
      </c>
      <c r="E77" s="33">
        <v>1765</v>
      </c>
      <c r="F77" s="33">
        <f t="shared" si="20"/>
        <v>2</v>
      </c>
      <c r="G77" s="33">
        <v>4</v>
      </c>
      <c r="H77" s="33">
        <v>2</v>
      </c>
      <c r="I77" s="33">
        <f t="shared" si="21"/>
        <v>6466</v>
      </c>
      <c r="J77" s="33">
        <v>3174</v>
      </c>
      <c r="K77" s="33">
        <v>3292</v>
      </c>
      <c r="L77" s="33">
        <v>12</v>
      </c>
      <c r="M77" s="33">
        <f t="shared" si="22"/>
        <v>0</v>
      </c>
      <c r="N77" s="33">
        <v>5</v>
      </c>
      <c r="O77" s="33">
        <v>5</v>
      </c>
      <c r="P77" s="33">
        <f t="shared" si="23"/>
        <v>12</v>
      </c>
      <c r="Q77" s="33">
        <v>23</v>
      </c>
      <c r="R77" s="33">
        <v>11</v>
      </c>
    </row>
    <row r="78" spans="2:18" s="2" customFormat="1" ht="12" customHeight="1">
      <c r="B78" s="6"/>
      <c r="C78" s="12"/>
      <c r="D78" s="5" t="s">
        <v>77</v>
      </c>
      <c r="E78" s="33">
        <v>1603</v>
      </c>
      <c r="F78" s="33">
        <f t="shared" si="20"/>
        <v>0</v>
      </c>
      <c r="G78" s="33">
        <v>4</v>
      </c>
      <c r="H78" s="33">
        <v>4</v>
      </c>
      <c r="I78" s="33">
        <f t="shared" si="21"/>
        <v>6159</v>
      </c>
      <c r="J78" s="33">
        <v>2993</v>
      </c>
      <c r="K78" s="33">
        <v>3166</v>
      </c>
      <c r="L78" s="33">
        <v>4</v>
      </c>
      <c r="M78" s="33">
        <f t="shared" si="22"/>
        <v>8</v>
      </c>
      <c r="N78" s="33">
        <v>13</v>
      </c>
      <c r="O78" s="33">
        <v>5</v>
      </c>
      <c r="P78" s="33">
        <f t="shared" si="23"/>
        <v>-4</v>
      </c>
      <c r="Q78" s="33">
        <v>10</v>
      </c>
      <c r="R78" s="33">
        <v>14</v>
      </c>
    </row>
    <row r="79" spans="2:18" s="2" customFormat="1" ht="12" customHeight="1">
      <c r="B79" s="6"/>
      <c r="C79" s="12"/>
      <c r="D79" s="5" t="s">
        <v>78</v>
      </c>
      <c r="E79" s="33">
        <v>952</v>
      </c>
      <c r="F79" s="33">
        <f t="shared" si="20"/>
        <v>1</v>
      </c>
      <c r="G79" s="33">
        <v>6</v>
      </c>
      <c r="H79" s="33">
        <v>5</v>
      </c>
      <c r="I79" s="33">
        <f t="shared" si="21"/>
        <v>3823</v>
      </c>
      <c r="J79" s="33">
        <v>1908</v>
      </c>
      <c r="K79" s="33">
        <v>1915</v>
      </c>
      <c r="L79" s="33">
        <v>6</v>
      </c>
      <c r="M79" s="33">
        <f t="shared" si="22"/>
        <v>7</v>
      </c>
      <c r="N79" s="33">
        <v>11</v>
      </c>
      <c r="O79" s="33">
        <v>4</v>
      </c>
      <c r="P79" s="33">
        <f t="shared" si="23"/>
        <v>-1</v>
      </c>
      <c r="Q79" s="33">
        <v>11</v>
      </c>
      <c r="R79" s="33">
        <v>12</v>
      </c>
    </row>
    <row r="80" spans="2:18" s="2" customFormat="1" ht="12" customHeight="1">
      <c r="B80" s="6"/>
      <c r="C80" s="12"/>
      <c r="D80" s="5" t="s">
        <v>79</v>
      </c>
      <c r="E80" s="33">
        <v>2710</v>
      </c>
      <c r="F80" s="33">
        <f t="shared" si="20"/>
        <v>2</v>
      </c>
      <c r="G80" s="33">
        <v>10</v>
      </c>
      <c r="H80" s="33">
        <v>8</v>
      </c>
      <c r="I80" s="33">
        <f t="shared" si="21"/>
        <v>10930</v>
      </c>
      <c r="J80" s="33">
        <v>5444</v>
      </c>
      <c r="K80" s="33">
        <v>5486</v>
      </c>
      <c r="L80" s="33">
        <v>11</v>
      </c>
      <c r="M80" s="33">
        <f t="shared" si="22"/>
        <v>2</v>
      </c>
      <c r="N80" s="33">
        <v>8</v>
      </c>
      <c r="O80" s="33">
        <v>6</v>
      </c>
      <c r="P80" s="33">
        <f t="shared" si="23"/>
        <v>9</v>
      </c>
      <c r="Q80" s="33">
        <v>34</v>
      </c>
      <c r="R80" s="33">
        <v>25</v>
      </c>
    </row>
    <row r="81" spans="2:18" s="2" customFormat="1" ht="12" customHeight="1">
      <c r="B81" s="6"/>
      <c r="C81" s="12"/>
      <c r="D81" s="5" t="s">
        <v>80</v>
      </c>
      <c r="E81" s="33">
        <v>2549</v>
      </c>
      <c r="F81" s="33">
        <f t="shared" si="20"/>
        <v>-3</v>
      </c>
      <c r="G81" s="33">
        <v>7</v>
      </c>
      <c r="H81" s="33">
        <v>10</v>
      </c>
      <c r="I81" s="33">
        <f t="shared" si="21"/>
        <v>8775</v>
      </c>
      <c r="J81" s="33">
        <v>4235</v>
      </c>
      <c r="K81" s="33">
        <v>4540</v>
      </c>
      <c r="L81" s="33">
        <v>-20</v>
      </c>
      <c r="M81" s="33">
        <f t="shared" si="22"/>
        <v>-1</v>
      </c>
      <c r="N81" s="33">
        <v>6</v>
      </c>
      <c r="O81" s="33">
        <v>7</v>
      </c>
      <c r="P81" s="33">
        <f t="shared" si="23"/>
        <v>-19</v>
      </c>
      <c r="Q81" s="33">
        <v>26</v>
      </c>
      <c r="R81" s="33">
        <v>45</v>
      </c>
    </row>
    <row r="82" spans="2:18" s="2" customFormat="1" ht="12" customHeight="1">
      <c r="B82" s="6"/>
      <c r="C82" s="12"/>
      <c r="D82" s="5" t="s">
        <v>81</v>
      </c>
      <c r="E82" s="33">
        <v>2181</v>
      </c>
      <c r="F82" s="33">
        <f t="shared" si="20"/>
        <v>1</v>
      </c>
      <c r="G82" s="33">
        <v>2</v>
      </c>
      <c r="H82" s="33">
        <v>1</v>
      </c>
      <c r="I82" s="33">
        <f t="shared" si="21"/>
        <v>8509</v>
      </c>
      <c r="J82" s="33">
        <v>4151</v>
      </c>
      <c r="K82" s="33">
        <v>4358</v>
      </c>
      <c r="L82" s="33">
        <v>13</v>
      </c>
      <c r="M82" s="33">
        <f t="shared" si="22"/>
        <v>4</v>
      </c>
      <c r="N82" s="33">
        <v>11</v>
      </c>
      <c r="O82" s="33">
        <v>7</v>
      </c>
      <c r="P82" s="33">
        <f t="shared" si="23"/>
        <v>9</v>
      </c>
      <c r="Q82" s="33">
        <v>16</v>
      </c>
      <c r="R82" s="33">
        <v>7</v>
      </c>
    </row>
    <row r="83" spans="2:18" s="2" customFormat="1" ht="12" customHeight="1">
      <c r="B83" s="6"/>
      <c r="C83" s="12"/>
      <c r="D83" s="5" t="s">
        <v>82</v>
      </c>
      <c r="E83" s="33">
        <v>1842</v>
      </c>
      <c r="F83" s="33">
        <f t="shared" si="20"/>
        <v>3</v>
      </c>
      <c r="G83" s="33">
        <v>3</v>
      </c>
      <c r="H83" s="33">
        <v>0</v>
      </c>
      <c r="I83" s="33">
        <f t="shared" si="21"/>
        <v>8115</v>
      </c>
      <c r="J83" s="33">
        <v>4047</v>
      </c>
      <c r="K83" s="33">
        <v>4068</v>
      </c>
      <c r="L83" s="33">
        <v>4</v>
      </c>
      <c r="M83" s="33">
        <f t="shared" si="22"/>
        <v>0</v>
      </c>
      <c r="N83" s="33">
        <v>10</v>
      </c>
      <c r="O83" s="33">
        <v>10</v>
      </c>
      <c r="P83" s="33">
        <f t="shared" si="23"/>
        <v>4</v>
      </c>
      <c r="Q83" s="33">
        <v>16</v>
      </c>
      <c r="R83" s="33">
        <v>12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17290</v>
      </c>
      <c r="F85" s="34">
        <f>G85-H85</f>
        <v>23</v>
      </c>
      <c r="G85" s="32">
        <f>SUM(G86:G89)</f>
        <v>53</v>
      </c>
      <c r="H85" s="32">
        <f>SUM(H86:H89)</f>
        <v>30</v>
      </c>
      <c r="I85" s="32">
        <f>J85+K85</f>
        <v>69936</v>
      </c>
      <c r="J85" s="32">
        <f>SUM(J86:J89)</f>
        <v>34450</v>
      </c>
      <c r="K85" s="32">
        <f>SUM(K86:K89)</f>
        <v>35486</v>
      </c>
      <c r="L85" s="32">
        <f>SUM(L86:L89)</f>
        <v>64</v>
      </c>
      <c r="M85" s="32">
        <f>N85-O85</f>
        <v>19</v>
      </c>
      <c r="N85" s="32">
        <f>SUM(N86:N89)</f>
        <v>68</v>
      </c>
      <c r="O85" s="32">
        <f>SUM(O86:O89)</f>
        <v>49</v>
      </c>
      <c r="P85" s="32">
        <f>Q85-R85</f>
        <v>45</v>
      </c>
      <c r="Q85" s="32">
        <f>SUM(Q86:Q89)</f>
        <v>169</v>
      </c>
      <c r="R85" s="32">
        <f>SUM(R86:R89)</f>
        <v>124</v>
      </c>
    </row>
    <row r="86" spans="2:18" s="2" customFormat="1" ht="12" customHeight="1">
      <c r="B86" s="6"/>
      <c r="C86" s="12"/>
      <c r="D86" s="5" t="s">
        <v>108</v>
      </c>
      <c r="E86" s="33">
        <v>2467</v>
      </c>
      <c r="F86" s="33">
        <f>G86-H86</f>
        <v>1</v>
      </c>
      <c r="G86" s="33">
        <v>4</v>
      </c>
      <c r="H86" s="33">
        <v>3</v>
      </c>
      <c r="I86" s="33">
        <f>J86+K86</f>
        <v>10677</v>
      </c>
      <c r="J86" s="33">
        <v>5290</v>
      </c>
      <c r="K86" s="33">
        <v>5387</v>
      </c>
      <c r="L86" s="33">
        <v>22</v>
      </c>
      <c r="M86" s="33">
        <f>N86-O86</f>
        <v>1</v>
      </c>
      <c r="N86" s="33">
        <v>7</v>
      </c>
      <c r="O86" s="33">
        <v>6</v>
      </c>
      <c r="P86" s="33">
        <f>Q86-R86</f>
        <v>21</v>
      </c>
      <c r="Q86" s="33">
        <v>32</v>
      </c>
      <c r="R86" s="33">
        <v>11</v>
      </c>
    </row>
    <row r="87" spans="2:18" s="2" customFormat="1" ht="12" customHeight="1">
      <c r="B87" s="6"/>
      <c r="C87" s="12"/>
      <c r="D87" s="5" t="s">
        <v>41</v>
      </c>
      <c r="E87" s="33">
        <v>3155</v>
      </c>
      <c r="F87" s="33">
        <f>G87-H87</f>
        <v>3</v>
      </c>
      <c r="G87" s="33">
        <v>6</v>
      </c>
      <c r="H87" s="33">
        <v>3</v>
      </c>
      <c r="I87" s="33">
        <f>J87+K87</f>
        <v>13164</v>
      </c>
      <c r="J87" s="33">
        <v>6545</v>
      </c>
      <c r="K87" s="33">
        <v>6619</v>
      </c>
      <c r="L87" s="33">
        <v>18</v>
      </c>
      <c r="M87" s="33">
        <f>N87-O87</f>
        <v>8</v>
      </c>
      <c r="N87" s="33">
        <v>18</v>
      </c>
      <c r="O87" s="33">
        <v>10</v>
      </c>
      <c r="P87" s="33">
        <f>Q87-R87</f>
        <v>10</v>
      </c>
      <c r="Q87" s="33">
        <v>36</v>
      </c>
      <c r="R87" s="33">
        <v>26</v>
      </c>
    </row>
    <row r="88" spans="2:18" s="2" customFormat="1" ht="12" customHeight="1">
      <c r="B88" s="6"/>
      <c r="C88" s="12"/>
      <c r="D88" s="5" t="s">
        <v>84</v>
      </c>
      <c r="E88" s="33">
        <v>7285</v>
      </c>
      <c r="F88" s="33">
        <f>G88-H88</f>
        <v>-4</v>
      </c>
      <c r="G88" s="33">
        <v>17</v>
      </c>
      <c r="H88" s="33">
        <v>21</v>
      </c>
      <c r="I88" s="33">
        <f>J88+K88</f>
        <v>28947</v>
      </c>
      <c r="J88" s="33">
        <v>14163</v>
      </c>
      <c r="K88" s="33">
        <v>14784</v>
      </c>
      <c r="L88" s="33">
        <v>-18</v>
      </c>
      <c r="M88" s="33">
        <f>N88-O88</f>
        <v>7</v>
      </c>
      <c r="N88" s="33">
        <v>26</v>
      </c>
      <c r="O88" s="33">
        <v>19</v>
      </c>
      <c r="P88" s="33">
        <f>Q88-R88</f>
        <v>-25</v>
      </c>
      <c r="Q88" s="33">
        <v>38</v>
      </c>
      <c r="R88" s="33">
        <v>63</v>
      </c>
    </row>
    <row r="89" spans="2:18" s="2" customFormat="1" ht="12" customHeight="1">
      <c r="B89" s="6"/>
      <c r="C89" s="12"/>
      <c r="D89" s="5" t="s">
        <v>85</v>
      </c>
      <c r="E89" s="33">
        <v>4383</v>
      </c>
      <c r="F89" s="33">
        <f>G89-H89</f>
        <v>23</v>
      </c>
      <c r="G89" s="33">
        <v>26</v>
      </c>
      <c r="H89" s="33">
        <v>3</v>
      </c>
      <c r="I89" s="33">
        <f>J89+K89</f>
        <v>17148</v>
      </c>
      <c r="J89" s="33">
        <v>8452</v>
      </c>
      <c r="K89" s="33">
        <v>8696</v>
      </c>
      <c r="L89" s="33">
        <v>42</v>
      </c>
      <c r="M89" s="33">
        <f>N89-O89</f>
        <v>3</v>
      </c>
      <c r="N89" s="33">
        <v>17</v>
      </c>
      <c r="O89" s="33">
        <v>14</v>
      </c>
      <c r="P89" s="33">
        <f>Q89-R89</f>
        <v>39</v>
      </c>
      <c r="Q89" s="33">
        <v>63</v>
      </c>
      <c r="R89" s="33">
        <v>24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16458</v>
      </c>
      <c r="F91" s="34">
        <f>G91-H91</f>
        <v>39</v>
      </c>
      <c r="G91" s="32">
        <f>SUM(G92:G95)</f>
        <v>85</v>
      </c>
      <c r="H91" s="32">
        <f>SUM(H92:H95)</f>
        <v>46</v>
      </c>
      <c r="I91" s="32">
        <f>J91+K91</f>
        <v>67700</v>
      </c>
      <c r="J91" s="32">
        <f>SUM(J92:J95)</f>
        <v>33684</v>
      </c>
      <c r="K91" s="32">
        <f>SUM(K92:K95)</f>
        <v>34016</v>
      </c>
      <c r="L91" s="32">
        <f>SUM(L92:L95)</f>
        <v>126</v>
      </c>
      <c r="M91" s="32">
        <f>N91-O91</f>
        <v>40</v>
      </c>
      <c r="N91" s="32">
        <f>SUM(N92:N95)</f>
        <v>78</v>
      </c>
      <c r="O91" s="32">
        <f>SUM(O92:O95)</f>
        <v>38</v>
      </c>
      <c r="P91" s="32">
        <f>Q91-R91</f>
        <v>86</v>
      </c>
      <c r="Q91" s="32">
        <f>SUM(Q92:Q95)</f>
        <v>236</v>
      </c>
      <c r="R91" s="32">
        <f>SUM(R92:R95)</f>
        <v>150</v>
      </c>
    </row>
    <row r="92" spans="2:18" s="2" customFormat="1" ht="12" customHeight="1">
      <c r="B92" s="6"/>
      <c r="C92" s="12"/>
      <c r="D92" s="5" t="s">
        <v>87</v>
      </c>
      <c r="E92" s="33">
        <v>3617</v>
      </c>
      <c r="F92" s="33">
        <f>G92-H92</f>
        <v>1</v>
      </c>
      <c r="G92" s="33">
        <v>11</v>
      </c>
      <c r="H92" s="33">
        <v>10</v>
      </c>
      <c r="I92" s="33">
        <f>J92+K92</f>
        <v>14791</v>
      </c>
      <c r="J92" s="33">
        <v>7264</v>
      </c>
      <c r="K92" s="33">
        <v>7527</v>
      </c>
      <c r="L92" s="33">
        <v>-2</v>
      </c>
      <c r="M92" s="33">
        <f>N92-O92</f>
        <v>10</v>
      </c>
      <c r="N92" s="33">
        <v>21</v>
      </c>
      <c r="O92" s="33">
        <v>11</v>
      </c>
      <c r="P92" s="33">
        <f>Q92-R92</f>
        <v>-12</v>
      </c>
      <c r="Q92" s="33">
        <v>16</v>
      </c>
      <c r="R92" s="33">
        <v>28</v>
      </c>
    </row>
    <row r="93" spans="2:18" s="2" customFormat="1" ht="12" customHeight="1">
      <c r="B93" s="6"/>
      <c r="C93" s="12"/>
      <c r="D93" s="5" t="s">
        <v>88</v>
      </c>
      <c r="E93" s="33">
        <v>5459</v>
      </c>
      <c r="F93" s="33">
        <f>G93-H93</f>
        <v>24</v>
      </c>
      <c r="G93" s="33">
        <v>34</v>
      </c>
      <c r="H93" s="33">
        <v>10</v>
      </c>
      <c r="I93" s="33">
        <f>J93+K93</f>
        <v>23362</v>
      </c>
      <c r="J93" s="33">
        <v>11694</v>
      </c>
      <c r="K93" s="33">
        <v>11668</v>
      </c>
      <c r="L93" s="33">
        <v>83</v>
      </c>
      <c r="M93" s="33">
        <f>N93-O93</f>
        <v>13</v>
      </c>
      <c r="N93" s="33">
        <v>21</v>
      </c>
      <c r="O93" s="33">
        <v>8</v>
      </c>
      <c r="P93" s="33">
        <f>Q93-R93</f>
        <v>70</v>
      </c>
      <c r="Q93" s="33">
        <v>111</v>
      </c>
      <c r="R93" s="33">
        <v>41</v>
      </c>
    </row>
    <row r="94" spans="2:18" s="2" customFormat="1" ht="12" customHeight="1">
      <c r="B94" s="6"/>
      <c r="C94" s="12"/>
      <c r="D94" s="5" t="s">
        <v>89</v>
      </c>
      <c r="E94" s="33">
        <v>3202</v>
      </c>
      <c r="F94" s="33">
        <f>G94-H94</f>
        <v>4</v>
      </c>
      <c r="G94" s="33">
        <v>17</v>
      </c>
      <c r="H94" s="33">
        <v>13</v>
      </c>
      <c r="I94" s="33">
        <f>J94+K94</f>
        <v>13295</v>
      </c>
      <c r="J94" s="33">
        <v>6599</v>
      </c>
      <c r="K94" s="33">
        <v>6696</v>
      </c>
      <c r="L94" s="33">
        <v>28</v>
      </c>
      <c r="M94" s="33">
        <f>N94-O94</f>
        <v>7</v>
      </c>
      <c r="N94" s="33">
        <v>15</v>
      </c>
      <c r="O94" s="33">
        <v>8</v>
      </c>
      <c r="P94" s="33">
        <f>Q94-R94</f>
        <v>21</v>
      </c>
      <c r="Q94" s="33">
        <v>53</v>
      </c>
      <c r="R94" s="33">
        <v>32</v>
      </c>
    </row>
    <row r="95" spans="2:18" s="2" customFormat="1" ht="12" customHeight="1">
      <c r="B95" s="6"/>
      <c r="C95" s="12"/>
      <c r="D95" s="5" t="s">
        <v>90</v>
      </c>
      <c r="E95" s="33">
        <v>4180</v>
      </c>
      <c r="F95" s="33">
        <f>G95-H95</f>
        <v>10</v>
      </c>
      <c r="G95" s="33">
        <v>23</v>
      </c>
      <c r="H95" s="33">
        <v>13</v>
      </c>
      <c r="I95" s="33">
        <f>J95+K95</f>
        <v>16252</v>
      </c>
      <c r="J95" s="33">
        <v>8127</v>
      </c>
      <c r="K95" s="33">
        <v>8125</v>
      </c>
      <c r="L95" s="33">
        <v>17</v>
      </c>
      <c r="M95" s="33">
        <f>N95-O95</f>
        <v>10</v>
      </c>
      <c r="N95" s="33">
        <v>21</v>
      </c>
      <c r="O95" s="33">
        <v>11</v>
      </c>
      <c r="P95" s="33">
        <f>Q95-R95</f>
        <v>7</v>
      </c>
      <c r="Q95" s="33">
        <v>56</v>
      </c>
      <c r="R95" s="33">
        <v>49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6198</v>
      </c>
      <c r="F97" s="34">
        <f>G97-H97</f>
        <v>-2</v>
      </c>
      <c r="G97" s="32">
        <f>G98</f>
        <v>15</v>
      </c>
      <c r="H97" s="32">
        <f>H98</f>
        <v>17</v>
      </c>
      <c r="I97" s="32">
        <f>J97+K97</f>
        <v>22756</v>
      </c>
      <c r="J97" s="32">
        <f>J98</f>
        <v>11138</v>
      </c>
      <c r="K97" s="32">
        <f>K98</f>
        <v>11618</v>
      </c>
      <c r="L97" s="32">
        <f>L98</f>
        <v>17</v>
      </c>
      <c r="M97" s="32">
        <f>N97-O97</f>
        <v>14</v>
      </c>
      <c r="N97" s="32">
        <f>N98</f>
        <v>32</v>
      </c>
      <c r="O97" s="32">
        <f>O98</f>
        <v>18</v>
      </c>
      <c r="P97" s="32">
        <f>Q97-R97</f>
        <v>3</v>
      </c>
      <c r="Q97" s="32">
        <f>Q98</f>
        <v>48</v>
      </c>
      <c r="R97" s="32">
        <f>R98</f>
        <v>45</v>
      </c>
    </row>
    <row r="98" spans="2:18" s="2" customFormat="1" ht="12" customHeight="1">
      <c r="B98" s="6"/>
      <c r="C98" s="12"/>
      <c r="D98" s="5" t="s">
        <v>92</v>
      </c>
      <c r="E98" s="33">
        <v>6198</v>
      </c>
      <c r="F98" s="33">
        <f>G98-H98</f>
        <v>-2</v>
      </c>
      <c r="G98" s="33">
        <v>15</v>
      </c>
      <c r="H98" s="33">
        <v>17</v>
      </c>
      <c r="I98" s="33">
        <f>J98+K98</f>
        <v>22756</v>
      </c>
      <c r="J98" s="33">
        <v>11138</v>
      </c>
      <c r="K98" s="33">
        <v>11618</v>
      </c>
      <c r="L98" s="33">
        <v>17</v>
      </c>
      <c r="M98" s="33">
        <f>N98-O98</f>
        <v>14</v>
      </c>
      <c r="N98" s="33">
        <v>32</v>
      </c>
      <c r="O98" s="33">
        <v>18</v>
      </c>
      <c r="P98" s="33">
        <f>Q98-R98</f>
        <v>3</v>
      </c>
      <c r="Q98" s="33">
        <v>48</v>
      </c>
      <c r="R98" s="33">
        <v>45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21777</v>
      </c>
      <c r="F100" s="34">
        <f aca="true" t="shared" si="24" ref="F100:F105">G100-H100</f>
        <v>30</v>
      </c>
      <c r="G100" s="32">
        <f>SUM(G101:G105)</f>
        <v>79</v>
      </c>
      <c r="H100" s="32">
        <f>SUM(H101:H105)</f>
        <v>49</v>
      </c>
      <c r="I100" s="32">
        <f aca="true" t="shared" si="25" ref="I100:I105">J100+K100</f>
        <v>88228</v>
      </c>
      <c r="J100" s="32">
        <f>SUM(J101:J109)</f>
        <v>43639</v>
      </c>
      <c r="K100" s="32">
        <f>SUM(K101:K109)</f>
        <v>44589</v>
      </c>
      <c r="L100" s="32">
        <f>SUM(L101:L105)</f>
        <v>76</v>
      </c>
      <c r="M100" s="32">
        <f aca="true" t="shared" si="26" ref="M100:M105">N100-O100</f>
        <v>49</v>
      </c>
      <c r="N100" s="32">
        <f>SUM(N101:N105)</f>
        <v>118</v>
      </c>
      <c r="O100" s="32">
        <f>SUM(O101:O105)</f>
        <v>69</v>
      </c>
      <c r="P100" s="32">
        <f aca="true" t="shared" si="27" ref="P100:P105">Q100-R100</f>
        <v>27</v>
      </c>
      <c r="Q100" s="32">
        <f>SUM(Q101:Q105)</f>
        <v>240</v>
      </c>
      <c r="R100" s="32">
        <f>SUM(R101:R105)</f>
        <v>213</v>
      </c>
    </row>
    <row r="101" spans="2:18" s="2" customFormat="1" ht="12" customHeight="1">
      <c r="B101" s="6"/>
      <c r="C101" s="12"/>
      <c r="D101" s="5" t="s">
        <v>94</v>
      </c>
      <c r="E101" s="33">
        <v>3482</v>
      </c>
      <c r="F101" s="33">
        <f t="shared" si="24"/>
        <v>4</v>
      </c>
      <c r="G101" s="33">
        <v>7</v>
      </c>
      <c r="H101" s="33">
        <v>3</v>
      </c>
      <c r="I101" s="33">
        <f t="shared" si="25"/>
        <v>15904</v>
      </c>
      <c r="J101" s="33">
        <v>7752</v>
      </c>
      <c r="K101" s="33">
        <v>8152</v>
      </c>
      <c r="L101" s="33">
        <v>24</v>
      </c>
      <c r="M101" s="33">
        <f t="shared" si="26"/>
        <v>2</v>
      </c>
      <c r="N101" s="33">
        <v>21</v>
      </c>
      <c r="O101" s="33">
        <v>19</v>
      </c>
      <c r="P101" s="33">
        <f t="shared" si="27"/>
        <v>22</v>
      </c>
      <c r="Q101" s="33">
        <v>48</v>
      </c>
      <c r="R101" s="33">
        <v>26</v>
      </c>
    </row>
    <row r="102" spans="2:18" s="2" customFormat="1" ht="12" customHeight="1">
      <c r="B102" s="6"/>
      <c r="C102" s="12"/>
      <c r="D102" s="5" t="s">
        <v>0</v>
      </c>
      <c r="E102" s="33">
        <v>2301</v>
      </c>
      <c r="F102" s="33">
        <f t="shared" si="24"/>
        <v>4</v>
      </c>
      <c r="G102" s="33">
        <v>6</v>
      </c>
      <c r="H102" s="33">
        <v>2</v>
      </c>
      <c r="I102" s="33">
        <f t="shared" si="25"/>
        <v>9616</v>
      </c>
      <c r="J102" s="33">
        <v>4784</v>
      </c>
      <c r="K102" s="33">
        <v>4832</v>
      </c>
      <c r="L102" s="33">
        <v>9</v>
      </c>
      <c r="M102" s="33">
        <f t="shared" si="26"/>
        <v>6</v>
      </c>
      <c r="N102" s="33">
        <v>12</v>
      </c>
      <c r="O102" s="33">
        <v>6</v>
      </c>
      <c r="P102" s="33">
        <f t="shared" si="27"/>
        <v>3</v>
      </c>
      <c r="Q102" s="33">
        <v>27</v>
      </c>
      <c r="R102" s="33">
        <v>24</v>
      </c>
    </row>
    <row r="103" spans="2:18" s="2" customFormat="1" ht="12" customHeight="1">
      <c r="B103" s="6"/>
      <c r="C103" s="12"/>
      <c r="D103" s="5" t="s">
        <v>95</v>
      </c>
      <c r="E103" s="33">
        <v>2423</v>
      </c>
      <c r="F103" s="33">
        <f t="shared" si="24"/>
        <v>2</v>
      </c>
      <c r="G103" s="33">
        <v>6</v>
      </c>
      <c r="H103" s="33">
        <v>4</v>
      </c>
      <c r="I103" s="33">
        <f t="shared" si="25"/>
        <v>10461</v>
      </c>
      <c r="J103" s="33">
        <v>5136</v>
      </c>
      <c r="K103" s="33">
        <v>5325</v>
      </c>
      <c r="L103" s="33">
        <v>-2</v>
      </c>
      <c r="M103" s="33">
        <f t="shared" si="26"/>
        <v>1</v>
      </c>
      <c r="N103" s="33">
        <v>7</v>
      </c>
      <c r="O103" s="33">
        <v>6</v>
      </c>
      <c r="P103" s="33">
        <f t="shared" si="27"/>
        <v>-3</v>
      </c>
      <c r="Q103" s="33">
        <v>18</v>
      </c>
      <c r="R103" s="33">
        <v>21</v>
      </c>
    </row>
    <row r="104" spans="2:18" s="2" customFormat="1" ht="12" customHeight="1">
      <c r="B104" s="6"/>
      <c r="C104" s="12"/>
      <c r="D104" s="5" t="s">
        <v>96</v>
      </c>
      <c r="E104" s="33">
        <v>8295</v>
      </c>
      <c r="F104" s="33">
        <f t="shared" si="24"/>
        <v>0</v>
      </c>
      <c r="G104" s="33">
        <v>38</v>
      </c>
      <c r="H104" s="33">
        <v>38</v>
      </c>
      <c r="I104" s="33">
        <f t="shared" si="25"/>
        <v>30932</v>
      </c>
      <c r="J104" s="33">
        <v>15377</v>
      </c>
      <c r="K104" s="33">
        <v>15555</v>
      </c>
      <c r="L104" s="33">
        <v>-17</v>
      </c>
      <c r="M104" s="33">
        <f t="shared" si="26"/>
        <v>20</v>
      </c>
      <c r="N104" s="33">
        <v>46</v>
      </c>
      <c r="O104" s="33">
        <v>26</v>
      </c>
      <c r="P104" s="33">
        <f t="shared" si="27"/>
        <v>-37</v>
      </c>
      <c r="Q104" s="33">
        <v>79</v>
      </c>
      <c r="R104" s="33">
        <v>116</v>
      </c>
    </row>
    <row r="105" spans="2:18" s="2" customFormat="1" ht="12" customHeight="1">
      <c r="B105" s="6"/>
      <c r="C105" s="12"/>
      <c r="D105" s="5" t="s">
        <v>97</v>
      </c>
      <c r="E105" s="33">
        <v>5276</v>
      </c>
      <c r="F105" s="33">
        <f t="shared" si="24"/>
        <v>20</v>
      </c>
      <c r="G105" s="33">
        <v>22</v>
      </c>
      <c r="H105" s="33">
        <v>2</v>
      </c>
      <c r="I105" s="33">
        <f t="shared" si="25"/>
        <v>21315</v>
      </c>
      <c r="J105" s="33">
        <v>10590</v>
      </c>
      <c r="K105" s="33">
        <v>10725</v>
      </c>
      <c r="L105" s="33">
        <v>62</v>
      </c>
      <c r="M105" s="33">
        <f t="shared" si="26"/>
        <v>20</v>
      </c>
      <c r="N105" s="33">
        <v>32</v>
      </c>
      <c r="O105" s="33">
        <v>12</v>
      </c>
      <c r="P105" s="33">
        <f t="shared" si="27"/>
        <v>42</v>
      </c>
      <c r="Q105" s="33">
        <v>68</v>
      </c>
      <c r="R105" s="33">
        <v>26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0" customWidth="1"/>
  </cols>
  <sheetData>
    <row r="1" spans="2:4" ht="14.25" customHeight="1">
      <c r="B1" s="14" t="s">
        <v>1</v>
      </c>
      <c r="C1" s="1"/>
      <c r="D1" s="1"/>
    </row>
    <row r="2" ht="12" customHeight="1">
      <c r="R2" s="25" t="s">
        <v>100</v>
      </c>
    </row>
    <row r="3" spans="2:18" s="2" customFormat="1" ht="12" customHeight="1">
      <c r="B3" s="56"/>
      <c r="C3" s="57"/>
      <c r="D3" s="58"/>
      <c r="E3" s="80" t="s">
        <v>14</v>
      </c>
      <c r="F3" s="57"/>
      <c r="G3" s="57"/>
      <c r="H3" s="58"/>
      <c r="I3" s="80" t="s">
        <v>15</v>
      </c>
      <c r="J3" s="57"/>
      <c r="K3" s="57"/>
      <c r="L3" s="57"/>
      <c r="M3" s="57"/>
      <c r="N3" s="57"/>
      <c r="O3" s="57"/>
      <c r="P3" s="57"/>
      <c r="Q3" s="57"/>
      <c r="R3" s="58"/>
    </row>
    <row r="4" spans="2:18" s="2" customFormat="1" ht="12" customHeight="1">
      <c r="B4" s="59"/>
      <c r="C4" s="60"/>
      <c r="D4" s="61"/>
      <c r="E4" s="62"/>
      <c r="F4" s="63"/>
      <c r="G4" s="63"/>
      <c r="H4" s="64"/>
      <c r="I4" s="62"/>
      <c r="J4" s="63"/>
      <c r="K4" s="63"/>
      <c r="L4" s="63"/>
      <c r="M4" s="63"/>
      <c r="N4" s="63"/>
      <c r="O4" s="63"/>
      <c r="P4" s="63"/>
      <c r="Q4" s="63"/>
      <c r="R4" s="64"/>
    </row>
    <row r="5" spans="2:18" s="2" customFormat="1" ht="12" customHeight="1">
      <c r="B5" s="59"/>
      <c r="C5" s="60"/>
      <c r="D5" s="61"/>
      <c r="E5" s="78" t="s">
        <v>16</v>
      </c>
      <c r="F5" s="78" t="s">
        <v>5</v>
      </c>
      <c r="G5" s="78" t="s">
        <v>17</v>
      </c>
      <c r="H5" s="78" t="s">
        <v>18</v>
      </c>
      <c r="I5" s="83" t="s">
        <v>16</v>
      </c>
      <c r="J5" s="83" t="s">
        <v>19</v>
      </c>
      <c r="K5" s="83" t="s">
        <v>20</v>
      </c>
      <c r="L5" s="78" t="s">
        <v>5</v>
      </c>
      <c r="M5" s="81" t="s">
        <v>9</v>
      </c>
      <c r="N5" s="82"/>
      <c r="O5" s="82"/>
      <c r="P5" s="81" t="s">
        <v>10</v>
      </c>
      <c r="Q5" s="82"/>
      <c r="R5" s="82"/>
    </row>
    <row r="6" spans="2:18" s="2" customFormat="1" ht="12" customHeight="1">
      <c r="B6" s="62"/>
      <c r="C6" s="63"/>
      <c r="D6" s="64"/>
      <c r="E6" s="79"/>
      <c r="F6" s="79"/>
      <c r="G6" s="79"/>
      <c r="H6" s="79"/>
      <c r="I6" s="84"/>
      <c r="J6" s="84"/>
      <c r="K6" s="84"/>
      <c r="L6" s="79"/>
      <c r="M6" s="18" t="s">
        <v>6</v>
      </c>
      <c r="N6" s="18" t="s">
        <v>7</v>
      </c>
      <c r="O6" s="18" t="s">
        <v>8</v>
      </c>
      <c r="P6" s="18" t="s">
        <v>11</v>
      </c>
      <c r="Q6" s="18" t="s">
        <v>12</v>
      </c>
      <c r="R6" s="18" t="s">
        <v>13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54" t="s">
        <v>2</v>
      </c>
      <c r="C8" s="55"/>
      <c r="D8" s="51"/>
      <c r="E8" s="22">
        <f>E9+E10</f>
        <v>497372</v>
      </c>
      <c r="F8" s="22">
        <f>G8-H8</f>
        <v>203</v>
      </c>
      <c r="G8" s="22">
        <f>G9+G10</f>
        <v>1892</v>
      </c>
      <c r="H8" s="22">
        <f>H9+H10</f>
        <v>1689</v>
      </c>
      <c r="I8" s="22">
        <f>J8+K8</f>
        <v>1837086</v>
      </c>
      <c r="J8" s="22">
        <f>J9+J10</f>
        <v>901547</v>
      </c>
      <c r="K8" s="22">
        <f>K9+K10</f>
        <v>935539</v>
      </c>
      <c r="L8" s="22">
        <f>L9+L10</f>
        <v>1298</v>
      </c>
      <c r="M8" s="22">
        <f>N8-O8</f>
        <v>859</v>
      </c>
      <c r="N8" s="22">
        <f>N9+N10</f>
        <v>1955</v>
      </c>
      <c r="O8" s="22">
        <f>O9+O10</f>
        <v>1096</v>
      </c>
      <c r="P8" s="22">
        <f>Q8-R8</f>
        <v>439</v>
      </c>
      <c r="Q8" s="22">
        <f>Q9+Q10</f>
        <v>5054</v>
      </c>
      <c r="R8" s="22">
        <f>R9+R10</f>
        <v>4615</v>
      </c>
    </row>
    <row r="9" spans="2:18" s="2" customFormat="1" ht="12" customHeight="1">
      <c r="B9" s="54" t="s">
        <v>3</v>
      </c>
      <c r="C9" s="65"/>
      <c r="D9" s="53"/>
      <c r="E9" s="22">
        <f>SUM(E12:E22)</f>
        <v>326676</v>
      </c>
      <c r="F9" s="22">
        <f>G9-H9</f>
        <v>126</v>
      </c>
      <c r="G9" s="22">
        <f>SUM(G12:G22)</f>
        <v>1393</v>
      </c>
      <c r="H9" s="22">
        <f>SUM(H12:H22)</f>
        <v>1267</v>
      </c>
      <c r="I9" s="22">
        <f>J9+K9</f>
        <v>1151699</v>
      </c>
      <c r="J9" s="22">
        <f>SUM(J12:J22)</f>
        <v>563739</v>
      </c>
      <c r="K9" s="22">
        <f>SUM(K12:K22)</f>
        <v>587960</v>
      </c>
      <c r="L9" s="22">
        <f>SUM(L12:L22)</f>
        <v>819</v>
      </c>
      <c r="M9" s="22">
        <f>N9-O9</f>
        <v>618</v>
      </c>
      <c r="N9" s="22">
        <f>SUM(N12:N22)</f>
        <v>1261</v>
      </c>
      <c r="O9" s="22">
        <f>SUM(O12:O22)</f>
        <v>643</v>
      </c>
      <c r="P9" s="22">
        <f>Q9-R9</f>
        <v>201</v>
      </c>
      <c r="Q9" s="22">
        <f>SUM(Q12:Q22)</f>
        <v>3155</v>
      </c>
      <c r="R9" s="22">
        <f>SUM(R12:R22)</f>
        <v>2954</v>
      </c>
    </row>
    <row r="10" spans="2:18" s="2" customFormat="1" ht="12" customHeight="1">
      <c r="B10" s="54" t="s">
        <v>4</v>
      </c>
      <c r="C10" s="65"/>
      <c r="D10" s="53"/>
      <c r="E10" s="22">
        <f>E24+E35+E41+E48+E56+E62+E65+E75+E85+E91+E97+E100</f>
        <v>170696</v>
      </c>
      <c r="F10" s="22">
        <f>G10-H10</f>
        <v>77</v>
      </c>
      <c r="G10" s="22">
        <f>G24+G35+G41+G48+G56+G62+G65+G75+G85+G91+G97+G100</f>
        <v>499</v>
      </c>
      <c r="H10" s="22">
        <f>H24+H35+H41+H48+H56+H62+H65+H75+H85+H91+H97+H100</f>
        <v>422</v>
      </c>
      <c r="I10" s="22">
        <f>J10+K10</f>
        <v>685387</v>
      </c>
      <c r="J10" s="22">
        <f>J24+J35+J41+J48+J56+J62+J65+J75+J85+J91+J97+J100</f>
        <v>337808</v>
      </c>
      <c r="K10" s="22">
        <f>K24+K35+K41+K48+K56+K62+K65+K75+K85+K91+K97+K100</f>
        <v>347579</v>
      </c>
      <c r="L10" s="22">
        <f>L24+L35+L41+L48+L56+L62+L65+L75+L85+L91+L97+L100</f>
        <v>479</v>
      </c>
      <c r="M10" s="22">
        <f>N10-O10</f>
        <v>241</v>
      </c>
      <c r="N10" s="22">
        <f>N24+N35+N41+N48+N56+N62+N65+N75+N85+N91+N97+N100</f>
        <v>694</v>
      </c>
      <c r="O10" s="22">
        <f>O24+O35+O41+O48+O56+O62+O65+O75+O85+O91+O97+O100</f>
        <v>453</v>
      </c>
      <c r="P10" s="22">
        <f>Q10-R10</f>
        <v>238</v>
      </c>
      <c r="Q10" s="22">
        <f>Q24+Q35+Q41+Q48+Q56+Q62+Q65+Q75+Q85+Q91+Q97+Q100</f>
        <v>1899</v>
      </c>
      <c r="R10" s="22">
        <f>R24+R35+R41+R48+R56+R62+R65+R75+R85+R91+R97+R100</f>
        <v>1661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52" t="s">
        <v>21</v>
      </c>
      <c r="D12" s="53"/>
      <c r="E12" s="23">
        <v>77474</v>
      </c>
      <c r="F12" s="23">
        <f aca="true" t="shared" si="0" ref="F12:F22">G12-H12</f>
        <v>92</v>
      </c>
      <c r="G12" s="23">
        <v>383</v>
      </c>
      <c r="H12" s="23">
        <v>291</v>
      </c>
      <c r="I12" s="23">
        <f aca="true" t="shared" si="1" ref="I12:I22">J12+K12</f>
        <v>264054</v>
      </c>
      <c r="J12" s="23">
        <v>128833</v>
      </c>
      <c r="K12" s="23">
        <v>135221</v>
      </c>
      <c r="L12" s="23">
        <v>256</v>
      </c>
      <c r="M12" s="23">
        <f aca="true" t="shared" si="2" ref="M12:M22">N12-O12</f>
        <v>162</v>
      </c>
      <c r="N12" s="23">
        <v>306</v>
      </c>
      <c r="O12" s="23">
        <v>144</v>
      </c>
      <c r="P12" s="23">
        <f aca="true" t="shared" si="3" ref="P12:P22">Q12-R12</f>
        <v>94</v>
      </c>
      <c r="Q12" s="23">
        <v>751</v>
      </c>
      <c r="R12" s="23">
        <v>657</v>
      </c>
    </row>
    <row r="13" spans="2:18" s="2" customFormat="1" ht="12" customHeight="1">
      <c r="B13" s="3"/>
      <c r="C13" s="52" t="s">
        <v>22</v>
      </c>
      <c r="D13" s="53"/>
      <c r="E13" s="23">
        <v>65715</v>
      </c>
      <c r="F13" s="23">
        <f t="shared" si="0"/>
        <v>-104</v>
      </c>
      <c r="G13" s="23">
        <v>346</v>
      </c>
      <c r="H13" s="23">
        <v>450</v>
      </c>
      <c r="I13" s="23">
        <f t="shared" si="1"/>
        <v>221294</v>
      </c>
      <c r="J13" s="23">
        <v>109384</v>
      </c>
      <c r="K13" s="23">
        <v>111910</v>
      </c>
      <c r="L13" s="23">
        <v>-7</v>
      </c>
      <c r="M13" s="23">
        <f t="shared" si="2"/>
        <v>106</v>
      </c>
      <c r="N13" s="23">
        <v>232</v>
      </c>
      <c r="O13" s="23">
        <v>126</v>
      </c>
      <c r="P13" s="23">
        <f t="shared" si="3"/>
        <v>-113</v>
      </c>
      <c r="Q13" s="23">
        <v>698</v>
      </c>
      <c r="R13" s="23">
        <v>811</v>
      </c>
    </row>
    <row r="14" spans="2:18" s="2" customFormat="1" ht="12" customHeight="1">
      <c r="B14" s="6"/>
      <c r="C14" s="52" t="s">
        <v>23</v>
      </c>
      <c r="D14" s="53"/>
      <c r="E14" s="23">
        <v>37816</v>
      </c>
      <c r="F14" s="23">
        <f t="shared" si="0"/>
        <v>17</v>
      </c>
      <c r="G14" s="23">
        <v>109</v>
      </c>
      <c r="H14" s="23">
        <v>92</v>
      </c>
      <c r="I14" s="23">
        <f t="shared" si="1"/>
        <v>132788</v>
      </c>
      <c r="J14" s="23">
        <v>63573</v>
      </c>
      <c r="K14" s="23">
        <v>69215</v>
      </c>
      <c r="L14" s="23">
        <v>71</v>
      </c>
      <c r="M14" s="23">
        <f t="shared" si="2"/>
        <v>56</v>
      </c>
      <c r="N14" s="23">
        <v>129</v>
      </c>
      <c r="O14" s="23">
        <v>73</v>
      </c>
      <c r="P14" s="23">
        <f t="shared" si="3"/>
        <v>15</v>
      </c>
      <c r="Q14" s="23">
        <v>298</v>
      </c>
      <c r="R14" s="23">
        <v>283</v>
      </c>
    </row>
    <row r="15" spans="2:18" s="2" customFormat="1" ht="12" customHeight="1">
      <c r="B15" s="6"/>
      <c r="C15" s="52" t="s">
        <v>24</v>
      </c>
      <c r="D15" s="53"/>
      <c r="E15" s="23">
        <v>28791</v>
      </c>
      <c r="F15" s="23">
        <f t="shared" si="0"/>
        <v>25</v>
      </c>
      <c r="G15" s="23">
        <v>119</v>
      </c>
      <c r="H15" s="23">
        <v>94</v>
      </c>
      <c r="I15" s="23">
        <f t="shared" si="1"/>
        <v>104831</v>
      </c>
      <c r="J15" s="23">
        <v>51443</v>
      </c>
      <c r="K15" s="23">
        <v>53388</v>
      </c>
      <c r="L15" s="23">
        <v>49</v>
      </c>
      <c r="M15" s="23">
        <f t="shared" si="2"/>
        <v>50</v>
      </c>
      <c r="N15" s="23">
        <v>118</v>
      </c>
      <c r="O15" s="23">
        <v>68</v>
      </c>
      <c r="P15" s="23">
        <f t="shared" si="3"/>
        <v>-1</v>
      </c>
      <c r="Q15" s="23">
        <v>244</v>
      </c>
      <c r="R15" s="23">
        <v>245</v>
      </c>
    </row>
    <row r="16" spans="2:18" s="2" customFormat="1" ht="12" customHeight="1">
      <c r="B16" s="6"/>
      <c r="C16" s="52" t="s">
        <v>25</v>
      </c>
      <c r="D16" s="53"/>
      <c r="E16" s="23">
        <v>34450</v>
      </c>
      <c r="F16" s="23">
        <f t="shared" si="0"/>
        <v>28</v>
      </c>
      <c r="G16" s="23">
        <v>146</v>
      </c>
      <c r="H16" s="23">
        <v>118</v>
      </c>
      <c r="I16" s="23">
        <f t="shared" si="1"/>
        <v>121210</v>
      </c>
      <c r="J16" s="23">
        <v>60313</v>
      </c>
      <c r="K16" s="23">
        <v>60897</v>
      </c>
      <c r="L16" s="23">
        <v>139</v>
      </c>
      <c r="M16" s="23">
        <f t="shared" si="2"/>
        <v>75</v>
      </c>
      <c r="N16" s="23">
        <v>145</v>
      </c>
      <c r="O16" s="23">
        <v>70</v>
      </c>
      <c r="P16" s="23">
        <f t="shared" si="3"/>
        <v>64</v>
      </c>
      <c r="Q16" s="23">
        <v>353</v>
      </c>
      <c r="R16" s="23">
        <v>289</v>
      </c>
    </row>
    <row r="17" spans="2:18" s="2" customFormat="1" ht="12" customHeight="1">
      <c r="B17" s="6"/>
      <c r="C17" s="52" t="s">
        <v>26</v>
      </c>
      <c r="D17" s="53"/>
      <c r="E17" s="23">
        <v>12855</v>
      </c>
      <c r="F17" s="23">
        <f t="shared" si="0"/>
        <v>6</v>
      </c>
      <c r="G17" s="23">
        <v>34</v>
      </c>
      <c r="H17" s="23">
        <v>28</v>
      </c>
      <c r="I17" s="23">
        <f t="shared" si="1"/>
        <v>46520</v>
      </c>
      <c r="J17" s="23">
        <v>22592</v>
      </c>
      <c r="K17" s="23">
        <v>23928</v>
      </c>
      <c r="L17" s="23">
        <v>37</v>
      </c>
      <c r="M17" s="23">
        <f t="shared" si="2"/>
        <v>30</v>
      </c>
      <c r="N17" s="23">
        <v>51</v>
      </c>
      <c r="O17" s="23">
        <v>21</v>
      </c>
      <c r="P17" s="23">
        <f t="shared" si="3"/>
        <v>7</v>
      </c>
      <c r="Q17" s="23">
        <v>105</v>
      </c>
      <c r="R17" s="23">
        <v>98</v>
      </c>
    </row>
    <row r="18" spans="2:18" s="2" customFormat="1" ht="12" customHeight="1">
      <c r="B18" s="6"/>
      <c r="C18" s="52" t="s">
        <v>27</v>
      </c>
      <c r="D18" s="53"/>
      <c r="E18" s="23">
        <v>19395</v>
      </c>
      <c r="F18" s="23">
        <f t="shared" si="0"/>
        <v>22</v>
      </c>
      <c r="G18" s="23">
        <v>82</v>
      </c>
      <c r="H18" s="23">
        <v>60</v>
      </c>
      <c r="I18" s="23">
        <f t="shared" si="1"/>
        <v>69766</v>
      </c>
      <c r="J18" s="23">
        <v>34054</v>
      </c>
      <c r="K18" s="23">
        <v>35712</v>
      </c>
      <c r="L18" s="23">
        <v>108</v>
      </c>
      <c r="M18" s="23">
        <f t="shared" si="2"/>
        <v>51</v>
      </c>
      <c r="N18" s="23">
        <v>84</v>
      </c>
      <c r="O18" s="23">
        <v>33</v>
      </c>
      <c r="P18" s="23">
        <f t="shared" si="3"/>
        <v>57</v>
      </c>
      <c r="Q18" s="23">
        <v>202</v>
      </c>
      <c r="R18" s="23">
        <v>145</v>
      </c>
    </row>
    <row r="19" spans="2:18" s="2" customFormat="1" ht="12" customHeight="1">
      <c r="B19" s="6"/>
      <c r="C19" s="52" t="s">
        <v>28</v>
      </c>
      <c r="D19" s="53"/>
      <c r="E19" s="23">
        <v>12614</v>
      </c>
      <c r="F19" s="23">
        <f t="shared" si="0"/>
        <v>-5</v>
      </c>
      <c r="G19" s="23">
        <v>35</v>
      </c>
      <c r="H19" s="23">
        <v>40</v>
      </c>
      <c r="I19" s="23">
        <f t="shared" si="1"/>
        <v>47073</v>
      </c>
      <c r="J19" s="23">
        <v>23130</v>
      </c>
      <c r="K19" s="23">
        <v>23943</v>
      </c>
      <c r="L19" s="23">
        <v>39</v>
      </c>
      <c r="M19" s="23">
        <f t="shared" si="2"/>
        <v>47</v>
      </c>
      <c r="N19" s="23">
        <v>66</v>
      </c>
      <c r="O19" s="23">
        <v>19</v>
      </c>
      <c r="P19" s="23">
        <f t="shared" si="3"/>
        <v>-8</v>
      </c>
      <c r="Q19" s="23">
        <v>121</v>
      </c>
      <c r="R19" s="23">
        <v>129</v>
      </c>
    </row>
    <row r="20" spans="2:18" s="2" customFormat="1" ht="12" customHeight="1">
      <c r="B20" s="6"/>
      <c r="C20" s="52" t="s">
        <v>29</v>
      </c>
      <c r="D20" s="53"/>
      <c r="E20" s="23">
        <v>14060</v>
      </c>
      <c r="F20" s="23">
        <f t="shared" si="0"/>
        <v>26</v>
      </c>
      <c r="G20" s="23">
        <v>65</v>
      </c>
      <c r="H20" s="23">
        <v>39</v>
      </c>
      <c r="I20" s="23">
        <f t="shared" si="1"/>
        <v>53603</v>
      </c>
      <c r="J20" s="23">
        <v>26473</v>
      </c>
      <c r="K20" s="23">
        <v>27130</v>
      </c>
      <c r="L20" s="23">
        <v>86</v>
      </c>
      <c r="M20" s="23">
        <f t="shared" si="2"/>
        <v>30</v>
      </c>
      <c r="N20" s="23">
        <v>59</v>
      </c>
      <c r="O20" s="23">
        <v>29</v>
      </c>
      <c r="P20" s="23">
        <f t="shared" si="3"/>
        <v>56</v>
      </c>
      <c r="Q20" s="23">
        <v>171</v>
      </c>
      <c r="R20" s="23">
        <v>115</v>
      </c>
    </row>
    <row r="21" spans="2:18" s="2" customFormat="1" ht="12" customHeight="1">
      <c r="B21" s="6"/>
      <c r="C21" s="52" t="s">
        <v>30</v>
      </c>
      <c r="D21" s="53"/>
      <c r="E21" s="23">
        <v>12266</v>
      </c>
      <c r="F21" s="23">
        <f t="shared" si="0"/>
        <v>-4</v>
      </c>
      <c r="G21" s="23">
        <v>30</v>
      </c>
      <c r="H21" s="23">
        <v>34</v>
      </c>
      <c r="I21" s="23">
        <f t="shared" si="1"/>
        <v>47715</v>
      </c>
      <c r="J21" s="23">
        <v>23083</v>
      </c>
      <c r="K21" s="23">
        <v>24632</v>
      </c>
      <c r="L21" s="23">
        <v>3</v>
      </c>
      <c r="M21" s="23">
        <f t="shared" si="2"/>
        <v>6</v>
      </c>
      <c r="N21" s="23">
        <v>41</v>
      </c>
      <c r="O21" s="23">
        <v>35</v>
      </c>
      <c r="P21" s="23">
        <f t="shared" si="3"/>
        <v>-3</v>
      </c>
      <c r="Q21" s="23">
        <v>97</v>
      </c>
      <c r="R21" s="23">
        <v>100</v>
      </c>
    </row>
    <row r="22" spans="2:18" s="2" customFormat="1" ht="12" customHeight="1">
      <c r="B22" s="6"/>
      <c r="C22" s="52" t="s">
        <v>31</v>
      </c>
      <c r="D22" s="53"/>
      <c r="E22" s="23">
        <v>11240</v>
      </c>
      <c r="F22" s="23">
        <f t="shared" si="0"/>
        <v>23</v>
      </c>
      <c r="G22" s="23">
        <v>44</v>
      </c>
      <c r="H22" s="23">
        <v>21</v>
      </c>
      <c r="I22" s="23">
        <f t="shared" si="1"/>
        <v>42845</v>
      </c>
      <c r="J22" s="23">
        <v>20861</v>
      </c>
      <c r="K22" s="23">
        <v>21984</v>
      </c>
      <c r="L22" s="23">
        <v>38</v>
      </c>
      <c r="M22" s="23">
        <f t="shared" si="2"/>
        <v>5</v>
      </c>
      <c r="N22" s="23">
        <v>30</v>
      </c>
      <c r="O22" s="23">
        <v>25</v>
      </c>
      <c r="P22" s="23">
        <f t="shared" si="3"/>
        <v>33</v>
      </c>
      <c r="Q22" s="23">
        <v>115</v>
      </c>
      <c r="R22" s="23">
        <v>82</v>
      </c>
    </row>
    <row r="23" spans="2:18" s="2" customFormat="1" ht="12" customHeight="1">
      <c r="B23" s="54"/>
      <c r="C23" s="55"/>
      <c r="D23" s="5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50" t="s">
        <v>32</v>
      </c>
      <c r="D24" s="51"/>
      <c r="E24" s="22">
        <f>SUM(E25:E33)</f>
        <v>20223</v>
      </c>
      <c r="F24" s="22">
        <f aca="true" t="shared" si="4" ref="F24:F33">G24-H24</f>
        <v>9</v>
      </c>
      <c r="G24" s="22">
        <f>SUM(G25:G33)</f>
        <v>35</v>
      </c>
      <c r="H24" s="22">
        <f>SUM(H25:H33)</f>
        <v>26</v>
      </c>
      <c r="I24" s="22">
        <f aca="true" t="shared" si="5" ref="I24:I33">J24+K24</f>
        <v>87438</v>
      </c>
      <c r="J24" s="22">
        <f>SUM(J25:J33)</f>
        <v>43238</v>
      </c>
      <c r="K24" s="22">
        <f>SUM(K25:K33)</f>
        <v>44200</v>
      </c>
      <c r="L24" s="22">
        <f>SUM(L25:L33)</f>
        <v>25</v>
      </c>
      <c r="M24" s="22">
        <f aca="true" t="shared" si="6" ref="M24:M33">N24-O24</f>
        <v>30</v>
      </c>
      <c r="N24" s="22">
        <f>SUM(N25:N33)</f>
        <v>87</v>
      </c>
      <c r="O24" s="22">
        <f>SUM(O25:O33)</f>
        <v>57</v>
      </c>
      <c r="P24" s="22">
        <f aca="true" t="shared" si="7" ref="P24:P33">Q24-R24</f>
        <v>-5</v>
      </c>
      <c r="Q24" s="22">
        <f>SUM(Q25:Q33)</f>
        <v>190</v>
      </c>
      <c r="R24" s="22">
        <f>SUM(R25:R33)</f>
        <v>195</v>
      </c>
    </row>
    <row r="25" spans="2:18" s="2" customFormat="1" ht="12" customHeight="1">
      <c r="B25" s="6"/>
      <c r="C25" s="11"/>
      <c r="D25" s="9" t="s">
        <v>33</v>
      </c>
      <c r="E25" s="23">
        <v>1948</v>
      </c>
      <c r="F25" s="23">
        <f t="shared" si="4"/>
        <v>3</v>
      </c>
      <c r="G25" s="23">
        <v>4</v>
      </c>
      <c r="H25" s="23">
        <v>1</v>
      </c>
      <c r="I25" s="23">
        <f t="shared" si="5"/>
        <v>8678</v>
      </c>
      <c r="J25" s="23">
        <v>4321</v>
      </c>
      <c r="K25" s="23">
        <v>4357</v>
      </c>
      <c r="L25" s="23">
        <v>12</v>
      </c>
      <c r="M25" s="23">
        <f t="shared" si="6"/>
        <v>11</v>
      </c>
      <c r="N25" s="23">
        <v>15</v>
      </c>
      <c r="O25" s="23">
        <v>4</v>
      </c>
      <c r="P25" s="23">
        <f t="shared" si="7"/>
        <v>1</v>
      </c>
      <c r="Q25" s="23">
        <v>20</v>
      </c>
      <c r="R25" s="23">
        <v>19</v>
      </c>
    </row>
    <row r="26" spans="2:18" s="2" customFormat="1" ht="12" customHeight="1">
      <c r="B26" s="6"/>
      <c r="C26" s="11"/>
      <c r="D26" s="9" t="s">
        <v>34</v>
      </c>
      <c r="E26" s="23">
        <v>3087</v>
      </c>
      <c r="F26" s="23">
        <f t="shared" si="4"/>
        <v>2</v>
      </c>
      <c r="G26" s="23">
        <v>5</v>
      </c>
      <c r="H26" s="23">
        <v>3</v>
      </c>
      <c r="I26" s="23">
        <f t="shared" si="5"/>
        <v>13672</v>
      </c>
      <c r="J26" s="23">
        <v>6771</v>
      </c>
      <c r="K26" s="23">
        <v>6901</v>
      </c>
      <c r="L26" s="23">
        <v>23</v>
      </c>
      <c r="M26" s="23">
        <f t="shared" si="6"/>
        <v>6</v>
      </c>
      <c r="N26" s="23">
        <v>14</v>
      </c>
      <c r="O26" s="23">
        <v>8</v>
      </c>
      <c r="P26" s="23">
        <f t="shared" si="7"/>
        <v>17</v>
      </c>
      <c r="Q26" s="23">
        <v>33</v>
      </c>
      <c r="R26" s="23">
        <v>16</v>
      </c>
    </row>
    <row r="27" spans="2:18" s="2" customFormat="1" ht="12" customHeight="1">
      <c r="B27" s="6"/>
      <c r="C27" s="11"/>
      <c r="D27" s="9" t="s">
        <v>35</v>
      </c>
      <c r="E27" s="23">
        <v>3688</v>
      </c>
      <c r="F27" s="23">
        <f t="shared" si="4"/>
        <v>-1</v>
      </c>
      <c r="G27" s="23">
        <v>5</v>
      </c>
      <c r="H27" s="23">
        <v>6</v>
      </c>
      <c r="I27" s="23">
        <f t="shared" si="5"/>
        <v>15856</v>
      </c>
      <c r="J27" s="23">
        <v>7787</v>
      </c>
      <c r="K27" s="23">
        <v>8069</v>
      </c>
      <c r="L27" s="23">
        <v>-3</v>
      </c>
      <c r="M27" s="23">
        <f t="shared" si="6"/>
        <v>8</v>
      </c>
      <c r="N27" s="23">
        <v>17</v>
      </c>
      <c r="O27" s="23">
        <v>9</v>
      </c>
      <c r="P27" s="23">
        <f t="shared" si="7"/>
        <v>-11</v>
      </c>
      <c r="Q27" s="23">
        <v>32</v>
      </c>
      <c r="R27" s="23">
        <v>43</v>
      </c>
    </row>
    <row r="28" spans="2:18" s="2" customFormat="1" ht="12" customHeight="1">
      <c r="B28" s="6"/>
      <c r="C28" s="11"/>
      <c r="D28" s="9" t="s">
        <v>36</v>
      </c>
      <c r="E28" s="23">
        <v>2902</v>
      </c>
      <c r="F28" s="23">
        <f t="shared" si="4"/>
        <v>3</v>
      </c>
      <c r="G28" s="23">
        <v>6</v>
      </c>
      <c r="H28" s="23">
        <v>3</v>
      </c>
      <c r="I28" s="23">
        <f t="shared" si="5"/>
        <v>11758</v>
      </c>
      <c r="J28" s="23">
        <v>5806</v>
      </c>
      <c r="K28" s="23">
        <v>5952</v>
      </c>
      <c r="L28" s="23">
        <v>4</v>
      </c>
      <c r="M28" s="23">
        <f t="shared" si="6"/>
        <v>3</v>
      </c>
      <c r="N28" s="23">
        <v>9</v>
      </c>
      <c r="O28" s="23">
        <v>6</v>
      </c>
      <c r="P28" s="23">
        <f t="shared" si="7"/>
        <v>1</v>
      </c>
      <c r="Q28" s="23">
        <v>24</v>
      </c>
      <c r="R28" s="23">
        <v>23</v>
      </c>
    </row>
    <row r="29" spans="2:18" s="2" customFormat="1" ht="12" customHeight="1">
      <c r="B29" s="6"/>
      <c r="C29" s="12"/>
      <c r="D29" s="5" t="s">
        <v>37</v>
      </c>
      <c r="E29" s="23">
        <v>1672</v>
      </c>
      <c r="F29" s="23">
        <f t="shared" si="4"/>
        <v>1</v>
      </c>
      <c r="G29" s="23">
        <v>1</v>
      </c>
      <c r="H29" s="23">
        <v>0</v>
      </c>
      <c r="I29" s="23">
        <f t="shared" si="5"/>
        <v>7760</v>
      </c>
      <c r="J29" s="23">
        <v>3830</v>
      </c>
      <c r="K29" s="23">
        <v>3930</v>
      </c>
      <c r="L29" s="23">
        <v>-9</v>
      </c>
      <c r="M29" s="23">
        <f t="shared" si="6"/>
        <v>2</v>
      </c>
      <c r="N29" s="23">
        <v>7</v>
      </c>
      <c r="O29" s="23">
        <v>5</v>
      </c>
      <c r="P29" s="23">
        <f t="shared" si="7"/>
        <v>-11</v>
      </c>
      <c r="Q29" s="23">
        <v>9</v>
      </c>
      <c r="R29" s="23">
        <v>20</v>
      </c>
    </row>
    <row r="30" spans="2:18" s="2" customFormat="1" ht="12" customHeight="1">
      <c r="B30" s="6"/>
      <c r="C30" s="12"/>
      <c r="D30" s="5" t="s">
        <v>38</v>
      </c>
      <c r="E30" s="23">
        <v>2326</v>
      </c>
      <c r="F30" s="23">
        <f t="shared" si="4"/>
        <v>1</v>
      </c>
      <c r="G30" s="23">
        <v>3</v>
      </c>
      <c r="H30" s="23">
        <v>2</v>
      </c>
      <c r="I30" s="23">
        <f t="shared" si="5"/>
        <v>10258</v>
      </c>
      <c r="J30" s="23">
        <v>5017</v>
      </c>
      <c r="K30" s="23">
        <v>5241</v>
      </c>
      <c r="L30" s="23">
        <v>6</v>
      </c>
      <c r="M30" s="23">
        <f t="shared" si="6"/>
        <v>-3</v>
      </c>
      <c r="N30" s="23">
        <v>8</v>
      </c>
      <c r="O30" s="23">
        <v>11</v>
      </c>
      <c r="P30" s="23">
        <f t="shared" si="7"/>
        <v>9</v>
      </c>
      <c r="Q30" s="23">
        <v>23</v>
      </c>
      <c r="R30" s="23">
        <v>14</v>
      </c>
    </row>
    <row r="31" spans="2:18" s="2" customFormat="1" ht="12" customHeight="1">
      <c r="B31" s="6"/>
      <c r="C31" s="12"/>
      <c r="D31" s="5" t="s">
        <v>39</v>
      </c>
      <c r="E31" s="23">
        <v>2610</v>
      </c>
      <c r="F31" s="23">
        <f t="shared" si="4"/>
        <v>4</v>
      </c>
      <c r="G31" s="23">
        <v>8</v>
      </c>
      <c r="H31" s="23">
        <v>4</v>
      </c>
      <c r="I31" s="23">
        <f t="shared" si="5"/>
        <v>11326</v>
      </c>
      <c r="J31" s="23">
        <v>5580</v>
      </c>
      <c r="K31" s="23">
        <v>5746</v>
      </c>
      <c r="L31" s="23">
        <v>10</v>
      </c>
      <c r="M31" s="23">
        <f t="shared" si="6"/>
        <v>4</v>
      </c>
      <c r="N31" s="23">
        <v>10</v>
      </c>
      <c r="O31" s="23">
        <v>6</v>
      </c>
      <c r="P31" s="23">
        <f t="shared" si="7"/>
        <v>6</v>
      </c>
      <c r="Q31" s="23">
        <v>41</v>
      </c>
      <c r="R31" s="23">
        <v>35</v>
      </c>
    </row>
    <row r="32" spans="2:18" s="2" customFormat="1" ht="12" customHeight="1">
      <c r="B32" s="6"/>
      <c r="C32" s="12"/>
      <c r="D32" s="5" t="s">
        <v>40</v>
      </c>
      <c r="E32" s="23">
        <v>848</v>
      </c>
      <c r="F32" s="23">
        <f t="shared" si="4"/>
        <v>-1</v>
      </c>
      <c r="G32" s="23">
        <v>2</v>
      </c>
      <c r="H32" s="23">
        <v>3</v>
      </c>
      <c r="I32" s="23">
        <f t="shared" si="5"/>
        <v>3344</v>
      </c>
      <c r="J32" s="23">
        <v>1657</v>
      </c>
      <c r="K32" s="23">
        <v>1687</v>
      </c>
      <c r="L32" s="23">
        <v>-12</v>
      </c>
      <c r="M32" s="23">
        <f t="shared" si="6"/>
        <v>-4</v>
      </c>
      <c r="N32" s="23">
        <v>3</v>
      </c>
      <c r="O32" s="23">
        <v>7</v>
      </c>
      <c r="P32" s="23">
        <f t="shared" si="7"/>
        <v>-8</v>
      </c>
      <c r="Q32" s="23">
        <v>4</v>
      </c>
      <c r="R32" s="23">
        <v>12</v>
      </c>
    </row>
    <row r="33" spans="2:18" s="2" customFormat="1" ht="12" customHeight="1">
      <c r="B33" s="6"/>
      <c r="C33" s="12"/>
      <c r="D33" s="5" t="s">
        <v>41</v>
      </c>
      <c r="E33" s="23">
        <v>1142</v>
      </c>
      <c r="F33" s="23">
        <f t="shared" si="4"/>
        <v>-3</v>
      </c>
      <c r="G33" s="23">
        <v>1</v>
      </c>
      <c r="H33" s="23">
        <v>4</v>
      </c>
      <c r="I33" s="23">
        <f t="shared" si="5"/>
        <v>4786</v>
      </c>
      <c r="J33" s="23">
        <v>2469</v>
      </c>
      <c r="K33" s="23">
        <v>2317</v>
      </c>
      <c r="L33" s="23">
        <v>-6</v>
      </c>
      <c r="M33" s="23">
        <f t="shared" si="6"/>
        <v>3</v>
      </c>
      <c r="N33" s="23">
        <v>4</v>
      </c>
      <c r="O33" s="23">
        <v>1</v>
      </c>
      <c r="P33" s="23">
        <f t="shared" si="7"/>
        <v>-9</v>
      </c>
      <c r="Q33" s="23">
        <v>4</v>
      </c>
      <c r="R33" s="23">
        <v>13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50" t="s">
        <v>42</v>
      </c>
      <c r="D35" s="51"/>
      <c r="E35" s="22">
        <f>SUM(E36:E39)</f>
        <v>16471</v>
      </c>
      <c r="F35" s="24">
        <f>G35-H35</f>
        <v>32</v>
      </c>
      <c r="G35" s="24">
        <f>SUM(G36:G39)</f>
        <v>55</v>
      </c>
      <c r="H35" s="24">
        <f>SUM(H36:H39)</f>
        <v>23</v>
      </c>
      <c r="I35" s="22">
        <f>J35+K35</f>
        <v>66497</v>
      </c>
      <c r="J35" s="22">
        <f>SUM(J36:J39)</f>
        <v>32645</v>
      </c>
      <c r="K35" s="22">
        <f>SUM(K36:K39)</f>
        <v>33852</v>
      </c>
      <c r="L35" s="22">
        <f>SUM(L36:L39)</f>
        <v>56</v>
      </c>
      <c r="M35" s="22">
        <f>N35-O35</f>
        <v>23</v>
      </c>
      <c r="N35" s="22">
        <f>SUM(N36:N39)</f>
        <v>65</v>
      </c>
      <c r="O35" s="22">
        <f>SUM(O36:O39)</f>
        <v>42</v>
      </c>
      <c r="P35" s="22">
        <f>Q35-R35</f>
        <v>33</v>
      </c>
      <c r="Q35" s="22">
        <f>SUM(Q36:Q39)</f>
        <v>216</v>
      </c>
      <c r="R35" s="22">
        <f>SUM(R36:R39)</f>
        <v>183</v>
      </c>
    </row>
    <row r="36" spans="2:18" s="2" customFormat="1" ht="12" customHeight="1">
      <c r="B36" s="6"/>
      <c r="C36" s="11"/>
      <c r="D36" s="5" t="s">
        <v>43</v>
      </c>
      <c r="E36" s="23">
        <v>5101</v>
      </c>
      <c r="F36" s="23">
        <f>G36-H36</f>
        <v>5</v>
      </c>
      <c r="G36" s="23">
        <v>13</v>
      </c>
      <c r="H36" s="23">
        <v>8</v>
      </c>
      <c r="I36" s="23">
        <f>J36+K36</f>
        <v>21226</v>
      </c>
      <c r="J36" s="23">
        <v>10273</v>
      </c>
      <c r="K36" s="23">
        <v>10953</v>
      </c>
      <c r="L36" s="23">
        <v>-17</v>
      </c>
      <c r="M36" s="23">
        <f>N36-O36</f>
        <v>-7</v>
      </c>
      <c r="N36" s="23">
        <v>14</v>
      </c>
      <c r="O36" s="23">
        <v>21</v>
      </c>
      <c r="P36" s="23">
        <f>Q36-R36</f>
        <v>-10</v>
      </c>
      <c r="Q36" s="23">
        <v>35</v>
      </c>
      <c r="R36" s="23">
        <v>45</v>
      </c>
    </row>
    <row r="37" spans="2:18" s="2" customFormat="1" ht="12" customHeight="1">
      <c r="B37" s="6"/>
      <c r="C37" s="11"/>
      <c r="D37" s="5" t="s">
        <v>44</v>
      </c>
      <c r="E37" s="23">
        <v>1542</v>
      </c>
      <c r="F37" s="23">
        <f>G37-H37</f>
        <v>-1</v>
      </c>
      <c r="G37" s="23">
        <v>0</v>
      </c>
      <c r="H37" s="23">
        <v>1</v>
      </c>
      <c r="I37" s="23">
        <f>J37+K37</f>
        <v>6042</v>
      </c>
      <c r="J37" s="23">
        <v>2951</v>
      </c>
      <c r="K37" s="23">
        <v>3091</v>
      </c>
      <c r="L37" s="23">
        <v>7</v>
      </c>
      <c r="M37" s="23">
        <f>N37-O37</f>
        <v>3</v>
      </c>
      <c r="N37" s="23">
        <v>6</v>
      </c>
      <c r="O37" s="23">
        <v>3</v>
      </c>
      <c r="P37" s="23">
        <f>Q37-R37</f>
        <v>4</v>
      </c>
      <c r="Q37" s="23">
        <v>20</v>
      </c>
      <c r="R37" s="23">
        <v>16</v>
      </c>
    </row>
    <row r="38" spans="2:18" s="2" customFormat="1" ht="12" customHeight="1">
      <c r="B38" s="6"/>
      <c r="C38" s="11"/>
      <c r="D38" s="5" t="s">
        <v>45</v>
      </c>
      <c r="E38" s="49">
        <v>3244</v>
      </c>
      <c r="F38" s="23">
        <f>G38-H38</f>
        <v>7</v>
      </c>
      <c r="G38" s="49">
        <v>10</v>
      </c>
      <c r="H38" s="49">
        <v>3</v>
      </c>
      <c r="I38" s="23">
        <f>J38+K38</f>
        <v>13877</v>
      </c>
      <c r="J38" s="23">
        <v>6881</v>
      </c>
      <c r="K38" s="23">
        <v>6996</v>
      </c>
      <c r="L38" s="23">
        <v>10</v>
      </c>
      <c r="M38" s="23">
        <f>N38-O38</f>
        <v>7</v>
      </c>
      <c r="N38" s="23">
        <v>15</v>
      </c>
      <c r="O38" s="49">
        <v>8</v>
      </c>
      <c r="P38" s="23">
        <f>Q38-R38</f>
        <v>3</v>
      </c>
      <c r="Q38" s="23">
        <v>50</v>
      </c>
      <c r="R38" s="49">
        <v>47</v>
      </c>
    </row>
    <row r="39" spans="2:18" s="2" customFormat="1" ht="12" customHeight="1">
      <c r="B39" s="6"/>
      <c r="C39" s="11"/>
      <c r="D39" s="5" t="s">
        <v>46</v>
      </c>
      <c r="E39" s="23">
        <v>6584</v>
      </c>
      <c r="F39" s="23">
        <f>G39-H39</f>
        <v>21</v>
      </c>
      <c r="G39" s="23">
        <v>32</v>
      </c>
      <c r="H39" s="23">
        <v>11</v>
      </c>
      <c r="I39" s="23">
        <f>J39+K39</f>
        <v>25352</v>
      </c>
      <c r="J39" s="23">
        <v>12540</v>
      </c>
      <c r="K39" s="23">
        <v>12812</v>
      </c>
      <c r="L39" s="23">
        <v>56</v>
      </c>
      <c r="M39" s="23">
        <f>N39-O39</f>
        <v>20</v>
      </c>
      <c r="N39" s="23">
        <v>30</v>
      </c>
      <c r="O39" s="23">
        <v>10</v>
      </c>
      <c r="P39" s="23">
        <f>Q39-R39</f>
        <v>36</v>
      </c>
      <c r="Q39" s="23">
        <v>111</v>
      </c>
      <c r="R39" s="23">
        <v>75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50" t="s">
        <v>47</v>
      </c>
      <c r="D41" s="51"/>
      <c r="E41" s="22">
        <f>SUM(E42:E46)</f>
        <v>9980</v>
      </c>
      <c r="F41" s="24">
        <f aca="true" t="shared" si="8" ref="F41:F46">G41-H41</f>
        <v>1</v>
      </c>
      <c r="G41" s="22">
        <f>SUM(G42:G46)</f>
        <v>30</v>
      </c>
      <c r="H41" s="22">
        <f>SUM(H42:H46)</f>
        <v>29</v>
      </c>
      <c r="I41" s="22">
        <f aca="true" t="shared" si="9" ref="I41:I46">J41+K41</f>
        <v>40495</v>
      </c>
      <c r="J41" s="22">
        <f>SUM(J42:J46)</f>
        <v>20273</v>
      </c>
      <c r="K41" s="22">
        <f>SUM(K42:K46)</f>
        <v>20222</v>
      </c>
      <c r="L41" s="22">
        <f>SUM(L42:L46)</f>
        <v>49</v>
      </c>
      <c r="M41" s="22">
        <f aca="true" t="shared" si="10" ref="M41:M46">N41-O41</f>
        <v>34</v>
      </c>
      <c r="N41" s="22">
        <f>SUM(N42:N46)</f>
        <v>57</v>
      </c>
      <c r="O41" s="22">
        <f>SUM(O42:O46)</f>
        <v>23</v>
      </c>
      <c r="P41" s="22">
        <f aca="true" t="shared" si="11" ref="P41:P46">Q41-R41</f>
        <v>15</v>
      </c>
      <c r="Q41" s="22">
        <f>SUM(Q42:Q46)</f>
        <v>119</v>
      </c>
      <c r="R41" s="22">
        <f>SUM(R42:R46)</f>
        <v>104</v>
      </c>
    </row>
    <row r="42" spans="2:18" s="2" customFormat="1" ht="12" customHeight="1">
      <c r="B42" s="6"/>
      <c r="C42" s="11"/>
      <c r="D42" s="5" t="s">
        <v>48</v>
      </c>
      <c r="E42" s="23">
        <v>2797</v>
      </c>
      <c r="F42" s="23">
        <f t="shared" si="8"/>
        <v>4</v>
      </c>
      <c r="G42" s="23">
        <v>7</v>
      </c>
      <c r="H42" s="23">
        <v>3</v>
      </c>
      <c r="I42" s="23">
        <f t="shared" si="9"/>
        <v>11717</v>
      </c>
      <c r="J42" s="23">
        <v>5807</v>
      </c>
      <c r="K42" s="23">
        <v>5910</v>
      </c>
      <c r="L42" s="23">
        <v>6</v>
      </c>
      <c r="M42" s="23">
        <f t="shared" si="10"/>
        <v>5</v>
      </c>
      <c r="N42" s="23">
        <v>14</v>
      </c>
      <c r="O42" s="23">
        <v>9</v>
      </c>
      <c r="P42" s="23">
        <f t="shared" si="11"/>
        <v>1</v>
      </c>
      <c r="Q42" s="23">
        <v>30</v>
      </c>
      <c r="R42" s="23">
        <v>29</v>
      </c>
    </row>
    <row r="43" spans="2:18" s="2" customFormat="1" ht="12" customHeight="1">
      <c r="B43" s="6"/>
      <c r="C43" s="11"/>
      <c r="D43" s="5" t="s">
        <v>49</v>
      </c>
      <c r="E43" s="23">
        <v>583</v>
      </c>
      <c r="F43" s="23">
        <f t="shared" si="8"/>
        <v>-1</v>
      </c>
      <c r="G43" s="23">
        <v>1</v>
      </c>
      <c r="H43" s="23">
        <v>2</v>
      </c>
      <c r="I43" s="23">
        <f t="shared" si="9"/>
        <v>2534</v>
      </c>
      <c r="J43" s="23">
        <v>1270</v>
      </c>
      <c r="K43" s="23">
        <v>1264</v>
      </c>
      <c r="L43" s="23">
        <v>2</v>
      </c>
      <c r="M43" s="23">
        <f t="shared" si="10"/>
        <v>4</v>
      </c>
      <c r="N43" s="23">
        <v>5</v>
      </c>
      <c r="O43" s="23">
        <v>1</v>
      </c>
      <c r="P43" s="23">
        <f t="shared" si="11"/>
        <v>-2</v>
      </c>
      <c r="Q43" s="23">
        <v>3</v>
      </c>
      <c r="R43" s="23">
        <v>5</v>
      </c>
    </row>
    <row r="44" spans="2:18" s="2" customFormat="1" ht="12" customHeight="1">
      <c r="B44" s="6"/>
      <c r="C44" s="11"/>
      <c r="D44" s="5" t="s">
        <v>50</v>
      </c>
      <c r="E44" s="23">
        <v>1593</v>
      </c>
      <c r="F44" s="23">
        <f t="shared" si="8"/>
        <v>2</v>
      </c>
      <c r="G44" s="23">
        <v>9</v>
      </c>
      <c r="H44" s="23">
        <v>7</v>
      </c>
      <c r="I44" s="23">
        <f t="shared" si="9"/>
        <v>4999</v>
      </c>
      <c r="J44" s="23">
        <v>2339</v>
      </c>
      <c r="K44" s="23">
        <v>2660</v>
      </c>
      <c r="L44" s="23">
        <v>3</v>
      </c>
      <c r="M44" s="23">
        <f t="shared" si="10"/>
        <v>-1</v>
      </c>
      <c r="N44" s="23">
        <v>0</v>
      </c>
      <c r="O44" s="23">
        <v>1</v>
      </c>
      <c r="P44" s="23">
        <f t="shared" si="11"/>
        <v>4</v>
      </c>
      <c r="Q44" s="23">
        <v>20</v>
      </c>
      <c r="R44" s="23">
        <v>16</v>
      </c>
    </row>
    <row r="45" spans="2:18" s="2" customFormat="1" ht="12" customHeight="1">
      <c r="B45" s="6"/>
      <c r="C45" s="12"/>
      <c r="D45" s="5" t="s">
        <v>51</v>
      </c>
      <c r="E45" s="23">
        <v>2361</v>
      </c>
      <c r="F45" s="23">
        <f t="shared" si="8"/>
        <v>-4</v>
      </c>
      <c r="G45" s="23">
        <v>6</v>
      </c>
      <c r="H45" s="23">
        <v>10</v>
      </c>
      <c r="I45" s="23">
        <f t="shared" si="9"/>
        <v>9952</v>
      </c>
      <c r="J45" s="23">
        <v>5254</v>
      </c>
      <c r="K45" s="23">
        <v>4698</v>
      </c>
      <c r="L45" s="23">
        <v>20</v>
      </c>
      <c r="M45" s="23">
        <f t="shared" si="10"/>
        <v>18</v>
      </c>
      <c r="N45" s="23">
        <v>19</v>
      </c>
      <c r="O45" s="23">
        <v>1</v>
      </c>
      <c r="P45" s="23">
        <f t="shared" si="11"/>
        <v>2</v>
      </c>
      <c r="Q45" s="23">
        <v>38</v>
      </c>
      <c r="R45" s="23">
        <v>36</v>
      </c>
    </row>
    <row r="46" spans="2:18" s="2" customFormat="1" ht="12" customHeight="1">
      <c r="B46" s="6"/>
      <c r="C46" s="12"/>
      <c r="D46" s="5" t="s">
        <v>107</v>
      </c>
      <c r="E46" s="23">
        <v>2646</v>
      </c>
      <c r="F46" s="23">
        <f t="shared" si="8"/>
        <v>0</v>
      </c>
      <c r="G46" s="23">
        <v>7</v>
      </c>
      <c r="H46" s="23">
        <v>7</v>
      </c>
      <c r="I46" s="23">
        <f t="shared" si="9"/>
        <v>11293</v>
      </c>
      <c r="J46" s="23">
        <v>5603</v>
      </c>
      <c r="K46" s="23">
        <v>5690</v>
      </c>
      <c r="L46" s="23">
        <v>18</v>
      </c>
      <c r="M46" s="23">
        <f t="shared" si="10"/>
        <v>8</v>
      </c>
      <c r="N46" s="23">
        <v>19</v>
      </c>
      <c r="O46" s="23">
        <v>11</v>
      </c>
      <c r="P46" s="23">
        <f t="shared" si="11"/>
        <v>10</v>
      </c>
      <c r="Q46" s="23">
        <v>28</v>
      </c>
      <c r="R46" s="23">
        <v>18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50" t="s">
        <v>52</v>
      </c>
      <c r="D48" s="51"/>
      <c r="E48" s="22">
        <f>SUM(E49:E54)</f>
        <v>13580</v>
      </c>
      <c r="F48" s="24">
        <f aca="true" t="shared" si="12" ref="F48:F54">G48-H48</f>
        <v>-12</v>
      </c>
      <c r="G48" s="22">
        <f>SUM(G49:G54)</f>
        <v>43</v>
      </c>
      <c r="H48" s="22">
        <f>SUM(H49:H54)</f>
        <v>55</v>
      </c>
      <c r="I48" s="22">
        <f aca="true" t="shared" si="13" ref="I48:I54">J48+K48</f>
        <v>52232</v>
      </c>
      <c r="J48" s="22">
        <f>SUM(J49:J54)</f>
        <v>25520</v>
      </c>
      <c r="K48" s="22">
        <f>SUM(K49:K54)</f>
        <v>26712</v>
      </c>
      <c r="L48" s="22">
        <f>SUM(L49:L54)</f>
        <v>3</v>
      </c>
      <c r="M48" s="22">
        <f aca="true" t="shared" si="14" ref="M48:M54">N48-O48</f>
        <v>1</v>
      </c>
      <c r="N48" s="22">
        <f>SUM(N49:N54)</f>
        <v>38</v>
      </c>
      <c r="O48" s="22">
        <f>SUM(O49:O54)</f>
        <v>37</v>
      </c>
      <c r="P48" s="22">
        <f aca="true" t="shared" si="15" ref="P48:P54">Q48-R48</f>
        <v>2</v>
      </c>
      <c r="Q48" s="22">
        <f>SUM(Q49:Q54)</f>
        <v>142</v>
      </c>
      <c r="R48" s="22">
        <f>SUM(R49:R54)</f>
        <v>140</v>
      </c>
    </row>
    <row r="49" spans="2:18" s="2" customFormat="1" ht="12" customHeight="1">
      <c r="B49" s="6"/>
      <c r="C49" s="12"/>
      <c r="D49" s="5" t="s">
        <v>53</v>
      </c>
      <c r="E49" s="23">
        <v>3910</v>
      </c>
      <c r="F49" s="23">
        <f t="shared" si="12"/>
        <v>-29</v>
      </c>
      <c r="G49" s="23">
        <v>14</v>
      </c>
      <c r="H49" s="23">
        <v>43</v>
      </c>
      <c r="I49" s="23">
        <f t="shared" si="13"/>
        <v>14060</v>
      </c>
      <c r="J49" s="23">
        <v>6871</v>
      </c>
      <c r="K49" s="23">
        <v>7189</v>
      </c>
      <c r="L49" s="23">
        <v>-18</v>
      </c>
      <c r="M49" s="23">
        <f t="shared" si="14"/>
        <v>-4</v>
      </c>
      <c r="N49" s="23">
        <v>6</v>
      </c>
      <c r="O49" s="23">
        <v>10</v>
      </c>
      <c r="P49" s="23">
        <f t="shared" si="15"/>
        <v>-14</v>
      </c>
      <c r="Q49" s="23">
        <v>47</v>
      </c>
      <c r="R49" s="23">
        <v>61</v>
      </c>
    </row>
    <row r="50" spans="2:18" s="2" customFormat="1" ht="12" customHeight="1">
      <c r="B50" s="6"/>
      <c r="C50" s="12"/>
      <c r="D50" s="5" t="s">
        <v>54</v>
      </c>
      <c r="E50" s="23">
        <v>2456</v>
      </c>
      <c r="F50" s="23">
        <f t="shared" si="12"/>
        <v>3</v>
      </c>
      <c r="G50" s="23">
        <v>6</v>
      </c>
      <c r="H50" s="23">
        <v>3</v>
      </c>
      <c r="I50" s="23">
        <f t="shared" si="13"/>
        <v>9718</v>
      </c>
      <c r="J50" s="23">
        <v>4760</v>
      </c>
      <c r="K50" s="23">
        <v>4958</v>
      </c>
      <c r="L50" s="23">
        <v>-14</v>
      </c>
      <c r="M50" s="23">
        <f t="shared" si="14"/>
        <v>-5</v>
      </c>
      <c r="N50" s="23">
        <v>5</v>
      </c>
      <c r="O50" s="23">
        <v>10</v>
      </c>
      <c r="P50" s="23">
        <f t="shared" si="15"/>
        <v>-9</v>
      </c>
      <c r="Q50" s="23">
        <v>25</v>
      </c>
      <c r="R50" s="23">
        <v>34</v>
      </c>
    </row>
    <row r="51" spans="2:18" s="2" customFormat="1" ht="12" customHeight="1">
      <c r="B51" s="6"/>
      <c r="C51" s="12"/>
      <c r="D51" s="5" t="s">
        <v>55</v>
      </c>
      <c r="E51" s="23">
        <v>5087</v>
      </c>
      <c r="F51" s="23">
        <f t="shared" si="12"/>
        <v>14</v>
      </c>
      <c r="G51" s="23">
        <v>20</v>
      </c>
      <c r="H51" s="23">
        <v>6</v>
      </c>
      <c r="I51" s="23">
        <f t="shared" si="13"/>
        <v>20629</v>
      </c>
      <c r="J51" s="23">
        <v>10083</v>
      </c>
      <c r="K51" s="23">
        <v>10546</v>
      </c>
      <c r="L51" s="23">
        <v>31</v>
      </c>
      <c r="M51" s="23">
        <f t="shared" si="14"/>
        <v>9</v>
      </c>
      <c r="N51" s="23">
        <v>19</v>
      </c>
      <c r="O51" s="23">
        <v>10</v>
      </c>
      <c r="P51" s="23">
        <f t="shared" si="15"/>
        <v>22</v>
      </c>
      <c r="Q51" s="23">
        <v>56</v>
      </c>
      <c r="R51" s="23">
        <v>34</v>
      </c>
    </row>
    <row r="52" spans="2:18" s="2" customFormat="1" ht="12" customHeight="1">
      <c r="B52" s="6"/>
      <c r="C52" s="12"/>
      <c r="D52" s="5" t="s">
        <v>56</v>
      </c>
      <c r="E52" s="23">
        <v>1027</v>
      </c>
      <c r="F52" s="23">
        <f t="shared" si="12"/>
        <v>-3</v>
      </c>
      <c r="G52" s="23">
        <v>0</v>
      </c>
      <c r="H52" s="23">
        <v>3</v>
      </c>
      <c r="I52" s="23">
        <f t="shared" si="13"/>
        <v>3900</v>
      </c>
      <c r="J52" s="23">
        <v>1902</v>
      </c>
      <c r="K52" s="23">
        <v>1998</v>
      </c>
      <c r="L52" s="23">
        <v>5</v>
      </c>
      <c r="M52" s="23">
        <f t="shared" si="14"/>
        <v>2</v>
      </c>
      <c r="N52" s="23">
        <v>5</v>
      </c>
      <c r="O52" s="23">
        <v>3</v>
      </c>
      <c r="P52" s="23">
        <f t="shared" si="15"/>
        <v>3</v>
      </c>
      <c r="Q52" s="23">
        <v>9</v>
      </c>
      <c r="R52" s="23">
        <v>6</v>
      </c>
    </row>
    <row r="53" spans="2:18" s="2" customFormat="1" ht="12" customHeight="1">
      <c r="B53" s="6"/>
      <c r="C53" s="12"/>
      <c r="D53" s="5" t="s">
        <v>57</v>
      </c>
      <c r="E53" s="23">
        <v>435</v>
      </c>
      <c r="F53" s="23">
        <f t="shared" si="12"/>
        <v>2</v>
      </c>
      <c r="G53" s="23">
        <v>2</v>
      </c>
      <c r="H53" s="23">
        <v>0</v>
      </c>
      <c r="I53" s="23">
        <f t="shared" si="13"/>
        <v>1590</v>
      </c>
      <c r="J53" s="23">
        <v>749</v>
      </c>
      <c r="K53" s="23">
        <v>841</v>
      </c>
      <c r="L53" s="23">
        <v>2</v>
      </c>
      <c r="M53" s="23">
        <f t="shared" si="14"/>
        <v>-1</v>
      </c>
      <c r="N53" s="23">
        <v>2</v>
      </c>
      <c r="O53" s="23">
        <v>3</v>
      </c>
      <c r="P53" s="23">
        <f t="shared" si="15"/>
        <v>3</v>
      </c>
      <c r="Q53" s="23">
        <v>4</v>
      </c>
      <c r="R53" s="23">
        <v>1</v>
      </c>
    </row>
    <row r="54" spans="2:18" s="2" customFormat="1" ht="12" customHeight="1">
      <c r="B54" s="6"/>
      <c r="C54" s="12"/>
      <c r="D54" s="5" t="s">
        <v>58</v>
      </c>
      <c r="E54" s="23">
        <v>665</v>
      </c>
      <c r="F54" s="23">
        <f t="shared" si="12"/>
        <v>1</v>
      </c>
      <c r="G54" s="23">
        <v>1</v>
      </c>
      <c r="H54" s="23">
        <v>0</v>
      </c>
      <c r="I54" s="23">
        <f t="shared" si="13"/>
        <v>2335</v>
      </c>
      <c r="J54" s="23">
        <v>1155</v>
      </c>
      <c r="K54" s="23">
        <v>1180</v>
      </c>
      <c r="L54" s="23">
        <v>-3</v>
      </c>
      <c r="M54" s="23">
        <f t="shared" si="14"/>
        <v>0</v>
      </c>
      <c r="N54" s="23">
        <v>1</v>
      </c>
      <c r="O54" s="23">
        <v>1</v>
      </c>
      <c r="P54" s="23">
        <f t="shared" si="15"/>
        <v>-3</v>
      </c>
      <c r="Q54" s="23">
        <v>1</v>
      </c>
      <c r="R54" s="23">
        <v>4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50" t="s">
        <v>59</v>
      </c>
      <c r="D56" s="51"/>
      <c r="E56" s="22">
        <f>SUM(E57:E60)</f>
        <v>9823</v>
      </c>
      <c r="F56" s="24">
        <f>G56-H56</f>
        <v>-4</v>
      </c>
      <c r="G56" s="22">
        <f>SUM(G57:G60)</f>
        <v>9</v>
      </c>
      <c r="H56" s="22">
        <f>SUM(H57:H60)</f>
        <v>13</v>
      </c>
      <c r="I56" s="22">
        <f>J56+K56</f>
        <v>40388</v>
      </c>
      <c r="J56" s="22">
        <f>SUM(J57:J60)</f>
        <v>19832</v>
      </c>
      <c r="K56" s="22">
        <f>SUM(K57:K60)</f>
        <v>20556</v>
      </c>
      <c r="L56" s="22">
        <f>SUM(L57:L60)</f>
        <v>-29</v>
      </c>
      <c r="M56" s="22">
        <f>N56-O56</f>
        <v>-3</v>
      </c>
      <c r="N56" s="22">
        <f>SUM(N57:N60)</f>
        <v>28</v>
      </c>
      <c r="O56" s="22">
        <f>SUM(O57:O60)</f>
        <v>31</v>
      </c>
      <c r="P56" s="22">
        <f>Q56-R56</f>
        <v>-26</v>
      </c>
      <c r="Q56" s="22">
        <f>SUM(Q57:Q60)</f>
        <v>61</v>
      </c>
      <c r="R56" s="22">
        <f>SUM(R57:R60)</f>
        <v>87</v>
      </c>
    </row>
    <row r="57" spans="2:18" s="2" customFormat="1" ht="12" customHeight="1">
      <c r="B57" s="6"/>
      <c r="C57" s="12"/>
      <c r="D57" s="5" t="s">
        <v>60</v>
      </c>
      <c r="E57" s="23">
        <v>1146</v>
      </c>
      <c r="F57" s="23">
        <f>G57-H57</f>
        <v>0</v>
      </c>
      <c r="G57" s="23">
        <v>0</v>
      </c>
      <c r="H57" s="23">
        <v>0</v>
      </c>
      <c r="I57" s="23">
        <f>J57+K57</f>
        <v>5061</v>
      </c>
      <c r="J57" s="23">
        <v>2518</v>
      </c>
      <c r="K57" s="23">
        <v>2543</v>
      </c>
      <c r="L57" s="23">
        <v>-4</v>
      </c>
      <c r="M57" s="23">
        <f>N57-O57</f>
        <v>-1</v>
      </c>
      <c r="N57" s="23">
        <v>5</v>
      </c>
      <c r="O57" s="23">
        <v>6</v>
      </c>
      <c r="P57" s="23">
        <f>Q57-R57</f>
        <v>-3</v>
      </c>
      <c r="Q57" s="23">
        <v>8</v>
      </c>
      <c r="R57" s="23">
        <v>11</v>
      </c>
    </row>
    <row r="58" spans="2:18" s="2" customFormat="1" ht="12" customHeight="1">
      <c r="B58" s="6"/>
      <c r="C58" s="12"/>
      <c r="D58" s="5" t="s">
        <v>61</v>
      </c>
      <c r="E58" s="23">
        <v>3902</v>
      </c>
      <c r="F58" s="23">
        <f>G58-H58</f>
        <v>-4</v>
      </c>
      <c r="G58" s="23">
        <v>5</v>
      </c>
      <c r="H58" s="23">
        <v>9</v>
      </c>
      <c r="I58" s="23">
        <f>J58+K58</f>
        <v>15452</v>
      </c>
      <c r="J58" s="23">
        <v>7600</v>
      </c>
      <c r="K58" s="23">
        <v>7852</v>
      </c>
      <c r="L58" s="23">
        <v>-27</v>
      </c>
      <c r="M58" s="23">
        <f>N58-O58</f>
        <v>-7</v>
      </c>
      <c r="N58" s="23">
        <v>4</v>
      </c>
      <c r="O58" s="23">
        <v>11</v>
      </c>
      <c r="P58" s="23">
        <f>Q58-R58</f>
        <v>-20</v>
      </c>
      <c r="Q58" s="23">
        <v>20</v>
      </c>
      <c r="R58" s="23">
        <v>40</v>
      </c>
    </row>
    <row r="59" spans="2:18" s="2" customFormat="1" ht="12" customHeight="1">
      <c r="B59" s="6"/>
      <c r="C59" s="12"/>
      <c r="D59" s="5" t="s">
        <v>62</v>
      </c>
      <c r="E59" s="23">
        <v>1584</v>
      </c>
      <c r="F59" s="23">
        <f>G59-H59</f>
        <v>0</v>
      </c>
      <c r="G59" s="23">
        <v>0</v>
      </c>
      <c r="H59" s="23">
        <v>0</v>
      </c>
      <c r="I59" s="23">
        <f>J59+K59</f>
        <v>5982</v>
      </c>
      <c r="J59" s="23">
        <v>2895</v>
      </c>
      <c r="K59" s="23">
        <v>3087</v>
      </c>
      <c r="L59" s="23">
        <v>-5</v>
      </c>
      <c r="M59" s="23">
        <f>N59-O59</f>
        <v>-2</v>
      </c>
      <c r="N59" s="23">
        <v>4</v>
      </c>
      <c r="O59" s="23">
        <v>6</v>
      </c>
      <c r="P59" s="23">
        <f>Q59-R59</f>
        <v>-3</v>
      </c>
      <c r="Q59" s="23">
        <v>11</v>
      </c>
      <c r="R59" s="23">
        <v>14</v>
      </c>
    </row>
    <row r="60" spans="2:18" s="2" customFormat="1" ht="12" customHeight="1">
      <c r="B60" s="6"/>
      <c r="C60" s="12"/>
      <c r="D60" s="5" t="s">
        <v>63</v>
      </c>
      <c r="E60" s="23">
        <v>3191</v>
      </c>
      <c r="F60" s="23">
        <f>G60-H60</f>
        <v>0</v>
      </c>
      <c r="G60" s="23">
        <v>4</v>
      </c>
      <c r="H60" s="23">
        <v>4</v>
      </c>
      <c r="I60" s="23">
        <f>J60+K60</f>
        <v>13893</v>
      </c>
      <c r="J60" s="23">
        <v>6819</v>
      </c>
      <c r="K60" s="23">
        <v>7074</v>
      </c>
      <c r="L60" s="23">
        <v>7</v>
      </c>
      <c r="M60" s="23">
        <f>N60-O60</f>
        <v>7</v>
      </c>
      <c r="N60" s="23">
        <v>15</v>
      </c>
      <c r="O60" s="23">
        <v>8</v>
      </c>
      <c r="P60" s="23">
        <f>Q60-R60</f>
        <v>0</v>
      </c>
      <c r="Q60" s="23">
        <v>22</v>
      </c>
      <c r="R60" s="23">
        <v>22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50" t="s">
        <v>64</v>
      </c>
      <c r="D62" s="51"/>
      <c r="E62" s="22">
        <f>E63</f>
        <v>5099</v>
      </c>
      <c r="F62" s="24">
        <f>G62-H62</f>
        <v>-1</v>
      </c>
      <c r="G62" s="22">
        <f>G63</f>
        <v>10</v>
      </c>
      <c r="H62" s="22">
        <f>H63</f>
        <v>11</v>
      </c>
      <c r="I62" s="22">
        <f>J62+K62</f>
        <v>19078</v>
      </c>
      <c r="J62" s="22">
        <f>J63</f>
        <v>9149</v>
      </c>
      <c r="K62" s="22">
        <f>K63</f>
        <v>9929</v>
      </c>
      <c r="L62" s="22">
        <f>L63</f>
        <v>-14</v>
      </c>
      <c r="M62" s="22">
        <f>N62-O62</f>
        <v>11</v>
      </c>
      <c r="N62" s="22">
        <f>N63</f>
        <v>25</v>
      </c>
      <c r="O62" s="22">
        <f>O63</f>
        <v>14</v>
      </c>
      <c r="P62" s="22">
        <f>Q62-R62</f>
        <v>-25</v>
      </c>
      <c r="Q62" s="22">
        <f>Q63</f>
        <v>21</v>
      </c>
      <c r="R62" s="22">
        <f>R63</f>
        <v>46</v>
      </c>
    </row>
    <row r="63" spans="2:18" s="2" customFormat="1" ht="12" customHeight="1">
      <c r="B63" s="6"/>
      <c r="C63" s="12"/>
      <c r="D63" s="5" t="s">
        <v>65</v>
      </c>
      <c r="E63" s="23">
        <v>5099</v>
      </c>
      <c r="F63" s="23">
        <f>G63-H63</f>
        <v>-1</v>
      </c>
      <c r="G63" s="23">
        <v>10</v>
      </c>
      <c r="H63" s="23">
        <v>11</v>
      </c>
      <c r="I63" s="23">
        <f>J63+K63</f>
        <v>19078</v>
      </c>
      <c r="J63" s="23">
        <v>9149</v>
      </c>
      <c r="K63" s="23">
        <v>9929</v>
      </c>
      <c r="L63" s="23">
        <v>-14</v>
      </c>
      <c r="M63" s="23">
        <f>N63-O63</f>
        <v>11</v>
      </c>
      <c r="N63" s="23">
        <v>25</v>
      </c>
      <c r="O63" s="23">
        <v>14</v>
      </c>
      <c r="P63" s="23">
        <f>Q63-R63</f>
        <v>-25</v>
      </c>
      <c r="Q63" s="23">
        <v>21</v>
      </c>
      <c r="R63" s="23">
        <v>46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50" t="s">
        <v>66</v>
      </c>
      <c r="D65" s="51"/>
      <c r="E65" s="22">
        <f>SUM(E66:E73)</f>
        <v>19337</v>
      </c>
      <c r="F65" s="24">
        <f aca="true" t="shared" si="16" ref="F65:F73">G65-H65</f>
        <v>-31</v>
      </c>
      <c r="G65" s="22">
        <f>SUM(G66:G73)</f>
        <v>32</v>
      </c>
      <c r="H65" s="22">
        <f>SUM(H66:H73)</f>
        <v>63</v>
      </c>
      <c r="I65" s="22">
        <f aca="true" t="shared" si="17" ref="I65:I73">J65+K65</f>
        <v>74329</v>
      </c>
      <c r="J65" s="22">
        <f>SUM(J66:J74)</f>
        <v>36515</v>
      </c>
      <c r="K65" s="22">
        <f>SUM(K66:K74)</f>
        <v>37814</v>
      </c>
      <c r="L65" s="22">
        <f>SUM(L66:L73)</f>
        <v>24</v>
      </c>
      <c r="M65" s="22">
        <f aca="true" t="shared" si="18" ref="M65:M73">N65-O65</f>
        <v>9</v>
      </c>
      <c r="N65" s="22">
        <f>SUM(N66:N73)</f>
        <v>60</v>
      </c>
      <c r="O65" s="22">
        <f>SUM(O66:O73)</f>
        <v>51</v>
      </c>
      <c r="P65" s="22">
        <f aca="true" t="shared" si="19" ref="P65:P73">Q65-R65</f>
        <v>15</v>
      </c>
      <c r="Q65" s="22">
        <f>SUM(Q66:Q73)</f>
        <v>189</v>
      </c>
      <c r="R65" s="22">
        <f>SUM(R66:R73)</f>
        <v>174</v>
      </c>
    </row>
    <row r="66" spans="2:18" s="2" customFormat="1" ht="12" customHeight="1">
      <c r="B66" s="6"/>
      <c r="C66" s="12"/>
      <c r="D66" s="5" t="s">
        <v>67</v>
      </c>
      <c r="E66" s="23">
        <v>5249</v>
      </c>
      <c r="F66" s="23">
        <f t="shared" si="16"/>
        <v>-7</v>
      </c>
      <c r="G66" s="23">
        <v>8</v>
      </c>
      <c r="H66" s="23">
        <v>15</v>
      </c>
      <c r="I66" s="23">
        <f t="shared" si="17"/>
        <v>20345</v>
      </c>
      <c r="J66" s="23">
        <v>9898</v>
      </c>
      <c r="K66" s="23">
        <v>10447</v>
      </c>
      <c r="L66" s="23">
        <v>-9</v>
      </c>
      <c r="M66" s="23">
        <f t="shared" si="18"/>
        <v>-8</v>
      </c>
      <c r="N66" s="23">
        <v>10</v>
      </c>
      <c r="O66" s="23">
        <v>18</v>
      </c>
      <c r="P66" s="23">
        <f t="shared" si="19"/>
        <v>-1</v>
      </c>
      <c r="Q66" s="23">
        <v>35</v>
      </c>
      <c r="R66" s="23">
        <v>36</v>
      </c>
    </row>
    <row r="67" spans="2:18" s="2" customFormat="1" ht="12" customHeight="1">
      <c r="B67" s="6"/>
      <c r="C67" s="12"/>
      <c r="D67" s="5" t="s">
        <v>41</v>
      </c>
      <c r="E67" s="23">
        <v>642</v>
      </c>
      <c r="F67" s="23">
        <f t="shared" si="16"/>
        <v>0</v>
      </c>
      <c r="G67" s="23">
        <v>0</v>
      </c>
      <c r="H67" s="23">
        <v>0</v>
      </c>
      <c r="I67" s="23">
        <f t="shared" si="17"/>
        <v>2826</v>
      </c>
      <c r="J67" s="23">
        <v>1386</v>
      </c>
      <c r="K67" s="23">
        <v>1440</v>
      </c>
      <c r="L67" s="23">
        <v>2</v>
      </c>
      <c r="M67" s="23">
        <f t="shared" si="18"/>
        <v>1</v>
      </c>
      <c r="N67" s="23">
        <v>4</v>
      </c>
      <c r="O67" s="23">
        <v>3</v>
      </c>
      <c r="P67" s="23">
        <f t="shared" si="19"/>
        <v>1</v>
      </c>
      <c r="Q67" s="23">
        <v>5</v>
      </c>
      <c r="R67" s="23">
        <v>4</v>
      </c>
    </row>
    <row r="68" spans="2:18" s="2" customFormat="1" ht="12" customHeight="1">
      <c r="B68" s="6"/>
      <c r="C68" s="12"/>
      <c r="D68" s="5" t="s">
        <v>68</v>
      </c>
      <c r="E68" s="23">
        <v>4456</v>
      </c>
      <c r="F68" s="23">
        <f t="shared" si="16"/>
        <v>1</v>
      </c>
      <c r="G68" s="23">
        <v>5</v>
      </c>
      <c r="H68" s="23">
        <v>4</v>
      </c>
      <c r="I68" s="23">
        <f t="shared" si="17"/>
        <v>17144</v>
      </c>
      <c r="J68" s="23">
        <v>8311</v>
      </c>
      <c r="K68" s="23">
        <v>8833</v>
      </c>
      <c r="L68" s="23">
        <v>6</v>
      </c>
      <c r="M68" s="23">
        <f t="shared" si="18"/>
        <v>5</v>
      </c>
      <c r="N68" s="23">
        <v>13</v>
      </c>
      <c r="O68" s="23">
        <v>8</v>
      </c>
      <c r="P68" s="23">
        <f t="shared" si="19"/>
        <v>1</v>
      </c>
      <c r="Q68" s="23">
        <v>29</v>
      </c>
      <c r="R68" s="23">
        <v>28</v>
      </c>
    </row>
    <row r="69" spans="2:18" s="2" customFormat="1" ht="12" customHeight="1">
      <c r="B69" s="6"/>
      <c r="C69" s="12"/>
      <c r="D69" s="5" t="s">
        <v>69</v>
      </c>
      <c r="E69" s="23">
        <v>1933</v>
      </c>
      <c r="F69" s="23">
        <f t="shared" si="16"/>
        <v>0</v>
      </c>
      <c r="G69" s="23">
        <v>3</v>
      </c>
      <c r="H69" s="23">
        <v>3</v>
      </c>
      <c r="I69" s="23">
        <f t="shared" si="17"/>
        <v>7201</v>
      </c>
      <c r="J69" s="23">
        <v>3558</v>
      </c>
      <c r="K69" s="23">
        <v>3643</v>
      </c>
      <c r="L69" s="23">
        <v>17</v>
      </c>
      <c r="M69" s="23">
        <f t="shared" si="18"/>
        <v>2</v>
      </c>
      <c r="N69" s="23">
        <v>6</v>
      </c>
      <c r="O69" s="23">
        <v>4</v>
      </c>
      <c r="P69" s="23">
        <f t="shared" si="19"/>
        <v>15</v>
      </c>
      <c r="Q69" s="23">
        <v>29</v>
      </c>
      <c r="R69" s="23">
        <v>14</v>
      </c>
    </row>
    <row r="70" spans="2:18" s="2" customFormat="1" ht="12" customHeight="1">
      <c r="B70" s="6"/>
      <c r="C70" s="12"/>
      <c r="D70" s="5" t="s">
        <v>70</v>
      </c>
      <c r="E70" s="23">
        <v>2570</v>
      </c>
      <c r="F70" s="23">
        <f t="shared" si="16"/>
        <v>-17</v>
      </c>
      <c r="G70" s="23">
        <v>4</v>
      </c>
      <c r="H70" s="23">
        <v>21</v>
      </c>
      <c r="I70" s="23">
        <f t="shared" si="17"/>
        <v>10552</v>
      </c>
      <c r="J70" s="23">
        <v>5202</v>
      </c>
      <c r="K70" s="23">
        <v>5350</v>
      </c>
      <c r="L70" s="23">
        <v>4</v>
      </c>
      <c r="M70" s="23">
        <f t="shared" si="18"/>
        <v>-2</v>
      </c>
      <c r="N70" s="23">
        <v>9</v>
      </c>
      <c r="O70" s="23">
        <v>11</v>
      </c>
      <c r="P70" s="23">
        <f t="shared" si="19"/>
        <v>6</v>
      </c>
      <c r="Q70" s="23">
        <v>36</v>
      </c>
      <c r="R70" s="23">
        <v>30</v>
      </c>
    </row>
    <row r="71" spans="2:18" s="2" customFormat="1" ht="12" customHeight="1">
      <c r="B71" s="6"/>
      <c r="C71" s="12"/>
      <c r="D71" s="5" t="s">
        <v>71</v>
      </c>
      <c r="E71" s="23">
        <v>2861</v>
      </c>
      <c r="F71" s="23">
        <f t="shared" si="16"/>
        <v>-5</v>
      </c>
      <c r="G71" s="23">
        <v>9</v>
      </c>
      <c r="H71" s="23">
        <v>14</v>
      </c>
      <c r="I71" s="23">
        <f t="shared" si="17"/>
        <v>9543</v>
      </c>
      <c r="J71" s="23">
        <v>4672</v>
      </c>
      <c r="K71" s="23">
        <v>4871</v>
      </c>
      <c r="L71" s="23">
        <v>0</v>
      </c>
      <c r="M71" s="23">
        <f t="shared" si="18"/>
        <v>3</v>
      </c>
      <c r="N71" s="23">
        <v>7</v>
      </c>
      <c r="O71" s="23">
        <v>4</v>
      </c>
      <c r="P71" s="23">
        <f t="shared" si="19"/>
        <v>-3</v>
      </c>
      <c r="Q71" s="23">
        <v>38</v>
      </c>
      <c r="R71" s="23">
        <v>41</v>
      </c>
    </row>
    <row r="72" spans="2:18" s="2" customFormat="1" ht="12" customHeight="1">
      <c r="B72" s="6"/>
      <c r="C72" s="12"/>
      <c r="D72" s="5" t="s">
        <v>72</v>
      </c>
      <c r="E72" s="23">
        <v>635</v>
      </c>
      <c r="F72" s="23">
        <f t="shared" si="16"/>
        <v>0</v>
      </c>
      <c r="G72" s="23">
        <v>1</v>
      </c>
      <c r="H72" s="23">
        <v>1</v>
      </c>
      <c r="I72" s="23">
        <f t="shared" si="17"/>
        <v>2288</v>
      </c>
      <c r="J72" s="23">
        <v>1138</v>
      </c>
      <c r="K72" s="23">
        <v>1150</v>
      </c>
      <c r="L72" s="23">
        <v>4</v>
      </c>
      <c r="M72" s="23">
        <f t="shared" si="18"/>
        <v>-1</v>
      </c>
      <c r="N72" s="23">
        <v>2</v>
      </c>
      <c r="O72" s="23">
        <v>3</v>
      </c>
      <c r="P72" s="23">
        <f t="shared" si="19"/>
        <v>5</v>
      </c>
      <c r="Q72" s="23">
        <v>10</v>
      </c>
      <c r="R72" s="23">
        <v>5</v>
      </c>
    </row>
    <row r="73" spans="2:18" s="2" customFormat="1" ht="12" customHeight="1">
      <c r="B73" s="6"/>
      <c r="C73" s="12"/>
      <c r="D73" s="5" t="s">
        <v>73</v>
      </c>
      <c r="E73" s="23">
        <v>991</v>
      </c>
      <c r="F73" s="23">
        <f t="shared" si="16"/>
        <v>-3</v>
      </c>
      <c r="G73" s="23">
        <v>2</v>
      </c>
      <c r="H73" s="23">
        <v>5</v>
      </c>
      <c r="I73" s="23">
        <f t="shared" si="17"/>
        <v>4430</v>
      </c>
      <c r="J73" s="23">
        <v>2350</v>
      </c>
      <c r="K73" s="23">
        <v>2080</v>
      </c>
      <c r="L73" s="23">
        <v>0</v>
      </c>
      <c r="M73" s="23">
        <f t="shared" si="18"/>
        <v>9</v>
      </c>
      <c r="N73" s="23">
        <v>9</v>
      </c>
      <c r="O73" s="23">
        <v>0</v>
      </c>
      <c r="P73" s="23">
        <f t="shared" si="19"/>
        <v>-9</v>
      </c>
      <c r="Q73" s="23">
        <v>7</v>
      </c>
      <c r="R73" s="23">
        <v>16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50" t="s">
        <v>74</v>
      </c>
      <c r="D75" s="51"/>
      <c r="E75" s="22">
        <f>SUM(E76:E83)</f>
        <v>14382</v>
      </c>
      <c r="F75" s="24">
        <f aca="true" t="shared" si="20" ref="F75:F83">G75-H75</f>
        <v>5</v>
      </c>
      <c r="G75" s="22">
        <f>SUM(G76:G83)</f>
        <v>36</v>
      </c>
      <c r="H75" s="22">
        <f>SUM(H76:H83)</f>
        <v>31</v>
      </c>
      <c r="I75" s="22">
        <f aca="true" t="shared" si="21" ref="I75:I83">J75+K75</f>
        <v>55965</v>
      </c>
      <c r="J75" s="22">
        <f>SUM(J76:J84)</f>
        <v>27556</v>
      </c>
      <c r="K75" s="22">
        <f>SUM(K76:K84)</f>
        <v>28409</v>
      </c>
      <c r="L75" s="22">
        <f>SUM(L76:L83)</f>
        <v>20</v>
      </c>
      <c r="M75" s="22">
        <f aca="true" t="shared" si="22" ref="M75:M83">N75-O75</f>
        <v>26</v>
      </c>
      <c r="N75" s="22">
        <f>SUM(N76:N83)</f>
        <v>61</v>
      </c>
      <c r="O75" s="22">
        <f>SUM(O76:O83)</f>
        <v>35</v>
      </c>
      <c r="P75" s="22">
        <f aca="true" t="shared" si="23" ref="P75:P83">Q75-R75</f>
        <v>-6</v>
      </c>
      <c r="Q75" s="22">
        <f>SUM(Q76:Q83)</f>
        <v>148</v>
      </c>
      <c r="R75" s="22">
        <f>SUM(R76:R83)</f>
        <v>154</v>
      </c>
    </row>
    <row r="76" spans="2:18" s="2" customFormat="1" ht="12" customHeight="1">
      <c r="B76" s="6"/>
      <c r="C76" s="12"/>
      <c r="D76" s="5" t="s">
        <v>75</v>
      </c>
      <c r="E76" s="23">
        <v>776</v>
      </c>
      <c r="F76" s="23">
        <f t="shared" si="20"/>
        <v>1</v>
      </c>
      <c r="G76" s="23">
        <v>2</v>
      </c>
      <c r="H76" s="23">
        <v>1</v>
      </c>
      <c r="I76" s="23">
        <f t="shared" si="21"/>
        <v>3166</v>
      </c>
      <c r="J76" s="23">
        <v>1599</v>
      </c>
      <c r="K76" s="23">
        <v>1567</v>
      </c>
      <c r="L76" s="23">
        <v>-2</v>
      </c>
      <c r="M76" s="23">
        <f t="shared" si="22"/>
        <v>0</v>
      </c>
      <c r="N76" s="23">
        <v>3</v>
      </c>
      <c r="O76" s="23">
        <v>3</v>
      </c>
      <c r="P76" s="23">
        <f t="shared" si="23"/>
        <v>-2</v>
      </c>
      <c r="Q76" s="23">
        <v>8</v>
      </c>
      <c r="R76" s="23">
        <v>10</v>
      </c>
    </row>
    <row r="77" spans="2:18" s="2" customFormat="1" ht="12" customHeight="1">
      <c r="B77" s="6"/>
      <c r="C77" s="12"/>
      <c r="D77" s="5" t="s">
        <v>76</v>
      </c>
      <c r="E77" s="23">
        <v>1766</v>
      </c>
      <c r="F77" s="23">
        <f t="shared" si="20"/>
        <v>1</v>
      </c>
      <c r="G77" s="23">
        <v>6</v>
      </c>
      <c r="H77" s="23">
        <v>5</v>
      </c>
      <c r="I77" s="23">
        <f t="shared" si="21"/>
        <v>6464</v>
      </c>
      <c r="J77" s="23">
        <v>3171</v>
      </c>
      <c r="K77" s="23">
        <v>3293</v>
      </c>
      <c r="L77" s="23">
        <v>-2</v>
      </c>
      <c r="M77" s="23">
        <f t="shared" si="22"/>
        <v>3</v>
      </c>
      <c r="N77" s="23">
        <v>7</v>
      </c>
      <c r="O77" s="23">
        <v>4</v>
      </c>
      <c r="P77" s="23">
        <f t="shared" si="23"/>
        <v>-5</v>
      </c>
      <c r="Q77" s="23">
        <v>17</v>
      </c>
      <c r="R77" s="23">
        <v>22</v>
      </c>
    </row>
    <row r="78" spans="2:18" s="2" customFormat="1" ht="12" customHeight="1">
      <c r="B78" s="6"/>
      <c r="C78" s="12"/>
      <c r="D78" s="5" t="s">
        <v>77</v>
      </c>
      <c r="E78" s="23">
        <v>1600</v>
      </c>
      <c r="F78" s="23">
        <f t="shared" si="20"/>
        <v>-3</v>
      </c>
      <c r="G78" s="23">
        <v>0</v>
      </c>
      <c r="H78" s="23">
        <v>3</v>
      </c>
      <c r="I78" s="23">
        <f t="shared" si="21"/>
        <v>6158</v>
      </c>
      <c r="J78" s="23">
        <v>2991</v>
      </c>
      <c r="K78" s="23">
        <v>3167</v>
      </c>
      <c r="L78" s="23">
        <v>-1</v>
      </c>
      <c r="M78" s="23">
        <f t="shared" si="22"/>
        <v>2</v>
      </c>
      <c r="N78" s="23">
        <v>10</v>
      </c>
      <c r="O78" s="23">
        <v>8</v>
      </c>
      <c r="P78" s="23">
        <f t="shared" si="23"/>
        <v>-3</v>
      </c>
      <c r="Q78" s="23">
        <v>12</v>
      </c>
      <c r="R78" s="23">
        <v>15</v>
      </c>
    </row>
    <row r="79" spans="2:18" s="2" customFormat="1" ht="12" customHeight="1">
      <c r="B79" s="6"/>
      <c r="C79" s="12"/>
      <c r="D79" s="5" t="s">
        <v>78</v>
      </c>
      <c r="E79" s="23">
        <v>953</v>
      </c>
      <c r="F79" s="23">
        <f t="shared" si="20"/>
        <v>1</v>
      </c>
      <c r="G79" s="23">
        <v>2</v>
      </c>
      <c r="H79" s="23">
        <v>1</v>
      </c>
      <c r="I79" s="23">
        <f t="shared" si="21"/>
        <v>3843</v>
      </c>
      <c r="J79" s="23">
        <v>1913</v>
      </c>
      <c r="K79" s="23">
        <v>1930</v>
      </c>
      <c r="L79" s="23">
        <v>20</v>
      </c>
      <c r="M79" s="23">
        <f t="shared" si="22"/>
        <v>2</v>
      </c>
      <c r="N79" s="23">
        <v>3</v>
      </c>
      <c r="O79" s="23">
        <v>1</v>
      </c>
      <c r="P79" s="23">
        <f t="shared" si="23"/>
        <v>18</v>
      </c>
      <c r="Q79" s="23">
        <v>19</v>
      </c>
      <c r="R79" s="23">
        <v>1</v>
      </c>
    </row>
    <row r="80" spans="2:18" s="2" customFormat="1" ht="12" customHeight="1">
      <c r="B80" s="6"/>
      <c r="C80" s="12"/>
      <c r="D80" s="5" t="s">
        <v>79</v>
      </c>
      <c r="E80" s="23">
        <v>2705</v>
      </c>
      <c r="F80" s="23">
        <f t="shared" si="20"/>
        <v>-5</v>
      </c>
      <c r="G80" s="23">
        <v>4</v>
      </c>
      <c r="H80" s="23">
        <v>9</v>
      </c>
      <c r="I80" s="23">
        <f t="shared" si="21"/>
        <v>10917</v>
      </c>
      <c r="J80" s="23">
        <v>5439</v>
      </c>
      <c r="K80" s="23">
        <v>5478</v>
      </c>
      <c r="L80" s="23">
        <v>-13</v>
      </c>
      <c r="M80" s="23">
        <f t="shared" si="22"/>
        <v>-1</v>
      </c>
      <c r="N80" s="23">
        <v>6</v>
      </c>
      <c r="O80" s="23">
        <v>7</v>
      </c>
      <c r="P80" s="23">
        <f t="shared" si="23"/>
        <v>-12</v>
      </c>
      <c r="Q80" s="23">
        <v>21</v>
      </c>
      <c r="R80" s="23">
        <v>33</v>
      </c>
    </row>
    <row r="81" spans="2:18" s="2" customFormat="1" ht="12" customHeight="1">
      <c r="B81" s="6"/>
      <c r="C81" s="12"/>
      <c r="D81" s="5" t="s">
        <v>80</v>
      </c>
      <c r="E81" s="23">
        <v>2556</v>
      </c>
      <c r="F81" s="23">
        <f t="shared" si="20"/>
        <v>7</v>
      </c>
      <c r="G81" s="23">
        <v>14</v>
      </c>
      <c r="H81" s="23">
        <v>7</v>
      </c>
      <c r="I81" s="23">
        <f t="shared" si="21"/>
        <v>8785</v>
      </c>
      <c r="J81" s="23">
        <v>4241</v>
      </c>
      <c r="K81" s="23">
        <v>4544</v>
      </c>
      <c r="L81" s="23">
        <v>10</v>
      </c>
      <c r="M81" s="23">
        <f t="shared" si="22"/>
        <v>6</v>
      </c>
      <c r="N81" s="23">
        <v>9</v>
      </c>
      <c r="O81" s="23">
        <v>3</v>
      </c>
      <c r="P81" s="23">
        <f t="shared" si="23"/>
        <v>4</v>
      </c>
      <c r="Q81" s="23">
        <v>47</v>
      </c>
      <c r="R81" s="23">
        <v>43</v>
      </c>
    </row>
    <row r="82" spans="2:18" s="2" customFormat="1" ht="12" customHeight="1">
      <c r="B82" s="6"/>
      <c r="C82" s="12"/>
      <c r="D82" s="5" t="s">
        <v>81</v>
      </c>
      <c r="E82" s="23">
        <v>2182</v>
      </c>
      <c r="F82" s="23">
        <f t="shared" si="20"/>
        <v>1</v>
      </c>
      <c r="G82" s="23">
        <v>5</v>
      </c>
      <c r="H82" s="23">
        <v>4</v>
      </c>
      <c r="I82" s="23">
        <f t="shared" si="21"/>
        <v>8513</v>
      </c>
      <c r="J82" s="23">
        <v>4154</v>
      </c>
      <c r="K82" s="23">
        <v>4359</v>
      </c>
      <c r="L82" s="23">
        <v>4</v>
      </c>
      <c r="M82" s="23">
        <f t="shared" si="22"/>
        <v>8</v>
      </c>
      <c r="N82" s="23">
        <v>11</v>
      </c>
      <c r="O82" s="23">
        <v>3</v>
      </c>
      <c r="P82" s="23">
        <f t="shared" si="23"/>
        <v>-4</v>
      </c>
      <c r="Q82" s="23">
        <v>12</v>
      </c>
      <c r="R82" s="23">
        <v>16</v>
      </c>
    </row>
    <row r="83" spans="2:18" s="2" customFormat="1" ht="12" customHeight="1">
      <c r="B83" s="6"/>
      <c r="C83" s="12"/>
      <c r="D83" s="5" t="s">
        <v>82</v>
      </c>
      <c r="E83" s="23">
        <v>1844</v>
      </c>
      <c r="F83" s="23">
        <f t="shared" si="20"/>
        <v>2</v>
      </c>
      <c r="G83" s="23">
        <v>3</v>
      </c>
      <c r="H83" s="23">
        <v>1</v>
      </c>
      <c r="I83" s="23">
        <f t="shared" si="21"/>
        <v>8119</v>
      </c>
      <c r="J83" s="23">
        <v>4048</v>
      </c>
      <c r="K83" s="23">
        <v>4071</v>
      </c>
      <c r="L83" s="23">
        <v>4</v>
      </c>
      <c r="M83" s="23">
        <f t="shared" si="22"/>
        <v>6</v>
      </c>
      <c r="N83" s="23">
        <v>12</v>
      </c>
      <c r="O83" s="23">
        <v>6</v>
      </c>
      <c r="P83" s="23">
        <f t="shared" si="23"/>
        <v>-2</v>
      </c>
      <c r="Q83" s="23">
        <v>12</v>
      </c>
      <c r="R83" s="23">
        <v>14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50" t="s">
        <v>83</v>
      </c>
      <c r="D85" s="51"/>
      <c r="E85" s="22">
        <f>SUM(E86:E89)</f>
        <v>17317</v>
      </c>
      <c r="F85" s="24">
        <f aca="true" t="shared" si="24" ref="F85:F95">G85-H85</f>
        <v>27</v>
      </c>
      <c r="G85" s="22">
        <f>SUM(G86:G89)</f>
        <v>71</v>
      </c>
      <c r="H85" s="22">
        <f>SUM(H86:H89)</f>
        <v>44</v>
      </c>
      <c r="I85" s="22">
        <f aca="true" t="shared" si="25" ref="I85:I95">J85+K85</f>
        <v>70058</v>
      </c>
      <c r="J85" s="22">
        <f>SUM(J86:J89)</f>
        <v>34511</v>
      </c>
      <c r="K85" s="22">
        <f>SUM(K86:K89)</f>
        <v>35547</v>
      </c>
      <c r="L85" s="22">
        <f>SUM(L86:L89)</f>
        <v>122</v>
      </c>
      <c r="M85" s="22">
        <f>N85-O85</f>
        <v>18</v>
      </c>
      <c r="N85" s="22">
        <f>SUM(N86:N89)</f>
        <v>63</v>
      </c>
      <c r="O85" s="22">
        <f>SUM(O86:O89)</f>
        <v>45</v>
      </c>
      <c r="P85" s="22">
        <f>Q85-R85</f>
        <v>104</v>
      </c>
      <c r="Q85" s="22">
        <f>SUM(Q86:Q89)</f>
        <v>240</v>
      </c>
      <c r="R85" s="22">
        <f>SUM(R86:R89)</f>
        <v>136</v>
      </c>
    </row>
    <row r="86" spans="2:18" s="2" customFormat="1" ht="12" customHeight="1">
      <c r="B86" s="6"/>
      <c r="C86" s="12"/>
      <c r="D86" s="5" t="s">
        <v>108</v>
      </c>
      <c r="E86" s="23">
        <v>2467</v>
      </c>
      <c r="F86" s="23">
        <f t="shared" si="24"/>
        <v>0</v>
      </c>
      <c r="G86" s="23">
        <v>6</v>
      </c>
      <c r="H86" s="23">
        <v>6</v>
      </c>
      <c r="I86" s="23">
        <f t="shared" si="25"/>
        <v>10704</v>
      </c>
      <c r="J86" s="23">
        <v>5304</v>
      </c>
      <c r="K86" s="23">
        <v>5400</v>
      </c>
      <c r="L86" s="23">
        <v>27</v>
      </c>
      <c r="M86" s="23">
        <f>N86-O86</f>
        <v>11</v>
      </c>
      <c r="N86" s="23">
        <v>14</v>
      </c>
      <c r="O86" s="23">
        <v>3</v>
      </c>
      <c r="P86" s="23">
        <f>Q86-R86</f>
        <v>16</v>
      </c>
      <c r="Q86" s="23">
        <v>35</v>
      </c>
      <c r="R86" s="23">
        <v>19</v>
      </c>
    </row>
    <row r="87" spans="2:18" s="2" customFormat="1" ht="12" customHeight="1">
      <c r="B87" s="6"/>
      <c r="C87" s="12"/>
      <c r="D87" s="5" t="s">
        <v>41</v>
      </c>
      <c r="E87" s="23">
        <v>3164</v>
      </c>
      <c r="F87" s="23">
        <f t="shared" si="24"/>
        <v>9</v>
      </c>
      <c r="G87" s="23">
        <v>11</v>
      </c>
      <c r="H87" s="23">
        <v>2</v>
      </c>
      <c r="I87" s="23">
        <f t="shared" si="25"/>
        <v>13185</v>
      </c>
      <c r="J87" s="23">
        <v>6555</v>
      </c>
      <c r="K87" s="23">
        <v>6630</v>
      </c>
      <c r="L87" s="23">
        <v>21</v>
      </c>
      <c r="M87" s="23">
        <f>N87-O87</f>
        <v>3</v>
      </c>
      <c r="N87" s="23">
        <v>10</v>
      </c>
      <c r="O87" s="23">
        <v>7</v>
      </c>
      <c r="P87" s="23">
        <f>Q87-R87</f>
        <v>18</v>
      </c>
      <c r="Q87" s="23">
        <v>37</v>
      </c>
      <c r="R87" s="23">
        <v>19</v>
      </c>
    </row>
    <row r="88" spans="2:18" s="2" customFormat="1" ht="12" customHeight="1">
      <c r="B88" s="6"/>
      <c r="C88" s="12"/>
      <c r="D88" s="5" t="s">
        <v>84</v>
      </c>
      <c r="E88" s="23">
        <v>7281</v>
      </c>
      <c r="F88" s="23">
        <f t="shared" si="24"/>
        <v>-4</v>
      </c>
      <c r="G88" s="23">
        <v>23</v>
      </c>
      <c r="H88" s="23">
        <v>27</v>
      </c>
      <c r="I88" s="23">
        <f t="shared" si="25"/>
        <v>28944</v>
      </c>
      <c r="J88" s="23">
        <v>14161</v>
      </c>
      <c r="K88" s="23">
        <v>14783</v>
      </c>
      <c r="L88" s="23">
        <v>-3</v>
      </c>
      <c r="M88" s="23">
        <f>N88-O88</f>
        <v>-4</v>
      </c>
      <c r="N88" s="23">
        <v>22</v>
      </c>
      <c r="O88" s="23">
        <v>26</v>
      </c>
      <c r="P88" s="23">
        <f>Q88-R88</f>
        <v>1</v>
      </c>
      <c r="Q88" s="23">
        <v>64</v>
      </c>
      <c r="R88" s="23">
        <v>63</v>
      </c>
    </row>
    <row r="89" spans="2:18" s="2" customFormat="1" ht="12" customHeight="1">
      <c r="B89" s="6"/>
      <c r="C89" s="12"/>
      <c r="D89" s="5" t="s">
        <v>85</v>
      </c>
      <c r="E89" s="23">
        <v>4405</v>
      </c>
      <c r="F89" s="23">
        <f t="shared" si="24"/>
        <v>22</v>
      </c>
      <c r="G89" s="23">
        <v>31</v>
      </c>
      <c r="H89" s="23">
        <v>9</v>
      </c>
      <c r="I89" s="23">
        <f t="shared" si="25"/>
        <v>17225</v>
      </c>
      <c r="J89" s="23">
        <v>8491</v>
      </c>
      <c r="K89" s="23">
        <v>8734</v>
      </c>
      <c r="L89" s="23">
        <v>77</v>
      </c>
      <c r="M89" s="23">
        <f>N89-O89</f>
        <v>8</v>
      </c>
      <c r="N89" s="23">
        <v>17</v>
      </c>
      <c r="O89" s="23">
        <v>9</v>
      </c>
      <c r="P89" s="23">
        <f>Q89-R89</f>
        <v>69</v>
      </c>
      <c r="Q89" s="23">
        <v>104</v>
      </c>
      <c r="R89" s="23">
        <v>35</v>
      </c>
    </row>
    <row r="90" spans="2:18" s="2" customFormat="1" ht="12" customHeight="1">
      <c r="B90" s="6"/>
      <c r="C90" s="12"/>
      <c r="D90" s="5"/>
      <c r="E90" s="23"/>
      <c r="F90" s="23">
        <f t="shared" si="24"/>
        <v>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50" t="s">
        <v>86</v>
      </c>
      <c r="D91" s="51"/>
      <c r="E91" s="22">
        <f>SUM(E92:E95)</f>
        <v>16486</v>
      </c>
      <c r="F91" s="24">
        <f t="shared" si="24"/>
        <v>28</v>
      </c>
      <c r="G91" s="22">
        <f>SUM(G92:G95)</f>
        <v>76</v>
      </c>
      <c r="H91" s="22">
        <f>SUM(H92:H95)</f>
        <v>48</v>
      </c>
      <c r="I91" s="22">
        <f t="shared" si="25"/>
        <v>67807</v>
      </c>
      <c r="J91" s="22">
        <f>SUM(J92:J95)</f>
        <v>33734</v>
      </c>
      <c r="K91" s="22">
        <f>SUM(K92:K95)</f>
        <v>34073</v>
      </c>
      <c r="L91" s="22">
        <f>SUM(L92:L95)</f>
        <v>107</v>
      </c>
      <c r="M91" s="22">
        <f>N91-O91</f>
        <v>31</v>
      </c>
      <c r="N91" s="22">
        <f>SUM(N92:N95)</f>
        <v>78</v>
      </c>
      <c r="O91" s="22">
        <f>SUM(O92:O95)</f>
        <v>47</v>
      </c>
      <c r="P91" s="22">
        <f>Q91-R91</f>
        <v>76</v>
      </c>
      <c r="Q91" s="22">
        <f>SUM(Q92:Q95)</f>
        <v>245</v>
      </c>
      <c r="R91" s="22">
        <f>SUM(R92:R95)</f>
        <v>169</v>
      </c>
    </row>
    <row r="92" spans="2:18" s="2" customFormat="1" ht="12" customHeight="1">
      <c r="B92" s="6"/>
      <c r="C92" s="12"/>
      <c r="D92" s="5" t="s">
        <v>87</v>
      </c>
      <c r="E92" s="23">
        <v>3612</v>
      </c>
      <c r="F92" s="23">
        <f t="shared" si="24"/>
        <v>-5</v>
      </c>
      <c r="G92" s="23">
        <v>2</v>
      </c>
      <c r="H92" s="23">
        <v>7</v>
      </c>
      <c r="I92" s="23">
        <f t="shared" si="25"/>
        <v>14784</v>
      </c>
      <c r="J92" s="23">
        <v>7260</v>
      </c>
      <c r="K92" s="23">
        <v>7524</v>
      </c>
      <c r="L92" s="23">
        <v>-7</v>
      </c>
      <c r="M92" s="23">
        <f>N92-O92</f>
        <v>10</v>
      </c>
      <c r="N92" s="23">
        <v>18</v>
      </c>
      <c r="O92" s="23">
        <v>8</v>
      </c>
      <c r="P92" s="23">
        <f>Q92-R92</f>
        <v>-17</v>
      </c>
      <c r="Q92" s="23">
        <v>20</v>
      </c>
      <c r="R92" s="23">
        <v>37</v>
      </c>
    </row>
    <row r="93" spans="2:18" s="2" customFormat="1" ht="12" customHeight="1">
      <c r="B93" s="6"/>
      <c r="C93" s="12"/>
      <c r="D93" s="5" t="s">
        <v>88</v>
      </c>
      <c r="E93" s="23">
        <v>5470</v>
      </c>
      <c r="F93" s="23">
        <f t="shared" si="24"/>
        <v>11</v>
      </c>
      <c r="G93" s="23">
        <v>27</v>
      </c>
      <c r="H93" s="23">
        <v>16</v>
      </c>
      <c r="I93" s="23">
        <f t="shared" si="25"/>
        <v>23382</v>
      </c>
      <c r="J93" s="23">
        <v>11706</v>
      </c>
      <c r="K93" s="23">
        <v>11676</v>
      </c>
      <c r="L93" s="23">
        <v>20</v>
      </c>
      <c r="M93" s="23">
        <f>N93-O93</f>
        <v>-4</v>
      </c>
      <c r="N93" s="23">
        <v>19</v>
      </c>
      <c r="O93" s="23">
        <v>23</v>
      </c>
      <c r="P93" s="23">
        <f>Q93-R93</f>
        <v>24</v>
      </c>
      <c r="Q93" s="23">
        <v>85</v>
      </c>
      <c r="R93" s="23">
        <v>61</v>
      </c>
    </row>
    <row r="94" spans="2:18" s="2" customFormat="1" ht="12" customHeight="1">
      <c r="B94" s="6"/>
      <c r="C94" s="12"/>
      <c r="D94" s="5" t="s">
        <v>89</v>
      </c>
      <c r="E94" s="23">
        <v>3206</v>
      </c>
      <c r="F94" s="23">
        <f t="shared" si="24"/>
        <v>4</v>
      </c>
      <c r="G94" s="23">
        <v>12</v>
      </c>
      <c r="H94" s="23">
        <v>8</v>
      </c>
      <c r="I94" s="23">
        <f t="shared" si="25"/>
        <v>13334</v>
      </c>
      <c r="J94" s="23">
        <v>6620</v>
      </c>
      <c r="K94" s="23">
        <v>6714</v>
      </c>
      <c r="L94" s="23">
        <v>39</v>
      </c>
      <c r="M94" s="23">
        <f>N94-O94</f>
        <v>14</v>
      </c>
      <c r="N94" s="23">
        <v>21</v>
      </c>
      <c r="O94" s="23">
        <v>7</v>
      </c>
      <c r="P94" s="23">
        <f>Q94-R94</f>
        <v>25</v>
      </c>
      <c r="Q94" s="23">
        <v>53</v>
      </c>
      <c r="R94" s="23">
        <v>28</v>
      </c>
    </row>
    <row r="95" spans="2:18" s="2" customFormat="1" ht="12" customHeight="1">
      <c r="B95" s="6"/>
      <c r="C95" s="12"/>
      <c r="D95" s="5" t="s">
        <v>90</v>
      </c>
      <c r="E95" s="23">
        <v>4198</v>
      </c>
      <c r="F95" s="23">
        <f t="shared" si="24"/>
        <v>18</v>
      </c>
      <c r="G95" s="23">
        <v>35</v>
      </c>
      <c r="H95" s="23">
        <v>17</v>
      </c>
      <c r="I95" s="23">
        <f t="shared" si="25"/>
        <v>16307</v>
      </c>
      <c r="J95" s="23">
        <v>8148</v>
      </c>
      <c r="K95" s="23">
        <v>8159</v>
      </c>
      <c r="L95" s="23">
        <v>55</v>
      </c>
      <c r="M95" s="23">
        <f>N95-O95</f>
        <v>11</v>
      </c>
      <c r="N95" s="23">
        <v>20</v>
      </c>
      <c r="O95" s="23">
        <v>9</v>
      </c>
      <c r="P95" s="23">
        <f>Q95-R95</f>
        <v>44</v>
      </c>
      <c r="Q95" s="23">
        <v>87</v>
      </c>
      <c r="R95" s="23">
        <v>43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50" t="s">
        <v>91</v>
      </c>
      <c r="D97" s="51"/>
      <c r="E97" s="22">
        <f>E98</f>
        <v>6200</v>
      </c>
      <c r="F97" s="24">
        <f>G97-H97</f>
        <v>2</v>
      </c>
      <c r="G97" s="22">
        <f>G98</f>
        <v>22</v>
      </c>
      <c r="H97" s="22">
        <f>H98</f>
        <v>20</v>
      </c>
      <c r="I97" s="22">
        <f>J97+K97</f>
        <v>22769</v>
      </c>
      <c r="J97" s="22">
        <f>J98</f>
        <v>11140</v>
      </c>
      <c r="K97" s="22">
        <f>K98</f>
        <v>11629</v>
      </c>
      <c r="L97" s="22">
        <f>L98</f>
        <v>13</v>
      </c>
      <c r="M97" s="22">
        <f>N97-O97</f>
        <v>12</v>
      </c>
      <c r="N97" s="22">
        <f>N98</f>
        <v>27</v>
      </c>
      <c r="O97" s="22">
        <f>O98</f>
        <v>15</v>
      </c>
      <c r="P97" s="22">
        <f>Q97-R97</f>
        <v>1</v>
      </c>
      <c r="Q97" s="22">
        <f>Q98</f>
        <v>63</v>
      </c>
      <c r="R97" s="22">
        <f>R98</f>
        <v>62</v>
      </c>
    </row>
    <row r="98" spans="2:18" s="2" customFormat="1" ht="12" customHeight="1">
      <c r="B98" s="6"/>
      <c r="C98" s="12"/>
      <c r="D98" s="5" t="s">
        <v>92</v>
      </c>
      <c r="E98" s="23">
        <v>6200</v>
      </c>
      <c r="F98" s="23">
        <f>G98-H98</f>
        <v>2</v>
      </c>
      <c r="G98" s="23">
        <v>22</v>
      </c>
      <c r="H98" s="23">
        <v>20</v>
      </c>
      <c r="I98" s="23">
        <f>J98+K98</f>
        <v>22769</v>
      </c>
      <c r="J98" s="23">
        <v>11140</v>
      </c>
      <c r="K98" s="23">
        <v>11629</v>
      </c>
      <c r="L98" s="23">
        <v>13</v>
      </c>
      <c r="M98" s="23">
        <f>N98-O98</f>
        <v>12</v>
      </c>
      <c r="N98" s="23">
        <v>27</v>
      </c>
      <c r="O98" s="23">
        <v>15</v>
      </c>
      <c r="P98" s="23">
        <f>Q98-R98</f>
        <v>1</v>
      </c>
      <c r="Q98" s="23">
        <v>63</v>
      </c>
      <c r="R98" s="23">
        <v>62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50" t="s">
        <v>93</v>
      </c>
      <c r="D100" s="51"/>
      <c r="E100" s="22">
        <f>SUM(E101:E105)</f>
        <v>21798</v>
      </c>
      <c r="F100" s="24">
        <f aca="true" t="shared" si="26" ref="F100:F105">G100-H100</f>
        <v>21</v>
      </c>
      <c r="G100" s="22">
        <f>SUM(G101:G105)</f>
        <v>80</v>
      </c>
      <c r="H100" s="22">
        <f>SUM(H101:H105)</f>
        <v>59</v>
      </c>
      <c r="I100" s="22">
        <f aca="true" t="shared" si="27" ref="I100:I105">J100+K100</f>
        <v>88331</v>
      </c>
      <c r="J100" s="22">
        <f>SUM(J101:J109)</f>
        <v>43695</v>
      </c>
      <c r="K100" s="22">
        <f>SUM(K101:K109)</f>
        <v>44636</v>
      </c>
      <c r="L100" s="22">
        <f>SUM(L101:L105)</f>
        <v>103</v>
      </c>
      <c r="M100" s="22">
        <f aca="true" t="shared" si="28" ref="M100:M105">N100-O100</f>
        <v>49</v>
      </c>
      <c r="N100" s="22">
        <f>SUM(N101:N105)</f>
        <v>105</v>
      </c>
      <c r="O100" s="22">
        <f>SUM(O101:O105)</f>
        <v>56</v>
      </c>
      <c r="P100" s="22">
        <f aca="true" t="shared" si="29" ref="P100:P105">Q100-R100</f>
        <v>54</v>
      </c>
      <c r="Q100" s="22">
        <f>SUM(Q101:Q105)</f>
        <v>265</v>
      </c>
      <c r="R100" s="22">
        <f>SUM(R101:R105)</f>
        <v>211</v>
      </c>
    </row>
    <row r="101" spans="2:18" s="2" customFormat="1" ht="12" customHeight="1">
      <c r="B101" s="6"/>
      <c r="C101" s="12"/>
      <c r="D101" s="5" t="s">
        <v>94</v>
      </c>
      <c r="E101" s="23">
        <v>3482</v>
      </c>
      <c r="F101" s="23">
        <f t="shared" si="26"/>
        <v>0</v>
      </c>
      <c r="G101" s="23">
        <v>3</v>
      </c>
      <c r="H101" s="23">
        <v>3</v>
      </c>
      <c r="I101" s="23">
        <f t="shared" si="27"/>
        <v>15893</v>
      </c>
      <c r="J101" s="23">
        <v>7753</v>
      </c>
      <c r="K101" s="23">
        <v>8140</v>
      </c>
      <c r="L101" s="23">
        <v>-11</v>
      </c>
      <c r="M101" s="23">
        <f t="shared" si="28"/>
        <v>1</v>
      </c>
      <c r="N101" s="23">
        <v>12</v>
      </c>
      <c r="O101" s="23">
        <v>11</v>
      </c>
      <c r="P101" s="23">
        <f t="shared" si="29"/>
        <v>-12</v>
      </c>
      <c r="Q101" s="23">
        <v>20</v>
      </c>
      <c r="R101" s="23">
        <v>32</v>
      </c>
    </row>
    <row r="102" spans="2:18" s="2" customFormat="1" ht="12" customHeight="1">
      <c r="B102" s="6"/>
      <c r="C102" s="12"/>
      <c r="D102" s="5" t="s">
        <v>0</v>
      </c>
      <c r="E102" s="23">
        <v>2299</v>
      </c>
      <c r="F102" s="23">
        <f t="shared" si="26"/>
        <v>-2</v>
      </c>
      <c r="G102" s="23">
        <v>5</v>
      </c>
      <c r="H102" s="23">
        <v>7</v>
      </c>
      <c r="I102" s="23">
        <f t="shared" si="27"/>
        <v>9621</v>
      </c>
      <c r="J102" s="23">
        <v>4782</v>
      </c>
      <c r="K102" s="23">
        <v>4839</v>
      </c>
      <c r="L102" s="23">
        <v>5</v>
      </c>
      <c r="M102" s="23">
        <f t="shared" si="28"/>
        <v>0</v>
      </c>
      <c r="N102" s="23">
        <v>10</v>
      </c>
      <c r="O102" s="23">
        <v>10</v>
      </c>
      <c r="P102" s="23">
        <f t="shared" si="29"/>
        <v>5</v>
      </c>
      <c r="Q102" s="23">
        <v>23</v>
      </c>
      <c r="R102" s="23">
        <v>18</v>
      </c>
    </row>
    <row r="103" spans="2:18" s="2" customFormat="1" ht="12" customHeight="1">
      <c r="B103" s="6"/>
      <c r="C103" s="12"/>
      <c r="D103" s="5" t="s">
        <v>95</v>
      </c>
      <c r="E103" s="23">
        <v>2427</v>
      </c>
      <c r="F103" s="23">
        <f t="shared" si="26"/>
        <v>4</v>
      </c>
      <c r="G103" s="23">
        <v>7</v>
      </c>
      <c r="H103" s="23">
        <v>3</v>
      </c>
      <c r="I103" s="23">
        <f t="shared" si="27"/>
        <v>10475</v>
      </c>
      <c r="J103" s="23">
        <v>5142</v>
      </c>
      <c r="K103" s="23">
        <v>5333</v>
      </c>
      <c r="L103" s="23">
        <v>14</v>
      </c>
      <c r="M103" s="23">
        <f t="shared" si="28"/>
        <v>1</v>
      </c>
      <c r="N103" s="23">
        <v>10</v>
      </c>
      <c r="O103" s="23">
        <v>9</v>
      </c>
      <c r="P103" s="23">
        <f t="shared" si="29"/>
        <v>13</v>
      </c>
      <c r="Q103" s="23">
        <v>21</v>
      </c>
      <c r="R103" s="23">
        <v>8</v>
      </c>
    </row>
    <row r="104" spans="2:18" s="2" customFormat="1" ht="12" customHeight="1">
      <c r="B104" s="6"/>
      <c r="C104" s="12"/>
      <c r="D104" s="5" t="s">
        <v>96</v>
      </c>
      <c r="E104" s="23">
        <v>8306</v>
      </c>
      <c r="F104" s="23">
        <f t="shared" si="26"/>
        <v>11</v>
      </c>
      <c r="G104" s="23">
        <v>42</v>
      </c>
      <c r="H104" s="23">
        <v>31</v>
      </c>
      <c r="I104" s="23">
        <f t="shared" si="27"/>
        <v>30967</v>
      </c>
      <c r="J104" s="23">
        <v>15385</v>
      </c>
      <c r="K104" s="23">
        <v>15582</v>
      </c>
      <c r="L104" s="23">
        <v>35</v>
      </c>
      <c r="M104" s="23">
        <f t="shared" si="28"/>
        <v>35</v>
      </c>
      <c r="N104" s="23">
        <v>48</v>
      </c>
      <c r="O104" s="23">
        <v>13</v>
      </c>
      <c r="P104" s="23">
        <f t="shared" si="29"/>
        <v>0</v>
      </c>
      <c r="Q104" s="23">
        <v>110</v>
      </c>
      <c r="R104" s="23">
        <v>110</v>
      </c>
    </row>
    <row r="105" spans="2:18" s="2" customFormat="1" ht="12" customHeight="1">
      <c r="B105" s="6"/>
      <c r="C105" s="12"/>
      <c r="D105" s="5" t="s">
        <v>97</v>
      </c>
      <c r="E105" s="23">
        <v>5284</v>
      </c>
      <c r="F105" s="23">
        <f t="shared" si="26"/>
        <v>8</v>
      </c>
      <c r="G105" s="23">
        <v>23</v>
      </c>
      <c r="H105" s="23">
        <v>15</v>
      </c>
      <c r="I105" s="23">
        <f t="shared" si="27"/>
        <v>21375</v>
      </c>
      <c r="J105" s="23">
        <v>10633</v>
      </c>
      <c r="K105" s="23">
        <v>10742</v>
      </c>
      <c r="L105" s="23">
        <v>60</v>
      </c>
      <c r="M105" s="23">
        <f t="shared" si="28"/>
        <v>12</v>
      </c>
      <c r="N105" s="23">
        <v>25</v>
      </c>
      <c r="O105" s="23">
        <v>13</v>
      </c>
      <c r="P105" s="23">
        <f t="shared" si="29"/>
        <v>48</v>
      </c>
      <c r="Q105" s="23">
        <v>91</v>
      </c>
      <c r="R105" s="23">
        <v>43</v>
      </c>
    </row>
    <row r="106" spans="2:17" s="2" customFormat="1" ht="12" customHeight="1">
      <c r="B106" s="4"/>
      <c r="C106" s="4"/>
      <c r="D106" s="4"/>
      <c r="G106" s="26"/>
      <c r="L106" s="26"/>
      <c r="M106" s="15"/>
      <c r="N106" s="2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101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497303</v>
      </c>
      <c r="F8" s="32">
        <f>G8-H8</f>
        <v>-69</v>
      </c>
      <c r="G8" s="32">
        <f>G9+G10</f>
        <v>3910</v>
      </c>
      <c r="H8" s="32">
        <f>H9+H10</f>
        <v>3979</v>
      </c>
      <c r="I8" s="32">
        <f>J8+K8</f>
        <v>1835924</v>
      </c>
      <c r="J8" s="32">
        <f>J9+J10</f>
        <v>900646</v>
      </c>
      <c r="K8" s="32">
        <f>K9+K10</f>
        <v>935278</v>
      </c>
      <c r="L8" s="32">
        <f>L9+L10</f>
        <v>-1162</v>
      </c>
      <c r="M8" s="32">
        <f>N8-O8</f>
        <v>801</v>
      </c>
      <c r="N8" s="32">
        <f>N9+N10</f>
        <v>1988</v>
      </c>
      <c r="O8" s="32">
        <f>O9+O10</f>
        <v>1187</v>
      </c>
      <c r="P8" s="32">
        <f>Q8-R8</f>
        <v>-1963</v>
      </c>
      <c r="Q8" s="32">
        <f>Q9+Q10</f>
        <v>12702</v>
      </c>
      <c r="R8" s="32">
        <f>R9+R10</f>
        <v>14665</v>
      </c>
    </row>
    <row r="9" spans="2:18" s="2" customFormat="1" ht="12" customHeight="1">
      <c r="B9" s="54" t="s">
        <v>3</v>
      </c>
      <c r="C9" s="65"/>
      <c r="D9" s="53"/>
      <c r="E9" s="32">
        <f>SUM(E12:E22)</f>
        <v>326459</v>
      </c>
      <c r="F9" s="32">
        <f>G9-H9</f>
        <v>-217</v>
      </c>
      <c r="G9" s="32">
        <f>SUM(G12:G22)</f>
        <v>2907</v>
      </c>
      <c r="H9" s="32">
        <f>SUM(H12:H22)</f>
        <v>3124</v>
      </c>
      <c r="I9" s="32">
        <f>J9+K9</f>
        <v>1150413</v>
      </c>
      <c r="J9" s="32">
        <f>SUM(J12:J22)</f>
        <v>562873</v>
      </c>
      <c r="K9" s="32">
        <f>SUM(K12:K22)</f>
        <v>587540</v>
      </c>
      <c r="L9" s="32">
        <f>SUM(L12:L22)</f>
        <v>-1286</v>
      </c>
      <c r="M9" s="32">
        <f>N9-O9</f>
        <v>623</v>
      </c>
      <c r="N9" s="32">
        <f>SUM(N12:N22)</f>
        <v>1309</v>
      </c>
      <c r="O9" s="32">
        <f>SUM(O12:O22)</f>
        <v>686</v>
      </c>
      <c r="P9" s="32">
        <f>Q9-R9</f>
        <v>-1909</v>
      </c>
      <c r="Q9" s="32">
        <f>SUM(Q12:Q22)</f>
        <v>7798</v>
      </c>
      <c r="R9" s="32">
        <f>SUM(R12:R22)</f>
        <v>9707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170844</v>
      </c>
      <c r="F10" s="32">
        <f>G10-H10</f>
        <v>148</v>
      </c>
      <c r="G10" s="32">
        <f>G24+G35+G41+G48+G56+G62+G65+G75+G85+G91+G97+G100</f>
        <v>1003</v>
      </c>
      <c r="H10" s="32">
        <f>H24+H35+H41+H48+H56+H62+H65+H75+H85+H91+H97+H100</f>
        <v>855</v>
      </c>
      <c r="I10" s="32">
        <f>J10+K10</f>
        <v>685511</v>
      </c>
      <c r="J10" s="32">
        <f>J24+J35+J41+J48+J56+J62+J65+J75+J85+J91+J97+J100</f>
        <v>337773</v>
      </c>
      <c r="K10" s="32">
        <f>K24+K35+K41+K48+K56+K62+K65+K75+K85+K91+K97+K100</f>
        <v>347738</v>
      </c>
      <c r="L10" s="32">
        <f>L24+L35+L41+L48+L56+L62+L65+L75+L85+L91+L97+L100</f>
        <v>124</v>
      </c>
      <c r="M10" s="32">
        <f>N10-O10</f>
        <v>178</v>
      </c>
      <c r="N10" s="32">
        <f>N24+N35+N41+N48+N56+N62+N65+N75+N85+N91+N97+N100</f>
        <v>679</v>
      </c>
      <c r="O10" s="32">
        <f>O24+O35+O41+O48+O56+O62+O65+O75+O85+O91+O97+O100</f>
        <v>501</v>
      </c>
      <c r="P10" s="32">
        <f>Q10-R10</f>
        <v>-54</v>
      </c>
      <c r="Q10" s="32">
        <f>Q24+Q35+Q41+Q48+Q56+Q62+Q65+Q75+Q85+Q91+Q97+Q100</f>
        <v>4904</v>
      </c>
      <c r="R10" s="32">
        <f>R24+R35+R41+R48+R56+R62+R65+R75+R85+R91+R97+R100</f>
        <v>4958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77514</v>
      </c>
      <c r="F12" s="33">
        <f aca="true" t="shared" si="0" ref="F12:F22">G12-H12</f>
        <v>40</v>
      </c>
      <c r="G12" s="33">
        <v>847</v>
      </c>
      <c r="H12" s="33">
        <v>807</v>
      </c>
      <c r="I12" s="33">
        <f aca="true" t="shared" si="1" ref="I12:I22">J12+K12</f>
        <v>263847</v>
      </c>
      <c r="J12" s="33">
        <v>128700</v>
      </c>
      <c r="K12" s="33">
        <v>135147</v>
      </c>
      <c r="L12" s="33">
        <v>-207</v>
      </c>
      <c r="M12" s="33">
        <f aca="true" t="shared" si="2" ref="M12:M22">N12-O12</f>
        <v>167</v>
      </c>
      <c r="N12" s="33">
        <v>299</v>
      </c>
      <c r="O12" s="33">
        <v>132</v>
      </c>
      <c r="P12" s="33">
        <f aca="true" t="shared" si="3" ref="P12:P22">Q12-R12</f>
        <v>-374</v>
      </c>
      <c r="Q12" s="33">
        <v>2232</v>
      </c>
      <c r="R12" s="33">
        <v>2606</v>
      </c>
    </row>
    <row r="13" spans="2:18" s="2" customFormat="1" ht="12" customHeight="1">
      <c r="B13" s="3"/>
      <c r="C13" s="52" t="s">
        <v>22</v>
      </c>
      <c r="D13" s="53"/>
      <c r="E13" s="33">
        <v>65470</v>
      </c>
      <c r="F13" s="33">
        <f t="shared" si="0"/>
        <v>-245</v>
      </c>
      <c r="G13" s="33">
        <v>726</v>
      </c>
      <c r="H13" s="33">
        <v>971</v>
      </c>
      <c r="I13" s="33">
        <f t="shared" si="1"/>
        <v>220782</v>
      </c>
      <c r="J13" s="33">
        <v>108968</v>
      </c>
      <c r="K13" s="33">
        <v>111814</v>
      </c>
      <c r="L13" s="33">
        <v>-512</v>
      </c>
      <c r="M13" s="33">
        <f t="shared" si="2"/>
        <v>142</v>
      </c>
      <c r="N13" s="33">
        <v>270</v>
      </c>
      <c r="O13" s="33">
        <v>128</v>
      </c>
      <c r="P13" s="33">
        <f t="shared" si="3"/>
        <v>-654</v>
      </c>
      <c r="Q13" s="33">
        <v>1650</v>
      </c>
      <c r="R13" s="33">
        <v>2304</v>
      </c>
    </row>
    <row r="14" spans="2:18" s="2" customFormat="1" ht="12" customHeight="1">
      <c r="B14" s="6"/>
      <c r="C14" s="52" t="s">
        <v>23</v>
      </c>
      <c r="D14" s="53"/>
      <c r="E14" s="33">
        <v>37698</v>
      </c>
      <c r="F14" s="33">
        <f t="shared" si="0"/>
        <v>-118</v>
      </c>
      <c r="G14" s="33">
        <v>192</v>
      </c>
      <c r="H14" s="33">
        <v>310</v>
      </c>
      <c r="I14" s="33">
        <f t="shared" si="1"/>
        <v>132404</v>
      </c>
      <c r="J14" s="33">
        <v>63349</v>
      </c>
      <c r="K14" s="33">
        <v>69055</v>
      </c>
      <c r="L14" s="33">
        <v>-384</v>
      </c>
      <c r="M14" s="33">
        <f t="shared" si="2"/>
        <v>50</v>
      </c>
      <c r="N14" s="33">
        <v>136</v>
      </c>
      <c r="O14" s="33">
        <v>86</v>
      </c>
      <c r="P14" s="33">
        <f t="shared" si="3"/>
        <v>-434</v>
      </c>
      <c r="Q14" s="33">
        <v>536</v>
      </c>
      <c r="R14" s="33">
        <v>970</v>
      </c>
    </row>
    <row r="15" spans="2:18" s="2" customFormat="1" ht="12" customHeight="1">
      <c r="B15" s="6"/>
      <c r="C15" s="52" t="s">
        <v>24</v>
      </c>
      <c r="D15" s="53"/>
      <c r="E15" s="33">
        <v>28804</v>
      </c>
      <c r="F15" s="33">
        <f t="shared" si="0"/>
        <v>13</v>
      </c>
      <c r="G15" s="33">
        <v>184</v>
      </c>
      <c r="H15" s="33">
        <v>171</v>
      </c>
      <c r="I15" s="33">
        <f t="shared" si="1"/>
        <v>104855</v>
      </c>
      <c r="J15" s="33">
        <v>51440</v>
      </c>
      <c r="K15" s="33">
        <v>53415</v>
      </c>
      <c r="L15" s="33">
        <v>24</v>
      </c>
      <c r="M15" s="33">
        <f t="shared" si="2"/>
        <v>42</v>
      </c>
      <c r="N15" s="33">
        <v>105</v>
      </c>
      <c r="O15" s="33">
        <v>63</v>
      </c>
      <c r="P15" s="33">
        <f t="shared" si="3"/>
        <v>-18</v>
      </c>
      <c r="Q15" s="33">
        <v>604</v>
      </c>
      <c r="R15" s="33">
        <v>622</v>
      </c>
    </row>
    <row r="16" spans="2:18" s="2" customFormat="1" ht="12" customHeight="1">
      <c r="B16" s="6"/>
      <c r="C16" s="52" t="s">
        <v>25</v>
      </c>
      <c r="D16" s="53"/>
      <c r="E16" s="33">
        <v>34554</v>
      </c>
      <c r="F16" s="33">
        <f t="shared" si="0"/>
        <v>104</v>
      </c>
      <c r="G16" s="33">
        <v>333</v>
      </c>
      <c r="H16" s="33">
        <v>229</v>
      </c>
      <c r="I16" s="33">
        <f t="shared" si="1"/>
        <v>121293</v>
      </c>
      <c r="J16" s="33">
        <v>60392</v>
      </c>
      <c r="K16" s="33">
        <v>60901</v>
      </c>
      <c r="L16" s="33">
        <v>83</v>
      </c>
      <c r="M16" s="33">
        <f t="shared" si="2"/>
        <v>84</v>
      </c>
      <c r="N16" s="33">
        <v>155</v>
      </c>
      <c r="O16" s="33">
        <v>71</v>
      </c>
      <c r="P16" s="33">
        <f t="shared" si="3"/>
        <v>-1</v>
      </c>
      <c r="Q16" s="33">
        <v>852</v>
      </c>
      <c r="R16" s="33">
        <v>853</v>
      </c>
    </row>
    <row r="17" spans="2:18" s="2" customFormat="1" ht="12" customHeight="1">
      <c r="B17" s="6"/>
      <c r="C17" s="52" t="s">
        <v>26</v>
      </c>
      <c r="D17" s="53"/>
      <c r="E17" s="33">
        <v>12872</v>
      </c>
      <c r="F17" s="33">
        <f t="shared" si="0"/>
        <v>17</v>
      </c>
      <c r="G17" s="33">
        <v>102</v>
      </c>
      <c r="H17" s="33">
        <v>85</v>
      </c>
      <c r="I17" s="33">
        <f t="shared" si="1"/>
        <v>46437</v>
      </c>
      <c r="J17" s="33">
        <v>22567</v>
      </c>
      <c r="K17" s="33">
        <v>23870</v>
      </c>
      <c r="L17" s="33">
        <v>-83</v>
      </c>
      <c r="M17" s="33">
        <f t="shared" si="2"/>
        <v>26</v>
      </c>
      <c r="N17" s="33">
        <v>52</v>
      </c>
      <c r="O17" s="33">
        <v>26</v>
      </c>
      <c r="P17" s="33">
        <f t="shared" si="3"/>
        <v>-109</v>
      </c>
      <c r="Q17" s="33">
        <v>338</v>
      </c>
      <c r="R17" s="33">
        <v>447</v>
      </c>
    </row>
    <row r="18" spans="2:18" s="2" customFormat="1" ht="12" customHeight="1">
      <c r="B18" s="6"/>
      <c r="C18" s="52" t="s">
        <v>27</v>
      </c>
      <c r="D18" s="53"/>
      <c r="E18" s="33">
        <v>19433</v>
      </c>
      <c r="F18" s="33">
        <f t="shared" si="0"/>
        <v>38</v>
      </c>
      <c r="G18" s="33">
        <v>249</v>
      </c>
      <c r="H18" s="33">
        <v>211</v>
      </c>
      <c r="I18" s="33">
        <f t="shared" si="1"/>
        <v>69851</v>
      </c>
      <c r="J18" s="33">
        <v>34087</v>
      </c>
      <c r="K18" s="33">
        <v>35764</v>
      </c>
      <c r="L18" s="33">
        <v>85</v>
      </c>
      <c r="M18" s="33">
        <f t="shared" si="2"/>
        <v>30</v>
      </c>
      <c r="N18" s="33">
        <v>67</v>
      </c>
      <c r="O18" s="33">
        <v>37</v>
      </c>
      <c r="P18" s="33">
        <f t="shared" si="3"/>
        <v>55</v>
      </c>
      <c r="Q18" s="33">
        <v>635</v>
      </c>
      <c r="R18" s="33">
        <v>580</v>
      </c>
    </row>
    <row r="19" spans="2:18" s="2" customFormat="1" ht="12" customHeight="1">
      <c r="B19" s="6"/>
      <c r="C19" s="52" t="s">
        <v>28</v>
      </c>
      <c r="D19" s="53"/>
      <c r="E19" s="33">
        <v>12550</v>
      </c>
      <c r="F19" s="33">
        <f t="shared" si="0"/>
        <v>-64</v>
      </c>
      <c r="G19" s="33">
        <v>81</v>
      </c>
      <c r="H19" s="33">
        <v>145</v>
      </c>
      <c r="I19" s="33">
        <f t="shared" si="1"/>
        <v>46906</v>
      </c>
      <c r="J19" s="33">
        <v>23048</v>
      </c>
      <c r="K19" s="33">
        <v>23858</v>
      </c>
      <c r="L19" s="33">
        <v>-167</v>
      </c>
      <c r="M19" s="33">
        <f t="shared" si="2"/>
        <v>23</v>
      </c>
      <c r="N19" s="33">
        <v>59</v>
      </c>
      <c r="O19" s="33">
        <v>36</v>
      </c>
      <c r="P19" s="33">
        <f t="shared" si="3"/>
        <v>-190</v>
      </c>
      <c r="Q19" s="33">
        <v>294</v>
      </c>
      <c r="R19" s="33">
        <v>484</v>
      </c>
    </row>
    <row r="20" spans="2:18" s="2" customFormat="1" ht="12" customHeight="1">
      <c r="B20" s="6"/>
      <c r="C20" s="52" t="s">
        <v>29</v>
      </c>
      <c r="D20" s="53"/>
      <c r="E20" s="33">
        <v>14057</v>
      </c>
      <c r="F20" s="33">
        <f t="shared" si="0"/>
        <v>-3</v>
      </c>
      <c r="G20" s="33">
        <v>91</v>
      </c>
      <c r="H20" s="33">
        <v>94</v>
      </c>
      <c r="I20" s="33">
        <f t="shared" si="1"/>
        <v>53538</v>
      </c>
      <c r="J20" s="33">
        <v>26419</v>
      </c>
      <c r="K20" s="33">
        <v>27119</v>
      </c>
      <c r="L20" s="33">
        <v>-65</v>
      </c>
      <c r="M20" s="33">
        <f t="shared" si="2"/>
        <v>14</v>
      </c>
      <c r="N20" s="33">
        <v>51</v>
      </c>
      <c r="O20" s="33">
        <v>37</v>
      </c>
      <c r="P20" s="33">
        <f t="shared" si="3"/>
        <v>-79</v>
      </c>
      <c r="Q20" s="33">
        <v>240</v>
      </c>
      <c r="R20" s="33">
        <v>319</v>
      </c>
    </row>
    <row r="21" spans="2:18" s="2" customFormat="1" ht="12" customHeight="1">
      <c r="B21" s="6"/>
      <c r="C21" s="52" t="s">
        <v>30</v>
      </c>
      <c r="D21" s="53"/>
      <c r="E21" s="33">
        <v>12261</v>
      </c>
      <c r="F21" s="33">
        <f t="shared" si="0"/>
        <v>-5</v>
      </c>
      <c r="G21" s="33">
        <v>45</v>
      </c>
      <c r="H21" s="33">
        <v>50</v>
      </c>
      <c r="I21" s="33">
        <f t="shared" si="1"/>
        <v>47679</v>
      </c>
      <c r="J21" s="33">
        <v>23055</v>
      </c>
      <c r="K21" s="33">
        <v>24624</v>
      </c>
      <c r="L21" s="33">
        <v>-36</v>
      </c>
      <c r="M21" s="33">
        <f t="shared" si="2"/>
        <v>22</v>
      </c>
      <c r="N21" s="33">
        <v>60</v>
      </c>
      <c r="O21" s="33">
        <v>38</v>
      </c>
      <c r="P21" s="33">
        <f t="shared" si="3"/>
        <v>-58</v>
      </c>
      <c r="Q21" s="33">
        <v>193</v>
      </c>
      <c r="R21" s="33">
        <v>251</v>
      </c>
    </row>
    <row r="22" spans="2:18" s="2" customFormat="1" ht="12" customHeight="1">
      <c r="B22" s="6"/>
      <c r="C22" s="52" t="s">
        <v>31</v>
      </c>
      <c r="D22" s="53"/>
      <c r="E22" s="33">
        <v>11246</v>
      </c>
      <c r="F22" s="33">
        <f t="shared" si="0"/>
        <v>6</v>
      </c>
      <c r="G22" s="33">
        <v>57</v>
      </c>
      <c r="H22" s="33">
        <v>51</v>
      </c>
      <c r="I22" s="33">
        <f t="shared" si="1"/>
        <v>42821</v>
      </c>
      <c r="J22" s="33">
        <v>20848</v>
      </c>
      <c r="K22" s="33">
        <v>21973</v>
      </c>
      <c r="L22" s="33">
        <v>-24</v>
      </c>
      <c r="M22" s="33">
        <f t="shared" si="2"/>
        <v>23</v>
      </c>
      <c r="N22" s="33">
        <v>55</v>
      </c>
      <c r="O22" s="33">
        <v>32</v>
      </c>
      <c r="P22" s="33">
        <f t="shared" si="3"/>
        <v>-47</v>
      </c>
      <c r="Q22" s="33">
        <v>224</v>
      </c>
      <c r="R22" s="33">
        <v>271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20247</v>
      </c>
      <c r="F24" s="32">
        <f aca="true" t="shared" si="4" ref="F24:F33">G24-H24</f>
        <v>24</v>
      </c>
      <c r="G24" s="32">
        <f>SUM(G25:G33)</f>
        <v>77</v>
      </c>
      <c r="H24" s="32">
        <f>SUM(H25:H33)</f>
        <v>53</v>
      </c>
      <c r="I24" s="32">
        <f aca="true" t="shared" si="5" ref="I24:I33">J24+K24</f>
        <v>87452</v>
      </c>
      <c r="J24" s="32">
        <f>SUM(J25:J33)</f>
        <v>43239</v>
      </c>
      <c r="K24" s="32">
        <f>SUM(K25:K33)</f>
        <v>44213</v>
      </c>
      <c r="L24" s="32">
        <f>SUM(L25:L33)</f>
        <v>14</v>
      </c>
      <c r="M24" s="32">
        <f aca="true" t="shared" si="6" ref="M24:M33">N24-O24</f>
        <v>29</v>
      </c>
      <c r="N24" s="32">
        <f>SUM(N25:N33)</f>
        <v>95</v>
      </c>
      <c r="O24" s="32">
        <f>SUM(O25:O33)</f>
        <v>66</v>
      </c>
      <c r="P24" s="32">
        <f aca="true" t="shared" si="7" ref="P24:P33">Q24-R24</f>
        <v>-15</v>
      </c>
      <c r="Q24" s="32">
        <f>SUM(Q25:Q33)</f>
        <v>437</v>
      </c>
      <c r="R24" s="32">
        <f>SUM(R25:R33)</f>
        <v>452</v>
      </c>
    </row>
    <row r="25" spans="2:18" s="2" customFormat="1" ht="12" customHeight="1">
      <c r="B25" s="6"/>
      <c r="C25" s="11"/>
      <c r="D25" s="9" t="s">
        <v>33</v>
      </c>
      <c r="E25" s="33">
        <v>1950</v>
      </c>
      <c r="F25" s="33">
        <f t="shared" si="4"/>
        <v>2</v>
      </c>
      <c r="G25" s="33">
        <v>4</v>
      </c>
      <c r="H25" s="33">
        <v>2</v>
      </c>
      <c r="I25" s="33">
        <f t="shared" si="5"/>
        <v>8678</v>
      </c>
      <c r="J25" s="33">
        <v>4319</v>
      </c>
      <c r="K25" s="33">
        <v>4359</v>
      </c>
      <c r="L25" s="33">
        <v>0</v>
      </c>
      <c r="M25" s="33">
        <f t="shared" si="6"/>
        <v>3</v>
      </c>
      <c r="N25" s="33">
        <v>10</v>
      </c>
      <c r="O25" s="33">
        <v>7</v>
      </c>
      <c r="P25" s="33">
        <f t="shared" si="7"/>
        <v>-3</v>
      </c>
      <c r="Q25" s="33">
        <v>33</v>
      </c>
      <c r="R25" s="33">
        <v>36</v>
      </c>
    </row>
    <row r="26" spans="2:18" s="2" customFormat="1" ht="12" customHeight="1">
      <c r="B26" s="6"/>
      <c r="C26" s="11"/>
      <c r="D26" s="9" t="s">
        <v>34</v>
      </c>
      <c r="E26" s="33">
        <v>3090</v>
      </c>
      <c r="F26" s="33">
        <f t="shared" si="4"/>
        <v>3</v>
      </c>
      <c r="G26" s="33">
        <v>7</v>
      </c>
      <c r="H26" s="33">
        <v>4</v>
      </c>
      <c r="I26" s="33">
        <f t="shared" si="5"/>
        <v>13683</v>
      </c>
      <c r="J26" s="33">
        <v>6783</v>
      </c>
      <c r="K26" s="33">
        <v>6900</v>
      </c>
      <c r="L26" s="33">
        <v>11</v>
      </c>
      <c r="M26" s="33">
        <f t="shared" si="6"/>
        <v>5</v>
      </c>
      <c r="N26" s="33">
        <v>14</v>
      </c>
      <c r="O26" s="33">
        <v>9</v>
      </c>
      <c r="P26" s="33">
        <f t="shared" si="7"/>
        <v>6</v>
      </c>
      <c r="Q26" s="33">
        <v>75</v>
      </c>
      <c r="R26" s="33">
        <v>69</v>
      </c>
    </row>
    <row r="27" spans="2:18" s="2" customFormat="1" ht="12" customHeight="1">
      <c r="B27" s="6"/>
      <c r="C27" s="11"/>
      <c r="D27" s="9" t="s">
        <v>35</v>
      </c>
      <c r="E27" s="33">
        <v>3693</v>
      </c>
      <c r="F27" s="33">
        <f t="shared" si="4"/>
        <v>5</v>
      </c>
      <c r="G27" s="33">
        <v>12</v>
      </c>
      <c r="H27" s="33">
        <v>7</v>
      </c>
      <c r="I27" s="33">
        <f t="shared" si="5"/>
        <v>15847</v>
      </c>
      <c r="J27" s="33">
        <v>7783</v>
      </c>
      <c r="K27" s="33">
        <v>8064</v>
      </c>
      <c r="L27" s="33">
        <v>-9</v>
      </c>
      <c r="M27" s="33">
        <f t="shared" si="6"/>
        <v>4</v>
      </c>
      <c r="N27" s="33">
        <v>14</v>
      </c>
      <c r="O27" s="33">
        <v>10</v>
      </c>
      <c r="P27" s="33">
        <f t="shared" si="7"/>
        <v>-13</v>
      </c>
      <c r="Q27" s="33">
        <v>66</v>
      </c>
      <c r="R27" s="33">
        <v>79</v>
      </c>
    </row>
    <row r="28" spans="2:18" s="2" customFormat="1" ht="12" customHeight="1">
      <c r="B28" s="6"/>
      <c r="C28" s="11"/>
      <c r="D28" s="9" t="s">
        <v>36</v>
      </c>
      <c r="E28" s="33">
        <v>2910</v>
      </c>
      <c r="F28" s="33">
        <f t="shared" si="4"/>
        <v>8</v>
      </c>
      <c r="G28" s="33">
        <v>23</v>
      </c>
      <c r="H28" s="33">
        <v>15</v>
      </c>
      <c r="I28" s="33">
        <f t="shared" si="5"/>
        <v>11790</v>
      </c>
      <c r="J28" s="33">
        <v>5818</v>
      </c>
      <c r="K28" s="33">
        <v>5972</v>
      </c>
      <c r="L28" s="33">
        <v>32</v>
      </c>
      <c r="M28" s="33">
        <f t="shared" si="6"/>
        <v>8</v>
      </c>
      <c r="N28" s="33">
        <v>15</v>
      </c>
      <c r="O28" s="33">
        <v>7</v>
      </c>
      <c r="P28" s="33">
        <f t="shared" si="7"/>
        <v>24</v>
      </c>
      <c r="Q28" s="33">
        <v>86</v>
      </c>
      <c r="R28" s="33">
        <v>62</v>
      </c>
    </row>
    <row r="29" spans="2:18" s="2" customFormat="1" ht="12" customHeight="1">
      <c r="B29" s="6"/>
      <c r="C29" s="12"/>
      <c r="D29" s="5" t="s">
        <v>37</v>
      </c>
      <c r="E29" s="33">
        <v>1679</v>
      </c>
      <c r="F29" s="33">
        <f t="shared" si="4"/>
        <v>7</v>
      </c>
      <c r="G29" s="33">
        <v>7</v>
      </c>
      <c r="H29" s="33">
        <v>0</v>
      </c>
      <c r="I29" s="33">
        <f t="shared" si="5"/>
        <v>7761</v>
      </c>
      <c r="J29" s="33">
        <v>3823</v>
      </c>
      <c r="K29" s="33">
        <v>3938</v>
      </c>
      <c r="L29" s="33">
        <v>1</v>
      </c>
      <c r="M29" s="33">
        <f t="shared" si="6"/>
        <v>2</v>
      </c>
      <c r="N29" s="33">
        <v>11</v>
      </c>
      <c r="O29" s="33">
        <v>9</v>
      </c>
      <c r="P29" s="33">
        <f t="shared" si="7"/>
        <v>-1</v>
      </c>
      <c r="Q29" s="33">
        <v>41</v>
      </c>
      <c r="R29" s="33">
        <v>42</v>
      </c>
    </row>
    <row r="30" spans="2:18" s="2" customFormat="1" ht="12" customHeight="1">
      <c r="B30" s="6"/>
      <c r="C30" s="12"/>
      <c r="D30" s="5" t="s">
        <v>38</v>
      </c>
      <c r="E30" s="33">
        <v>2329</v>
      </c>
      <c r="F30" s="33">
        <f t="shared" si="4"/>
        <v>3</v>
      </c>
      <c r="G30" s="33">
        <v>9</v>
      </c>
      <c r="H30" s="33">
        <v>6</v>
      </c>
      <c r="I30" s="33">
        <f t="shared" si="5"/>
        <v>10252</v>
      </c>
      <c r="J30" s="33">
        <v>5014</v>
      </c>
      <c r="K30" s="33">
        <v>5238</v>
      </c>
      <c r="L30" s="33">
        <v>-6</v>
      </c>
      <c r="M30" s="33">
        <f t="shared" si="6"/>
        <v>5</v>
      </c>
      <c r="N30" s="33">
        <v>14</v>
      </c>
      <c r="O30" s="33">
        <v>9</v>
      </c>
      <c r="P30" s="33">
        <f t="shared" si="7"/>
        <v>-11</v>
      </c>
      <c r="Q30" s="33">
        <v>47</v>
      </c>
      <c r="R30" s="33">
        <v>58</v>
      </c>
    </row>
    <row r="31" spans="2:18" s="2" customFormat="1" ht="12" customHeight="1">
      <c r="B31" s="6"/>
      <c r="C31" s="12"/>
      <c r="D31" s="5" t="s">
        <v>39</v>
      </c>
      <c r="E31" s="33">
        <v>2611</v>
      </c>
      <c r="F31" s="33">
        <f t="shared" si="4"/>
        <v>1</v>
      </c>
      <c r="G31" s="33">
        <v>9</v>
      </c>
      <c r="H31" s="33">
        <v>8</v>
      </c>
      <c r="I31" s="33">
        <f t="shared" si="5"/>
        <v>11339</v>
      </c>
      <c r="J31" s="33">
        <v>5590</v>
      </c>
      <c r="K31" s="33">
        <v>5749</v>
      </c>
      <c r="L31" s="33">
        <v>13</v>
      </c>
      <c r="M31" s="33">
        <f t="shared" si="6"/>
        <v>1</v>
      </c>
      <c r="N31" s="33">
        <v>9</v>
      </c>
      <c r="O31" s="33">
        <v>8</v>
      </c>
      <c r="P31" s="33">
        <f t="shared" si="7"/>
        <v>12</v>
      </c>
      <c r="Q31" s="33">
        <v>60</v>
      </c>
      <c r="R31" s="33">
        <v>48</v>
      </c>
    </row>
    <row r="32" spans="2:18" s="2" customFormat="1" ht="12" customHeight="1">
      <c r="B32" s="6"/>
      <c r="C32" s="12"/>
      <c r="D32" s="5" t="s">
        <v>40</v>
      </c>
      <c r="E32" s="33">
        <v>844</v>
      </c>
      <c r="F32" s="33">
        <f t="shared" si="4"/>
        <v>-4</v>
      </c>
      <c r="G32" s="33">
        <v>0</v>
      </c>
      <c r="H32" s="33">
        <v>4</v>
      </c>
      <c r="I32" s="33">
        <f t="shared" si="5"/>
        <v>3335</v>
      </c>
      <c r="J32" s="33">
        <v>1653</v>
      </c>
      <c r="K32" s="33">
        <v>1682</v>
      </c>
      <c r="L32" s="33">
        <v>-9</v>
      </c>
      <c r="M32" s="33">
        <f t="shared" si="6"/>
        <v>0</v>
      </c>
      <c r="N32" s="33">
        <v>2</v>
      </c>
      <c r="O32" s="33">
        <v>2</v>
      </c>
      <c r="P32" s="33">
        <f t="shared" si="7"/>
        <v>-9</v>
      </c>
      <c r="Q32" s="33">
        <v>12</v>
      </c>
      <c r="R32" s="33">
        <v>21</v>
      </c>
    </row>
    <row r="33" spans="2:18" s="2" customFormat="1" ht="12" customHeight="1">
      <c r="B33" s="6"/>
      <c r="C33" s="12"/>
      <c r="D33" s="5" t="s">
        <v>41</v>
      </c>
      <c r="E33" s="33">
        <v>1141</v>
      </c>
      <c r="F33" s="33">
        <f t="shared" si="4"/>
        <v>-1</v>
      </c>
      <c r="G33" s="33">
        <v>6</v>
      </c>
      <c r="H33" s="33">
        <v>7</v>
      </c>
      <c r="I33" s="33">
        <f t="shared" si="5"/>
        <v>4767</v>
      </c>
      <c r="J33" s="33">
        <v>2456</v>
      </c>
      <c r="K33" s="33">
        <v>2311</v>
      </c>
      <c r="L33" s="33">
        <v>-19</v>
      </c>
      <c r="M33" s="33">
        <f t="shared" si="6"/>
        <v>1</v>
      </c>
      <c r="N33" s="33">
        <v>6</v>
      </c>
      <c r="O33" s="33">
        <v>5</v>
      </c>
      <c r="P33" s="33">
        <f t="shared" si="7"/>
        <v>-20</v>
      </c>
      <c r="Q33" s="33">
        <v>17</v>
      </c>
      <c r="R33" s="33">
        <v>37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16505</v>
      </c>
      <c r="F35" s="34">
        <f>G35-H35</f>
        <v>34</v>
      </c>
      <c r="G35" s="34">
        <f>SUM(G36:G39)</f>
        <v>88</v>
      </c>
      <c r="H35" s="34">
        <f>SUM(H36:H39)</f>
        <v>54</v>
      </c>
      <c r="I35" s="32">
        <f>J35+K35</f>
        <v>66631</v>
      </c>
      <c r="J35" s="32">
        <f>SUM(J36:J39)</f>
        <v>32655</v>
      </c>
      <c r="K35" s="32">
        <f>SUM(K36:K39)</f>
        <v>33976</v>
      </c>
      <c r="L35" s="32">
        <f>SUM(L36:L39)</f>
        <v>134</v>
      </c>
      <c r="M35" s="32">
        <f>N35-O35</f>
        <v>11</v>
      </c>
      <c r="N35" s="32">
        <f>SUM(N36:N39)</f>
        <v>59</v>
      </c>
      <c r="O35" s="32">
        <f>SUM(O36:O39)</f>
        <v>48</v>
      </c>
      <c r="P35" s="32">
        <f>Q35-R35</f>
        <v>123</v>
      </c>
      <c r="Q35" s="32">
        <f>SUM(Q36:Q39)</f>
        <v>562</v>
      </c>
      <c r="R35" s="32">
        <f>SUM(R36:R39)</f>
        <v>439</v>
      </c>
    </row>
    <row r="36" spans="2:18" s="2" customFormat="1" ht="12" customHeight="1">
      <c r="B36" s="6"/>
      <c r="C36" s="11"/>
      <c r="D36" s="5" t="s">
        <v>43</v>
      </c>
      <c r="E36" s="33">
        <v>5103</v>
      </c>
      <c r="F36" s="33">
        <f>G36-H36</f>
        <v>2</v>
      </c>
      <c r="G36" s="33">
        <v>18</v>
      </c>
      <c r="H36" s="33">
        <v>16</v>
      </c>
      <c r="I36" s="33">
        <f>J36+K36</f>
        <v>21230</v>
      </c>
      <c r="J36" s="33">
        <v>10251</v>
      </c>
      <c r="K36" s="33">
        <v>10979</v>
      </c>
      <c r="L36" s="33">
        <v>4</v>
      </c>
      <c r="M36" s="33">
        <f>N36-O36</f>
        <v>0</v>
      </c>
      <c r="N36" s="33">
        <v>23</v>
      </c>
      <c r="O36" s="33">
        <v>23</v>
      </c>
      <c r="P36" s="33">
        <f>Q36-R36</f>
        <v>4</v>
      </c>
      <c r="Q36" s="33">
        <v>94</v>
      </c>
      <c r="R36" s="33">
        <v>90</v>
      </c>
    </row>
    <row r="37" spans="2:18" s="2" customFormat="1" ht="12" customHeight="1">
      <c r="B37" s="6"/>
      <c r="C37" s="11"/>
      <c r="D37" s="5" t="s">
        <v>44</v>
      </c>
      <c r="E37" s="33">
        <v>1540</v>
      </c>
      <c r="F37" s="33">
        <f>G37-H37</f>
        <v>-2</v>
      </c>
      <c r="G37" s="33">
        <v>3</v>
      </c>
      <c r="H37" s="33">
        <v>5</v>
      </c>
      <c r="I37" s="33">
        <f>J37+K37</f>
        <v>6035</v>
      </c>
      <c r="J37" s="33">
        <v>2942</v>
      </c>
      <c r="K37" s="33">
        <v>3093</v>
      </c>
      <c r="L37" s="33">
        <v>-7</v>
      </c>
      <c r="M37" s="33">
        <f>N37-O37</f>
        <v>-2</v>
      </c>
      <c r="N37" s="33">
        <v>3</v>
      </c>
      <c r="O37" s="33">
        <v>5</v>
      </c>
      <c r="P37" s="33">
        <f>Q37-R37</f>
        <v>-5</v>
      </c>
      <c r="Q37" s="33">
        <v>28</v>
      </c>
      <c r="R37" s="33">
        <v>33</v>
      </c>
    </row>
    <row r="38" spans="2:18" s="2" customFormat="1" ht="12" customHeight="1">
      <c r="B38" s="6"/>
      <c r="C38" s="11"/>
      <c r="D38" s="5" t="s">
        <v>45</v>
      </c>
      <c r="E38" s="35">
        <v>3253</v>
      </c>
      <c r="F38" s="33">
        <f>G38-H38</f>
        <v>9</v>
      </c>
      <c r="G38" s="35">
        <v>17</v>
      </c>
      <c r="H38" s="35">
        <v>8</v>
      </c>
      <c r="I38" s="33">
        <f>J38+K38</f>
        <v>13864</v>
      </c>
      <c r="J38" s="33">
        <v>6855</v>
      </c>
      <c r="K38" s="33">
        <v>7009</v>
      </c>
      <c r="L38" s="33">
        <v>-13</v>
      </c>
      <c r="M38" s="33">
        <f>N38-O38</f>
        <v>0</v>
      </c>
      <c r="N38" s="33">
        <v>9</v>
      </c>
      <c r="O38" s="35">
        <v>9</v>
      </c>
      <c r="P38" s="33">
        <f>Q38-R38</f>
        <v>-13</v>
      </c>
      <c r="Q38" s="33">
        <v>90</v>
      </c>
      <c r="R38" s="35">
        <v>103</v>
      </c>
    </row>
    <row r="39" spans="2:18" s="2" customFormat="1" ht="12" customHeight="1">
      <c r="B39" s="6"/>
      <c r="C39" s="11"/>
      <c r="D39" s="5" t="s">
        <v>46</v>
      </c>
      <c r="E39" s="33">
        <v>6609</v>
      </c>
      <c r="F39" s="33">
        <f>G39-H39</f>
        <v>25</v>
      </c>
      <c r="G39" s="33">
        <v>50</v>
      </c>
      <c r="H39" s="33">
        <v>25</v>
      </c>
      <c r="I39" s="33">
        <f>J39+K39</f>
        <v>25502</v>
      </c>
      <c r="J39" s="33">
        <v>12607</v>
      </c>
      <c r="K39" s="33">
        <v>12895</v>
      </c>
      <c r="L39" s="33">
        <v>150</v>
      </c>
      <c r="M39" s="33">
        <f>N39-O39</f>
        <v>13</v>
      </c>
      <c r="N39" s="33">
        <v>24</v>
      </c>
      <c r="O39" s="33">
        <v>11</v>
      </c>
      <c r="P39" s="33">
        <f>Q39-R39</f>
        <v>137</v>
      </c>
      <c r="Q39" s="33">
        <v>350</v>
      </c>
      <c r="R39" s="33">
        <v>213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9994</v>
      </c>
      <c r="F41" s="34">
        <f aca="true" t="shared" si="8" ref="F41:F46">G41-H41</f>
        <v>14</v>
      </c>
      <c r="G41" s="32">
        <f>SUM(G42:G46)</f>
        <v>87</v>
      </c>
      <c r="H41" s="32">
        <f>SUM(H42:H46)</f>
        <v>73</v>
      </c>
      <c r="I41" s="32">
        <f aca="true" t="shared" si="9" ref="I41:I46">J41+K41</f>
        <v>40474</v>
      </c>
      <c r="J41" s="32">
        <f>SUM(J42:J46)</f>
        <v>20255</v>
      </c>
      <c r="K41" s="32">
        <f>SUM(K42:K46)</f>
        <v>20219</v>
      </c>
      <c r="L41" s="32">
        <f>SUM(L42:L46)</f>
        <v>-21</v>
      </c>
      <c r="M41" s="32">
        <f aca="true" t="shared" si="10" ref="M41:M46">N41-O41</f>
        <v>24</v>
      </c>
      <c r="N41" s="32">
        <f>SUM(N42:N46)</f>
        <v>50</v>
      </c>
      <c r="O41" s="32">
        <f>SUM(O42:O46)</f>
        <v>26</v>
      </c>
      <c r="P41" s="32">
        <f aca="true" t="shared" si="11" ref="P41:P46">Q41-R41</f>
        <v>-45</v>
      </c>
      <c r="Q41" s="32">
        <f>SUM(Q42:Q46)</f>
        <v>306</v>
      </c>
      <c r="R41" s="32">
        <f>SUM(R42:R46)</f>
        <v>351</v>
      </c>
    </row>
    <row r="42" spans="2:18" s="2" customFormat="1" ht="12" customHeight="1">
      <c r="B42" s="6"/>
      <c r="C42" s="11"/>
      <c r="D42" s="5" t="s">
        <v>48</v>
      </c>
      <c r="E42" s="33">
        <v>2797</v>
      </c>
      <c r="F42" s="33">
        <f t="shared" si="8"/>
        <v>0</v>
      </c>
      <c r="G42" s="33">
        <v>17</v>
      </c>
      <c r="H42" s="33">
        <v>17</v>
      </c>
      <c r="I42" s="33">
        <f t="shared" si="9"/>
        <v>11708</v>
      </c>
      <c r="J42" s="33">
        <v>5812</v>
      </c>
      <c r="K42" s="33">
        <v>5896</v>
      </c>
      <c r="L42" s="33">
        <v>-9</v>
      </c>
      <c r="M42" s="33">
        <f t="shared" si="10"/>
        <v>14</v>
      </c>
      <c r="N42" s="33">
        <v>17</v>
      </c>
      <c r="O42" s="33">
        <v>3</v>
      </c>
      <c r="P42" s="33">
        <f t="shared" si="11"/>
        <v>-23</v>
      </c>
      <c r="Q42" s="33">
        <v>64</v>
      </c>
      <c r="R42" s="33">
        <v>87</v>
      </c>
    </row>
    <row r="43" spans="2:18" s="2" customFormat="1" ht="12" customHeight="1">
      <c r="B43" s="6"/>
      <c r="C43" s="11"/>
      <c r="D43" s="5" t="s">
        <v>49</v>
      </c>
      <c r="E43" s="33">
        <v>584</v>
      </c>
      <c r="F43" s="33">
        <f t="shared" si="8"/>
        <v>1</v>
      </c>
      <c r="G43" s="33">
        <v>3</v>
      </c>
      <c r="H43" s="33">
        <v>2</v>
      </c>
      <c r="I43" s="33">
        <f t="shared" si="9"/>
        <v>2520</v>
      </c>
      <c r="J43" s="33">
        <v>1259</v>
      </c>
      <c r="K43" s="33">
        <v>1261</v>
      </c>
      <c r="L43" s="33">
        <v>-14</v>
      </c>
      <c r="M43" s="33">
        <f t="shared" si="10"/>
        <v>0</v>
      </c>
      <c r="N43" s="33">
        <v>3</v>
      </c>
      <c r="O43" s="33">
        <v>3</v>
      </c>
      <c r="P43" s="33">
        <f t="shared" si="11"/>
        <v>-14</v>
      </c>
      <c r="Q43" s="33">
        <v>7</v>
      </c>
      <c r="R43" s="33">
        <v>21</v>
      </c>
    </row>
    <row r="44" spans="2:18" s="2" customFormat="1" ht="12" customHeight="1">
      <c r="B44" s="6"/>
      <c r="C44" s="11"/>
      <c r="D44" s="5" t="s">
        <v>50</v>
      </c>
      <c r="E44" s="33">
        <v>1599</v>
      </c>
      <c r="F44" s="33">
        <f t="shared" si="8"/>
        <v>6</v>
      </c>
      <c r="G44" s="33">
        <v>21</v>
      </c>
      <c r="H44" s="33">
        <v>15</v>
      </c>
      <c r="I44" s="33">
        <f t="shared" si="9"/>
        <v>4998</v>
      </c>
      <c r="J44" s="33">
        <v>2337</v>
      </c>
      <c r="K44" s="33">
        <v>2661</v>
      </c>
      <c r="L44" s="33">
        <v>-1</v>
      </c>
      <c r="M44" s="33">
        <f t="shared" si="10"/>
        <v>0</v>
      </c>
      <c r="N44" s="33">
        <v>3</v>
      </c>
      <c r="O44" s="33">
        <v>3</v>
      </c>
      <c r="P44" s="33">
        <f t="shared" si="11"/>
        <v>-1</v>
      </c>
      <c r="Q44" s="33">
        <v>42</v>
      </c>
      <c r="R44" s="33">
        <v>43</v>
      </c>
    </row>
    <row r="45" spans="2:18" s="2" customFormat="1" ht="12" customHeight="1">
      <c r="B45" s="6"/>
      <c r="C45" s="12"/>
      <c r="D45" s="5" t="s">
        <v>51</v>
      </c>
      <c r="E45" s="33">
        <v>2365</v>
      </c>
      <c r="F45" s="33">
        <f t="shared" si="8"/>
        <v>4</v>
      </c>
      <c r="G45" s="33">
        <v>30</v>
      </c>
      <c r="H45" s="33">
        <v>26</v>
      </c>
      <c r="I45" s="33">
        <f t="shared" si="9"/>
        <v>9930</v>
      </c>
      <c r="J45" s="33">
        <v>5224</v>
      </c>
      <c r="K45" s="33">
        <v>4706</v>
      </c>
      <c r="L45" s="33">
        <v>-22</v>
      </c>
      <c r="M45" s="33">
        <f t="shared" si="10"/>
        <v>11</v>
      </c>
      <c r="N45" s="33">
        <v>17</v>
      </c>
      <c r="O45" s="33">
        <v>6</v>
      </c>
      <c r="P45" s="33">
        <f t="shared" si="11"/>
        <v>-33</v>
      </c>
      <c r="Q45" s="33">
        <v>110</v>
      </c>
      <c r="R45" s="33">
        <v>143</v>
      </c>
    </row>
    <row r="46" spans="2:18" s="2" customFormat="1" ht="12" customHeight="1">
      <c r="B46" s="6"/>
      <c r="C46" s="12"/>
      <c r="D46" s="5" t="s">
        <v>107</v>
      </c>
      <c r="E46" s="33">
        <v>2649</v>
      </c>
      <c r="F46" s="33">
        <f t="shared" si="8"/>
        <v>3</v>
      </c>
      <c r="G46" s="33">
        <v>16</v>
      </c>
      <c r="H46" s="33">
        <v>13</v>
      </c>
      <c r="I46" s="33">
        <f t="shared" si="9"/>
        <v>11318</v>
      </c>
      <c r="J46" s="33">
        <v>5623</v>
      </c>
      <c r="K46" s="33">
        <v>5695</v>
      </c>
      <c r="L46" s="33">
        <v>25</v>
      </c>
      <c r="M46" s="33">
        <f t="shared" si="10"/>
        <v>-1</v>
      </c>
      <c r="N46" s="33">
        <v>10</v>
      </c>
      <c r="O46" s="33">
        <v>11</v>
      </c>
      <c r="P46" s="33">
        <f t="shared" si="11"/>
        <v>26</v>
      </c>
      <c r="Q46" s="33">
        <v>83</v>
      </c>
      <c r="R46" s="33">
        <v>57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13551</v>
      </c>
      <c r="F48" s="34">
        <f aca="true" t="shared" si="12" ref="F48:F54">G48-H48</f>
        <v>-29</v>
      </c>
      <c r="G48" s="32">
        <f>SUM(G49:G54)</f>
        <v>86</v>
      </c>
      <c r="H48" s="32">
        <f>SUM(H49:H54)</f>
        <v>115</v>
      </c>
      <c r="I48" s="32">
        <f aca="true" t="shared" si="13" ref="I48:I54">J48+K48</f>
        <v>52087</v>
      </c>
      <c r="J48" s="32">
        <f>SUM(J49:J54)</f>
        <v>25427</v>
      </c>
      <c r="K48" s="32">
        <f>SUM(K49:K54)</f>
        <v>26660</v>
      </c>
      <c r="L48" s="32">
        <f>SUM(L49:L54)</f>
        <v>-145</v>
      </c>
      <c r="M48" s="32">
        <f aca="true" t="shared" si="14" ref="M48:M54">N48-O48</f>
        <v>-1</v>
      </c>
      <c r="N48" s="32">
        <f>SUM(N49:N54)</f>
        <v>46</v>
      </c>
      <c r="O48" s="32">
        <f>SUM(O49:O54)</f>
        <v>47</v>
      </c>
      <c r="P48" s="32">
        <f aca="true" t="shared" si="15" ref="P48:P54">Q48-R48</f>
        <v>-144</v>
      </c>
      <c r="Q48" s="32">
        <f>SUM(Q49:Q54)</f>
        <v>298</v>
      </c>
      <c r="R48" s="32">
        <f>SUM(R49:R54)</f>
        <v>442</v>
      </c>
    </row>
    <row r="49" spans="2:18" s="2" customFormat="1" ht="12" customHeight="1">
      <c r="B49" s="6"/>
      <c r="C49" s="12"/>
      <c r="D49" s="5" t="s">
        <v>53</v>
      </c>
      <c r="E49" s="33">
        <v>3872</v>
      </c>
      <c r="F49" s="33">
        <f t="shared" si="12"/>
        <v>-38</v>
      </c>
      <c r="G49" s="33">
        <v>38</v>
      </c>
      <c r="H49" s="33">
        <v>76</v>
      </c>
      <c r="I49" s="33">
        <f t="shared" si="13"/>
        <v>13975</v>
      </c>
      <c r="J49" s="33">
        <v>6813</v>
      </c>
      <c r="K49" s="33">
        <v>7162</v>
      </c>
      <c r="L49" s="33">
        <v>-85</v>
      </c>
      <c r="M49" s="33">
        <f t="shared" si="14"/>
        <v>1</v>
      </c>
      <c r="N49" s="33">
        <v>10</v>
      </c>
      <c r="O49" s="33">
        <v>9</v>
      </c>
      <c r="P49" s="33">
        <f t="shared" si="15"/>
        <v>-86</v>
      </c>
      <c r="Q49" s="33">
        <v>110</v>
      </c>
      <c r="R49" s="33">
        <v>196</v>
      </c>
    </row>
    <row r="50" spans="2:18" s="2" customFormat="1" ht="12" customHeight="1">
      <c r="B50" s="6"/>
      <c r="C50" s="12"/>
      <c r="D50" s="5" t="s">
        <v>54</v>
      </c>
      <c r="E50" s="33">
        <v>2451</v>
      </c>
      <c r="F50" s="33">
        <f t="shared" si="12"/>
        <v>-5</v>
      </c>
      <c r="G50" s="33">
        <v>9</v>
      </c>
      <c r="H50" s="33">
        <v>14</v>
      </c>
      <c r="I50" s="33">
        <f t="shared" si="13"/>
        <v>9680</v>
      </c>
      <c r="J50" s="33">
        <v>4732</v>
      </c>
      <c r="K50" s="33">
        <v>4948</v>
      </c>
      <c r="L50" s="33">
        <v>-38</v>
      </c>
      <c r="M50" s="33">
        <f t="shared" si="14"/>
        <v>0</v>
      </c>
      <c r="N50" s="33">
        <v>9</v>
      </c>
      <c r="O50" s="33">
        <v>9</v>
      </c>
      <c r="P50" s="33">
        <f t="shared" si="15"/>
        <v>-38</v>
      </c>
      <c r="Q50" s="33">
        <v>40</v>
      </c>
      <c r="R50" s="33">
        <v>78</v>
      </c>
    </row>
    <row r="51" spans="2:18" s="2" customFormat="1" ht="12" customHeight="1">
      <c r="B51" s="6"/>
      <c r="C51" s="12"/>
      <c r="D51" s="5" t="s">
        <v>55</v>
      </c>
      <c r="E51" s="33">
        <v>5109</v>
      </c>
      <c r="F51" s="33">
        <f t="shared" si="12"/>
        <v>22</v>
      </c>
      <c r="G51" s="33">
        <v>36</v>
      </c>
      <c r="H51" s="33">
        <v>14</v>
      </c>
      <c r="I51" s="33">
        <f t="shared" si="13"/>
        <v>20657</v>
      </c>
      <c r="J51" s="33">
        <v>10096</v>
      </c>
      <c r="K51" s="33">
        <v>10561</v>
      </c>
      <c r="L51" s="33">
        <v>28</v>
      </c>
      <c r="M51" s="33">
        <f t="shared" si="14"/>
        <v>7</v>
      </c>
      <c r="N51" s="33">
        <v>23</v>
      </c>
      <c r="O51" s="33">
        <v>16</v>
      </c>
      <c r="P51" s="33">
        <f t="shared" si="15"/>
        <v>21</v>
      </c>
      <c r="Q51" s="33">
        <v>127</v>
      </c>
      <c r="R51" s="33">
        <v>106</v>
      </c>
    </row>
    <row r="52" spans="2:18" s="2" customFormat="1" ht="12" customHeight="1">
      <c r="B52" s="6"/>
      <c r="C52" s="12"/>
      <c r="D52" s="5" t="s">
        <v>56</v>
      </c>
      <c r="E52" s="33">
        <v>1024</v>
      </c>
      <c r="F52" s="33">
        <f t="shared" si="12"/>
        <v>-3</v>
      </c>
      <c r="G52" s="33">
        <v>3</v>
      </c>
      <c r="H52" s="33">
        <v>6</v>
      </c>
      <c r="I52" s="33">
        <f t="shared" si="13"/>
        <v>3874</v>
      </c>
      <c r="J52" s="33">
        <v>1895</v>
      </c>
      <c r="K52" s="33">
        <v>1979</v>
      </c>
      <c r="L52" s="33">
        <v>-26</v>
      </c>
      <c r="M52" s="33">
        <f t="shared" si="14"/>
        <v>-2</v>
      </c>
      <c r="N52" s="33">
        <v>1</v>
      </c>
      <c r="O52" s="33">
        <v>3</v>
      </c>
      <c r="P52" s="33">
        <f t="shared" si="15"/>
        <v>-24</v>
      </c>
      <c r="Q52" s="33">
        <v>11</v>
      </c>
      <c r="R52" s="33">
        <v>35</v>
      </c>
    </row>
    <row r="53" spans="2:18" s="2" customFormat="1" ht="12" customHeight="1">
      <c r="B53" s="6"/>
      <c r="C53" s="12"/>
      <c r="D53" s="5" t="s">
        <v>57</v>
      </c>
      <c r="E53" s="33">
        <v>433</v>
      </c>
      <c r="F53" s="33">
        <f t="shared" si="12"/>
        <v>-2</v>
      </c>
      <c r="G53" s="33">
        <v>0</v>
      </c>
      <c r="H53" s="33">
        <v>2</v>
      </c>
      <c r="I53" s="33">
        <f t="shared" si="13"/>
        <v>1584</v>
      </c>
      <c r="J53" s="33">
        <v>744</v>
      </c>
      <c r="K53" s="33">
        <v>840</v>
      </c>
      <c r="L53" s="33">
        <v>-6</v>
      </c>
      <c r="M53" s="33">
        <f t="shared" si="14"/>
        <v>-1</v>
      </c>
      <c r="N53" s="33">
        <v>1</v>
      </c>
      <c r="O53" s="33">
        <v>2</v>
      </c>
      <c r="P53" s="33">
        <f t="shared" si="15"/>
        <v>-5</v>
      </c>
      <c r="Q53" s="33">
        <v>7</v>
      </c>
      <c r="R53" s="33">
        <v>12</v>
      </c>
    </row>
    <row r="54" spans="2:18" s="2" customFormat="1" ht="12" customHeight="1">
      <c r="B54" s="6"/>
      <c r="C54" s="12"/>
      <c r="D54" s="5" t="s">
        <v>58</v>
      </c>
      <c r="E54" s="33">
        <v>662</v>
      </c>
      <c r="F54" s="33">
        <f t="shared" si="12"/>
        <v>-3</v>
      </c>
      <c r="G54" s="33">
        <v>0</v>
      </c>
      <c r="H54" s="33">
        <v>3</v>
      </c>
      <c r="I54" s="33">
        <f t="shared" si="13"/>
        <v>2317</v>
      </c>
      <c r="J54" s="33">
        <v>1147</v>
      </c>
      <c r="K54" s="33">
        <v>1170</v>
      </c>
      <c r="L54" s="33">
        <v>-18</v>
      </c>
      <c r="M54" s="33">
        <f t="shared" si="14"/>
        <v>-6</v>
      </c>
      <c r="N54" s="33">
        <v>2</v>
      </c>
      <c r="O54" s="33">
        <v>8</v>
      </c>
      <c r="P54" s="33">
        <f t="shared" si="15"/>
        <v>-12</v>
      </c>
      <c r="Q54" s="33">
        <v>3</v>
      </c>
      <c r="R54" s="33">
        <v>15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9819</v>
      </c>
      <c r="F56" s="34">
        <f>G56-H56</f>
        <v>-4</v>
      </c>
      <c r="G56" s="32">
        <f>SUM(G57:G60)</f>
        <v>25</v>
      </c>
      <c r="H56" s="32">
        <f>SUM(H57:H60)</f>
        <v>29</v>
      </c>
      <c r="I56" s="32">
        <f>J56+K56</f>
        <v>40222</v>
      </c>
      <c r="J56" s="32">
        <f>SUM(J57:J60)</f>
        <v>19782</v>
      </c>
      <c r="K56" s="32">
        <f>SUM(K57:K60)</f>
        <v>20440</v>
      </c>
      <c r="L56" s="32">
        <f>SUM(L57:L60)</f>
        <v>-166</v>
      </c>
      <c r="M56" s="32">
        <f>N56-O56</f>
        <v>10</v>
      </c>
      <c r="N56" s="32">
        <f>SUM(N57:N60)</f>
        <v>35</v>
      </c>
      <c r="O56" s="32">
        <f>SUM(O57:O60)</f>
        <v>25</v>
      </c>
      <c r="P56" s="32">
        <f>Q56-R56</f>
        <v>-176</v>
      </c>
      <c r="Q56" s="32">
        <f>SUM(Q57:Q60)</f>
        <v>179</v>
      </c>
      <c r="R56" s="32">
        <f>SUM(R57:R60)</f>
        <v>355</v>
      </c>
    </row>
    <row r="57" spans="2:18" s="2" customFormat="1" ht="12" customHeight="1">
      <c r="B57" s="6"/>
      <c r="C57" s="12"/>
      <c r="D57" s="5" t="s">
        <v>60</v>
      </c>
      <c r="E57" s="33">
        <v>1146</v>
      </c>
      <c r="F57" s="33">
        <f>G57-H57</f>
        <v>0</v>
      </c>
      <c r="G57" s="33">
        <v>0</v>
      </c>
      <c r="H57" s="33">
        <v>0</v>
      </c>
      <c r="I57" s="33">
        <f>J57+K57</f>
        <v>5068</v>
      </c>
      <c r="J57" s="33">
        <v>2529</v>
      </c>
      <c r="K57" s="33">
        <v>2539</v>
      </c>
      <c r="L57" s="33">
        <v>7</v>
      </c>
      <c r="M57" s="33">
        <f>N57-O57</f>
        <v>5</v>
      </c>
      <c r="N57" s="33">
        <v>7</v>
      </c>
      <c r="O57" s="33">
        <v>2</v>
      </c>
      <c r="P57" s="33">
        <f>Q57-R57</f>
        <v>2</v>
      </c>
      <c r="Q57" s="33">
        <v>35</v>
      </c>
      <c r="R57" s="33">
        <v>33</v>
      </c>
    </row>
    <row r="58" spans="2:18" s="2" customFormat="1" ht="12" customHeight="1">
      <c r="B58" s="6"/>
      <c r="C58" s="12"/>
      <c r="D58" s="5" t="s">
        <v>61</v>
      </c>
      <c r="E58" s="33">
        <v>3895</v>
      </c>
      <c r="F58" s="33">
        <f>G58-H58</f>
        <v>-7</v>
      </c>
      <c r="G58" s="33">
        <v>13</v>
      </c>
      <c r="H58" s="33">
        <v>20</v>
      </c>
      <c r="I58" s="33">
        <f>J58+K58</f>
        <v>15377</v>
      </c>
      <c r="J58" s="33">
        <v>7577</v>
      </c>
      <c r="K58" s="33">
        <v>7800</v>
      </c>
      <c r="L58" s="33">
        <v>-75</v>
      </c>
      <c r="M58" s="33">
        <f>N58-O58</f>
        <v>-1</v>
      </c>
      <c r="N58" s="33">
        <v>10</v>
      </c>
      <c r="O58" s="33">
        <v>11</v>
      </c>
      <c r="P58" s="33">
        <f>Q58-R58</f>
        <v>-74</v>
      </c>
      <c r="Q58" s="33">
        <v>74</v>
      </c>
      <c r="R58" s="33">
        <v>148</v>
      </c>
    </row>
    <row r="59" spans="2:18" s="2" customFormat="1" ht="12" customHeight="1">
      <c r="B59" s="6"/>
      <c r="C59" s="12"/>
      <c r="D59" s="5" t="s">
        <v>62</v>
      </c>
      <c r="E59" s="33">
        <v>1585</v>
      </c>
      <c r="F59" s="33">
        <f>G59-H59</f>
        <v>1</v>
      </c>
      <c r="G59" s="33">
        <v>2</v>
      </c>
      <c r="H59" s="33">
        <v>1</v>
      </c>
      <c r="I59" s="33">
        <f>J59+K59</f>
        <v>5922</v>
      </c>
      <c r="J59" s="33">
        <v>2870</v>
      </c>
      <c r="K59" s="33">
        <v>3052</v>
      </c>
      <c r="L59" s="33">
        <v>-60</v>
      </c>
      <c r="M59" s="33">
        <f>N59-O59</f>
        <v>-3</v>
      </c>
      <c r="N59" s="33">
        <v>4</v>
      </c>
      <c r="O59" s="33">
        <v>7</v>
      </c>
      <c r="P59" s="33">
        <f>Q59-R59</f>
        <v>-57</v>
      </c>
      <c r="Q59" s="33">
        <v>22</v>
      </c>
      <c r="R59" s="33">
        <v>79</v>
      </c>
    </row>
    <row r="60" spans="2:18" s="2" customFormat="1" ht="12" customHeight="1">
      <c r="B60" s="6"/>
      <c r="C60" s="12"/>
      <c r="D60" s="5" t="s">
        <v>63</v>
      </c>
      <c r="E60" s="33">
        <v>3193</v>
      </c>
      <c r="F60" s="33">
        <f>G60-H60</f>
        <v>2</v>
      </c>
      <c r="G60" s="33">
        <v>10</v>
      </c>
      <c r="H60" s="33">
        <v>8</v>
      </c>
      <c r="I60" s="33">
        <f>J60+K60</f>
        <v>13855</v>
      </c>
      <c r="J60" s="33">
        <v>6806</v>
      </c>
      <c r="K60" s="33">
        <v>7049</v>
      </c>
      <c r="L60" s="33">
        <v>-38</v>
      </c>
      <c r="M60" s="33">
        <f>N60-O60</f>
        <v>9</v>
      </c>
      <c r="N60" s="33">
        <v>14</v>
      </c>
      <c r="O60" s="33">
        <v>5</v>
      </c>
      <c r="P60" s="33">
        <f>Q60-R60</f>
        <v>-47</v>
      </c>
      <c r="Q60" s="33">
        <v>48</v>
      </c>
      <c r="R60" s="33">
        <v>95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5102</v>
      </c>
      <c r="F62" s="34">
        <f>G62-H62</f>
        <v>3</v>
      </c>
      <c r="G62" s="32">
        <f>G63</f>
        <v>20</v>
      </c>
      <c r="H62" s="32">
        <f>H63</f>
        <v>17</v>
      </c>
      <c r="I62" s="32">
        <f>J62+K62</f>
        <v>19053</v>
      </c>
      <c r="J62" s="32">
        <f>J63</f>
        <v>9138</v>
      </c>
      <c r="K62" s="32">
        <f>K63</f>
        <v>9915</v>
      </c>
      <c r="L62" s="32">
        <f>L63</f>
        <v>-25</v>
      </c>
      <c r="M62" s="32">
        <f>N62-O62</f>
        <v>3</v>
      </c>
      <c r="N62" s="32">
        <f>N63</f>
        <v>16</v>
      </c>
      <c r="O62" s="32">
        <f>O63</f>
        <v>13</v>
      </c>
      <c r="P62" s="32">
        <f>Q62-R62</f>
        <v>-28</v>
      </c>
      <c r="Q62" s="32">
        <f>Q63</f>
        <v>90</v>
      </c>
      <c r="R62" s="32">
        <f>R63</f>
        <v>118</v>
      </c>
    </row>
    <row r="63" spans="2:18" s="2" customFormat="1" ht="12" customHeight="1">
      <c r="B63" s="6"/>
      <c r="C63" s="12"/>
      <c r="D63" s="5" t="s">
        <v>65</v>
      </c>
      <c r="E63" s="33">
        <v>5102</v>
      </c>
      <c r="F63" s="33">
        <f>G63-H63</f>
        <v>3</v>
      </c>
      <c r="G63" s="33">
        <v>20</v>
      </c>
      <c r="H63" s="33">
        <v>17</v>
      </c>
      <c r="I63" s="33">
        <f>J63+K63</f>
        <v>19053</v>
      </c>
      <c r="J63" s="33">
        <v>9138</v>
      </c>
      <c r="K63" s="33">
        <v>9915</v>
      </c>
      <c r="L63" s="33">
        <v>-25</v>
      </c>
      <c r="M63" s="33">
        <f>N63-O63</f>
        <v>3</v>
      </c>
      <c r="N63" s="33">
        <v>16</v>
      </c>
      <c r="O63" s="33">
        <v>13</v>
      </c>
      <c r="P63" s="33">
        <f>Q63-R63</f>
        <v>-28</v>
      </c>
      <c r="Q63" s="33">
        <v>90</v>
      </c>
      <c r="R63" s="33">
        <v>118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19325</v>
      </c>
      <c r="F65" s="34">
        <f aca="true" t="shared" si="16" ref="F65:F73">G65-H65</f>
        <v>-12</v>
      </c>
      <c r="G65" s="32">
        <f>SUM(G66:G73)</f>
        <v>79</v>
      </c>
      <c r="H65" s="32">
        <f>SUM(H66:H73)</f>
        <v>91</v>
      </c>
      <c r="I65" s="32">
        <f aca="true" t="shared" si="17" ref="I65:I73">J65+K65</f>
        <v>74095</v>
      </c>
      <c r="J65" s="32">
        <f>SUM(J66:J74)</f>
        <v>36417</v>
      </c>
      <c r="K65" s="32">
        <f>SUM(K66:K74)</f>
        <v>37678</v>
      </c>
      <c r="L65" s="32">
        <f>SUM(L66:L73)</f>
        <v>-234</v>
      </c>
      <c r="M65" s="32">
        <f aca="true" t="shared" si="18" ref="M65:M73">N65-O65</f>
        <v>6</v>
      </c>
      <c r="N65" s="32">
        <f>SUM(N66:N73)</f>
        <v>68</v>
      </c>
      <c r="O65" s="32">
        <f>SUM(O66:O73)</f>
        <v>62</v>
      </c>
      <c r="P65" s="32">
        <f aca="true" t="shared" si="19" ref="P65:P73">Q65-R65</f>
        <v>-240</v>
      </c>
      <c r="Q65" s="32">
        <f>SUM(Q66:Q73)</f>
        <v>430</v>
      </c>
      <c r="R65" s="32">
        <f>SUM(R66:R73)</f>
        <v>670</v>
      </c>
    </row>
    <row r="66" spans="2:18" s="2" customFormat="1" ht="12" customHeight="1">
      <c r="B66" s="6"/>
      <c r="C66" s="12"/>
      <c r="D66" s="5" t="s">
        <v>67</v>
      </c>
      <c r="E66" s="33">
        <v>5244</v>
      </c>
      <c r="F66" s="33">
        <f t="shared" si="16"/>
        <v>-5</v>
      </c>
      <c r="G66" s="33">
        <v>21</v>
      </c>
      <c r="H66" s="33">
        <v>26</v>
      </c>
      <c r="I66" s="33">
        <f t="shared" si="17"/>
        <v>20263</v>
      </c>
      <c r="J66" s="33">
        <v>9856</v>
      </c>
      <c r="K66" s="33">
        <v>10407</v>
      </c>
      <c r="L66" s="33">
        <v>-82</v>
      </c>
      <c r="M66" s="33">
        <f t="shared" si="18"/>
        <v>-3</v>
      </c>
      <c r="N66" s="33">
        <v>16</v>
      </c>
      <c r="O66" s="33">
        <v>19</v>
      </c>
      <c r="P66" s="33">
        <f t="shared" si="19"/>
        <v>-79</v>
      </c>
      <c r="Q66" s="33">
        <v>99</v>
      </c>
      <c r="R66" s="33">
        <v>178</v>
      </c>
    </row>
    <row r="67" spans="2:18" s="2" customFormat="1" ht="12" customHeight="1">
      <c r="B67" s="6"/>
      <c r="C67" s="12"/>
      <c r="D67" s="5" t="s">
        <v>41</v>
      </c>
      <c r="E67" s="33">
        <v>641</v>
      </c>
      <c r="F67" s="33">
        <f t="shared" si="16"/>
        <v>-1</v>
      </c>
      <c r="G67" s="33">
        <v>1</v>
      </c>
      <c r="H67" s="33">
        <v>2</v>
      </c>
      <c r="I67" s="33">
        <f t="shared" si="17"/>
        <v>2820</v>
      </c>
      <c r="J67" s="33">
        <v>1390</v>
      </c>
      <c r="K67" s="33">
        <v>1430</v>
      </c>
      <c r="L67" s="33">
        <v>-6</v>
      </c>
      <c r="M67" s="33">
        <f t="shared" si="18"/>
        <v>-1</v>
      </c>
      <c r="N67" s="33">
        <v>0</v>
      </c>
      <c r="O67" s="33">
        <v>1</v>
      </c>
      <c r="P67" s="33">
        <f t="shared" si="19"/>
        <v>-5</v>
      </c>
      <c r="Q67" s="33">
        <v>13</v>
      </c>
      <c r="R67" s="33">
        <v>18</v>
      </c>
    </row>
    <row r="68" spans="2:18" s="2" customFormat="1" ht="12" customHeight="1">
      <c r="B68" s="6"/>
      <c r="C68" s="12"/>
      <c r="D68" s="5" t="s">
        <v>68</v>
      </c>
      <c r="E68" s="33">
        <v>4455</v>
      </c>
      <c r="F68" s="33">
        <f t="shared" si="16"/>
        <v>-1</v>
      </c>
      <c r="G68" s="33">
        <v>21</v>
      </c>
      <c r="H68" s="33">
        <v>22</v>
      </c>
      <c r="I68" s="33">
        <f t="shared" si="17"/>
        <v>17093</v>
      </c>
      <c r="J68" s="33">
        <v>8292</v>
      </c>
      <c r="K68" s="33">
        <v>8801</v>
      </c>
      <c r="L68" s="33">
        <v>-51</v>
      </c>
      <c r="M68" s="33">
        <f t="shared" si="18"/>
        <v>3</v>
      </c>
      <c r="N68" s="33">
        <v>17</v>
      </c>
      <c r="O68" s="33">
        <v>14</v>
      </c>
      <c r="P68" s="33">
        <f t="shared" si="19"/>
        <v>-54</v>
      </c>
      <c r="Q68" s="33">
        <v>76</v>
      </c>
      <c r="R68" s="33">
        <v>130</v>
      </c>
    </row>
    <row r="69" spans="2:18" s="2" customFormat="1" ht="12" customHeight="1">
      <c r="B69" s="6"/>
      <c r="C69" s="12"/>
      <c r="D69" s="5" t="s">
        <v>69</v>
      </c>
      <c r="E69" s="33">
        <v>1942</v>
      </c>
      <c r="F69" s="33">
        <f t="shared" si="16"/>
        <v>9</v>
      </c>
      <c r="G69" s="33">
        <v>16</v>
      </c>
      <c r="H69" s="33">
        <v>7</v>
      </c>
      <c r="I69" s="33">
        <f t="shared" si="17"/>
        <v>7201</v>
      </c>
      <c r="J69" s="33">
        <v>3555</v>
      </c>
      <c r="K69" s="33">
        <v>3646</v>
      </c>
      <c r="L69" s="33">
        <v>0</v>
      </c>
      <c r="M69" s="33">
        <f t="shared" si="18"/>
        <v>6</v>
      </c>
      <c r="N69" s="33">
        <v>10</v>
      </c>
      <c r="O69" s="33">
        <v>4</v>
      </c>
      <c r="P69" s="33">
        <f t="shared" si="19"/>
        <v>-6</v>
      </c>
      <c r="Q69" s="33">
        <v>69</v>
      </c>
      <c r="R69" s="33">
        <v>75</v>
      </c>
    </row>
    <row r="70" spans="2:18" s="2" customFormat="1" ht="12" customHeight="1">
      <c r="B70" s="6"/>
      <c r="C70" s="12"/>
      <c r="D70" s="5" t="s">
        <v>70</v>
      </c>
      <c r="E70" s="33">
        <v>2561</v>
      </c>
      <c r="F70" s="33">
        <f t="shared" si="16"/>
        <v>-9</v>
      </c>
      <c r="G70" s="33">
        <v>7</v>
      </c>
      <c r="H70" s="33">
        <v>16</v>
      </c>
      <c r="I70" s="33">
        <f t="shared" si="17"/>
        <v>10518</v>
      </c>
      <c r="J70" s="33">
        <v>5181</v>
      </c>
      <c r="K70" s="33">
        <v>5337</v>
      </c>
      <c r="L70" s="33">
        <v>-34</v>
      </c>
      <c r="M70" s="33">
        <f t="shared" si="18"/>
        <v>6</v>
      </c>
      <c r="N70" s="33">
        <v>14</v>
      </c>
      <c r="O70" s="33">
        <v>8</v>
      </c>
      <c r="P70" s="33">
        <f t="shared" si="19"/>
        <v>-40</v>
      </c>
      <c r="Q70" s="33">
        <v>50</v>
      </c>
      <c r="R70" s="33">
        <v>90</v>
      </c>
    </row>
    <row r="71" spans="2:18" s="2" customFormat="1" ht="12" customHeight="1">
      <c r="B71" s="6"/>
      <c r="C71" s="12"/>
      <c r="D71" s="5" t="s">
        <v>71</v>
      </c>
      <c r="E71" s="33">
        <v>2861</v>
      </c>
      <c r="F71" s="33">
        <f t="shared" si="16"/>
        <v>0</v>
      </c>
      <c r="G71" s="33">
        <v>5</v>
      </c>
      <c r="H71" s="33">
        <v>5</v>
      </c>
      <c r="I71" s="33">
        <f t="shared" si="17"/>
        <v>9504</v>
      </c>
      <c r="J71" s="33">
        <v>4662</v>
      </c>
      <c r="K71" s="33">
        <v>4842</v>
      </c>
      <c r="L71" s="33">
        <v>-39</v>
      </c>
      <c r="M71" s="33">
        <f t="shared" si="18"/>
        <v>-2</v>
      </c>
      <c r="N71" s="33">
        <v>5</v>
      </c>
      <c r="O71" s="33">
        <v>7</v>
      </c>
      <c r="P71" s="33">
        <f t="shared" si="19"/>
        <v>-37</v>
      </c>
      <c r="Q71" s="33">
        <v>84</v>
      </c>
      <c r="R71" s="33">
        <v>121</v>
      </c>
    </row>
    <row r="72" spans="2:18" s="2" customFormat="1" ht="12" customHeight="1">
      <c r="B72" s="6"/>
      <c r="C72" s="12"/>
      <c r="D72" s="5" t="s">
        <v>72</v>
      </c>
      <c r="E72" s="33">
        <v>631</v>
      </c>
      <c r="F72" s="33">
        <f t="shared" si="16"/>
        <v>-4</v>
      </c>
      <c r="G72" s="33">
        <v>1</v>
      </c>
      <c r="H72" s="33">
        <v>5</v>
      </c>
      <c r="I72" s="33">
        <f t="shared" si="17"/>
        <v>2275</v>
      </c>
      <c r="J72" s="33">
        <v>1134</v>
      </c>
      <c r="K72" s="33">
        <v>1141</v>
      </c>
      <c r="L72" s="33">
        <v>-13</v>
      </c>
      <c r="M72" s="33">
        <f t="shared" si="18"/>
        <v>-2</v>
      </c>
      <c r="N72" s="33">
        <v>2</v>
      </c>
      <c r="O72" s="33">
        <v>4</v>
      </c>
      <c r="P72" s="33">
        <f t="shared" si="19"/>
        <v>-11</v>
      </c>
      <c r="Q72" s="33">
        <v>12</v>
      </c>
      <c r="R72" s="33">
        <v>23</v>
      </c>
    </row>
    <row r="73" spans="2:18" s="2" customFormat="1" ht="12" customHeight="1">
      <c r="B73" s="6"/>
      <c r="C73" s="12"/>
      <c r="D73" s="5" t="s">
        <v>73</v>
      </c>
      <c r="E73" s="33">
        <v>990</v>
      </c>
      <c r="F73" s="33">
        <f t="shared" si="16"/>
        <v>-1</v>
      </c>
      <c r="G73" s="33">
        <v>7</v>
      </c>
      <c r="H73" s="33">
        <v>8</v>
      </c>
      <c r="I73" s="33">
        <f t="shared" si="17"/>
        <v>4421</v>
      </c>
      <c r="J73" s="33">
        <v>2347</v>
      </c>
      <c r="K73" s="33">
        <v>2074</v>
      </c>
      <c r="L73" s="33">
        <v>-9</v>
      </c>
      <c r="M73" s="33">
        <f t="shared" si="18"/>
        <v>-1</v>
      </c>
      <c r="N73" s="33">
        <v>4</v>
      </c>
      <c r="O73" s="33">
        <v>5</v>
      </c>
      <c r="P73" s="33">
        <f t="shared" si="19"/>
        <v>-8</v>
      </c>
      <c r="Q73" s="33">
        <v>27</v>
      </c>
      <c r="R73" s="33">
        <v>35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14352</v>
      </c>
      <c r="F75" s="34">
        <f aca="true" t="shared" si="20" ref="F75:F83">G75-H75</f>
        <v>-30</v>
      </c>
      <c r="G75" s="32">
        <f>SUM(G76:G83)</f>
        <v>63</v>
      </c>
      <c r="H75" s="32">
        <f>SUM(H76:H83)</f>
        <v>93</v>
      </c>
      <c r="I75" s="32">
        <f aca="true" t="shared" si="21" ref="I75:I83">J75+K75</f>
        <v>55746</v>
      </c>
      <c r="J75" s="32">
        <f>SUM(J76:J84)</f>
        <v>27475</v>
      </c>
      <c r="K75" s="32">
        <f>SUM(K76:K84)</f>
        <v>28271</v>
      </c>
      <c r="L75" s="32">
        <f>SUM(L76:L83)</f>
        <v>-219</v>
      </c>
      <c r="M75" s="32">
        <f aca="true" t="shared" si="22" ref="M75:M83">N75-O75</f>
        <v>2</v>
      </c>
      <c r="N75" s="32">
        <f>SUM(N76:N83)</f>
        <v>46</v>
      </c>
      <c r="O75" s="32">
        <f>SUM(O76:O83)</f>
        <v>44</v>
      </c>
      <c r="P75" s="32">
        <f aca="true" t="shared" si="23" ref="P75:P83">Q75-R75</f>
        <v>-221</v>
      </c>
      <c r="Q75" s="32">
        <f>SUM(Q76:Q83)</f>
        <v>341</v>
      </c>
      <c r="R75" s="32">
        <f>SUM(R76:R83)</f>
        <v>562</v>
      </c>
    </row>
    <row r="76" spans="2:18" s="2" customFormat="1" ht="12" customHeight="1">
      <c r="B76" s="6"/>
      <c r="C76" s="12"/>
      <c r="D76" s="5" t="s">
        <v>75</v>
      </c>
      <c r="E76" s="33">
        <v>771</v>
      </c>
      <c r="F76" s="33">
        <f t="shared" si="20"/>
        <v>-5</v>
      </c>
      <c r="G76" s="33">
        <v>3</v>
      </c>
      <c r="H76" s="33">
        <v>8</v>
      </c>
      <c r="I76" s="33">
        <f t="shared" si="21"/>
        <v>3161</v>
      </c>
      <c r="J76" s="33">
        <v>1596</v>
      </c>
      <c r="K76" s="33">
        <v>1565</v>
      </c>
      <c r="L76" s="33">
        <v>-5</v>
      </c>
      <c r="M76" s="33">
        <f t="shared" si="22"/>
        <v>-1</v>
      </c>
      <c r="N76" s="33">
        <v>3</v>
      </c>
      <c r="O76" s="33">
        <v>4</v>
      </c>
      <c r="P76" s="33">
        <f t="shared" si="23"/>
        <v>-4</v>
      </c>
      <c r="Q76" s="33">
        <v>21</v>
      </c>
      <c r="R76" s="33">
        <v>25</v>
      </c>
    </row>
    <row r="77" spans="2:18" s="2" customFormat="1" ht="12" customHeight="1">
      <c r="B77" s="6"/>
      <c r="C77" s="12"/>
      <c r="D77" s="5" t="s">
        <v>76</v>
      </c>
      <c r="E77" s="33">
        <v>1747</v>
      </c>
      <c r="F77" s="33">
        <f t="shared" si="20"/>
        <v>-19</v>
      </c>
      <c r="G77" s="33">
        <v>8</v>
      </c>
      <c r="H77" s="33">
        <v>27</v>
      </c>
      <c r="I77" s="33">
        <f t="shared" si="21"/>
        <v>6415</v>
      </c>
      <c r="J77" s="33">
        <v>3152</v>
      </c>
      <c r="K77" s="33">
        <v>3263</v>
      </c>
      <c r="L77" s="33">
        <v>-49</v>
      </c>
      <c r="M77" s="33">
        <f t="shared" si="22"/>
        <v>-2</v>
      </c>
      <c r="N77" s="33">
        <v>4</v>
      </c>
      <c r="O77" s="33">
        <v>6</v>
      </c>
      <c r="P77" s="33">
        <f t="shared" si="23"/>
        <v>-47</v>
      </c>
      <c r="Q77" s="33">
        <v>39</v>
      </c>
      <c r="R77" s="33">
        <v>86</v>
      </c>
    </row>
    <row r="78" spans="2:18" s="2" customFormat="1" ht="12" customHeight="1">
      <c r="B78" s="6"/>
      <c r="C78" s="12"/>
      <c r="D78" s="5" t="s">
        <v>77</v>
      </c>
      <c r="E78" s="33">
        <v>1597</v>
      </c>
      <c r="F78" s="33">
        <f t="shared" si="20"/>
        <v>-3</v>
      </c>
      <c r="G78" s="33">
        <v>4</v>
      </c>
      <c r="H78" s="33">
        <v>7</v>
      </c>
      <c r="I78" s="33">
        <f t="shared" si="21"/>
        <v>6133</v>
      </c>
      <c r="J78" s="33">
        <v>2981</v>
      </c>
      <c r="K78" s="33">
        <v>3152</v>
      </c>
      <c r="L78" s="33">
        <v>-25</v>
      </c>
      <c r="M78" s="33">
        <f t="shared" si="22"/>
        <v>-1</v>
      </c>
      <c r="N78" s="33">
        <v>2</v>
      </c>
      <c r="O78" s="33">
        <v>3</v>
      </c>
      <c r="P78" s="33">
        <f t="shared" si="23"/>
        <v>-24</v>
      </c>
      <c r="Q78" s="33">
        <v>27</v>
      </c>
      <c r="R78" s="33">
        <v>51</v>
      </c>
    </row>
    <row r="79" spans="2:18" s="2" customFormat="1" ht="12" customHeight="1">
      <c r="B79" s="6"/>
      <c r="C79" s="12"/>
      <c r="D79" s="5" t="s">
        <v>78</v>
      </c>
      <c r="E79" s="33">
        <v>954</v>
      </c>
      <c r="F79" s="33">
        <f t="shared" si="20"/>
        <v>1</v>
      </c>
      <c r="G79" s="33">
        <v>3</v>
      </c>
      <c r="H79" s="33">
        <v>2</v>
      </c>
      <c r="I79" s="33">
        <f t="shared" si="21"/>
        <v>3845</v>
      </c>
      <c r="J79" s="33">
        <v>1910</v>
      </c>
      <c r="K79" s="33">
        <v>1935</v>
      </c>
      <c r="L79" s="33">
        <v>2</v>
      </c>
      <c r="M79" s="33">
        <f t="shared" si="22"/>
        <v>0</v>
      </c>
      <c r="N79" s="33">
        <v>4</v>
      </c>
      <c r="O79" s="33">
        <v>4</v>
      </c>
      <c r="P79" s="33">
        <f t="shared" si="23"/>
        <v>2</v>
      </c>
      <c r="Q79" s="33">
        <v>27</v>
      </c>
      <c r="R79" s="33">
        <v>25</v>
      </c>
    </row>
    <row r="80" spans="2:18" s="2" customFormat="1" ht="12" customHeight="1">
      <c r="B80" s="6"/>
      <c r="C80" s="12"/>
      <c r="D80" s="5" t="s">
        <v>79</v>
      </c>
      <c r="E80" s="33">
        <v>2704</v>
      </c>
      <c r="F80" s="33">
        <f t="shared" si="20"/>
        <v>-1</v>
      </c>
      <c r="G80" s="33">
        <v>16</v>
      </c>
      <c r="H80" s="33">
        <v>17</v>
      </c>
      <c r="I80" s="33">
        <f t="shared" si="21"/>
        <v>10872</v>
      </c>
      <c r="J80" s="33">
        <v>5423</v>
      </c>
      <c r="K80" s="33">
        <v>5449</v>
      </c>
      <c r="L80" s="33">
        <v>-45</v>
      </c>
      <c r="M80" s="33">
        <f t="shared" si="22"/>
        <v>6</v>
      </c>
      <c r="N80" s="33">
        <v>14</v>
      </c>
      <c r="O80" s="33">
        <v>8</v>
      </c>
      <c r="P80" s="33">
        <f t="shared" si="23"/>
        <v>-51</v>
      </c>
      <c r="Q80" s="33">
        <v>78</v>
      </c>
      <c r="R80" s="33">
        <v>129</v>
      </c>
    </row>
    <row r="81" spans="2:18" s="2" customFormat="1" ht="12" customHeight="1">
      <c r="B81" s="6"/>
      <c r="C81" s="12"/>
      <c r="D81" s="5" t="s">
        <v>80</v>
      </c>
      <c r="E81" s="33">
        <v>2548</v>
      </c>
      <c r="F81" s="33">
        <f t="shared" si="20"/>
        <v>-8</v>
      </c>
      <c r="G81" s="33">
        <v>20</v>
      </c>
      <c r="H81" s="33">
        <v>28</v>
      </c>
      <c r="I81" s="33">
        <f t="shared" si="21"/>
        <v>8727</v>
      </c>
      <c r="J81" s="33">
        <v>4223</v>
      </c>
      <c r="K81" s="33">
        <v>4504</v>
      </c>
      <c r="L81" s="33">
        <v>-58</v>
      </c>
      <c r="M81" s="33">
        <f t="shared" si="22"/>
        <v>1</v>
      </c>
      <c r="N81" s="33">
        <v>4</v>
      </c>
      <c r="O81" s="33">
        <v>3</v>
      </c>
      <c r="P81" s="33">
        <f t="shared" si="23"/>
        <v>-59</v>
      </c>
      <c r="Q81" s="33">
        <v>88</v>
      </c>
      <c r="R81" s="33">
        <v>147</v>
      </c>
    </row>
    <row r="82" spans="2:18" s="2" customFormat="1" ht="12" customHeight="1">
      <c r="B82" s="6"/>
      <c r="C82" s="12"/>
      <c r="D82" s="5" t="s">
        <v>81</v>
      </c>
      <c r="E82" s="33">
        <v>2186</v>
      </c>
      <c r="F82" s="33">
        <f t="shared" si="20"/>
        <v>4</v>
      </c>
      <c r="G82" s="33">
        <v>7</v>
      </c>
      <c r="H82" s="33">
        <v>3</v>
      </c>
      <c r="I82" s="33">
        <f t="shared" si="21"/>
        <v>8480</v>
      </c>
      <c r="J82" s="33">
        <v>4142</v>
      </c>
      <c r="K82" s="33">
        <v>4338</v>
      </c>
      <c r="L82" s="33">
        <v>-33</v>
      </c>
      <c r="M82" s="33">
        <f t="shared" si="22"/>
        <v>-4</v>
      </c>
      <c r="N82" s="33">
        <v>6</v>
      </c>
      <c r="O82" s="33">
        <v>10</v>
      </c>
      <c r="P82" s="33">
        <f t="shared" si="23"/>
        <v>-29</v>
      </c>
      <c r="Q82" s="33">
        <v>29</v>
      </c>
      <c r="R82" s="33">
        <v>58</v>
      </c>
    </row>
    <row r="83" spans="2:18" s="2" customFormat="1" ht="12" customHeight="1">
      <c r="B83" s="6"/>
      <c r="C83" s="12"/>
      <c r="D83" s="5" t="s">
        <v>82</v>
      </c>
      <c r="E83" s="33">
        <v>1845</v>
      </c>
      <c r="F83" s="33">
        <f t="shared" si="20"/>
        <v>1</v>
      </c>
      <c r="G83" s="33">
        <v>2</v>
      </c>
      <c r="H83" s="33">
        <v>1</v>
      </c>
      <c r="I83" s="33">
        <f t="shared" si="21"/>
        <v>8113</v>
      </c>
      <c r="J83" s="33">
        <v>4048</v>
      </c>
      <c r="K83" s="33">
        <v>4065</v>
      </c>
      <c r="L83" s="33">
        <v>-6</v>
      </c>
      <c r="M83" s="33">
        <f t="shared" si="22"/>
        <v>3</v>
      </c>
      <c r="N83" s="33">
        <v>9</v>
      </c>
      <c r="O83" s="33">
        <v>6</v>
      </c>
      <c r="P83" s="33">
        <f t="shared" si="23"/>
        <v>-9</v>
      </c>
      <c r="Q83" s="33">
        <v>32</v>
      </c>
      <c r="R83" s="33">
        <v>41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17360</v>
      </c>
      <c r="F85" s="34">
        <f>G85-H85</f>
        <v>43</v>
      </c>
      <c r="G85" s="32">
        <f>SUM(G86:G89)</f>
        <v>108</v>
      </c>
      <c r="H85" s="32">
        <f>SUM(H86:H89)</f>
        <v>65</v>
      </c>
      <c r="I85" s="32">
        <f>J85+K85</f>
        <v>70187</v>
      </c>
      <c r="J85" s="32">
        <f>SUM(J86:J89)</f>
        <v>34553</v>
      </c>
      <c r="K85" s="32">
        <f>SUM(K86:K89)</f>
        <v>35634</v>
      </c>
      <c r="L85" s="32">
        <f>SUM(L86:L89)</f>
        <v>129</v>
      </c>
      <c r="M85" s="32">
        <f>N85-O85</f>
        <v>14</v>
      </c>
      <c r="N85" s="32">
        <f>SUM(N86:N89)</f>
        <v>67</v>
      </c>
      <c r="O85" s="32">
        <f>SUM(O86:O89)</f>
        <v>53</v>
      </c>
      <c r="P85" s="32">
        <f>Q85-R85</f>
        <v>115</v>
      </c>
      <c r="Q85" s="32">
        <f>SUM(Q86:Q89)</f>
        <v>464</v>
      </c>
      <c r="R85" s="32">
        <f>SUM(R86:R89)</f>
        <v>349</v>
      </c>
    </row>
    <row r="86" spans="2:18" s="2" customFormat="1" ht="12" customHeight="1">
      <c r="B86" s="6"/>
      <c r="C86" s="12"/>
      <c r="D86" s="5" t="s">
        <v>108</v>
      </c>
      <c r="E86" s="33">
        <v>2475</v>
      </c>
      <c r="F86" s="33">
        <f>G86-H86</f>
        <v>8</v>
      </c>
      <c r="G86" s="33">
        <v>12</v>
      </c>
      <c r="H86" s="33">
        <v>4</v>
      </c>
      <c r="I86" s="33">
        <f>J86+K86</f>
        <v>10737</v>
      </c>
      <c r="J86" s="33">
        <v>5321</v>
      </c>
      <c r="K86" s="33">
        <v>5416</v>
      </c>
      <c r="L86" s="33">
        <v>33</v>
      </c>
      <c r="M86" s="33">
        <f>N86-O86</f>
        <v>3</v>
      </c>
      <c r="N86" s="33">
        <v>14</v>
      </c>
      <c r="O86" s="33">
        <v>11</v>
      </c>
      <c r="P86" s="33">
        <f>Q86-R86</f>
        <v>30</v>
      </c>
      <c r="Q86" s="33">
        <v>63</v>
      </c>
      <c r="R86" s="33">
        <v>33</v>
      </c>
    </row>
    <row r="87" spans="2:18" s="2" customFormat="1" ht="12" customHeight="1">
      <c r="B87" s="6"/>
      <c r="C87" s="12"/>
      <c r="D87" s="5" t="s">
        <v>41</v>
      </c>
      <c r="E87" s="33">
        <v>3171</v>
      </c>
      <c r="F87" s="33">
        <f>G87-H87</f>
        <v>7</v>
      </c>
      <c r="G87" s="33">
        <v>16</v>
      </c>
      <c r="H87" s="33">
        <v>9</v>
      </c>
      <c r="I87" s="33">
        <f>J87+K87</f>
        <v>13221</v>
      </c>
      <c r="J87" s="33">
        <v>6561</v>
      </c>
      <c r="K87" s="33">
        <v>6660</v>
      </c>
      <c r="L87" s="33">
        <v>36</v>
      </c>
      <c r="M87" s="33">
        <f>N87-O87</f>
        <v>4</v>
      </c>
      <c r="N87" s="33">
        <v>11</v>
      </c>
      <c r="O87" s="33">
        <v>7</v>
      </c>
      <c r="P87" s="33">
        <f>Q87-R87</f>
        <v>32</v>
      </c>
      <c r="Q87" s="33">
        <v>87</v>
      </c>
      <c r="R87" s="33">
        <v>55</v>
      </c>
    </row>
    <row r="88" spans="2:18" s="2" customFormat="1" ht="12" customHeight="1">
      <c r="B88" s="6"/>
      <c r="C88" s="12"/>
      <c r="D88" s="5" t="s">
        <v>84</v>
      </c>
      <c r="E88" s="33">
        <v>7281</v>
      </c>
      <c r="F88" s="33">
        <f>G88-H88</f>
        <v>0</v>
      </c>
      <c r="G88" s="33">
        <v>36</v>
      </c>
      <c r="H88" s="33">
        <v>36</v>
      </c>
      <c r="I88" s="33">
        <f>J88+K88</f>
        <v>28931</v>
      </c>
      <c r="J88" s="33">
        <v>14146</v>
      </c>
      <c r="K88" s="33">
        <v>14785</v>
      </c>
      <c r="L88" s="33">
        <v>-13</v>
      </c>
      <c r="M88" s="33">
        <f>N88-O88</f>
        <v>0</v>
      </c>
      <c r="N88" s="33">
        <v>27</v>
      </c>
      <c r="O88" s="33">
        <v>27</v>
      </c>
      <c r="P88" s="33">
        <f>Q88-R88</f>
        <v>-13</v>
      </c>
      <c r="Q88" s="33">
        <v>141</v>
      </c>
      <c r="R88" s="33">
        <v>154</v>
      </c>
    </row>
    <row r="89" spans="2:18" s="2" customFormat="1" ht="12" customHeight="1">
      <c r="B89" s="6"/>
      <c r="C89" s="12"/>
      <c r="D89" s="5" t="s">
        <v>85</v>
      </c>
      <c r="E89" s="33">
        <v>4433</v>
      </c>
      <c r="F89" s="33">
        <f>G89-H89</f>
        <v>28</v>
      </c>
      <c r="G89" s="33">
        <v>44</v>
      </c>
      <c r="H89" s="33">
        <v>16</v>
      </c>
      <c r="I89" s="33">
        <f>J89+K89</f>
        <v>17298</v>
      </c>
      <c r="J89" s="33">
        <v>8525</v>
      </c>
      <c r="K89" s="33">
        <v>8773</v>
      </c>
      <c r="L89" s="33">
        <v>73</v>
      </c>
      <c r="M89" s="33">
        <f>N89-O89</f>
        <v>7</v>
      </c>
      <c r="N89" s="33">
        <v>15</v>
      </c>
      <c r="O89" s="33">
        <v>8</v>
      </c>
      <c r="P89" s="33">
        <f>Q89-R89</f>
        <v>66</v>
      </c>
      <c r="Q89" s="33">
        <v>173</v>
      </c>
      <c r="R89" s="33">
        <v>107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16579</v>
      </c>
      <c r="F91" s="34">
        <f>G91-H91</f>
        <v>93</v>
      </c>
      <c r="G91" s="32">
        <f>SUM(G92:G95)</f>
        <v>175</v>
      </c>
      <c r="H91" s="32">
        <f>SUM(H92:H95)</f>
        <v>82</v>
      </c>
      <c r="I91" s="32">
        <f>J91+K91</f>
        <v>68027</v>
      </c>
      <c r="J91" s="32">
        <f>SUM(J92:J95)</f>
        <v>33841</v>
      </c>
      <c r="K91" s="32">
        <f>SUM(K92:K95)</f>
        <v>34186</v>
      </c>
      <c r="L91" s="32">
        <f>SUM(L92:L95)</f>
        <v>220</v>
      </c>
      <c r="M91" s="32">
        <f>N91-O91</f>
        <v>33</v>
      </c>
      <c r="N91" s="32">
        <f>SUM(N92:N95)</f>
        <v>73</v>
      </c>
      <c r="O91" s="32">
        <f>SUM(O92:O95)</f>
        <v>40</v>
      </c>
      <c r="P91" s="32">
        <f>Q91-R91</f>
        <v>187</v>
      </c>
      <c r="Q91" s="32">
        <f>SUM(Q92:Q95)</f>
        <v>587</v>
      </c>
      <c r="R91" s="32">
        <f>SUM(R92:R95)</f>
        <v>400</v>
      </c>
    </row>
    <row r="92" spans="2:18" s="2" customFormat="1" ht="12" customHeight="1">
      <c r="B92" s="6"/>
      <c r="C92" s="12"/>
      <c r="D92" s="5" t="s">
        <v>87</v>
      </c>
      <c r="E92" s="33">
        <v>3610</v>
      </c>
      <c r="F92" s="33">
        <f>G92-H92</f>
        <v>-2</v>
      </c>
      <c r="G92" s="33">
        <v>19</v>
      </c>
      <c r="H92" s="33">
        <v>21</v>
      </c>
      <c r="I92" s="33">
        <f>J92+K92</f>
        <v>14760</v>
      </c>
      <c r="J92" s="33">
        <v>7242</v>
      </c>
      <c r="K92" s="33">
        <v>7518</v>
      </c>
      <c r="L92" s="33">
        <v>-24</v>
      </c>
      <c r="M92" s="33">
        <f>N92-O92</f>
        <v>1</v>
      </c>
      <c r="N92" s="33">
        <v>12</v>
      </c>
      <c r="O92" s="33">
        <v>11</v>
      </c>
      <c r="P92" s="33">
        <f>Q92-R92</f>
        <v>-25</v>
      </c>
      <c r="Q92" s="33">
        <v>60</v>
      </c>
      <c r="R92" s="33">
        <v>85</v>
      </c>
    </row>
    <row r="93" spans="2:18" s="2" customFormat="1" ht="12" customHeight="1">
      <c r="B93" s="6"/>
      <c r="C93" s="12"/>
      <c r="D93" s="5" t="s">
        <v>88</v>
      </c>
      <c r="E93" s="33">
        <v>5535</v>
      </c>
      <c r="F93" s="33">
        <f>G93-H93</f>
        <v>65</v>
      </c>
      <c r="G93" s="33">
        <v>87</v>
      </c>
      <c r="H93" s="33">
        <v>22</v>
      </c>
      <c r="I93" s="33">
        <f>J93+K93</f>
        <v>23508</v>
      </c>
      <c r="J93" s="33">
        <v>11778</v>
      </c>
      <c r="K93" s="33">
        <v>11730</v>
      </c>
      <c r="L93" s="33">
        <v>126</v>
      </c>
      <c r="M93" s="33">
        <f>N93-O93</f>
        <v>8</v>
      </c>
      <c r="N93" s="33">
        <v>18</v>
      </c>
      <c r="O93" s="33">
        <v>10</v>
      </c>
      <c r="P93" s="33">
        <f>Q93-R93</f>
        <v>118</v>
      </c>
      <c r="Q93" s="33">
        <v>245</v>
      </c>
      <c r="R93" s="33">
        <v>127</v>
      </c>
    </row>
    <row r="94" spans="2:18" s="2" customFormat="1" ht="12" customHeight="1">
      <c r="B94" s="6"/>
      <c r="C94" s="12"/>
      <c r="D94" s="5" t="s">
        <v>89</v>
      </c>
      <c r="E94" s="33">
        <v>3218</v>
      </c>
      <c r="F94" s="33">
        <f>G94-H94</f>
        <v>12</v>
      </c>
      <c r="G94" s="33">
        <v>21</v>
      </c>
      <c r="H94" s="33">
        <v>9</v>
      </c>
      <c r="I94" s="33">
        <f>J94+K94</f>
        <v>13375</v>
      </c>
      <c r="J94" s="33">
        <v>6640</v>
      </c>
      <c r="K94" s="33">
        <v>6735</v>
      </c>
      <c r="L94" s="33">
        <v>41</v>
      </c>
      <c r="M94" s="33">
        <f>N94-O94</f>
        <v>10</v>
      </c>
      <c r="N94" s="33">
        <v>21</v>
      </c>
      <c r="O94" s="33">
        <v>11</v>
      </c>
      <c r="P94" s="33">
        <f>Q94-R94</f>
        <v>31</v>
      </c>
      <c r="Q94" s="33">
        <v>98</v>
      </c>
      <c r="R94" s="33">
        <v>67</v>
      </c>
    </row>
    <row r="95" spans="2:18" s="2" customFormat="1" ht="12" customHeight="1">
      <c r="B95" s="6"/>
      <c r="C95" s="12"/>
      <c r="D95" s="5" t="s">
        <v>90</v>
      </c>
      <c r="E95" s="33">
        <v>4216</v>
      </c>
      <c r="F95" s="33">
        <f>G95-H95</f>
        <v>18</v>
      </c>
      <c r="G95" s="33">
        <v>48</v>
      </c>
      <c r="H95" s="33">
        <v>30</v>
      </c>
      <c r="I95" s="33">
        <f>J95+K95</f>
        <v>16384</v>
      </c>
      <c r="J95" s="33">
        <v>8181</v>
      </c>
      <c r="K95" s="33">
        <v>8203</v>
      </c>
      <c r="L95" s="33">
        <v>77</v>
      </c>
      <c r="M95" s="33">
        <f>N95-O95</f>
        <v>14</v>
      </c>
      <c r="N95" s="33">
        <v>22</v>
      </c>
      <c r="O95" s="33">
        <v>8</v>
      </c>
      <c r="P95" s="33">
        <f>Q95-R95</f>
        <v>63</v>
      </c>
      <c r="Q95" s="33">
        <v>184</v>
      </c>
      <c r="R95" s="33">
        <v>121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6187</v>
      </c>
      <c r="F97" s="34">
        <f>G97-H97</f>
        <v>-13</v>
      </c>
      <c r="G97" s="32">
        <f>G98</f>
        <v>44</v>
      </c>
      <c r="H97" s="32">
        <f>H98</f>
        <v>57</v>
      </c>
      <c r="I97" s="32">
        <f>J97+K97</f>
        <v>22735</v>
      </c>
      <c r="J97" s="32">
        <f>J98</f>
        <v>11123</v>
      </c>
      <c r="K97" s="32">
        <f>K98</f>
        <v>11612</v>
      </c>
      <c r="L97" s="32">
        <f>L98</f>
        <v>-34</v>
      </c>
      <c r="M97" s="32">
        <f>N97-O97</f>
        <v>9</v>
      </c>
      <c r="N97" s="32">
        <f>N98</f>
        <v>22</v>
      </c>
      <c r="O97" s="32">
        <f>O98</f>
        <v>13</v>
      </c>
      <c r="P97" s="32">
        <f>Q97-R97</f>
        <v>-43</v>
      </c>
      <c r="Q97" s="32">
        <f>Q98</f>
        <v>162</v>
      </c>
      <c r="R97" s="32">
        <f>R98</f>
        <v>205</v>
      </c>
    </row>
    <row r="98" spans="2:18" s="2" customFormat="1" ht="12" customHeight="1">
      <c r="B98" s="6"/>
      <c r="C98" s="12"/>
      <c r="D98" s="5" t="s">
        <v>92</v>
      </c>
      <c r="E98" s="33">
        <v>6187</v>
      </c>
      <c r="F98" s="33">
        <f>G98-H98</f>
        <v>-13</v>
      </c>
      <c r="G98" s="33">
        <v>44</v>
      </c>
      <c r="H98" s="33">
        <v>57</v>
      </c>
      <c r="I98" s="33">
        <f>J98+K98</f>
        <v>22735</v>
      </c>
      <c r="J98" s="33">
        <v>11123</v>
      </c>
      <c r="K98" s="33">
        <v>11612</v>
      </c>
      <c r="L98" s="33">
        <v>-34</v>
      </c>
      <c r="M98" s="33">
        <f>N98-O98</f>
        <v>9</v>
      </c>
      <c r="N98" s="33">
        <v>22</v>
      </c>
      <c r="O98" s="33">
        <v>13</v>
      </c>
      <c r="P98" s="33">
        <f>Q98-R98</f>
        <v>-43</v>
      </c>
      <c r="Q98" s="33">
        <v>162</v>
      </c>
      <c r="R98" s="33">
        <v>205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21823</v>
      </c>
      <c r="F100" s="34">
        <f aca="true" t="shared" si="24" ref="F100:F105">G100-H100</f>
        <v>25</v>
      </c>
      <c r="G100" s="32">
        <f>SUM(G101:G105)</f>
        <v>151</v>
      </c>
      <c r="H100" s="32">
        <f>SUM(H101:H105)</f>
        <v>126</v>
      </c>
      <c r="I100" s="32">
        <f aca="true" t="shared" si="25" ref="I100:I105">J100+K100</f>
        <v>88802</v>
      </c>
      <c r="J100" s="32">
        <f>SUM(J101:J109)</f>
        <v>43868</v>
      </c>
      <c r="K100" s="32">
        <f>SUM(K101:K109)</f>
        <v>44934</v>
      </c>
      <c r="L100" s="32">
        <f>SUM(L101:L105)</f>
        <v>471</v>
      </c>
      <c r="M100" s="32">
        <f aca="true" t="shared" si="26" ref="M100:M105">N100-O100</f>
        <v>38</v>
      </c>
      <c r="N100" s="32">
        <f>SUM(N101:N105)</f>
        <v>102</v>
      </c>
      <c r="O100" s="32">
        <f>SUM(O101:O105)</f>
        <v>64</v>
      </c>
      <c r="P100" s="32">
        <f aca="true" t="shared" si="27" ref="P100:P105">Q100-R100</f>
        <v>433</v>
      </c>
      <c r="Q100" s="32">
        <f>SUM(Q101:Q105)</f>
        <v>1048</v>
      </c>
      <c r="R100" s="32">
        <f>SUM(R101:R105)</f>
        <v>615</v>
      </c>
    </row>
    <row r="101" spans="2:18" s="2" customFormat="1" ht="12" customHeight="1">
      <c r="B101" s="6"/>
      <c r="C101" s="12"/>
      <c r="D101" s="5" t="s">
        <v>94</v>
      </c>
      <c r="E101" s="33">
        <v>3477</v>
      </c>
      <c r="F101" s="33">
        <f t="shared" si="24"/>
        <v>-5</v>
      </c>
      <c r="G101" s="33">
        <v>7</v>
      </c>
      <c r="H101" s="33">
        <v>12</v>
      </c>
      <c r="I101" s="33">
        <f t="shared" si="25"/>
        <v>15891</v>
      </c>
      <c r="J101" s="33">
        <v>7733</v>
      </c>
      <c r="K101" s="33">
        <v>8158</v>
      </c>
      <c r="L101" s="33">
        <v>-2</v>
      </c>
      <c r="M101" s="33">
        <f t="shared" si="26"/>
        <v>10</v>
      </c>
      <c r="N101" s="33">
        <v>16</v>
      </c>
      <c r="O101" s="33">
        <v>6</v>
      </c>
      <c r="P101" s="33">
        <f t="shared" si="27"/>
        <v>-12</v>
      </c>
      <c r="Q101" s="33">
        <v>52</v>
      </c>
      <c r="R101" s="33">
        <v>64</v>
      </c>
    </row>
    <row r="102" spans="2:18" s="2" customFormat="1" ht="12" customHeight="1">
      <c r="B102" s="6"/>
      <c r="C102" s="12"/>
      <c r="D102" s="5" t="s">
        <v>0</v>
      </c>
      <c r="E102" s="33">
        <v>2307</v>
      </c>
      <c r="F102" s="33">
        <f t="shared" si="24"/>
        <v>8</v>
      </c>
      <c r="G102" s="33">
        <v>16</v>
      </c>
      <c r="H102" s="33">
        <v>8</v>
      </c>
      <c r="I102" s="33">
        <f t="shared" si="25"/>
        <v>9638</v>
      </c>
      <c r="J102" s="33">
        <v>4790</v>
      </c>
      <c r="K102" s="33">
        <v>4848</v>
      </c>
      <c r="L102" s="33">
        <v>17</v>
      </c>
      <c r="M102" s="33">
        <f t="shared" si="26"/>
        <v>6</v>
      </c>
      <c r="N102" s="33">
        <v>16</v>
      </c>
      <c r="O102" s="33">
        <v>10</v>
      </c>
      <c r="P102" s="33">
        <f t="shared" si="27"/>
        <v>11</v>
      </c>
      <c r="Q102" s="33">
        <v>55</v>
      </c>
      <c r="R102" s="33">
        <v>44</v>
      </c>
    </row>
    <row r="103" spans="2:18" s="2" customFormat="1" ht="12" customHeight="1">
      <c r="B103" s="6"/>
      <c r="C103" s="12"/>
      <c r="D103" s="5" t="s">
        <v>95</v>
      </c>
      <c r="E103" s="33">
        <v>2442</v>
      </c>
      <c r="F103" s="33">
        <f t="shared" si="24"/>
        <v>15</v>
      </c>
      <c r="G103" s="33">
        <v>17</v>
      </c>
      <c r="H103" s="33">
        <v>2</v>
      </c>
      <c r="I103" s="33">
        <f t="shared" si="25"/>
        <v>10539</v>
      </c>
      <c r="J103" s="33">
        <v>5168</v>
      </c>
      <c r="K103" s="33">
        <v>5371</v>
      </c>
      <c r="L103" s="33">
        <v>64</v>
      </c>
      <c r="M103" s="33">
        <f t="shared" si="26"/>
        <v>2</v>
      </c>
      <c r="N103" s="33">
        <v>10</v>
      </c>
      <c r="O103" s="33">
        <v>8</v>
      </c>
      <c r="P103" s="33">
        <f t="shared" si="27"/>
        <v>62</v>
      </c>
      <c r="Q103" s="33">
        <v>89</v>
      </c>
      <c r="R103" s="33">
        <v>27</v>
      </c>
    </row>
    <row r="104" spans="2:18" s="2" customFormat="1" ht="12" customHeight="1">
      <c r="B104" s="6"/>
      <c r="C104" s="12"/>
      <c r="D104" s="5" t="s">
        <v>96</v>
      </c>
      <c r="E104" s="33">
        <v>8292</v>
      </c>
      <c r="F104" s="33">
        <f t="shared" si="24"/>
        <v>-14</v>
      </c>
      <c r="G104" s="33">
        <v>72</v>
      </c>
      <c r="H104" s="33">
        <v>86</v>
      </c>
      <c r="I104" s="33">
        <f t="shared" si="25"/>
        <v>31231</v>
      </c>
      <c r="J104" s="33">
        <v>15477</v>
      </c>
      <c r="K104" s="33">
        <v>15754</v>
      </c>
      <c r="L104" s="33">
        <v>264</v>
      </c>
      <c r="M104" s="33">
        <f t="shared" si="26"/>
        <v>17</v>
      </c>
      <c r="N104" s="33">
        <v>39</v>
      </c>
      <c r="O104" s="33">
        <v>22</v>
      </c>
      <c r="P104" s="33">
        <f t="shared" si="27"/>
        <v>247</v>
      </c>
      <c r="Q104" s="33">
        <v>652</v>
      </c>
      <c r="R104" s="33">
        <v>405</v>
      </c>
    </row>
    <row r="105" spans="2:18" s="2" customFormat="1" ht="12" customHeight="1">
      <c r="B105" s="6"/>
      <c r="C105" s="12"/>
      <c r="D105" s="5" t="s">
        <v>97</v>
      </c>
      <c r="E105" s="33">
        <v>5305</v>
      </c>
      <c r="F105" s="33">
        <f t="shared" si="24"/>
        <v>21</v>
      </c>
      <c r="G105" s="33">
        <v>39</v>
      </c>
      <c r="H105" s="33">
        <v>18</v>
      </c>
      <c r="I105" s="33">
        <f t="shared" si="25"/>
        <v>21503</v>
      </c>
      <c r="J105" s="33">
        <v>10700</v>
      </c>
      <c r="K105" s="33">
        <v>10803</v>
      </c>
      <c r="L105" s="33">
        <v>128</v>
      </c>
      <c r="M105" s="33">
        <f t="shared" si="26"/>
        <v>3</v>
      </c>
      <c r="N105" s="33">
        <v>21</v>
      </c>
      <c r="O105" s="33">
        <v>18</v>
      </c>
      <c r="P105" s="33">
        <f t="shared" si="27"/>
        <v>125</v>
      </c>
      <c r="Q105" s="33">
        <v>200</v>
      </c>
      <c r="R105" s="33">
        <v>75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102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499774</v>
      </c>
      <c r="F8" s="32">
        <f>G8-H8</f>
        <v>2471</v>
      </c>
      <c r="G8" s="32">
        <f>G9+G10</f>
        <v>5233</v>
      </c>
      <c r="H8" s="32">
        <f>H9+H10</f>
        <v>2762</v>
      </c>
      <c r="I8" s="32">
        <f>J8+K8</f>
        <v>1837338</v>
      </c>
      <c r="J8" s="32">
        <f>J9+J10</f>
        <v>901544</v>
      </c>
      <c r="K8" s="32">
        <f>K9+K10</f>
        <v>935794</v>
      </c>
      <c r="L8" s="32">
        <f>L9+L10</f>
        <v>1414</v>
      </c>
      <c r="M8" s="32">
        <f>N8-O8</f>
        <v>1024</v>
      </c>
      <c r="N8" s="32">
        <f>N9+N10</f>
        <v>2067</v>
      </c>
      <c r="O8" s="32">
        <f>O9+O10</f>
        <v>1043</v>
      </c>
      <c r="P8" s="32">
        <f>Q8-R8</f>
        <v>390</v>
      </c>
      <c r="Q8" s="32">
        <f>Q9+Q10</f>
        <v>12215</v>
      </c>
      <c r="R8" s="32">
        <f>R9+R10</f>
        <v>11825</v>
      </c>
    </row>
    <row r="9" spans="2:18" s="2" customFormat="1" ht="12" customHeight="1">
      <c r="B9" s="54" t="s">
        <v>3</v>
      </c>
      <c r="C9" s="65"/>
      <c r="D9" s="53"/>
      <c r="E9" s="32">
        <f>SUM(E12:E22)</f>
        <v>328414</v>
      </c>
      <c r="F9" s="32">
        <f>G9-H9</f>
        <v>1955</v>
      </c>
      <c r="G9" s="32">
        <f>SUM(G12:G22)</f>
        <v>4015</v>
      </c>
      <c r="H9" s="32">
        <f>SUM(H12:H22)</f>
        <v>2060</v>
      </c>
      <c r="I9" s="32">
        <f>J9+K9</f>
        <v>1151862</v>
      </c>
      <c r="J9" s="32">
        <f>SUM(J12:J22)</f>
        <v>563719</v>
      </c>
      <c r="K9" s="32">
        <f>SUM(K12:K22)</f>
        <v>588143</v>
      </c>
      <c r="L9" s="32">
        <f>SUM(L12:L22)</f>
        <v>1449</v>
      </c>
      <c r="M9" s="32">
        <f>N9-O9</f>
        <v>732</v>
      </c>
      <c r="N9" s="32">
        <f>SUM(N12:N22)</f>
        <v>1341</v>
      </c>
      <c r="O9" s="32">
        <f>SUM(O12:O22)</f>
        <v>609</v>
      </c>
      <c r="P9" s="32">
        <f>Q9-R9</f>
        <v>717</v>
      </c>
      <c r="Q9" s="32">
        <f>SUM(Q12:Q22)</f>
        <v>8003</v>
      </c>
      <c r="R9" s="32">
        <f>SUM(R12:R22)</f>
        <v>7286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171360</v>
      </c>
      <c r="F10" s="32">
        <f>G10-H10</f>
        <v>516</v>
      </c>
      <c r="G10" s="32">
        <f>G24+G35+G41+G48+G56+G62+G65+G75+G85+G91+G97+G100</f>
        <v>1218</v>
      </c>
      <c r="H10" s="32">
        <f>H24+H35+H41+H48+H56+H62+H65+H75+H85+H91+H97+H100</f>
        <v>702</v>
      </c>
      <c r="I10" s="32">
        <f>J10+K10</f>
        <v>685476</v>
      </c>
      <c r="J10" s="32">
        <f>J24+J35+J41+J48+J56+J62+J65+J75+J85+J91+J97+J100</f>
        <v>337825</v>
      </c>
      <c r="K10" s="32">
        <f>K24+K35+K41+K48+K56+K62+K65+K75+K85+K91+K97+K100</f>
        <v>347651</v>
      </c>
      <c r="L10" s="32">
        <f>L24+L35+L41+L48+L56+L62+L65+L75+L85+L91+L97+L100</f>
        <v>-35</v>
      </c>
      <c r="M10" s="32">
        <f>N10-O10</f>
        <v>292</v>
      </c>
      <c r="N10" s="32">
        <f>N24+N35+N41+N48+N56+N62+N65+N75+N85+N91+N97+N100</f>
        <v>726</v>
      </c>
      <c r="O10" s="32">
        <f>O24+O35+O41+O48+O56+O62+O65+O75+O85+O91+O97+O100</f>
        <v>434</v>
      </c>
      <c r="P10" s="32">
        <f>Q10-R10</f>
        <v>-327</v>
      </c>
      <c r="Q10" s="32">
        <f>Q24+Q35+Q41+Q48+Q56+Q62+Q65+Q75+Q85+Q91+Q97+Q100</f>
        <v>4212</v>
      </c>
      <c r="R10" s="32">
        <f>R24+R35+R41+R48+R56+R62+R65+R75+R85+R91+R97+R100</f>
        <v>4539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77829</v>
      </c>
      <c r="F12" s="33">
        <f aca="true" t="shared" si="0" ref="F12:F22">G12-H12</f>
        <v>315</v>
      </c>
      <c r="G12" s="33">
        <v>1022</v>
      </c>
      <c r="H12" s="33">
        <v>707</v>
      </c>
      <c r="I12" s="33">
        <f aca="true" t="shared" si="1" ref="I12:I22">J12+K12</f>
        <v>264386</v>
      </c>
      <c r="J12" s="33">
        <v>128970</v>
      </c>
      <c r="K12" s="33">
        <v>135416</v>
      </c>
      <c r="L12" s="33">
        <v>539</v>
      </c>
      <c r="M12" s="33">
        <f aca="true" t="shared" si="2" ref="M12:M22">N12-O12</f>
        <v>211</v>
      </c>
      <c r="N12" s="33">
        <v>347</v>
      </c>
      <c r="O12" s="33">
        <v>136</v>
      </c>
      <c r="P12" s="33">
        <f aca="true" t="shared" si="3" ref="P12:P22">Q12-R12</f>
        <v>328</v>
      </c>
      <c r="Q12" s="33">
        <v>2279</v>
      </c>
      <c r="R12" s="33">
        <v>1951</v>
      </c>
    </row>
    <row r="13" spans="2:18" s="2" customFormat="1" ht="12" customHeight="1">
      <c r="B13" s="3"/>
      <c r="C13" s="52" t="s">
        <v>22</v>
      </c>
      <c r="D13" s="53"/>
      <c r="E13" s="33">
        <v>66237</v>
      </c>
      <c r="F13" s="33">
        <f t="shared" si="0"/>
        <v>767</v>
      </c>
      <c r="G13" s="33">
        <v>1239</v>
      </c>
      <c r="H13" s="33">
        <v>472</v>
      </c>
      <c r="I13" s="33">
        <f t="shared" si="1"/>
        <v>221272</v>
      </c>
      <c r="J13" s="33">
        <v>109331</v>
      </c>
      <c r="K13" s="33">
        <v>111941</v>
      </c>
      <c r="L13" s="33">
        <v>490</v>
      </c>
      <c r="M13" s="33">
        <f t="shared" si="2"/>
        <v>143</v>
      </c>
      <c r="N13" s="33">
        <v>243</v>
      </c>
      <c r="O13" s="33">
        <v>100</v>
      </c>
      <c r="P13" s="33">
        <f t="shared" si="3"/>
        <v>347</v>
      </c>
      <c r="Q13" s="33">
        <v>1940</v>
      </c>
      <c r="R13" s="33">
        <v>1593</v>
      </c>
    </row>
    <row r="14" spans="2:18" s="2" customFormat="1" ht="12" customHeight="1">
      <c r="B14" s="6"/>
      <c r="C14" s="52" t="s">
        <v>23</v>
      </c>
      <c r="D14" s="53"/>
      <c r="E14" s="33">
        <v>37869</v>
      </c>
      <c r="F14" s="33">
        <f t="shared" si="0"/>
        <v>171</v>
      </c>
      <c r="G14" s="33">
        <v>345</v>
      </c>
      <c r="H14" s="33">
        <v>174</v>
      </c>
      <c r="I14" s="33">
        <f t="shared" si="1"/>
        <v>132354</v>
      </c>
      <c r="J14" s="33">
        <v>63383</v>
      </c>
      <c r="K14" s="33">
        <v>68971</v>
      </c>
      <c r="L14" s="33">
        <v>-50</v>
      </c>
      <c r="M14" s="33">
        <f t="shared" si="2"/>
        <v>63</v>
      </c>
      <c r="N14" s="33">
        <v>128</v>
      </c>
      <c r="O14" s="33">
        <v>65</v>
      </c>
      <c r="P14" s="33">
        <f t="shared" si="3"/>
        <v>-113</v>
      </c>
      <c r="Q14" s="33">
        <v>571</v>
      </c>
      <c r="R14" s="33">
        <v>684</v>
      </c>
    </row>
    <row r="15" spans="2:18" s="2" customFormat="1" ht="12" customHeight="1">
      <c r="B15" s="6"/>
      <c r="C15" s="52" t="s">
        <v>24</v>
      </c>
      <c r="D15" s="53"/>
      <c r="E15" s="33">
        <v>28919</v>
      </c>
      <c r="F15" s="33">
        <f t="shared" si="0"/>
        <v>115</v>
      </c>
      <c r="G15" s="33">
        <v>237</v>
      </c>
      <c r="H15" s="33">
        <v>122</v>
      </c>
      <c r="I15" s="33">
        <f t="shared" si="1"/>
        <v>104916</v>
      </c>
      <c r="J15" s="33">
        <v>51459</v>
      </c>
      <c r="K15" s="33">
        <v>53457</v>
      </c>
      <c r="L15" s="33">
        <v>61</v>
      </c>
      <c r="M15" s="33">
        <f t="shared" si="2"/>
        <v>44</v>
      </c>
      <c r="N15" s="33">
        <v>111</v>
      </c>
      <c r="O15" s="33">
        <v>67</v>
      </c>
      <c r="P15" s="33">
        <f t="shared" si="3"/>
        <v>17</v>
      </c>
      <c r="Q15" s="33">
        <v>551</v>
      </c>
      <c r="R15" s="33">
        <v>534</v>
      </c>
    </row>
    <row r="16" spans="2:18" s="2" customFormat="1" ht="12" customHeight="1">
      <c r="B16" s="6"/>
      <c r="C16" s="52" t="s">
        <v>25</v>
      </c>
      <c r="D16" s="53"/>
      <c r="E16" s="33">
        <v>34796</v>
      </c>
      <c r="F16" s="33">
        <f t="shared" si="0"/>
        <v>242</v>
      </c>
      <c r="G16" s="33">
        <v>397</v>
      </c>
      <c r="H16" s="33">
        <v>155</v>
      </c>
      <c r="I16" s="33">
        <f t="shared" si="1"/>
        <v>121563</v>
      </c>
      <c r="J16" s="33">
        <v>60519</v>
      </c>
      <c r="K16" s="33">
        <v>61044</v>
      </c>
      <c r="L16" s="33">
        <v>270</v>
      </c>
      <c r="M16" s="33">
        <f t="shared" si="2"/>
        <v>117</v>
      </c>
      <c r="N16" s="33">
        <v>160</v>
      </c>
      <c r="O16" s="33">
        <v>43</v>
      </c>
      <c r="P16" s="33">
        <f t="shared" si="3"/>
        <v>153</v>
      </c>
      <c r="Q16" s="33">
        <v>804</v>
      </c>
      <c r="R16" s="33">
        <v>651</v>
      </c>
    </row>
    <row r="17" spans="2:18" s="2" customFormat="1" ht="12" customHeight="1">
      <c r="B17" s="6"/>
      <c r="C17" s="52" t="s">
        <v>26</v>
      </c>
      <c r="D17" s="53"/>
      <c r="E17" s="33">
        <v>12920</v>
      </c>
      <c r="F17" s="33">
        <f t="shared" si="0"/>
        <v>48</v>
      </c>
      <c r="G17" s="33">
        <v>96</v>
      </c>
      <c r="H17" s="33">
        <v>48</v>
      </c>
      <c r="I17" s="33">
        <f t="shared" si="1"/>
        <v>46381</v>
      </c>
      <c r="J17" s="33">
        <v>22545</v>
      </c>
      <c r="K17" s="33">
        <v>23836</v>
      </c>
      <c r="L17" s="33">
        <v>-56</v>
      </c>
      <c r="M17" s="33">
        <f t="shared" si="2"/>
        <v>25</v>
      </c>
      <c r="N17" s="33">
        <v>49</v>
      </c>
      <c r="O17" s="33">
        <v>24</v>
      </c>
      <c r="P17" s="33">
        <f t="shared" si="3"/>
        <v>-81</v>
      </c>
      <c r="Q17" s="33">
        <v>287</v>
      </c>
      <c r="R17" s="33">
        <v>368</v>
      </c>
    </row>
    <row r="18" spans="2:18" s="2" customFormat="1" ht="12" customHeight="1">
      <c r="B18" s="6"/>
      <c r="C18" s="52" t="s">
        <v>27</v>
      </c>
      <c r="D18" s="53"/>
      <c r="E18" s="33">
        <v>19496</v>
      </c>
      <c r="F18" s="33">
        <f t="shared" si="0"/>
        <v>63</v>
      </c>
      <c r="G18" s="33">
        <v>192</v>
      </c>
      <c r="H18" s="33">
        <v>129</v>
      </c>
      <c r="I18" s="33">
        <f t="shared" si="1"/>
        <v>69881</v>
      </c>
      <c r="J18" s="33">
        <v>34078</v>
      </c>
      <c r="K18" s="33">
        <v>35803</v>
      </c>
      <c r="L18" s="33">
        <v>30</v>
      </c>
      <c r="M18" s="33">
        <f t="shared" si="2"/>
        <v>31</v>
      </c>
      <c r="N18" s="33">
        <v>71</v>
      </c>
      <c r="O18" s="33">
        <v>40</v>
      </c>
      <c r="P18" s="33">
        <f t="shared" si="3"/>
        <v>-1</v>
      </c>
      <c r="Q18" s="33">
        <v>440</v>
      </c>
      <c r="R18" s="33">
        <v>441</v>
      </c>
    </row>
    <row r="19" spans="2:18" s="2" customFormat="1" ht="12" customHeight="1">
      <c r="B19" s="6"/>
      <c r="C19" s="52" t="s">
        <v>28</v>
      </c>
      <c r="D19" s="53"/>
      <c r="E19" s="33">
        <v>12637</v>
      </c>
      <c r="F19" s="33">
        <f t="shared" si="0"/>
        <v>87</v>
      </c>
      <c r="G19" s="33">
        <v>212</v>
      </c>
      <c r="H19" s="33">
        <v>125</v>
      </c>
      <c r="I19" s="33">
        <f t="shared" si="1"/>
        <v>46971</v>
      </c>
      <c r="J19" s="33">
        <v>23062</v>
      </c>
      <c r="K19" s="33">
        <v>23909</v>
      </c>
      <c r="L19" s="33">
        <v>65</v>
      </c>
      <c r="M19" s="33">
        <f t="shared" si="2"/>
        <v>34</v>
      </c>
      <c r="N19" s="33">
        <v>63</v>
      </c>
      <c r="O19" s="33">
        <v>29</v>
      </c>
      <c r="P19" s="33">
        <f t="shared" si="3"/>
        <v>31</v>
      </c>
      <c r="Q19" s="33">
        <v>359</v>
      </c>
      <c r="R19" s="33">
        <v>328</v>
      </c>
    </row>
    <row r="20" spans="2:18" s="2" customFormat="1" ht="12" customHeight="1">
      <c r="B20" s="6"/>
      <c r="C20" s="52" t="s">
        <v>29</v>
      </c>
      <c r="D20" s="53"/>
      <c r="E20" s="33">
        <v>14144</v>
      </c>
      <c r="F20" s="33">
        <f t="shared" si="0"/>
        <v>87</v>
      </c>
      <c r="G20" s="33">
        <v>140</v>
      </c>
      <c r="H20" s="33">
        <v>53</v>
      </c>
      <c r="I20" s="33">
        <f t="shared" si="1"/>
        <v>53679</v>
      </c>
      <c r="J20" s="33">
        <v>26503</v>
      </c>
      <c r="K20" s="33">
        <v>27176</v>
      </c>
      <c r="L20" s="33">
        <v>141</v>
      </c>
      <c r="M20" s="33">
        <f t="shared" si="2"/>
        <v>37</v>
      </c>
      <c r="N20" s="33">
        <v>66</v>
      </c>
      <c r="O20" s="33">
        <v>29</v>
      </c>
      <c r="P20" s="33">
        <f t="shared" si="3"/>
        <v>104</v>
      </c>
      <c r="Q20" s="33">
        <v>377</v>
      </c>
      <c r="R20" s="33">
        <v>273</v>
      </c>
    </row>
    <row r="21" spans="2:18" s="2" customFormat="1" ht="12" customHeight="1">
      <c r="B21" s="6"/>
      <c r="C21" s="52" t="s">
        <v>30</v>
      </c>
      <c r="D21" s="53"/>
      <c r="E21" s="33">
        <v>12280</v>
      </c>
      <c r="F21" s="33">
        <f t="shared" si="0"/>
        <v>19</v>
      </c>
      <c r="G21" s="33">
        <v>53</v>
      </c>
      <c r="H21" s="33">
        <v>34</v>
      </c>
      <c r="I21" s="33">
        <f t="shared" si="1"/>
        <v>47626</v>
      </c>
      <c r="J21" s="33">
        <v>23014</v>
      </c>
      <c r="K21" s="33">
        <v>24612</v>
      </c>
      <c r="L21" s="33">
        <v>-53</v>
      </c>
      <c r="M21" s="33">
        <f t="shared" si="2"/>
        <v>15</v>
      </c>
      <c r="N21" s="33">
        <v>59</v>
      </c>
      <c r="O21" s="33">
        <v>44</v>
      </c>
      <c r="P21" s="33">
        <f t="shared" si="3"/>
        <v>-68</v>
      </c>
      <c r="Q21" s="33">
        <v>185</v>
      </c>
      <c r="R21" s="33">
        <v>253</v>
      </c>
    </row>
    <row r="22" spans="2:18" s="2" customFormat="1" ht="12" customHeight="1">
      <c r="B22" s="6"/>
      <c r="C22" s="52" t="s">
        <v>31</v>
      </c>
      <c r="D22" s="53"/>
      <c r="E22" s="33">
        <v>11287</v>
      </c>
      <c r="F22" s="33">
        <f t="shared" si="0"/>
        <v>41</v>
      </c>
      <c r="G22" s="33">
        <v>82</v>
      </c>
      <c r="H22" s="33">
        <v>41</v>
      </c>
      <c r="I22" s="33">
        <f t="shared" si="1"/>
        <v>42833</v>
      </c>
      <c r="J22" s="33">
        <v>20855</v>
      </c>
      <c r="K22" s="33">
        <v>21978</v>
      </c>
      <c r="L22" s="33">
        <v>12</v>
      </c>
      <c r="M22" s="33">
        <f t="shared" si="2"/>
        <v>12</v>
      </c>
      <c r="N22" s="33">
        <v>44</v>
      </c>
      <c r="O22" s="33">
        <v>32</v>
      </c>
      <c r="P22" s="33">
        <f t="shared" si="3"/>
        <v>0</v>
      </c>
      <c r="Q22" s="33">
        <v>210</v>
      </c>
      <c r="R22" s="33">
        <v>210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20264</v>
      </c>
      <c r="F24" s="32">
        <f aca="true" t="shared" si="4" ref="F24:F33">G24-H24</f>
        <v>17</v>
      </c>
      <c r="G24" s="32">
        <f>SUM(G25:G33)</f>
        <v>67</v>
      </c>
      <c r="H24" s="32">
        <f>SUM(H25:H33)</f>
        <v>50</v>
      </c>
      <c r="I24" s="32">
        <f aca="true" t="shared" si="5" ref="I24:I33">J24+K24</f>
        <v>87406</v>
      </c>
      <c r="J24" s="32">
        <f>SUM(J25:J33)</f>
        <v>43224</v>
      </c>
      <c r="K24" s="32">
        <f>SUM(K25:K33)</f>
        <v>44182</v>
      </c>
      <c r="L24" s="32">
        <f>SUM(L25:L33)</f>
        <v>-46</v>
      </c>
      <c r="M24" s="32">
        <f aca="true" t="shared" si="6" ref="M24:M33">N24-O24</f>
        <v>36</v>
      </c>
      <c r="N24" s="32">
        <f>SUM(N25:N33)</f>
        <v>100</v>
      </c>
      <c r="O24" s="32">
        <f>SUM(O25:O33)</f>
        <v>64</v>
      </c>
      <c r="P24" s="32">
        <f aca="true" t="shared" si="7" ref="P24:P33">Q24-R24</f>
        <v>-82</v>
      </c>
      <c r="Q24" s="32">
        <f>SUM(Q25:Q33)</f>
        <v>405</v>
      </c>
      <c r="R24" s="32">
        <f>SUM(R25:R33)</f>
        <v>487</v>
      </c>
    </row>
    <row r="25" spans="2:18" s="2" customFormat="1" ht="12" customHeight="1">
      <c r="B25" s="6"/>
      <c r="C25" s="11"/>
      <c r="D25" s="9" t="s">
        <v>33</v>
      </c>
      <c r="E25" s="33">
        <v>1958</v>
      </c>
      <c r="F25" s="33">
        <f t="shared" si="4"/>
        <v>8</v>
      </c>
      <c r="G25" s="33">
        <v>11</v>
      </c>
      <c r="H25" s="33">
        <v>3</v>
      </c>
      <c r="I25" s="33">
        <f t="shared" si="5"/>
        <v>8682</v>
      </c>
      <c r="J25" s="33">
        <v>4325</v>
      </c>
      <c r="K25" s="33">
        <v>4357</v>
      </c>
      <c r="L25" s="33">
        <v>4</v>
      </c>
      <c r="M25" s="33">
        <f t="shared" si="6"/>
        <v>7</v>
      </c>
      <c r="N25" s="33">
        <v>14</v>
      </c>
      <c r="O25" s="33">
        <v>7</v>
      </c>
      <c r="P25" s="33">
        <f t="shared" si="7"/>
        <v>-3</v>
      </c>
      <c r="Q25" s="33">
        <v>43</v>
      </c>
      <c r="R25" s="33">
        <v>46</v>
      </c>
    </row>
    <row r="26" spans="2:18" s="2" customFormat="1" ht="12" customHeight="1">
      <c r="B26" s="6"/>
      <c r="C26" s="11"/>
      <c r="D26" s="9" t="s">
        <v>34</v>
      </c>
      <c r="E26" s="33">
        <v>3087</v>
      </c>
      <c r="F26" s="33">
        <f t="shared" si="4"/>
        <v>-3</v>
      </c>
      <c r="G26" s="33">
        <v>4</v>
      </c>
      <c r="H26" s="33">
        <v>7</v>
      </c>
      <c r="I26" s="33">
        <f t="shared" si="5"/>
        <v>13633</v>
      </c>
      <c r="J26" s="33">
        <v>6762</v>
      </c>
      <c r="K26" s="33">
        <v>6871</v>
      </c>
      <c r="L26" s="33">
        <v>-50</v>
      </c>
      <c r="M26" s="33">
        <f t="shared" si="6"/>
        <v>2</v>
      </c>
      <c r="N26" s="33">
        <v>12</v>
      </c>
      <c r="O26" s="33">
        <v>10</v>
      </c>
      <c r="P26" s="33">
        <f t="shared" si="7"/>
        <v>-52</v>
      </c>
      <c r="Q26" s="33">
        <v>45</v>
      </c>
      <c r="R26" s="33">
        <v>97</v>
      </c>
    </row>
    <row r="27" spans="2:18" s="2" customFormat="1" ht="12" customHeight="1">
      <c r="B27" s="6"/>
      <c r="C27" s="11"/>
      <c r="D27" s="9" t="s">
        <v>35</v>
      </c>
      <c r="E27" s="33">
        <v>3697</v>
      </c>
      <c r="F27" s="33">
        <f t="shared" si="4"/>
        <v>4</v>
      </c>
      <c r="G27" s="33">
        <v>10</v>
      </c>
      <c r="H27" s="33">
        <v>6</v>
      </c>
      <c r="I27" s="33">
        <f t="shared" si="5"/>
        <v>15837</v>
      </c>
      <c r="J27" s="33">
        <v>7772</v>
      </c>
      <c r="K27" s="33">
        <v>8065</v>
      </c>
      <c r="L27" s="33">
        <v>-10</v>
      </c>
      <c r="M27" s="33">
        <f t="shared" si="6"/>
        <v>3</v>
      </c>
      <c r="N27" s="33">
        <v>17</v>
      </c>
      <c r="O27" s="33">
        <v>14</v>
      </c>
      <c r="P27" s="33">
        <f t="shared" si="7"/>
        <v>-13</v>
      </c>
      <c r="Q27" s="33">
        <v>69</v>
      </c>
      <c r="R27" s="33">
        <v>82</v>
      </c>
    </row>
    <row r="28" spans="2:18" s="2" customFormat="1" ht="12" customHeight="1">
      <c r="B28" s="6"/>
      <c r="C28" s="11"/>
      <c r="D28" s="9" t="s">
        <v>36</v>
      </c>
      <c r="E28" s="33">
        <v>2910</v>
      </c>
      <c r="F28" s="33">
        <f t="shared" si="4"/>
        <v>0</v>
      </c>
      <c r="G28" s="33">
        <v>12</v>
      </c>
      <c r="H28" s="33">
        <v>12</v>
      </c>
      <c r="I28" s="33">
        <f t="shared" si="5"/>
        <v>11814</v>
      </c>
      <c r="J28" s="33">
        <v>5830</v>
      </c>
      <c r="K28" s="33">
        <v>5984</v>
      </c>
      <c r="L28" s="33">
        <v>24</v>
      </c>
      <c r="M28" s="33">
        <f t="shared" si="6"/>
        <v>16</v>
      </c>
      <c r="N28" s="33">
        <v>19</v>
      </c>
      <c r="O28" s="33">
        <v>3</v>
      </c>
      <c r="P28" s="33">
        <f t="shared" si="7"/>
        <v>8</v>
      </c>
      <c r="Q28" s="33">
        <v>77</v>
      </c>
      <c r="R28" s="33">
        <v>69</v>
      </c>
    </row>
    <row r="29" spans="2:18" s="2" customFormat="1" ht="12" customHeight="1">
      <c r="B29" s="6"/>
      <c r="C29" s="12"/>
      <c r="D29" s="5" t="s">
        <v>37</v>
      </c>
      <c r="E29" s="33">
        <v>1680</v>
      </c>
      <c r="F29" s="33">
        <f t="shared" si="4"/>
        <v>1</v>
      </c>
      <c r="G29" s="33">
        <v>3</v>
      </c>
      <c r="H29" s="33">
        <v>2</v>
      </c>
      <c r="I29" s="33">
        <f t="shared" si="5"/>
        <v>7787</v>
      </c>
      <c r="J29" s="33">
        <v>3850</v>
      </c>
      <c r="K29" s="33">
        <v>3937</v>
      </c>
      <c r="L29" s="33">
        <v>26</v>
      </c>
      <c r="M29" s="33">
        <f t="shared" si="6"/>
        <v>4</v>
      </c>
      <c r="N29" s="33">
        <v>9</v>
      </c>
      <c r="O29" s="33">
        <v>5</v>
      </c>
      <c r="P29" s="33">
        <f t="shared" si="7"/>
        <v>22</v>
      </c>
      <c r="Q29" s="33">
        <v>55</v>
      </c>
      <c r="R29" s="33">
        <v>33</v>
      </c>
    </row>
    <row r="30" spans="2:18" s="2" customFormat="1" ht="12" customHeight="1">
      <c r="B30" s="6"/>
      <c r="C30" s="12"/>
      <c r="D30" s="5" t="s">
        <v>38</v>
      </c>
      <c r="E30" s="33">
        <v>2330</v>
      </c>
      <c r="F30" s="33">
        <f t="shared" si="4"/>
        <v>1</v>
      </c>
      <c r="G30" s="33">
        <v>7</v>
      </c>
      <c r="H30" s="33">
        <v>6</v>
      </c>
      <c r="I30" s="33">
        <f t="shared" si="5"/>
        <v>10228</v>
      </c>
      <c r="J30" s="33">
        <v>5005</v>
      </c>
      <c r="K30" s="33">
        <v>5223</v>
      </c>
      <c r="L30" s="33">
        <v>-24</v>
      </c>
      <c r="M30" s="33">
        <f t="shared" si="6"/>
        <v>0</v>
      </c>
      <c r="N30" s="33">
        <v>9</v>
      </c>
      <c r="O30" s="33">
        <v>9</v>
      </c>
      <c r="P30" s="33">
        <f t="shared" si="7"/>
        <v>-24</v>
      </c>
      <c r="Q30" s="33">
        <v>26</v>
      </c>
      <c r="R30" s="33">
        <v>50</v>
      </c>
    </row>
    <row r="31" spans="2:18" s="2" customFormat="1" ht="12" customHeight="1">
      <c r="B31" s="6"/>
      <c r="C31" s="12"/>
      <c r="D31" s="5" t="s">
        <v>39</v>
      </c>
      <c r="E31" s="33">
        <v>2616</v>
      </c>
      <c r="F31" s="33">
        <f t="shared" si="4"/>
        <v>5</v>
      </c>
      <c r="G31" s="33">
        <v>9</v>
      </c>
      <c r="H31" s="33">
        <v>4</v>
      </c>
      <c r="I31" s="33">
        <f t="shared" si="5"/>
        <v>11339</v>
      </c>
      <c r="J31" s="33">
        <v>5586</v>
      </c>
      <c r="K31" s="33">
        <v>5753</v>
      </c>
      <c r="L31" s="33">
        <v>0</v>
      </c>
      <c r="M31" s="33">
        <f t="shared" si="6"/>
        <v>3</v>
      </c>
      <c r="N31" s="33">
        <v>15</v>
      </c>
      <c r="O31" s="33">
        <v>12</v>
      </c>
      <c r="P31" s="33">
        <f t="shared" si="7"/>
        <v>-3</v>
      </c>
      <c r="Q31" s="33">
        <v>53</v>
      </c>
      <c r="R31" s="33">
        <v>56</v>
      </c>
    </row>
    <row r="32" spans="2:18" s="2" customFormat="1" ht="12" customHeight="1">
      <c r="B32" s="6"/>
      <c r="C32" s="12"/>
      <c r="D32" s="5" t="s">
        <v>40</v>
      </c>
      <c r="E32" s="33">
        <v>842</v>
      </c>
      <c r="F32" s="33">
        <f t="shared" si="4"/>
        <v>-2</v>
      </c>
      <c r="G32" s="33">
        <v>4</v>
      </c>
      <c r="H32" s="33">
        <v>6</v>
      </c>
      <c r="I32" s="33">
        <f t="shared" si="5"/>
        <v>3326</v>
      </c>
      <c r="J32" s="33">
        <v>1648</v>
      </c>
      <c r="K32" s="33">
        <v>1678</v>
      </c>
      <c r="L32" s="33">
        <v>-9</v>
      </c>
      <c r="M32" s="33">
        <f t="shared" si="6"/>
        <v>-1</v>
      </c>
      <c r="N32" s="33">
        <v>2</v>
      </c>
      <c r="O32" s="33">
        <v>3</v>
      </c>
      <c r="P32" s="33">
        <f t="shared" si="7"/>
        <v>-8</v>
      </c>
      <c r="Q32" s="33">
        <v>14</v>
      </c>
      <c r="R32" s="33">
        <v>22</v>
      </c>
    </row>
    <row r="33" spans="2:18" s="2" customFormat="1" ht="12" customHeight="1">
      <c r="B33" s="6"/>
      <c r="C33" s="12"/>
      <c r="D33" s="5" t="s">
        <v>41</v>
      </c>
      <c r="E33" s="33">
        <v>1144</v>
      </c>
      <c r="F33" s="33">
        <f t="shared" si="4"/>
        <v>3</v>
      </c>
      <c r="G33" s="33">
        <v>7</v>
      </c>
      <c r="H33" s="33">
        <v>4</v>
      </c>
      <c r="I33" s="33">
        <f t="shared" si="5"/>
        <v>4760</v>
      </c>
      <c r="J33" s="33">
        <v>2446</v>
      </c>
      <c r="K33" s="33">
        <v>2314</v>
      </c>
      <c r="L33" s="33">
        <v>-7</v>
      </c>
      <c r="M33" s="33">
        <f t="shared" si="6"/>
        <v>2</v>
      </c>
      <c r="N33" s="33">
        <v>3</v>
      </c>
      <c r="O33" s="33">
        <v>1</v>
      </c>
      <c r="P33" s="33">
        <f t="shared" si="7"/>
        <v>-9</v>
      </c>
      <c r="Q33" s="33">
        <v>23</v>
      </c>
      <c r="R33" s="33">
        <v>32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16570</v>
      </c>
      <c r="F35" s="34">
        <f>G35-H35</f>
        <v>65</v>
      </c>
      <c r="G35" s="34">
        <f>SUM(G36:G39)</f>
        <v>127</v>
      </c>
      <c r="H35" s="34">
        <f>SUM(H36:H39)</f>
        <v>62</v>
      </c>
      <c r="I35" s="32">
        <f>J35+K35</f>
        <v>66698</v>
      </c>
      <c r="J35" s="32">
        <f>SUM(J36:J39)</f>
        <v>32703</v>
      </c>
      <c r="K35" s="32">
        <f>SUM(K36:K39)</f>
        <v>33995</v>
      </c>
      <c r="L35" s="32">
        <f>SUM(L36:L39)</f>
        <v>67</v>
      </c>
      <c r="M35" s="32">
        <f>N35-O35</f>
        <v>23</v>
      </c>
      <c r="N35" s="32">
        <f>SUM(N36:N39)</f>
        <v>68</v>
      </c>
      <c r="O35" s="32">
        <f>SUM(O36:O39)</f>
        <v>45</v>
      </c>
      <c r="P35" s="32">
        <f>Q35-R35</f>
        <v>44</v>
      </c>
      <c r="Q35" s="32">
        <f>SUM(Q36:Q39)</f>
        <v>471</v>
      </c>
      <c r="R35" s="32">
        <f>SUM(R36:R39)</f>
        <v>427</v>
      </c>
    </row>
    <row r="36" spans="2:18" s="2" customFormat="1" ht="12" customHeight="1">
      <c r="B36" s="6"/>
      <c r="C36" s="11"/>
      <c r="D36" s="5" t="s">
        <v>43</v>
      </c>
      <c r="E36" s="33">
        <v>5112</v>
      </c>
      <c r="F36" s="33">
        <f>G36-H36</f>
        <v>9</v>
      </c>
      <c r="G36" s="33">
        <v>15</v>
      </c>
      <c r="H36" s="33">
        <v>6</v>
      </c>
      <c r="I36" s="33">
        <f>J36+K36</f>
        <v>21206</v>
      </c>
      <c r="J36" s="33">
        <v>10242</v>
      </c>
      <c r="K36" s="33">
        <v>10964</v>
      </c>
      <c r="L36" s="33">
        <v>-24</v>
      </c>
      <c r="M36" s="33">
        <f>N36-O36</f>
        <v>2</v>
      </c>
      <c r="N36" s="33">
        <v>17</v>
      </c>
      <c r="O36" s="33">
        <v>15</v>
      </c>
      <c r="P36" s="33">
        <f>Q36-R36</f>
        <v>-26</v>
      </c>
      <c r="Q36" s="33">
        <v>81</v>
      </c>
      <c r="R36" s="33">
        <v>107</v>
      </c>
    </row>
    <row r="37" spans="2:18" s="2" customFormat="1" ht="12" customHeight="1">
      <c r="B37" s="6"/>
      <c r="C37" s="11"/>
      <c r="D37" s="5" t="s">
        <v>44</v>
      </c>
      <c r="E37" s="33">
        <v>1544</v>
      </c>
      <c r="F37" s="33">
        <f>G37-H37</f>
        <v>4</v>
      </c>
      <c r="G37" s="33">
        <v>4</v>
      </c>
      <c r="H37" s="33">
        <v>0</v>
      </c>
      <c r="I37" s="33">
        <f>J37+K37</f>
        <v>6025</v>
      </c>
      <c r="J37" s="33">
        <v>2933</v>
      </c>
      <c r="K37" s="33">
        <v>3092</v>
      </c>
      <c r="L37" s="33">
        <v>-10</v>
      </c>
      <c r="M37" s="33">
        <f>N37-O37</f>
        <v>0</v>
      </c>
      <c r="N37" s="33">
        <v>6</v>
      </c>
      <c r="O37" s="33">
        <v>6</v>
      </c>
      <c r="P37" s="33">
        <f>Q37-R37</f>
        <v>-10</v>
      </c>
      <c r="Q37" s="33">
        <v>22</v>
      </c>
      <c r="R37" s="33">
        <v>32</v>
      </c>
    </row>
    <row r="38" spans="2:18" s="2" customFormat="1" ht="12" customHeight="1">
      <c r="B38" s="6"/>
      <c r="C38" s="11"/>
      <c r="D38" s="5" t="s">
        <v>45</v>
      </c>
      <c r="E38" s="35">
        <v>3264</v>
      </c>
      <c r="F38" s="33">
        <f>G38-H38</f>
        <v>11</v>
      </c>
      <c r="G38" s="35">
        <v>20</v>
      </c>
      <c r="H38" s="35">
        <v>9</v>
      </c>
      <c r="I38" s="33">
        <f>J38+K38</f>
        <v>13917</v>
      </c>
      <c r="J38" s="33">
        <v>6896</v>
      </c>
      <c r="K38" s="33">
        <v>7021</v>
      </c>
      <c r="L38" s="33">
        <v>53</v>
      </c>
      <c r="M38" s="33">
        <f>N38-O38</f>
        <v>18</v>
      </c>
      <c r="N38" s="33">
        <v>25</v>
      </c>
      <c r="O38" s="35">
        <v>7</v>
      </c>
      <c r="P38" s="33">
        <f>Q38-R38</f>
        <v>35</v>
      </c>
      <c r="Q38" s="33">
        <v>135</v>
      </c>
      <c r="R38" s="35">
        <v>100</v>
      </c>
    </row>
    <row r="39" spans="2:18" s="2" customFormat="1" ht="12" customHeight="1">
      <c r="B39" s="6"/>
      <c r="C39" s="11"/>
      <c r="D39" s="5" t="s">
        <v>46</v>
      </c>
      <c r="E39" s="33">
        <v>6650</v>
      </c>
      <c r="F39" s="33">
        <f>G39-H39</f>
        <v>41</v>
      </c>
      <c r="G39" s="33">
        <v>88</v>
      </c>
      <c r="H39" s="33">
        <v>47</v>
      </c>
      <c r="I39" s="33">
        <f>J39+K39</f>
        <v>25550</v>
      </c>
      <c r="J39" s="33">
        <v>12632</v>
      </c>
      <c r="K39" s="33">
        <v>12918</v>
      </c>
      <c r="L39" s="33">
        <v>48</v>
      </c>
      <c r="M39" s="33">
        <f>N39-O39</f>
        <v>3</v>
      </c>
      <c r="N39" s="33">
        <v>20</v>
      </c>
      <c r="O39" s="33">
        <v>17</v>
      </c>
      <c r="P39" s="33">
        <f>Q39-R39</f>
        <v>45</v>
      </c>
      <c r="Q39" s="33">
        <v>233</v>
      </c>
      <c r="R39" s="33">
        <v>188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10022</v>
      </c>
      <c r="F41" s="34">
        <f aca="true" t="shared" si="8" ref="F41:F46">G41-H41</f>
        <v>28</v>
      </c>
      <c r="G41" s="32">
        <f>SUM(G42:G46)</f>
        <v>75</v>
      </c>
      <c r="H41" s="32">
        <f>SUM(H42:H46)</f>
        <v>47</v>
      </c>
      <c r="I41" s="32">
        <f aca="true" t="shared" si="9" ref="I41:I46">J41+K41</f>
        <v>40639</v>
      </c>
      <c r="J41" s="32">
        <f>SUM(J42:J46)</f>
        <v>20394</v>
      </c>
      <c r="K41" s="32">
        <f>SUM(K42:K46)</f>
        <v>20245</v>
      </c>
      <c r="L41" s="32">
        <f>SUM(L42:L46)</f>
        <v>165</v>
      </c>
      <c r="M41" s="32">
        <f aca="true" t="shared" si="10" ref="M41:M46">N41-O41</f>
        <v>26</v>
      </c>
      <c r="N41" s="32">
        <f>SUM(N42:N46)</f>
        <v>50</v>
      </c>
      <c r="O41" s="32">
        <f>SUM(O42:O46)</f>
        <v>24</v>
      </c>
      <c r="P41" s="32">
        <f aca="true" t="shared" si="11" ref="P41:P46">Q41-R41</f>
        <v>139</v>
      </c>
      <c r="Q41" s="32">
        <f>SUM(Q42:Q46)</f>
        <v>418</v>
      </c>
      <c r="R41" s="32">
        <f>SUM(R42:R46)</f>
        <v>279</v>
      </c>
    </row>
    <row r="42" spans="2:18" s="2" customFormat="1" ht="12" customHeight="1">
      <c r="B42" s="6"/>
      <c r="C42" s="11"/>
      <c r="D42" s="5" t="s">
        <v>48</v>
      </c>
      <c r="E42" s="33">
        <v>2813</v>
      </c>
      <c r="F42" s="33">
        <f t="shared" si="8"/>
        <v>16</v>
      </c>
      <c r="G42" s="33">
        <v>24</v>
      </c>
      <c r="H42" s="33">
        <v>8</v>
      </c>
      <c r="I42" s="33">
        <f t="shared" si="9"/>
        <v>11738</v>
      </c>
      <c r="J42" s="33">
        <v>5834</v>
      </c>
      <c r="K42" s="33">
        <v>5904</v>
      </c>
      <c r="L42" s="33">
        <v>30</v>
      </c>
      <c r="M42" s="33">
        <f t="shared" si="10"/>
        <v>-1</v>
      </c>
      <c r="N42" s="33">
        <v>10</v>
      </c>
      <c r="O42" s="33">
        <v>11</v>
      </c>
      <c r="P42" s="33">
        <f t="shared" si="11"/>
        <v>31</v>
      </c>
      <c r="Q42" s="33">
        <v>81</v>
      </c>
      <c r="R42" s="33">
        <v>50</v>
      </c>
    </row>
    <row r="43" spans="2:18" s="2" customFormat="1" ht="12" customHeight="1">
      <c r="B43" s="6"/>
      <c r="C43" s="11"/>
      <c r="D43" s="5" t="s">
        <v>49</v>
      </c>
      <c r="E43" s="33">
        <v>584</v>
      </c>
      <c r="F43" s="33">
        <f t="shared" si="8"/>
        <v>0</v>
      </c>
      <c r="G43" s="33">
        <v>2</v>
      </c>
      <c r="H43" s="33">
        <v>2</v>
      </c>
      <c r="I43" s="33">
        <f t="shared" si="9"/>
        <v>2523</v>
      </c>
      <c r="J43" s="33">
        <v>1260</v>
      </c>
      <c r="K43" s="33">
        <v>1263</v>
      </c>
      <c r="L43" s="33">
        <v>3</v>
      </c>
      <c r="M43" s="33">
        <f t="shared" si="10"/>
        <v>4</v>
      </c>
      <c r="N43" s="33">
        <v>4</v>
      </c>
      <c r="O43" s="33">
        <v>0</v>
      </c>
      <c r="P43" s="33">
        <f t="shared" si="11"/>
        <v>-1</v>
      </c>
      <c r="Q43" s="33">
        <v>17</v>
      </c>
      <c r="R43" s="33">
        <v>18</v>
      </c>
    </row>
    <row r="44" spans="2:18" s="2" customFormat="1" ht="12" customHeight="1">
      <c r="B44" s="6"/>
      <c r="C44" s="11"/>
      <c r="D44" s="5" t="s">
        <v>50</v>
      </c>
      <c r="E44" s="33">
        <v>1602</v>
      </c>
      <c r="F44" s="33">
        <f t="shared" si="8"/>
        <v>3</v>
      </c>
      <c r="G44" s="33">
        <v>15</v>
      </c>
      <c r="H44" s="33">
        <v>12</v>
      </c>
      <c r="I44" s="33">
        <f t="shared" si="9"/>
        <v>4976</v>
      </c>
      <c r="J44" s="33">
        <v>2323</v>
      </c>
      <c r="K44" s="33">
        <v>2653</v>
      </c>
      <c r="L44" s="33">
        <v>-22</v>
      </c>
      <c r="M44" s="33">
        <f t="shared" si="10"/>
        <v>4</v>
      </c>
      <c r="N44" s="33">
        <v>7</v>
      </c>
      <c r="O44" s="33">
        <v>3</v>
      </c>
      <c r="P44" s="33">
        <f t="shared" si="11"/>
        <v>-26</v>
      </c>
      <c r="Q44" s="33">
        <v>46</v>
      </c>
      <c r="R44" s="33">
        <v>72</v>
      </c>
    </row>
    <row r="45" spans="2:18" s="2" customFormat="1" ht="12" customHeight="1">
      <c r="B45" s="6"/>
      <c r="C45" s="12"/>
      <c r="D45" s="5" t="s">
        <v>51</v>
      </c>
      <c r="E45" s="33">
        <v>2363</v>
      </c>
      <c r="F45" s="33">
        <f t="shared" si="8"/>
        <v>-2</v>
      </c>
      <c r="G45" s="33">
        <v>16</v>
      </c>
      <c r="H45" s="33">
        <v>18</v>
      </c>
      <c r="I45" s="33">
        <f t="shared" si="9"/>
        <v>10075</v>
      </c>
      <c r="J45" s="33">
        <v>5348</v>
      </c>
      <c r="K45" s="33">
        <v>4727</v>
      </c>
      <c r="L45" s="33">
        <v>145</v>
      </c>
      <c r="M45" s="33">
        <f t="shared" si="10"/>
        <v>12</v>
      </c>
      <c r="N45" s="33">
        <v>15</v>
      </c>
      <c r="O45" s="33">
        <v>3</v>
      </c>
      <c r="P45" s="33">
        <f t="shared" si="11"/>
        <v>133</v>
      </c>
      <c r="Q45" s="33">
        <v>205</v>
      </c>
      <c r="R45" s="33">
        <v>72</v>
      </c>
    </row>
    <row r="46" spans="2:18" s="2" customFormat="1" ht="12" customHeight="1">
      <c r="B46" s="6"/>
      <c r="C46" s="12"/>
      <c r="D46" s="5" t="s">
        <v>107</v>
      </c>
      <c r="E46" s="33">
        <v>2660</v>
      </c>
      <c r="F46" s="33">
        <f t="shared" si="8"/>
        <v>11</v>
      </c>
      <c r="G46" s="33">
        <v>18</v>
      </c>
      <c r="H46" s="33">
        <v>7</v>
      </c>
      <c r="I46" s="33">
        <f t="shared" si="9"/>
        <v>11327</v>
      </c>
      <c r="J46" s="33">
        <v>5629</v>
      </c>
      <c r="K46" s="33">
        <v>5698</v>
      </c>
      <c r="L46" s="33">
        <v>9</v>
      </c>
      <c r="M46" s="33">
        <f t="shared" si="10"/>
        <v>7</v>
      </c>
      <c r="N46" s="33">
        <v>14</v>
      </c>
      <c r="O46" s="33">
        <v>7</v>
      </c>
      <c r="P46" s="33">
        <f t="shared" si="11"/>
        <v>2</v>
      </c>
      <c r="Q46" s="33">
        <v>69</v>
      </c>
      <c r="R46" s="33">
        <v>67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13634</v>
      </c>
      <c r="F48" s="34">
        <f aca="true" t="shared" si="12" ref="F48:F54">G48-H48</f>
        <v>83</v>
      </c>
      <c r="G48" s="32">
        <f>SUM(G49:G54)</f>
        <v>160</v>
      </c>
      <c r="H48" s="32">
        <f>SUM(H49:H54)</f>
        <v>77</v>
      </c>
      <c r="I48" s="32">
        <f aca="true" t="shared" si="13" ref="I48:I54">J48+K48</f>
        <v>52022</v>
      </c>
      <c r="J48" s="32">
        <f>SUM(J49:J54)</f>
        <v>25425</v>
      </c>
      <c r="K48" s="32">
        <f>SUM(K49:K54)</f>
        <v>26597</v>
      </c>
      <c r="L48" s="32">
        <f>SUM(L49:L54)</f>
        <v>-65</v>
      </c>
      <c r="M48" s="32">
        <f aca="true" t="shared" si="14" ref="M48:M54">N48-O48</f>
        <v>10</v>
      </c>
      <c r="N48" s="32">
        <f>SUM(N49:N54)</f>
        <v>54</v>
      </c>
      <c r="O48" s="32">
        <f>SUM(O49:O54)</f>
        <v>44</v>
      </c>
      <c r="P48" s="32">
        <f aca="true" t="shared" si="15" ref="P48:P54">Q48-R48</f>
        <v>-75</v>
      </c>
      <c r="Q48" s="32">
        <f>SUM(Q49:Q54)</f>
        <v>335</v>
      </c>
      <c r="R48" s="32">
        <f>SUM(R49:R54)</f>
        <v>410</v>
      </c>
    </row>
    <row r="49" spans="2:18" s="2" customFormat="1" ht="12" customHeight="1">
      <c r="B49" s="6"/>
      <c r="C49" s="12"/>
      <c r="D49" s="5" t="s">
        <v>53</v>
      </c>
      <c r="E49" s="33">
        <v>3948</v>
      </c>
      <c r="F49" s="33">
        <f t="shared" si="12"/>
        <v>76</v>
      </c>
      <c r="G49" s="33">
        <v>114</v>
      </c>
      <c r="H49" s="33">
        <v>38</v>
      </c>
      <c r="I49" s="33">
        <f t="shared" si="13"/>
        <v>14010</v>
      </c>
      <c r="J49" s="33">
        <v>6859</v>
      </c>
      <c r="K49" s="33">
        <v>7151</v>
      </c>
      <c r="L49" s="33">
        <v>35</v>
      </c>
      <c r="M49" s="33">
        <f t="shared" si="14"/>
        <v>4</v>
      </c>
      <c r="N49" s="33">
        <v>10</v>
      </c>
      <c r="O49" s="33">
        <v>6</v>
      </c>
      <c r="P49" s="33">
        <f t="shared" si="15"/>
        <v>31</v>
      </c>
      <c r="Q49" s="33">
        <v>153</v>
      </c>
      <c r="R49" s="33">
        <v>122</v>
      </c>
    </row>
    <row r="50" spans="2:18" s="2" customFormat="1" ht="12" customHeight="1">
      <c r="B50" s="6"/>
      <c r="C50" s="12"/>
      <c r="D50" s="5" t="s">
        <v>54</v>
      </c>
      <c r="E50" s="33">
        <v>2449</v>
      </c>
      <c r="F50" s="33">
        <f t="shared" si="12"/>
        <v>-2</v>
      </c>
      <c r="G50" s="33">
        <v>8</v>
      </c>
      <c r="H50" s="33">
        <v>10</v>
      </c>
      <c r="I50" s="33">
        <f t="shared" si="13"/>
        <v>9632</v>
      </c>
      <c r="J50" s="33">
        <v>4712</v>
      </c>
      <c r="K50" s="33">
        <v>4920</v>
      </c>
      <c r="L50" s="33">
        <v>-48</v>
      </c>
      <c r="M50" s="33">
        <f t="shared" si="14"/>
        <v>-1</v>
      </c>
      <c r="N50" s="33">
        <v>7</v>
      </c>
      <c r="O50" s="33">
        <v>8</v>
      </c>
      <c r="P50" s="33">
        <f t="shared" si="15"/>
        <v>-47</v>
      </c>
      <c r="Q50" s="33">
        <v>44</v>
      </c>
      <c r="R50" s="33">
        <v>91</v>
      </c>
    </row>
    <row r="51" spans="2:18" s="2" customFormat="1" ht="12" customHeight="1">
      <c r="B51" s="6"/>
      <c r="C51" s="12"/>
      <c r="D51" s="5" t="s">
        <v>55</v>
      </c>
      <c r="E51" s="33">
        <v>5117</v>
      </c>
      <c r="F51" s="33">
        <f t="shared" si="12"/>
        <v>8</v>
      </c>
      <c r="G51" s="33">
        <v>19</v>
      </c>
      <c r="H51" s="33">
        <v>11</v>
      </c>
      <c r="I51" s="33">
        <f t="shared" si="13"/>
        <v>20659</v>
      </c>
      <c r="J51" s="33">
        <v>10097</v>
      </c>
      <c r="K51" s="33">
        <v>10562</v>
      </c>
      <c r="L51" s="33">
        <v>2</v>
      </c>
      <c r="M51" s="33">
        <f t="shared" si="14"/>
        <v>12</v>
      </c>
      <c r="N51" s="33">
        <v>31</v>
      </c>
      <c r="O51" s="33">
        <v>19</v>
      </c>
      <c r="P51" s="33">
        <f t="shared" si="15"/>
        <v>-10</v>
      </c>
      <c r="Q51" s="33">
        <v>84</v>
      </c>
      <c r="R51" s="33">
        <v>94</v>
      </c>
    </row>
    <row r="52" spans="2:18" s="2" customFormat="1" ht="12" customHeight="1">
      <c r="B52" s="6"/>
      <c r="C52" s="12"/>
      <c r="D52" s="5" t="s">
        <v>56</v>
      </c>
      <c r="E52" s="33">
        <v>1026</v>
      </c>
      <c r="F52" s="33">
        <f t="shared" si="12"/>
        <v>2</v>
      </c>
      <c r="G52" s="33">
        <v>9</v>
      </c>
      <c r="H52" s="33">
        <v>7</v>
      </c>
      <c r="I52" s="33">
        <f t="shared" si="13"/>
        <v>3861</v>
      </c>
      <c r="J52" s="33">
        <v>1889</v>
      </c>
      <c r="K52" s="33">
        <v>1972</v>
      </c>
      <c r="L52" s="33">
        <v>-13</v>
      </c>
      <c r="M52" s="33">
        <f t="shared" si="14"/>
        <v>-3</v>
      </c>
      <c r="N52" s="33">
        <v>2</v>
      </c>
      <c r="O52" s="33">
        <v>5</v>
      </c>
      <c r="P52" s="33">
        <f t="shared" si="15"/>
        <v>-10</v>
      </c>
      <c r="Q52" s="33">
        <v>32</v>
      </c>
      <c r="R52" s="33">
        <v>42</v>
      </c>
    </row>
    <row r="53" spans="2:18" s="2" customFormat="1" ht="12" customHeight="1">
      <c r="B53" s="6"/>
      <c r="C53" s="12"/>
      <c r="D53" s="5" t="s">
        <v>57</v>
      </c>
      <c r="E53" s="33">
        <v>429</v>
      </c>
      <c r="F53" s="33">
        <f t="shared" si="12"/>
        <v>-4</v>
      </c>
      <c r="G53" s="33">
        <v>1</v>
      </c>
      <c r="H53" s="33">
        <v>5</v>
      </c>
      <c r="I53" s="33">
        <f t="shared" si="13"/>
        <v>1570</v>
      </c>
      <c r="J53" s="33">
        <v>735</v>
      </c>
      <c r="K53" s="33">
        <v>835</v>
      </c>
      <c r="L53" s="33">
        <v>-14</v>
      </c>
      <c r="M53" s="33">
        <f t="shared" si="14"/>
        <v>0</v>
      </c>
      <c r="N53" s="33">
        <v>2</v>
      </c>
      <c r="O53" s="33">
        <v>2</v>
      </c>
      <c r="P53" s="33">
        <f t="shared" si="15"/>
        <v>-14</v>
      </c>
      <c r="Q53" s="33">
        <v>8</v>
      </c>
      <c r="R53" s="33">
        <v>22</v>
      </c>
    </row>
    <row r="54" spans="2:18" s="2" customFormat="1" ht="12" customHeight="1">
      <c r="B54" s="6"/>
      <c r="C54" s="12"/>
      <c r="D54" s="5" t="s">
        <v>58</v>
      </c>
      <c r="E54" s="33">
        <v>665</v>
      </c>
      <c r="F54" s="33">
        <f t="shared" si="12"/>
        <v>3</v>
      </c>
      <c r="G54" s="33">
        <v>9</v>
      </c>
      <c r="H54" s="33">
        <v>6</v>
      </c>
      <c r="I54" s="33">
        <f t="shared" si="13"/>
        <v>2290</v>
      </c>
      <c r="J54" s="33">
        <v>1133</v>
      </c>
      <c r="K54" s="33">
        <v>1157</v>
      </c>
      <c r="L54" s="33">
        <v>-27</v>
      </c>
      <c r="M54" s="33">
        <f t="shared" si="14"/>
        <v>-2</v>
      </c>
      <c r="N54" s="33">
        <v>2</v>
      </c>
      <c r="O54" s="33">
        <v>4</v>
      </c>
      <c r="P54" s="33">
        <f t="shared" si="15"/>
        <v>-25</v>
      </c>
      <c r="Q54" s="33">
        <v>14</v>
      </c>
      <c r="R54" s="33">
        <v>39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9826</v>
      </c>
      <c r="F56" s="34">
        <f>G56-H56</f>
        <v>7</v>
      </c>
      <c r="G56" s="32">
        <f>SUM(G57:G60)</f>
        <v>36</v>
      </c>
      <c r="H56" s="32">
        <f>SUM(H57:H60)</f>
        <v>29</v>
      </c>
      <c r="I56" s="32">
        <f>J56+K56</f>
        <v>40087</v>
      </c>
      <c r="J56" s="32">
        <f>SUM(J57:J60)</f>
        <v>19719</v>
      </c>
      <c r="K56" s="32">
        <f>SUM(K57:K60)</f>
        <v>20368</v>
      </c>
      <c r="L56" s="32">
        <f>SUM(L57:L60)</f>
        <v>-135</v>
      </c>
      <c r="M56" s="32">
        <f>N56-O56</f>
        <v>10</v>
      </c>
      <c r="N56" s="32">
        <f>SUM(N57:N60)</f>
        <v>38</v>
      </c>
      <c r="O56" s="32">
        <f>SUM(O57:O60)</f>
        <v>28</v>
      </c>
      <c r="P56" s="32">
        <f>Q56-R56</f>
        <v>-145</v>
      </c>
      <c r="Q56" s="32">
        <f>SUM(Q57:Q60)</f>
        <v>118</v>
      </c>
      <c r="R56" s="32">
        <f>SUM(R57:R60)</f>
        <v>263</v>
      </c>
    </row>
    <row r="57" spans="2:18" s="2" customFormat="1" ht="12" customHeight="1">
      <c r="B57" s="6"/>
      <c r="C57" s="12"/>
      <c r="D57" s="5" t="s">
        <v>60</v>
      </c>
      <c r="E57" s="33">
        <v>1145</v>
      </c>
      <c r="F57" s="33">
        <f>G57-H57</f>
        <v>-1</v>
      </c>
      <c r="G57" s="33">
        <v>0</v>
      </c>
      <c r="H57" s="33">
        <v>1</v>
      </c>
      <c r="I57" s="33">
        <f>J57+K57</f>
        <v>5068</v>
      </c>
      <c r="J57" s="33">
        <v>2533</v>
      </c>
      <c r="K57" s="33">
        <v>2535</v>
      </c>
      <c r="L57" s="33">
        <v>0</v>
      </c>
      <c r="M57" s="33">
        <f>N57-O57</f>
        <v>4</v>
      </c>
      <c r="N57" s="33">
        <v>6</v>
      </c>
      <c r="O57" s="33">
        <v>2</v>
      </c>
      <c r="P57" s="33">
        <f>Q57-R57</f>
        <v>-4</v>
      </c>
      <c r="Q57" s="33">
        <v>17</v>
      </c>
      <c r="R57" s="33">
        <v>21</v>
      </c>
    </row>
    <row r="58" spans="2:18" s="2" customFormat="1" ht="12" customHeight="1">
      <c r="B58" s="6"/>
      <c r="C58" s="12"/>
      <c r="D58" s="5" t="s">
        <v>61</v>
      </c>
      <c r="E58" s="33">
        <v>3898</v>
      </c>
      <c r="F58" s="33">
        <f>G58-H58</f>
        <v>3</v>
      </c>
      <c r="G58" s="33">
        <v>18</v>
      </c>
      <c r="H58" s="33">
        <v>15</v>
      </c>
      <c r="I58" s="33">
        <f>J58+K58</f>
        <v>15317</v>
      </c>
      <c r="J58" s="33">
        <v>7546</v>
      </c>
      <c r="K58" s="33">
        <v>7771</v>
      </c>
      <c r="L58" s="33">
        <v>-60</v>
      </c>
      <c r="M58" s="33">
        <f>N58-O58</f>
        <v>1</v>
      </c>
      <c r="N58" s="33">
        <v>11</v>
      </c>
      <c r="O58" s="33">
        <v>10</v>
      </c>
      <c r="P58" s="33">
        <f>Q58-R58</f>
        <v>-61</v>
      </c>
      <c r="Q58" s="33">
        <v>38</v>
      </c>
      <c r="R58" s="33">
        <v>99</v>
      </c>
    </row>
    <row r="59" spans="2:18" s="2" customFormat="1" ht="12" customHeight="1">
      <c r="B59" s="6"/>
      <c r="C59" s="12"/>
      <c r="D59" s="5" t="s">
        <v>62</v>
      </c>
      <c r="E59" s="33">
        <v>1581</v>
      </c>
      <c r="F59" s="33">
        <f>G59-H59</f>
        <v>-4</v>
      </c>
      <c r="G59" s="33">
        <v>0</v>
      </c>
      <c r="H59" s="33">
        <v>4</v>
      </c>
      <c r="I59" s="33">
        <f>J59+K59</f>
        <v>5882</v>
      </c>
      <c r="J59" s="33">
        <v>2842</v>
      </c>
      <c r="K59" s="33">
        <v>3040</v>
      </c>
      <c r="L59" s="33">
        <v>-40</v>
      </c>
      <c r="M59" s="33">
        <f>N59-O59</f>
        <v>3</v>
      </c>
      <c r="N59" s="33">
        <v>4</v>
      </c>
      <c r="O59" s="33">
        <v>1</v>
      </c>
      <c r="P59" s="33">
        <f>Q59-R59</f>
        <v>-43</v>
      </c>
      <c r="Q59" s="33">
        <v>15</v>
      </c>
      <c r="R59" s="33">
        <v>58</v>
      </c>
    </row>
    <row r="60" spans="2:18" s="2" customFormat="1" ht="12" customHeight="1">
      <c r="B60" s="6"/>
      <c r="C60" s="12"/>
      <c r="D60" s="5" t="s">
        <v>63</v>
      </c>
      <c r="E60" s="33">
        <v>3202</v>
      </c>
      <c r="F60" s="33">
        <f>G60-H60</f>
        <v>9</v>
      </c>
      <c r="G60" s="33">
        <v>18</v>
      </c>
      <c r="H60" s="33">
        <v>9</v>
      </c>
      <c r="I60" s="33">
        <f>J60+K60</f>
        <v>13820</v>
      </c>
      <c r="J60" s="33">
        <v>6798</v>
      </c>
      <c r="K60" s="33">
        <v>7022</v>
      </c>
      <c r="L60" s="33">
        <v>-35</v>
      </c>
      <c r="M60" s="33">
        <f>N60-O60</f>
        <v>2</v>
      </c>
      <c r="N60" s="33">
        <v>17</v>
      </c>
      <c r="O60" s="33">
        <v>15</v>
      </c>
      <c r="P60" s="33">
        <f>Q60-R60</f>
        <v>-37</v>
      </c>
      <c r="Q60" s="33">
        <v>48</v>
      </c>
      <c r="R60" s="33">
        <v>85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5105</v>
      </c>
      <c r="F62" s="34">
        <f>G62-H62</f>
        <v>3</v>
      </c>
      <c r="G62" s="32">
        <f>G63</f>
        <v>12</v>
      </c>
      <c r="H62" s="32">
        <f>H63</f>
        <v>9</v>
      </c>
      <c r="I62" s="32">
        <f>J62+K62</f>
        <v>19015</v>
      </c>
      <c r="J62" s="32">
        <f>J63</f>
        <v>9115</v>
      </c>
      <c r="K62" s="32">
        <f>K63</f>
        <v>9900</v>
      </c>
      <c r="L62" s="32">
        <f>L63</f>
        <v>-38</v>
      </c>
      <c r="M62" s="32">
        <f>N62-O62</f>
        <v>8</v>
      </c>
      <c r="N62" s="32">
        <f>N63</f>
        <v>13</v>
      </c>
      <c r="O62" s="32">
        <f>O63</f>
        <v>5</v>
      </c>
      <c r="P62" s="32">
        <f>Q62-R62</f>
        <v>-46</v>
      </c>
      <c r="Q62" s="32">
        <f>Q63</f>
        <v>53</v>
      </c>
      <c r="R62" s="32">
        <f>R63</f>
        <v>99</v>
      </c>
    </row>
    <row r="63" spans="2:18" s="2" customFormat="1" ht="12" customHeight="1">
      <c r="B63" s="6"/>
      <c r="C63" s="12"/>
      <c r="D63" s="5" t="s">
        <v>65</v>
      </c>
      <c r="E63" s="33">
        <v>5105</v>
      </c>
      <c r="F63" s="33">
        <f>G63-H63</f>
        <v>3</v>
      </c>
      <c r="G63" s="33">
        <v>12</v>
      </c>
      <c r="H63" s="33">
        <v>9</v>
      </c>
      <c r="I63" s="33">
        <f>J63+K63</f>
        <v>19015</v>
      </c>
      <c r="J63" s="33">
        <v>9115</v>
      </c>
      <c r="K63" s="33">
        <v>9900</v>
      </c>
      <c r="L63" s="33">
        <v>-38</v>
      </c>
      <c r="M63" s="33">
        <f>N63-O63</f>
        <v>8</v>
      </c>
      <c r="N63" s="33">
        <v>13</v>
      </c>
      <c r="O63" s="33">
        <v>5</v>
      </c>
      <c r="P63" s="33">
        <f>Q63-R63</f>
        <v>-46</v>
      </c>
      <c r="Q63" s="33">
        <v>53</v>
      </c>
      <c r="R63" s="33">
        <v>99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19378</v>
      </c>
      <c r="F65" s="34">
        <f aca="true" t="shared" si="16" ref="F65:F73">G65-H65</f>
        <v>53</v>
      </c>
      <c r="G65" s="32">
        <f>SUM(G66:G73)</f>
        <v>190</v>
      </c>
      <c r="H65" s="32">
        <f>SUM(H66:H73)</f>
        <v>137</v>
      </c>
      <c r="I65" s="32">
        <f aca="true" t="shared" si="17" ref="I65:I73">J65+K65</f>
        <v>73850</v>
      </c>
      <c r="J65" s="32">
        <f>SUM(J66:J74)</f>
        <v>36278</v>
      </c>
      <c r="K65" s="32">
        <f>SUM(K66:K74)</f>
        <v>37572</v>
      </c>
      <c r="L65" s="32">
        <f>SUM(L66:L73)</f>
        <v>-245</v>
      </c>
      <c r="M65" s="32">
        <f aca="true" t="shared" si="18" ref="M65:M73">N65-O65</f>
        <v>8</v>
      </c>
      <c r="N65" s="32">
        <f>SUM(N66:N73)</f>
        <v>64</v>
      </c>
      <c r="O65" s="32">
        <f>SUM(O66:O73)</f>
        <v>56</v>
      </c>
      <c r="P65" s="32">
        <f aca="true" t="shared" si="19" ref="P65:P73">Q65-R65</f>
        <v>-253</v>
      </c>
      <c r="Q65" s="32">
        <f>SUM(Q66:Q73)</f>
        <v>489</v>
      </c>
      <c r="R65" s="32">
        <f>SUM(R66:R73)</f>
        <v>742</v>
      </c>
    </row>
    <row r="66" spans="2:18" s="2" customFormat="1" ht="12" customHeight="1">
      <c r="B66" s="6"/>
      <c r="C66" s="12"/>
      <c r="D66" s="5" t="s">
        <v>67</v>
      </c>
      <c r="E66" s="33">
        <v>5263</v>
      </c>
      <c r="F66" s="33">
        <f t="shared" si="16"/>
        <v>19</v>
      </c>
      <c r="G66" s="33">
        <v>31</v>
      </c>
      <c r="H66" s="33">
        <v>12</v>
      </c>
      <c r="I66" s="33">
        <f t="shared" si="17"/>
        <v>20223</v>
      </c>
      <c r="J66" s="33">
        <v>9824</v>
      </c>
      <c r="K66" s="33">
        <v>10399</v>
      </c>
      <c r="L66" s="33">
        <v>-40</v>
      </c>
      <c r="M66" s="33">
        <f t="shared" si="18"/>
        <v>5</v>
      </c>
      <c r="N66" s="33">
        <v>18</v>
      </c>
      <c r="O66" s="33">
        <v>13</v>
      </c>
      <c r="P66" s="33">
        <f t="shared" si="19"/>
        <v>-45</v>
      </c>
      <c r="Q66" s="33">
        <v>109</v>
      </c>
      <c r="R66" s="33">
        <v>154</v>
      </c>
    </row>
    <row r="67" spans="2:18" s="2" customFormat="1" ht="12" customHeight="1">
      <c r="B67" s="6"/>
      <c r="C67" s="12"/>
      <c r="D67" s="5" t="s">
        <v>41</v>
      </c>
      <c r="E67" s="33">
        <v>642</v>
      </c>
      <c r="F67" s="33">
        <f t="shared" si="16"/>
        <v>1</v>
      </c>
      <c r="G67" s="33">
        <v>1</v>
      </c>
      <c r="H67" s="33">
        <v>0</v>
      </c>
      <c r="I67" s="33">
        <f t="shared" si="17"/>
        <v>2811</v>
      </c>
      <c r="J67" s="33">
        <v>1387</v>
      </c>
      <c r="K67" s="33">
        <v>1424</v>
      </c>
      <c r="L67" s="33">
        <v>-9</v>
      </c>
      <c r="M67" s="33">
        <f t="shared" si="18"/>
        <v>0</v>
      </c>
      <c r="N67" s="33">
        <v>2</v>
      </c>
      <c r="O67" s="33">
        <v>2</v>
      </c>
      <c r="P67" s="33">
        <f t="shared" si="19"/>
        <v>-9</v>
      </c>
      <c r="Q67" s="33">
        <v>10</v>
      </c>
      <c r="R67" s="33">
        <v>19</v>
      </c>
    </row>
    <row r="68" spans="2:18" s="2" customFormat="1" ht="12" customHeight="1">
      <c r="B68" s="6"/>
      <c r="C68" s="12"/>
      <c r="D68" s="5" t="s">
        <v>68</v>
      </c>
      <c r="E68" s="33">
        <v>4456</v>
      </c>
      <c r="F68" s="33">
        <f t="shared" si="16"/>
        <v>1</v>
      </c>
      <c r="G68" s="33">
        <v>25</v>
      </c>
      <c r="H68" s="33">
        <v>24</v>
      </c>
      <c r="I68" s="33">
        <f t="shared" si="17"/>
        <v>17030</v>
      </c>
      <c r="J68" s="33">
        <v>8253</v>
      </c>
      <c r="K68" s="33">
        <v>8777</v>
      </c>
      <c r="L68" s="33">
        <v>-63</v>
      </c>
      <c r="M68" s="33">
        <f t="shared" si="18"/>
        <v>0</v>
      </c>
      <c r="N68" s="33">
        <v>11</v>
      </c>
      <c r="O68" s="33">
        <v>11</v>
      </c>
      <c r="P68" s="33">
        <f t="shared" si="19"/>
        <v>-63</v>
      </c>
      <c r="Q68" s="33">
        <v>82</v>
      </c>
      <c r="R68" s="33">
        <v>145</v>
      </c>
    </row>
    <row r="69" spans="2:18" s="2" customFormat="1" ht="12" customHeight="1">
      <c r="B69" s="6"/>
      <c r="C69" s="12"/>
      <c r="D69" s="5" t="s">
        <v>69</v>
      </c>
      <c r="E69" s="33">
        <v>1937</v>
      </c>
      <c r="F69" s="33">
        <f t="shared" si="16"/>
        <v>-5</v>
      </c>
      <c r="G69" s="33">
        <v>29</v>
      </c>
      <c r="H69" s="33">
        <v>34</v>
      </c>
      <c r="I69" s="33">
        <f t="shared" si="17"/>
        <v>7177</v>
      </c>
      <c r="J69" s="33">
        <v>3548</v>
      </c>
      <c r="K69" s="33">
        <v>3629</v>
      </c>
      <c r="L69" s="33">
        <v>-24</v>
      </c>
      <c r="M69" s="33">
        <f t="shared" si="18"/>
        <v>-3</v>
      </c>
      <c r="N69" s="33">
        <v>8</v>
      </c>
      <c r="O69" s="33">
        <v>11</v>
      </c>
      <c r="P69" s="33">
        <f t="shared" si="19"/>
        <v>-21</v>
      </c>
      <c r="Q69" s="33">
        <v>81</v>
      </c>
      <c r="R69" s="33">
        <v>102</v>
      </c>
    </row>
    <row r="70" spans="2:18" s="2" customFormat="1" ht="12" customHeight="1">
      <c r="B70" s="6"/>
      <c r="C70" s="12"/>
      <c r="D70" s="5" t="s">
        <v>70</v>
      </c>
      <c r="E70" s="33">
        <v>2605</v>
      </c>
      <c r="F70" s="33">
        <f t="shared" si="16"/>
        <v>44</v>
      </c>
      <c r="G70" s="33">
        <v>54</v>
      </c>
      <c r="H70" s="33">
        <v>10</v>
      </c>
      <c r="I70" s="33">
        <f t="shared" si="17"/>
        <v>10513</v>
      </c>
      <c r="J70" s="33">
        <v>5185</v>
      </c>
      <c r="K70" s="33">
        <v>5328</v>
      </c>
      <c r="L70" s="33">
        <v>-5</v>
      </c>
      <c r="M70" s="33">
        <f t="shared" si="18"/>
        <v>6</v>
      </c>
      <c r="N70" s="33">
        <v>14</v>
      </c>
      <c r="O70" s="33">
        <v>8</v>
      </c>
      <c r="P70" s="33">
        <f t="shared" si="19"/>
        <v>-11</v>
      </c>
      <c r="Q70" s="33">
        <v>108</v>
      </c>
      <c r="R70" s="33">
        <v>119</v>
      </c>
    </row>
    <row r="71" spans="2:18" s="2" customFormat="1" ht="12" customHeight="1">
      <c r="B71" s="6"/>
      <c r="C71" s="12"/>
      <c r="D71" s="5" t="s">
        <v>71</v>
      </c>
      <c r="E71" s="33">
        <v>2856</v>
      </c>
      <c r="F71" s="33">
        <f t="shared" si="16"/>
        <v>-5</v>
      </c>
      <c r="G71" s="33">
        <v>40</v>
      </c>
      <c r="H71" s="33">
        <v>45</v>
      </c>
      <c r="I71" s="33">
        <f t="shared" si="17"/>
        <v>9437</v>
      </c>
      <c r="J71" s="33">
        <v>4628</v>
      </c>
      <c r="K71" s="33">
        <v>4809</v>
      </c>
      <c r="L71" s="33">
        <v>-67</v>
      </c>
      <c r="M71" s="33">
        <f t="shared" si="18"/>
        <v>-2</v>
      </c>
      <c r="N71" s="33">
        <v>6</v>
      </c>
      <c r="O71" s="33">
        <v>8</v>
      </c>
      <c r="P71" s="33">
        <f t="shared" si="19"/>
        <v>-65</v>
      </c>
      <c r="Q71" s="33">
        <v>77</v>
      </c>
      <c r="R71" s="33">
        <v>142</v>
      </c>
    </row>
    <row r="72" spans="2:18" s="2" customFormat="1" ht="12" customHeight="1">
      <c r="B72" s="6"/>
      <c r="C72" s="12"/>
      <c r="D72" s="5" t="s">
        <v>72</v>
      </c>
      <c r="E72" s="33">
        <v>632</v>
      </c>
      <c r="F72" s="33">
        <f t="shared" si="16"/>
        <v>1</v>
      </c>
      <c r="G72" s="33">
        <v>5</v>
      </c>
      <c r="H72" s="33">
        <v>4</v>
      </c>
      <c r="I72" s="33">
        <f t="shared" si="17"/>
        <v>2257</v>
      </c>
      <c r="J72" s="33">
        <v>1122</v>
      </c>
      <c r="K72" s="33">
        <v>1135</v>
      </c>
      <c r="L72" s="33">
        <v>-18</v>
      </c>
      <c r="M72" s="33">
        <f t="shared" si="18"/>
        <v>1</v>
      </c>
      <c r="N72" s="33">
        <v>2</v>
      </c>
      <c r="O72" s="33">
        <v>1</v>
      </c>
      <c r="P72" s="33">
        <f t="shared" si="19"/>
        <v>-19</v>
      </c>
      <c r="Q72" s="33">
        <v>9</v>
      </c>
      <c r="R72" s="33">
        <v>28</v>
      </c>
    </row>
    <row r="73" spans="2:18" s="2" customFormat="1" ht="12" customHeight="1">
      <c r="B73" s="6"/>
      <c r="C73" s="12"/>
      <c r="D73" s="5" t="s">
        <v>73</v>
      </c>
      <c r="E73" s="33">
        <v>987</v>
      </c>
      <c r="F73" s="33">
        <f t="shared" si="16"/>
        <v>-3</v>
      </c>
      <c r="G73" s="33">
        <v>5</v>
      </c>
      <c r="H73" s="33">
        <v>8</v>
      </c>
      <c r="I73" s="33">
        <f t="shared" si="17"/>
        <v>4402</v>
      </c>
      <c r="J73" s="33">
        <v>2331</v>
      </c>
      <c r="K73" s="33">
        <v>2071</v>
      </c>
      <c r="L73" s="33">
        <v>-19</v>
      </c>
      <c r="M73" s="33">
        <f t="shared" si="18"/>
        <v>1</v>
      </c>
      <c r="N73" s="33">
        <v>3</v>
      </c>
      <c r="O73" s="33">
        <v>2</v>
      </c>
      <c r="P73" s="33">
        <f t="shared" si="19"/>
        <v>-20</v>
      </c>
      <c r="Q73" s="33">
        <v>13</v>
      </c>
      <c r="R73" s="33">
        <v>33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14364</v>
      </c>
      <c r="F75" s="34">
        <f aca="true" t="shared" si="20" ref="F75:F83">G75-H75</f>
        <v>12</v>
      </c>
      <c r="G75" s="32">
        <f>SUM(G76:G83)</f>
        <v>101</v>
      </c>
      <c r="H75" s="32">
        <f>SUM(H76:H83)</f>
        <v>89</v>
      </c>
      <c r="I75" s="32">
        <f aca="true" t="shared" si="21" ref="I75:I83">J75+K75</f>
        <v>55597</v>
      </c>
      <c r="J75" s="32">
        <f>SUM(J76:J84)</f>
        <v>27361</v>
      </c>
      <c r="K75" s="32">
        <f>SUM(K76:K84)</f>
        <v>28236</v>
      </c>
      <c r="L75" s="32">
        <f>SUM(L76:L83)</f>
        <v>-149</v>
      </c>
      <c r="M75" s="32">
        <f aca="true" t="shared" si="22" ref="M75:M83">N75-O75</f>
        <v>14</v>
      </c>
      <c r="N75" s="32">
        <f>SUM(N76:N83)</f>
        <v>57</v>
      </c>
      <c r="O75" s="32">
        <f>SUM(O76:O83)</f>
        <v>43</v>
      </c>
      <c r="P75" s="32">
        <f aca="true" t="shared" si="23" ref="P75:P83">Q75-R75</f>
        <v>-163</v>
      </c>
      <c r="Q75" s="32">
        <f>SUM(Q76:Q83)</f>
        <v>361</v>
      </c>
      <c r="R75" s="32">
        <f>SUM(R76:R83)</f>
        <v>524</v>
      </c>
    </row>
    <row r="76" spans="2:18" s="2" customFormat="1" ht="12" customHeight="1">
      <c r="B76" s="6"/>
      <c r="C76" s="12"/>
      <c r="D76" s="5" t="s">
        <v>75</v>
      </c>
      <c r="E76" s="33">
        <v>774</v>
      </c>
      <c r="F76" s="33">
        <f t="shared" si="20"/>
        <v>3</v>
      </c>
      <c r="G76" s="33">
        <v>3</v>
      </c>
      <c r="H76" s="33">
        <v>0</v>
      </c>
      <c r="I76" s="33">
        <f t="shared" si="21"/>
        <v>3169</v>
      </c>
      <c r="J76" s="33">
        <v>1592</v>
      </c>
      <c r="K76" s="33">
        <v>1577</v>
      </c>
      <c r="L76" s="33">
        <v>8</v>
      </c>
      <c r="M76" s="33">
        <f t="shared" si="22"/>
        <v>1</v>
      </c>
      <c r="N76" s="33">
        <v>3</v>
      </c>
      <c r="O76" s="33">
        <v>2</v>
      </c>
      <c r="P76" s="33">
        <f t="shared" si="23"/>
        <v>7</v>
      </c>
      <c r="Q76" s="33">
        <v>27</v>
      </c>
      <c r="R76" s="33">
        <v>20</v>
      </c>
    </row>
    <row r="77" spans="2:18" s="2" customFormat="1" ht="12" customHeight="1">
      <c r="B77" s="6"/>
      <c r="C77" s="12"/>
      <c r="D77" s="5" t="s">
        <v>76</v>
      </c>
      <c r="E77" s="33">
        <v>1756</v>
      </c>
      <c r="F77" s="33">
        <f t="shared" si="20"/>
        <v>9</v>
      </c>
      <c r="G77" s="33">
        <v>17</v>
      </c>
      <c r="H77" s="33">
        <v>8</v>
      </c>
      <c r="I77" s="33">
        <f t="shared" si="21"/>
        <v>6379</v>
      </c>
      <c r="J77" s="33">
        <v>3132</v>
      </c>
      <c r="K77" s="33">
        <v>3247</v>
      </c>
      <c r="L77" s="33">
        <v>-36</v>
      </c>
      <c r="M77" s="33">
        <f t="shared" si="22"/>
        <v>3</v>
      </c>
      <c r="N77" s="33">
        <v>7</v>
      </c>
      <c r="O77" s="33">
        <v>4</v>
      </c>
      <c r="P77" s="33">
        <f t="shared" si="23"/>
        <v>-39</v>
      </c>
      <c r="Q77" s="33">
        <v>35</v>
      </c>
      <c r="R77" s="33">
        <v>74</v>
      </c>
    </row>
    <row r="78" spans="2:18" s="2" customFormat="1" ht="12" customHeight="1">
      <c r="B78" s="6"/>
      <c r="C78" s="12"/>
      <c r="D78" s="5" t="s">
        <v>77</v>
      </c>
      <c r="E78" s="33">
        <v>1603</v>
      </c>
      <c r="F78" s="33">
        <f t="shared" si="20"/>
        <v>6</v>
      </c>
      <c r="G78" s="33">
        <v>16</v>
      </c>
      <c r="H78" s="33">
        <v>10</v>
      </c>
      <c r="I78" s="33">
        <f t="shared" si="21"/>
        <v>6110</v>
      </c>
      <c r="J78" s="33">
        <v>2971</v>
      </c>
      <c r="K78" s="33">
        <v>3139</v>
      </c>
      <c r="L78" s="33">
        <v>-23</v>
      </c>
      <c r="M78" s="33">
        <f t="shared" si="22"/>
        <v>1</v>
      </c>
      <c r="N78" s="33">
        <v>9</v>
      </c>
      <c r="O78" s="33">
        <v>8</v>
      </c>
      <c r="P78" s="33">
        <f t="shared" si="23"/>
        <v>-24</v>
      </c>
      <c r="Q78" s="33">
        <v>41</v>
      </c>
      <c r="R78" s="33">
        <v>65</v>
      </c>
    </row>
    <row r="79" spans="2:18" s="2" customFormat="1" ht="12" customHeight="1">
      <c r="B79" s="6"/>
      <c r="C79" s="12"/>
      <c r="D79" s="5" t="s">
        <v>78</v>
      </c>
      <c r="E79" s="33">
        <v>950</v>
      </c>
      <c r="F79" s="33">
        <f t="shared" si="20"/>
        <v>-4</v>
      </c>
      <c r="G79" s="33">
        <v>4</v>
      </c>
      <c r="H79" s="33">
        <v>8</v>
      </c>
      <c r="I79" s="33">
        <f t="shared" si="21"/>
        <v>3850</v>
      </c>
      <c r="J79" s="33">
        <v>1905</v>
      </c>
      <c r="K79" s="33">
        <v>1945</v>
      </c>
      <c r="L79" s="33">
        <v>5</v>
      </c>
      <c r="M79" s="33">
        <f t="shared" si="22"/>
        <v>3</v>
      </c>
      <c r="N79" s="33">
        <v>5</v>
      </c>
      <c r="O79" s="33">
        <v>2</v>
      </c>
      <c r="P79" s="33">
        <f t="shared" si="23"/>
        <v>2</v>
      </c>
      <c r="Q79" s="33">
        <v>31</v>
      </c>
      <c r="R79" s="33">
        <v>29</v>
      </c>
    </row>
    <row r="80" spans="2:18" s="2" customFormat="1" ht="12" customHeight="1">
      <c r="B80" s="6"/>
      <c r="C80" s="12"/>
      <c r="D80" s="5" t="s">
        <v>79</v>
      </c>
      <c r="E80" s="33">
        <v>2711</v>
      </c>
      <c r="F80" s="33">
        <f t="shared" si="20"/>
        <v>7</v>
      </c>
      <c r="G80" s="33">
        <v>21</v>
      </c>
      <c r="H80" s="33">
        <v>14</v>
      </c>
      <c r="I80" s="33">
        <f t="shared" si="21"/>
        <v>10887</v>
      </c>
      <c r="J80" s="33">
        <v>5427</v>
      </c>
      <c r="K80" s="33">
        <v>5460</v>
      </c>
      <c r="L80" s="33">
        <v>15</v>
      </c>
      <c r="M80" s="33">
        <f t="shared" si="22"/>
        <v>7</v>
      </c>
      <c r="N80" s="33">
        <v>13</v>
      </c>
      <c r="O80" s="33">
        <v>6</v>
      </c>
      <c r="P80" s="33">
        <f t="shared" si="23"/>
        <v>8</v>
      </c>
      <c r="Q80" s="33">
        <v>89</v>
      </c>
      <c r="R80" s="33">
        <v>81</v>
      </c>
    </row>
    <row r="81" spans="2:18" s="2" customFormat="1" ht="12" customHeight="1">
      <c r="B81" s="6"/>
      <c r="C81" s="12"/>
      <c r="D81" s="5" t="s">
        <v>80</v>
      </c>
      <c r="E81" s="33">
        <v>2541</v>
      </c>
      <c r="F81" s="33">
        <f t="shared" si="20"/>
        <v>-7</v>
      </c>
      <c r="G81" s="33">
        <v>29</v>
      </c>
      <c r="H81" s="33">
        <v>36</v>
      </c>
      <c r="I81" s="33">
        <f t="shared" si="21"/>
        <v>8675</v>
      </c>
      <c r="J81" s="33">
        <v>4189</v>
      </c>
      <c r="K81" s="33">
        <v>4486</v>
      </c>
      <c r="L81" s="33">
        <v>-52</v>
      </c>
      <c r="M81" s="33">
        <f t="shared" si="22"/>
        <v>-1</v>
      </c>
      <c r="N81" s="33">
        <v>4</v>
      </c>
      <c r="O81" s="33">
        <v>5</v>
      </c>
      <c r="P81" s="33">
        <f t="shared" si="23"/>
        <v>-51</v>
      </c>
      <c r="Q81" s="33">
        <v>66</v>
      </c>
      <c r="R81" s="33">
        <v>117</v>
      </c>
    </row>
    <row r="82" spans="2:18" s="2" customFormat="1" ht="12" customHeight="1">
      <c r="B82" s="6"/>
      <c r="C82" s="12"/>
      <c r="D82" s="5" t="s">
        <v>81</v>
      </c>
      <c r="E82" s="33">
        <v>2182</v>
      </c>
      <c r="F82" s="33">
        <f t="shared" si="20"/>
        <v>-4</v>
      </c>
      <c r="G82" s="33">
        <v>9</v>
      </c>
      <c r="H82" s="33">
        <v>13</v>
      </c>
      <c r="I82" s="33">
        <f t="shared" si="21"/>
        <v>8440</v>
      </c>
      <c r="J82" s="33">
        <v>4119</v>
      </c>
      <c r="K82" s="33">
        <v>4321</v>
      </c>
      <c r="L82" s="33">
        <v>-40</v>
      </c>
      <c r="M82" s="33">
        <f t="shared" si="22"/>
        <v>-1</v>
      </c>
      <c r="N82" s="33">
        <v>8</v>
      </c>
      <c r="O82" s="33">
        <v>9</v>
      </c>
      <c r="P82" s="33">
        <f t="shared" si="23"/>
        <v>-39</v>
      </c>
      <c r="Q82" s="33">
        <v>38</v>
      </c>
      <c r="R82" s="33">
        <v>77</v>
      </c>
    </row>
    <row r="83" spans="2:18" s="2" customFormat="1" ht="12" customHeight="1">
      <c r="B83" s="6"/>
      <c r="C83" s="12"/>
      <c r="D83" s="5" t="s">
        <v>82</v>
      </c>
      <c r="E83" s="33">
        <v>1847</v>
      </c>
      <c r="F83" s="33">
        <f t="shared" si="20"/>
        <v>2</v>
      </c>
      <c r="G83" s="33">
        <v>2</v>
      </c>
      <c r="H83" s="33">
        <v>0</v>
      </c>
      <c r="I83" s="33">
        <f t="shared" si="21"/>
        <v>8087</v>
      </c>
      <c r="J83" s="33">
        <v>4026</v>
      </c>
      <c r="K83" s="33">
        <v>4061</v>
      </c>
      <c r="L83" s="33">
        <v>-26</v>
      </c>
      <c r="M83" s="33">
        <f t="shared" si="22"/>
        <v>1</v>
      </c>
      <c r="N83" s="33">
        <v>8</v>
      </c>
      <c r="O83" s="33">
        <v>7</v>
      </c>
      <c r="P83" s="33">
        <f t="shared" si="23"/>
        <v>-27</v>
      </c>
      <c r="Q83" s="33">
        <v>34</v>
      </c>
      <c r="R83" s="33">
        <v>61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17429</v>
      </c>
      <c r="F85" s="34">
        <f>G85-H85</f>
        <v>69</v>
      </c>
      <c r="G85" s="32">
        <f>SUM(G86:G89)</f>
        <v>111</v>
      </c>
      <c r="H85" s="32">
        <f>SUM(H86:H89)</f>
        <v>42</v>
      </c>
      <c r="I85" s="32">
        <f>J85+K85</f>
        <v>70296</v>
      </c>
      <c r="J85" s="32">
        <f>SUM(J86:J89)</f>
        <v>34589</v>
      </c>
      <c r="K85" s="32">
        <f>SUM(K86:K89)</f>
        <v>35707</v>
      </c>
      <c r="L85" s="32">
        <f>SUM(L86:L89)</f>
        <v>109</v>
      </c>
      <c r="M85" s="32">
        <f>N85-O85</f>
        <v>34</v>
      </c>
      <c r="N85" s="32">
        <f>SUM(N86:N89)</f>
        <v>71</v>
      </c>
      <c r="O85" s="32">
        <f>SUM(O86:O89)</f>
        <v>37</v>
      </c>
      <c r="P85" s="32">
        <f>Q85-R85</f>
        <v>75</v>
      </c>
      <c r="Q85" s="32">
        <f>SUM(Q86:Q89)</f>
        <v>418</v>
      </c>
      <c r="R85" s="32">
        <f>SUM(R86:R89)</f>
        <v>343</v>
      </c>
    </row>
    <row r="86" spans="2:18" s="2" customFormat="1" ht="12" customHeight="1">
      <c r="B86" s="6"/>
      <c r="C86" s="12"/>
      <c r="D86" s="5" t="s">
        <v>108</v>
      </c>
      <c r="E86" s="33">
        <v>2486</v>
      </c>
      <c r="F86" s="33">
        <f>G86-H86</f>
        <v>11</v>
      </c>
      <c r="G86" s="33">
        <v>12</v>
      </c>
      <c r="H86" s="33">
        <v>1</v>
      </c>
      <c r="I86" s="33">
        <f>J86+K86</f>
        <v>10763</v>
      </c>
      <c r="J86" s="33">
        <v>5330</v>
      </c>
      <c r="K86" s="33">
        <v>5433</v>
      </c>
      <c r="L86" s="33">
        <v>26</v>
      </c>
      <c r="M86" s="33">
        <f>N86-O86</f>
        <v>0</v>
      </c>
      <c r="N86" s="33">
        <v>10</v>
      </c>
      <c r="O86" s="33">
        <v>10</v>
      </c>
      <c r="P86" s="33">
        <f>Q86-R86</f>
        <v>26</v>
      </c>
      <c r="Q86" s="33">
        <v>67</v>
      </c>
      <c r="R86" s="33">
        <v>41</v>
      </c>
    </row>
    <row r="87" spans="2:18" s="2" customFormat="1" ht="12" customHeight="1">
      <c r="B87" s="6"/>
      <c r="C87" s="12"/>
      <c r="D87" s="5" t="s">
        <v>41</v>
      </c>
      <c r="E87" s="33">
        <v>3186</v>
      </c>
      <c r="F87" s="33">
        <f>G87-H87</f>
        <v>15</v>
      </c>
      <c r="G87" s="33">
        <v>21</v>
      </c>
      <c r="H87" s="33">
        <v>6</v>
      </c>
      <c r="I87" s="33">
        <f>J87+K87</f>
        <v>13232</v>
      </c>
      <c r="J87" s="33">
        <v>6563</v>
      </c>
      <c r="K87" s="33">
        <v>6669</v>
      </c>
      <c r="L87" s="33">
        <v>11</v>
      </c>
      <c r="M87" s="33">
        <f>N87-O87</f>
        <v>5</v>
      </c>
      <c r="N87" s="33">
        <v>11</v>
      </c>
      <c r="O87" s="33">
        <v>6</v>
      </c>
      <c r="P87" s="33">
        <f>Q87-R87</f>
        <v>6</v>
      </c>
      <c r="Q87" s="33">
        <v>70</v>
      </c>
      <c r="R87" s="33">
        <v>64</v>
      </c>
    </row>
    <row r="88" spans="2:18" s="2" customFormat="1" ht="12" customHeight="1">
      <c r="B88" s="6"/>
      <c r="C88" s="12"/>
      <c r="D88" s="5" t="s">
        <v>84</v>
      </c>
      <c r="E88" s="33">
        <v>7288</v>
      </c>
      <c r="F88" s="33">
        <f>G88-H88</f>
        <v>7</v>
      </c>
      <c r="G88" s="33">
        <v>33</v>
      </c>
      <c r="H88" s="33">
        <v>26</v>
      </c>
      <c r="I88" s="33">
        <f>J88+K88</f>
        <v>28894</v>
      </c>
      <c r="J88" s="33">
        <v>14126</v>
      </c>
      <c r="K88" s="33">
        <v>14768</v>
      </c>
      <c r="L88" s="33">
        <v>-37</v>
      </c>
      <c r="M88" s="33">
        <f>N88-O88</f>
        <v>16</v>
      </c>
      <c r="N88" s="33">
        <v>28</v>
      </c>
      <c r="O88" s="33">
        <v>12</v>
      </c>
      <c r="P88" s="33">
        <f>Q88-R88</f>
        <v>-53</v>
      </c>
      <c r="Q88" s="33">
        <v>108</v>
      </c>
      <c r="R88" s="33">
        <v>161</v>
      </c>
    </row>
    <row r="89" spans="2:18" s="2" customFormat="1" ht="12" customHeight="1">
      <c r="B89" s="6"/>
      <c r="C89" s="12"/>
      <c r="D89" s="5" t="s">
        <v>85</v>
      </c>
      <c r="E89" s="33">
        <v>4469</v>
      </c>
      <c r="F89" s="33">
        <f>G89-H89</f>
        <v>36</v>
      </c>
      <c r="G89" s="33">
        <v>45</v>
      </c>
      <c r="H89" s="33">
        <v>9</v>
      </c>
      <c r="I89" s="33">
        <f>J89+K89</f>
        <v>17407</v>
      </c>
      <c r="J89" s="33">
        <v>8570</v>
      </c>
      <c r="K89" s="33">
        <v>8837</v>
      </c>
      <c r="L89" s="33">
        <v>109</v>
      </c>
      <c r="M89" s="33">
        <f>N89-O89</f>
        <v>13</v>
      </c>
      <c r="N89" s="33">
        <v>22</v>
      </c>
      <c r="O89" s="33">
        <v>9</v>
      </c>
      <c r="P89" s="33">
        <f>Q89-R89</f>
        <v>96</v>
      </c>
      <c r="Q89" s="33">
        <v>173</v>
      </c>
      <c r="R89" s="33">
        <v>77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16647</v>
      </c>
      <c r="F91" s="34">
        <f>G91-H91</f>
        <v>68</v>
      </c>
      <c r="G91" s="32">
        <f>SUM(G92:G95)</f>
        <v>131</v>
      </c>
      <c r="H91" s="32">
        <f>SUM(H92:H95)</f>
        <v>63</v>
      </c>
      <c r="I91" s="32">
        <f>J91+K91</f>
        <v>68103</v>
      </c>
      <c r="J91" s="32">
        <f>SUM(J92:J95)</f>
        <v>33877</v>
      </c>
      <c r="K91" s="32">
        <f>SUM(K92:K95)</f>
        <v>34226</v>
      </c>
      <c r="L91" s="32">
        <f>SUM(L92:L95)</f>
        <v>76</v>
      </c>
      <c r="M91" s="32">
        <f>N91-O91</f>
        <v>38</v>
      </c>
      <c r="N91" s="32">
        <f>SUM(N92:N95)</f>
        <v>65</v>
      </c>
      <c r="O91" s="32">
        <f>SUM(O92:O95)</f>
        <v>27</v>
      </c>
      <c r="P91" s="32">
        <f>Q91-R91</f>
        <v>38</v>
      </c>
      <c r="Q91" s="32">
        <f>SUM(Q92:Q95)</f>
        <v>407</v>
      </c>
      <c r="R91" s="32">
        <f>SUM(R92:R95)</f>
        <v>369</v>
      </c>
    </row>
    <row r="92" spans="2:18" s="2" customFormat="1" ht="12" customHeight="1">
      <c r="B92" s="6"/>
      <c r="C92" s="12"/>
      <c r="D92" s="5" t="s">
        <v>87</v>
      </c>
      <c r="E92" s="33">
        <v>3611</v>
      </c>
      <c r="F92" s="33">
        <f>G92-H92</f>
        <v>1</v>
      </c>
      <c r="G92" s="33">
        <v>16</v>
      </c>
      <c r="H92" s="33">
        <v>15</v>
      </c>
      <c r="I92" s="33">
        <f>J92+K92</f>
        <v>14737</v>
      </c>
      <c r="J92" s="33">
        <v>7220</v>
      </c>
      <c r="K92" s="33">
        <v>7517</v>
      </c>
      <c r="L92" s="33">
        <v>-23</v>
      </c>
      <c r="M92" s="33">
        <f>N92-O92</f>
        <v>2</v>
      </c>
      <c r="N92" s="33">
        <v>10</v>
      </c>
      <c r="O92" s="33">
        <v>8</v>
      </c>
      <c r="P92" s="33">
        <f>Q92-R92</f>
        <v>-25</v>
      </c>
      <c r="Q92" s="33">
        <v>54</v>
      </c>
      <c r="R92" s="33">
        <v>79</v>
      </c>
    </row>
    <row r="93" spans="2:18" s="2" customFormat="1" ht="12" customHeight="1">
      <c r="B93" s="6"/>
      <c r="C93" s="12"/>
      <c r="D93" s="5" t="s">
        <v>88</v>
      </c>
      <c r="E93" s="33">
        <v>5557</v>
      </c>
      <c r="F93" s="33">
        <f>G93-H93</f>
        <v>22</v>
      </c>
      <c r="G93" s="33">
        <v>43</v>
      </c>
      <c r="H93" s="33">
        <v>21</v>
      </c>
      <c r="I93" s="33">
        <f>J93+K93</f>
        <v>23547</v>
      </c>
      <c r="J93" s="33">
        <v>11804</v>
      </c>
      <c r="K93" s="33">
        <v>11743</v>
      </c>
      <c r="L93" s="33">
        <v>39</v>
      </c>
      <c r="M93" s="33">
        <f>N93-O93</f>
        <v>10</v>
      </c>
      <c r="N93" s="33">
        <v>17</v>
      </c>
      <c r="O93" s="33">
        <v>7</v>
      </c>
      <c r="P93" s="33">
        <f>Q93-R93</f>
        <v>29</v>
      </c>
      <c r="Q93" s="33">
        <v>167</v>
      </c>
      <c r="R93" s="33">
        <v>138</v>
      </c>
    </row>
    <row r="94" spans="2:18" s="2" customFormat="1" ht="12" customHeight="1">
      <c r="B94" s="6"/>
      <c r="C94" s="12"/>
      <c r="D94" s="5" t="s">
        <v>89</v>
      </c>
      <c r="E94" s="33">
        <v>3217</v>
      </c>
      <c r="F94" s="33">
        <f>G94-H94</f>
        <v>-1</v>
      </c>
      <c r="G94" s="33">
        <v>9</v>
      </c>
      <c r="H94" s="33">
        <v>10</v>
      </c>
      <c r="I94" s="33">
        <f>J94+K94</f>
        <v>13358</v>
      </c>
      <c r="J94" s="33">
        <v>6634</v>
      </c>
      <c r="K94" s="33">
        <v>6724</v>
      </c>
      <c r="L94" s="33">
        <v>-17</v>
      </c>
      <c r="M94" s="33">
        <f>N94-O94</f>
        <v>13</v>
      </c>
      <c r="N94" s="33">
        <v>22</v>
      </c>
      <c r="O94" s="33">
        <v>9</v>
      </c>
      <c r="P94" s="33">
        <f>Q94-R94</f>
        <v>-30</v>
      </c>
      <c r="Q94" s="33">
        <v>45</v>
      </c>
      <c r="R94" s="33">
        <v>75</v>
      </c>
    </row>
    <row r="95" spans="2:18" s="2" customFormat="1" ht="12" customHeight="1">
      <c r="B95" s="6"/>
      <c r="C95" s="12"/>
      <c r="D95" s="5" t="s">
        <v>90</v>
      </c>
      <c r="E95" s="33">
        <v>4262</v>
      </c>
      <c r="F95" s="33">
        <f>G95-H95</f>
        <v>46</v>
      </c>
      <c r="G95" s="33">
        <v>63</v>
      </c>
      <c r="H95" s="33">
        <v>17</v>
      </c>
      <c r="I95" s="33">
        <f>J95+K95</f>
        <v>16461</v>
      </c>
      <c r="J95" s="33">
        <v>8219</v>
      </c>
      <c r="K95" s="33">
        <v>8242</v>
      </c>
      <c r="L95" s="33">
        <v>77</v>
      </c>
      <c r="M95" s="33">
        <f>N95-O95</f>
        <v>13</v>
      </c>
      <c r="N95" s="33">
        <v>16</v>
      </c>
      <c r="O95" s="33">
        <v>3</v>
      </c>
      <c r="P95" s="33">
        <f>Q95-R95</f>
        <v>64</v>
      </c>
      <c r="Q95" s="33">
        <v>141</v>
      </c>
      <c r="R95" s="33">
        <v>77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6213</v>
      </c>
      <c r="F97" s="34">
        <f>G97-H97</f>
        <v>26</v>
      </c>
      <c r="G97" s="32">
        <f>G98</f>
        <v>50</v>
      </c>
      <c r="H97" s="32">
        <f>H98</f>
        <v>24</v>
      </c>
      <c r="I97" s="32">
        <f>J97+K97</f>
        <v>22773</v>
      </c>
      <c r="J97" s="32">
        <f>J98</f>
        <v>11139</v>
      </c>
      <c r="K97" s="32">
        <f>K98</f>
        <v>11634</v>
      </c>
      <c r="L97" s="32">
        <f>L98</f>
        <v>38</v>
      </c>
      <c r="M97" s="32">
        <f>N97-O97</f>
        <v>13</v>
      </c>
      <c r="N97" s="32">
        <f>N98</f>
        <v>26</v>
      </c>
      <c r="O97" s="32">
        <f>O98</f>
        <v>13</v>
      </c>
      <c r="P97" s="32">
        <f>Q97-R97</f>
        <v>25</v>
      </c>
      <c r="Q97" s="32">
        <f>Q98</f>
        <v>162</v>
      </c>
      <c r="R97" s="32">
        <f>R98</f>
        <v>137</v>
      </c>
    </row>
    <row r="98" spans="2:18" s="2" customFormat="1" ht="12" customHeight="1">
      <c r="B98" s="6"/>
      <c r="C98" s="12"/>
      <c r="D98" s="5" t="s">
        <v>92</v>
      </c>
      <c r="E98" s="33">
        <v>6213</v>
      </c>
      <c r="F98" s="33">
        <f>G98-H98</f>
        <v>26</v>
      </c>
      <c r="G98" s="33">
        <v>50</v>
      </c>
      <c r="H98" s="33">
        <v>24</v>
      </c>
      <c r="I98" s="33">
        <f>J98+K98</f>
        <v>22773</v>
      </c>
      <c r="J98" s="33">
        <v>11139</v>
      </c>
      <c r="K98" s="33">
        <v>11634</v>
      </c>
      <c r="L98" s="33">
        <v>38</v>
      </c>
      <c r="M98" s="33">
        <f>N98-O98</f>
        <v>13</v>
      </c>
      <c r="N98" s="33">
        <v>26</v>
      </c>
      <c r="O98" s="33">
        <v>13</v>
      </c>
      <c r="P98" s="33">
        <f>Q98-R98</f>
        <v>25</v>
      </c>
      <c r="Q98" s="33">
        <v>162</v>
      </c>
      <c r="R98" s="33">
        <v>137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21908</v>
      </c>
      <c r="F100" s="34">
        <f aca="true" t="shared" si="24" ref="F100:F105">G100-H100</f>
        <v>85</v>
      </c>
      <c r="G100" s="32">
        <f>SUM(G101:G105)</f>
        <v>158</v>
      </c>
      <c r="H100" s="32">
        <f>SUM(H101:H105)</f>
        <v>73</v>
      </c>
      <c r="I100" s="32">
        <f aca="true" t="shared" si="25" ref="I100:I105">J100+K100</f>
        <v>88990</v>
      </c>
      <c r="J100" s="32">
        <f>SUM(J101:J109)</f>
        <v>44001</v>
      </c>
      <c r="K100" s="32">
        <f>SUM(K101:K109)</f>
        <v>44989</v>
      </c>
      <c r="L100" s="32">
        <f>SUM(L101:L105)</f>
        <v>188</v>
      </c>
      <c r="M100" s="32">
        <f aca="true" t="shared" si="26" ref="M100:M105">N100-O100</f>
        <v>72</v>
      </c>
      <c r="N100" s="32">
        <f>SUM(N101:N105)</f>
        <v>120</v>
      </c>
      <c r="O100" s="32">
        <f>SUM(O101:O105)</f>
        <v>48</v>
      </c>
      <c r="P100" s="32">
        <f aca="true" t="shared" si="27" ref="P100:P105">Q100-R100</f>
        <v>116</v>
      </c>
      <c r="Q100" s="32">
        <f>SUM(Q101:Q105)</f>
        <v>575</v>
      </c>
      <c r="R100" s="32">
        <f>SUM(R101:R105)</f>
        <v>459</v>
      </c>
    </row>
    <row r="101" spans="2:18" s="2" customFormat="1" ht="12" customHeight="1">
      <c r="B101" s="6"/>
      <c r="C101" s="12"/>
      <c r="D101" s="5" t="s">
        <v>94</v>
      </c>
      <c r="E101" s="33">
        <v>3488</v>
      </c>
      <c r="F101" s="33">
        <f t="shared" si="24"/>
        <v>11</v>
      </c>
      <c r="G101" s="33">
        <v>14</v>
      </c>
      <c r="H101" s="33">
        <v>3</v>
      </c>
      <c r="I101" s="33">
        <f t="shared" si="25"/>
        <v>15898</v>
      </c>
      <c r="J101" s="33">
        <v>7732</v>
      </c>
      <c r="K101" s="33">
        <v>8166</v>
      </c>
      <c r="L101" s="33">
        <v>7</v>
      </c>
      <c r="M101" s="33">
        <f t="shared" si="26"/>
        <v>2</v>
      </c>
      <c r="N101" s="33">
        <v>19</v>
      </c>
      <c r="O101" s="33">
        <v>17</v>
      </c>
      <c r="P101" s="33">
        <f t="shared" si="27"/>
        <v>5</v>
      </c>
      <c r="Q101" s="33">
        <v>61</v>
      </c>
      <c r="R101" s="33">
        <v>56</v>
      </c>
    </row>
    <row r="102" spans="2:18" s="2" customFormat="1" ht="12" customHeight="1">
      <c r="B102" s="6"/>
      <c r="C102" s="12"/>
      <c r="D102" s="5" t="s">
        <v>0</v>
      </c>
      <c r="E102" s="33">
        <v>2318</v>
      </c>
      <c r="F102" s="33">
        <f t="shared" si="24"/>
        <v>11</v>
      </c>
      <c r="G102" s="33">
        <v>14</v>
      </c>
      <c r="H102" s="33">
        <v>3</v>
      </c>
      <c r="I102" s="33">
        <f t="shared" si="25"/>
        <v>9652</v>
      </c>
      <c r="J102" s="33">
        <v>4802</v>
      </c>
      <c r="K102" s="33">
        <v>4850</v>
      </c>
      <c r="L102" s="33">
        <v>14</v>
      </c>
      <c r="M102" s="33">
        <f t="shared" si="26"/>
        <v>-2</v>
      </c>
      <c r="N102" s="33">
        <v>8</v>
      </c>
      <c r="O102" s="33">
        <v>10</v>
      </c>
      <c r="P102" s="33">
        <f t="shared" si="27"/>
        <v>16</v>
      </c>
      <c r="Q102" s="33">
        <v>48</v>
      </c>
      <c r="R102" s="33">
        <v>32</v>
      </c>
    </row>
    <row r="103" spans="2:18" s="2" customFormat="1" ht="12" customHeight="1">
      <c r="B103" s="6"/>
      <c r="C103" s="12"/>
      <c r="D103" s="5" t="s">
        <v>95</v>
      </c>
      <c r="E103" s="33">
        <v>2452</v>
      </c>
      <c r="F103" s="33">
        <f t="shared" si="24"/>
        <v>10</v>
      </c>
      <c r="G103" s="33">
        <v>14</v>
      </c>
      <c r="H103" s="33">
        <v>4</v>
      </c>
      <c r="I103" s="33">
        <f t="shared" si="25"/>
        <v>10571</v>
      </c>
      <c r="J103" s="33">
        <v>5183</v>
      </c>
      <c r="K103" s="33">
        <v>5388</v>
      </c>
      <c r="L103" s="33">
        <v>32</v>
      </c>
      <c r="M103" s="33">
        <f t="shared" si="26"/>
        <v>15</v>
      </c>
      <c r="N103" s="33">
        <v>20</v>
      </c>
      <c r="O103" s="33">
        <v>5</v>
      </c>
      <c r="P103" s="33">
        <f t="shared" si="27"/>
        <v>17</v>
      </c>
      <c r="Q103" s="33">
        <v>66</v>
      </c>
      <c r="R103" s="33">
        <v>49</v>
      </c>
    </row>
    <row r="104" spans="2:18" s="2" customFormat="1" ht="12" customHeight="1">
      <c r="B104" s="6"/>
      <c r="C104" s="12"/>
      <c r="D104" s="5" t="s">
        <v>96</v>
      </c>
      <c r="E104" s="33">
        <v>8310</v>
      </c>
      <c r="F104" s="33">
        <f t="shared" si="24"/>
        <v>18</v>
      </c>
      <c r="G104" s="33">
        <v>71</v>
      </c>
      <c r="H104" s="33">
        <v>53</v>
      </c>
      <c r="I104" s="33">
        <f t="shared" si="25"/>
        <v>31287</v>
      </c>
      <c r="J104" s="33">
        <v>15547</v>
      </c>
      <c r="K104" s="33">
        <v>15740</v>
      </c>
      <c r="L104" s="33">
        <v>56</v>
      </c>
      <c r="M104" s="33">
        <f t="shared" si="26"/>
        <v>37</v>
      </c>
      <c r="N104" s="33">
        <v>44</v>
      </c>
      <c r="O104" s="33">
        <v>7</v>
      </c>
      <c r="P104" s="33">
        <f t="shared" si="27"/>
        <v>19</v>
      </c>
      <c r="Q104" s="33">
        <v>265</v>
      </c>
      <c r="R104" s="33">
        <v>246</v>
      </c>
    </row>
    <row r="105" spans="2:18" s="2" customFormat="1" ht="12" customHeight="1">
      <c r="B105" s="6"/>
      <c r="C105" s="12"/>
      <c r="D105" s="5" t="s">
        <v>97</v>
      </c>
      <c r="E105" s="33">
        <v>5340</v>
      </c>
      <c r="F105" s="33">
        <f t="shared" si="24"/>
        <v>35</v>
      </c>
      <c r="G105" s="33">
        <v>45</v>
      </c>
      <c r="H105" s="33">
        <v>10</v>
      </c>
      <c r="I105" s="33">
        <f t="shared" si="25"/>
        <v>21582</v>
      </c>
      <c r="J105" s="33">
        <v>10737</v>
      </c>
      <c r="K105" s="33">
        <v>10845</v>
      </c>
      <c r="L105" s="33">
        <v>79</v>
      </c>
      <c r="M105" s="33">
        <f t="shared" si="26"/>
        <v>20</v>
      </c>
      <c r="N105" s="33">
        <v>29</v>
      </c>
      <c r="O105" s="33">
        <v>9</v>
      </c>
      <c r="P105" s="33">
        <f t="shared" si="27"/>
        <v>59</v>
      </c>
      <c r="Q105" s="33">
        <v>135</v>
      </c>
      <c r="R105" s="33">
        <v>76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103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500745</v>
      </c>
      <c r="F8" s="32">
        <f>G8-H8</f>
        <v>971</v>
      </c>
      <c r="G8" s="32">
        <f>G9+G10</f>
        <v>2584</v>
      </c>
      <c r="H8" s="32">
        <f>H9+H10</f>
        <v>1613</v>
      </c>
      <c r="I8" s="32">
        <f>J8+K8</f>
        <v>1838733</v>
      </c>
      <c r="J8" s="32">
        <f>J9+J10</f>
        <v>902378</v>
      </c>
      <c r="K8" s="32">
        <f>K9+K10</f>
        <v>936355</v>
      </c>
      <c r="L8" s="32">
        <f>L9+L10</f>
        <v>1395</v>
      </c>
      <c r="M8" s="32">
        <f>N8-O8</f>
        <v>1295</v>
      </c>
      <c r="N8" s="32">
        <f>N9+N10</f>
        <v>2254</v>
      </c>
      <c r="O8" s="32">
        <f>O9+O10</f>
        <v>959</v>
      </c>
      <c r="P8" s="32">
        <f>Q8-R8</f>
        <v>100</v>
      </c>
      <c r="Q8" s="32">
        <f>Q9+Q10</f>
        <v>5893</v>
      </c>
      <c r="R8" s="32">
        <f>R9+R10</f>
        <v>5793</v>
      </c>
    </row>
    <row r="9" spans="2:18" s="2" customFormat="1" ht="12" customHeight="1">
      <c r="B9" s="54" t="s">
        <v>3</v>
      </c>
      <c r="C9" s="65"/>
      <c r="D9" s="53"/>
      <c r="E9" s="32">
        <f>SUM(E12:E22)</f>
        <v>329163</v>
      </c>
      <c r="F9" s="32">
        <f>G9-H9</f>
        <v>749</v>
      </c>
      <c r="G9" s="32">
        <f>SUM(G12:G22)</f>
        <v>1942</v>
      </c>
      <c r="H9" s="32">
        <f>SUM(H12:H22)</f>
        <v>1193</v>
      </c>
      <c r="I9" s="32">
        <f>J9+K9</f>
        <v>1153065</v>
      </c>
      <c r="J9" s="32">
        <f>SUM(J12:J22)</f>
        <v>564385</v>
      </c>
      <c r="K9" s="32">
        <f>SUM(K12:K22)</f>
        <v>588680</v>
      </c>
      <c r="L9" s="32">
        <f>SUM(L12:L22)</f>
        <v>1203</v>
      </c>
      <c r="M9" s="32">
        <f>N9-O9</f>
        <v>882</v>
      </c>
      <c r="N9" s="32">
        <f>SUM(N12:N22)</f>
        <v>1447</v>
      </c>
      <c r="O9" s="32">
        <f>SUM(O12:O22)</f>
        <v>565</v>
      </c>
      <c r="P9" s="32">
        <f>Q9-R9</f>
        <v>321</v>
      </c>
      <c r="Q9" s="32">
        <f>SUM(Q12:Q22)</f>
        <v>3745</v>
      </c>
      <c r="R9" s="32">
        <f>SUM(R12:R22)</f>
        <v>3424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171582</v>
      </c>
      <c r="F10" s="32">
        <f>G10-H10</f>
        <v>222</v>
      </c>
      <c r="G10" s="32">
        <f>G24+G35+G41+G48+G56+G62+G65+G75+G85+G91+G97+G100</f>
        <v>642</v>
      </c>
      <c r="H10" s="32">
        <f>H24+H35+H41+H48+H56+H62+H65+H75+H85+H91+H97+H100</f>
        <v>420</v>
      </c>
      <c r="I10" s="32">
        <f>J10+K10</f>
        <v>685668</v>
      </c>
      <c r="J10" s="32">
        <f>J24+J35+J41+J48+J56+J62+J65+J75+J85+J91+J97+J100</f>
        <v>337993</v>
      </c>
      <c r="K10" s="32">
        <f>K24+K35+K41+K48+K56+K62+K65+K75+K85+K91+K97+K100</f>
        <v>347675</v>
      </c>
      <c r="L10" s="32">
        <f>L24+L35+L41+L48+L56+L62+L65+L75+L85+L91+L97+L100</f>
        <v>192</v>
      </c>
      <c r="M10" s="32">
        <f>N10-O10</f>
        <v>413</v>
      </c>
      <c r="N10" s="32">
        <f>N24+N35+N41+N48+N56+N62+N65+N75+N85+N91+N97+N100</f>
        <v>807</v>
      </c>
      <c r="O10" s="32">
        <f>O24+O35+O41+O48+O56+O62+O65+O75+O85+O91+O97+O100</f>
        <v>394</v>
      </c>
      <c r="P10" s="32">
        <f>Q10-R10</f>
        <v>-221</v>
      </c>
      <c r="Q10" s="32">
        <f>Q24+Q35+Q41+Q48+Q56+Q62+Q65+Q75+Q85+Q91+Q97+Q100</f>
        <v>2148</v>
      </c>
      <c r="R10" s="32">
        <f>R24+R35+R41+R48+R56+R62+R65+R75+R85+R91+R97+R100</f>
        <v>2369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78065</v>
      </c>
      <c r="F12" s="33">
        <f aca="true" t="shared" si="0" ref="F12:F22">G12-H12</f>
        <v>236</v>
      </c>
      <c r="G12" s="33">
        <v>564</v>
      </c>
      <c r="H12" s="33">
        <v>328</v>
      </c>
      <c r="I12" s="33">
        <f aca="true" t="shared" si="1" ref="I12:I22">J12+K12</f>
        <v>264658</v>
      </c>
      <c r="J12" s="33">
        <v>129101</v>
      </c>
      <c r="K12" s="33">
        <v>135557</v>
      </c>
      <c r="L12" s="33">
        <v>272</v>
      </c>
      <c r="M12" s="33">
        <f aca="true" t="shared" si="2" ref="M12:M22">N12-O12</f>
        <v>202</v>
      </c>
      <c r="N12" s="33">
        <v>334</v>
      </c>
      <c r="O12" s="33">
        <v>132</v>
      </c>
      <c r="P12" s="33">
        <f aca="true" t="shared" si="3" ref="P12:P22">Q12-R12</f>
        <v>70</v>
      </c>
      <c r="Q12" s="33">
        <v>955</v>
      </c>
      <c r="R12" s="33">
        <v>885</v>
      </c>
    </row>
    <row r="13" spans="2:18" s="2" customFormat="1" ht="12" customHeight="1">
      <c r="B13" s="3"/>
      <c r="C13" s="52" t="s">
        <v>22</v>
      </c>
      <c r="D13" s="53"/>
      <c r="E13" s="33">
        <v>66395</v>
      </c>
      <c r="F13" s="33">
        <f t="shared" si="0"/>
        <v>158</v>
      </c>
      <c r="G13" s="33">
        <v>490</v>
      </c>
      <c r="H13" s="33">
        <v>332</v>
      </c>
      <c r="I13" s="33">
        <f t="shared" si="1"/>
        <v>221643</v>
      </c>
      <c r="J13" s="33">
        <v>109515</v>
      </c>
      <c r="K13" s="33">
        <v>112128</v>
      </c>
      <c r="L13" s="33">
        <v>371</v>
      </c>
      <c r="M13" s="33">
        <f t="shared" si="2"/>
        <v>196</v>
      </c>
      <c r="N13" s="33">
        <v>287</v>
      </c>
      <c r="O13" s="33">
        <v>91</v>
      </c>
      <c r="P13" s="33">
        <f t="shared" si="3"/>
        <v>175</v>
      </c>
      <c r="Q13" s="33">
        <v>893</v>
      </c>
      <c r="R13" s="33">
        <v>718</v>
      </c>
    </row>
    <row r="14" spans="2:18" s="2" customFormat="1" ht="12" customHeight="1">
      <c r="B14" s="6"/>
      <c r="C14" s="52" t="s">
        <v>23</v>
      </c>
      <c r="D14" s="53"/>
      <c r="E14" s="33">
        <v>37909</v>
      </c>
      <c r="F14" s="33">
        <f t="shared" si="0"/>
        <v>40</v>
      </c>
      <c r="G14" s="33">
        <v>128</v>
      </c>
      <c r="H14" s="33">
        <v>88</v>
      </c>
      <c r="I14" s="33">
        <f t="shared" si="1"/>
        <v>132364</v>
      </c>
      <c r="J14" s="33">
        <v>63408</v>
      </c>
      <c r="K14" s="33">
        <v>68956</v>
      </c>
      <c r="L14" s="33">
        <v>10</v>
      </c>
      <c r="M14" s="33">
        <f t="shared" si="2"/>
        <v>84</v>
      </c>
      <c r="N14" s="33">
        <v>143</v>
      </c>
      <c r="O14" s="33">
        <v>59</v>
      </c>
      <c r="P14" s="33">
        <f t="shared" si="3"/>
        <v>-74</v>
      </c>
      <c r="Q14" s="33">
        <v>265</v>
      </c>
      <c r="R14" s="33">
        <v>339</v>
      </c>
    </row>
    <row r="15" spans="2:18" s="2" customFormat="1" ht="12" customHeight="1">
      <c r="B15" s="6"/>
      <c r="C15" s="52" t="s">
        <v>24</v>
      </c>
      <c r="D15" s="53"/>
      <c r="E15" s="33">
        <v>28995</v>
      </c>
      <c r="F15" s="33">
        <f t="shared" si="0"/>
        <v>76</v>
      </c>
      <c r="G15" s="33">
        <v>150</v>
      </c>
      <c r="H15" s="33">
        <v>74</v>
      </c>
      <c r="I15" s="33">
        <f t="shared" si="1"/>
        <v>105086</v>
      </c>
      <c r="J15" s="33">
        <v>51537</v>
      </c>
      <c r="K15" s="33">
        <v>53549</v>
      </c>
      <c r="L15" s="33">
        <v>170</v>
      </c>
      <c r="M15" s="33">
        <f t="shared" si="2"/>
        <v>97</v>
      </c>
      <c r="N15" s="33">
        <v>145</v>
      </c>
      <c r="O15" s="33">
        <v>48</v>
      </c>
      <c r="P15" s="33">
        <f t="shared" si="3"/>
        <v>73</v>
      </c>
      <c r="Q15" s="33">
        <v>339</v>
      </c>
      <c r="R15" s="33">
        <v>266</v>
      </c>
    </row>
    <row r="16" spans="2:18" s="2" customFormat="1" ht="12" customHeight="1">
      <c r="B16" s="6"/>
      <c r="C16" s="52" t="s">
        <v>25</v>
      </c>
      <c r="D16" s="53"/>
      <c r="E16" s="33">
        <v>34880</v>
      </c>
      <c r="F16" s="33">
        <f t="shared" si="0"/>
        <v>84</v>
      </c>
      <c r="G16" s="33">
        <v>181</v>
      </c>
      <c r="H16" s="33">
        <v>97</v>
      </c>
      <c r="I16" s="33">
        <f t="shared" si="1"/>
        <v>121801</v>
      </c>
      <c r="J16" s="33">
        <v>60647</v>
      </c>
      <c r="K16" s="33">
        <v>61154</v>
      </c>
      <c r="L16" s="33">
        <v>238</v>
      </c>
      <c r="M16" s="33">
        <f t="shared" si="2"/>
        <v>132</v>
      </c>
      <c r="N16" s="33">
        <v>175</v>
      </c>
      <c r="O16" s="33">
        <v>43</v>
      </c>
      <c r="P16" s="33">
        <f t="shared" si="3"/>
        <v>106</v>
      </c>
      <c r="Q16" s="33">
        <v>432</v>
      </c>
      <c r="R16" s="33">
        <v>326</v>
      </c>
    </row>
    <row r="17" spans="2:18" s="2" customFormat="1" ht="12" customHeight="1">
      <c r="B17" s="6"/>
      <c r="C17" s="52" t="s">
        <v>26</v>
      </c>
      <c r="D17" s="53"/>
      <c r="E17" s="33">
        <v>12932</v>
      </c>
      <c r="F17" s="33">
        <f t="shared" si="0"/>
        <v>12</v>
      </c>
      <c r="G17" s="33">
        <v>51</v>
      </c>
      <c r="H17" s="33">
        <v>39</v>
      </c>
      <c r="I17" s="33">
        <f t="shared" si="1"/>
        <v>46376</v>
      </c>
      <c r="J17" s="33">
        <v>22532</v>
      </c>
      <c r="K17" s="33">
        <v>23844</v>
      </c>
      <c r="L17" s="33">
        <v>-5</v>
      </c>
      <c r="M17" s="33">
        <f t="shared" si="2"/>
        <v>33</v>
      </c>
      <c r="N17" s="33">
        <v>61</v>
      </c>
      <c r="O17" s="33">
        <v>28</v>
      </c>
      <c r="P17" s="33">
        <f t="shared" si="3"/>
        <v>-38</v>
      </c>
      <c r="Q17" s="33">
        <v>127</v>
      </c>
      <c r="R17" s="33">
        <v>165</v>
      </c>
    </row>
    <row r="18" spans="2:18" s="2" customFormat="1" ht="12" customHeight="1">
      <c r="B18" s="6"/>
      <c r="C18" s="52" t="s">
        <v>27</v>
      </c>
      <c r="D18" s="53"/>
      <c r="E18" s="33">
        <v>19533</v>
      </c>
      <c r="F18" s="33">
        <f t="shared" si="0"/>
        <v>37</v>
      </c>
      <c r="G18" s="33">
        <v>94</v>
      </c>
      <c r="H18" s="33">
        <v>57</v>
      </c>
      <c r="I18" s="33">
        <f t="shared" si="1"/>
        <v>69921</v>
      </c>
      <c r="J18" s="33">
        <v>34123</v>
      </c>
      <c r="K18" s="33">
        <v>35798</v>
      </c>
      <c r="L18" s="33">
        <v>40</v>
      </c>
      <c r="M18" s="33">
        <f t="shared" si="2"/>
        <v>29</v>
      </c>
      <c r="N18" s="33">
        <v>72</v>
      </c>
      <c r="O18" s="33">
        <v>43</v>
      </c>
      <c r="P18" s="33">
        <f t="shared" si="3"/>
        <v>11</v>
      </c>
      <c r="Q18" s="33">
        <v>183</v>
      </c>
      <c r="R18" s="33">
        <v>172</v>
      </c>
    </row>
    <row r="19" spans="2:18" s="2" customFormat="1" ht="12" customHeight="1">
      <c r="B19" s="6"/>
      <c r="C19" s="52" t="s">
        <v>28</v>
      </c>
      <c r="D19" s="53"/>
      <c r="E19" s="33">
        <v>12655</v>
      </c>
      <c r="F19" s="33">
        <f t="shared" si="0"/>
        <v>18</v>
      </c>
      <c r="G19" s="33">
        <v>111</v>
      </c>
      <c r="H19" s="33">
        <v>93</v>
      </c>
      <c r="I19" s="33">
        <f t="shared" si="1"/>
        <v>46986</v>
      </c>
      <c r="J19" s="33">
        <v>23084</v>
      </c>
      <c r="K19" s="33">
        <v>23902</v>
      </c>
      <c r="L19" s="33">
        <v>15</v>
      </c>
      <c r="M19" s="33">
        <f t="shared" si="2"/>
        <v>33</v>
      </c>
      <c r="N19" s="33">
        <v>67</v>
      </c>
      <c r="O19" s="33">
        <v>34</v>
      </c>
      <c r="P19" s="33">
        <f t="shared" si="3"/>
        <v>-18</v>
      </c>
      <c r="Q19" s="33">
        <v>163</v>
      </c>
      <c r="R19" s="33">
        <v>181</v>
      </c>
    </row>
    <row r="20" spans="2:18" s="2" customFormat="1" ht="12" customHeight="1">
      <c r="B20" s="6"/>
      <c r="C20" s="52" t="s">
        <v>29</v>
      </c>
      <c r="D20" s="53"/>
      <c r="E20" s="33">
        <v>14177</v>
      </c>
      <c r="F20" s="33">
        <f t="shared" si="0"/>
        <v>33</v>
      </c>
      <c r="G20" s="33">
        <v>75</v>
      </c>
      <c r="H20" s="33">
        <v>42</v>
      </c>
      <c r="I20" s="33">
        <f t="shared" si="1"/>
        <v>53725</v>
      </c>
      <c r="J20" s="33">
        <v>26530</v>
      </c>
      <c r="K20" s="33">
        <v>27195</v>
      </c>
      <c r="L20" s="33">
        <v>46</v>
      </c>
      <c r="M20" s="33">
        <f t="shared" si="2"/>
        <v>32</v>
      </c>
      <c r="N20" s="33">
        <v>60</v>
      </c>
      <c r="O20" s="33">
        <v>28</v>
      </c>
      <c r="P20" s="33">
        <f t="shared" si="3"/>
        <v>14</v>
      </c>
      <c r="Q20" s="33">
        <v>152</v>
      </c>
      <c r="R20" s="33">
        <v>138</v>
      </c>
    </row>
    <row r="21" spans="2:18" s="2" customFormat="1" ht="12" customHeight="1">
      <c r="B21" s="6"/>
      <c r="C21" s="52" t="s">
        <v>30</v>
      </c>
      <c r="D21" s="53"/>
      <c r="E21" s="33">
        <v>12321</v>
      </c>
      <c r="F21" s="33">
        <f t="shared" si="0"/>
        <v>41</v>
      </c>
      <c r="G21" s="33">
        <v>67</v>
      </c>
      <c r="H21" s="33">
        <v>26</v>
      </c>
      <c r="I21" s="33">
        <f t="shared" si="1"/>
        <v>47674</v>
      </c>
      <c r="J21" s="33">
        <v>23049</v>
      </c>
      <c r="K21" s="33">
        <v>24625</v>
      </c>
      <c r="L21" s="33">
        <v>48</v>
      </c>
      <c r="M21" s="33">
        <f t="shared" si="2"/>
        <v>32</v>
      </c>
      <c r="N21" s="33">
        <v>64</v>
      </c>
      <c r="O21" s="33">
        <v>32</v>
      </c>
      <c r="P21" s="33">
        <f t="shared" si="3"/>
        <v>16</v>
      </c>
      <c r="Q21" s="33">
        <v>142</v>
      </c>
      <c r="R21" s="33">
        <v>126</v>
      </c>
    </row>
    <row r="22" spans="2:18" s="2" customFormat="1" ht="12" customHeight="1">
      <c r="B22" s="6"/>
      <c r="C22" s="52" t="s">
        <v>31</v>
      </c>
      <c r="D22" s="53"/>
      <c r="E22" s="33">
        <v>11301</v>
      </c>
      <c r="F22" s="33">
        <f t="shared" si="0"/>
        <v>14</v>
      </c>
      <c r="G22" s="33">
        <v>31</v>
      </c>
      <c r="H22" s="33">
        <v>17</v>
      </c>
      <c r="I22" s="33">
        <f t="shared" si="1"/>
        <v>42831</v>
      </c>
      <c r="J22" s="33">
        <v>20859</v>
      </c>
      <c r="K22" s="33">
        <v>21972</v>
      </c>
      <c r="L22" s="33">
        <v>-2</v>
      </c>
      <c r="M22" s="33">
        <f t="shared" si="2"/>
        <v>12</v>
      </c>
      <c r="N22" s="33">
        <v>39</v>
      </c>
      <c r="O22" s="33">
        <v>27</v>
      </c>
      <c r="P22" s="33">
        <f t="shared" si="3"/>
        <v>-14</v>
      </c>
      <c r="Q22" s="33">
        <v>94</v>
      </c>
      <c r="R22" s="33">
        <v>108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20293</v>
      </c>
      <c r="F24" s="32">
        <f aca="true" t="shared" si="4" ref="F24:F33">G24-H24</f>
        <v>29</v>
      </c>
      <c r="G24" s="32">
        <f>SUM(G25:G33)</f>
        <v>56</v>
      </c>
      <c r="H24" s="32">
        <f>SUM(H25:H33)</f>
        <v>27</v>
      </c>
      <c r="I24" s="32">
        <f aca="true" t="shared" si="5" ref="I24:I33">J24+K24</f>
        <v>87397</v>
      </c>
      <c r="J24" s="32">
        <f>SUM(J25:J33)</f>
        <v>43245</v>
      </c>
      <c r="K24" s="32">
        <f>SUM(K25:K33)</f>
        <v>44152</v>
      </c>
      <c r="L24" s="32">
        <f>SUM(L25:L33)</f>
        <v>-9</v>
      </c>
      <c r="M24" s="32">
        <f aca="true" t="shared" si="6" ref="M24:M33">N24-O24</f>
        <v>45</v>
      </c>
      <c r="N24" s="32">
        <f>SUM(N25:N33)</f>
        <v>90</v>
      </c>
      <c r="O24" s="32">
        <f>SUM(O25:O33)</f>
        <v>45</v>
      </c>
      <c r="P24" s="32">
        <f aca="true" t="shared" si="7" ref="P24:P33">Q24-R24</f>
        <v>-54</v>
      </c>
      <c r="Q24" s="32">
        <f>SUM(Q25:Q33)</f>
        <v>224</v>
      </c>
      <c r="R24" s="32">
        <f>SUM(R25:R33)</f>
        <v>278</v>
      </c>
    </row>
    <row r="25" spans="2:18" s="2" customFormat="1" ht="12" customHeight="1">
      <c r="B25" s="6"/>
      <c r="C25" s="11"/>
      <c r="D25" s="9" t="s">
        <v>33</v>
      </c>
      <c r="E25" s="33">
        <v>1964</v>
      </c>
      <c r="F25" s="33">
        <f t="shared" si="4"/>
        <v>6</v>
      </c>
      <c r="G25" s="33">
        <v>6</v>
      </c>
      <c r="H25" s="33">
        <v>0</v>
      </c>
      <c r="I25" s="33">
        <f t="shared" si="5"/>
        <v>8679</v>
      </c>
      <c r="J25" s="33">
        <v>4330</v>
      </c>
      <c r="K25" s="33">
        <v>4349</v>
      </c>
      <c r="L25" s="33">
        <v>-3</v>
      </c>
      <c r="M25" s="33">
        <f t="shared" si="6"/>
        <v>1</v>
      </c>
      <c r="N25" s="33">
        <v>7</v>
      </c>
      <c r="O25" s="33">
        <v>6</v>
      </c>
      <c r="P25" s="33">
        <f t="shared" si="7"/>
        <v>-4</v>
      </c>
      <c r="Q25" s="33">
        <v>17</v>
      </c>
      <c r="R25" s="33">
        <v>21</v>
      </c>
    </row>
    <row r="26" spans="2:18" s="2" customFormat="1" ht="12" customHeight="1">
      <c r="B26" s="6"/>
      <c r="C26" s="11"/>
      <c r="D26" s="9" t="s">
        <v>34</v>
      </c>
      <c r="E26" s="33">
        <v>3092</v>
      </c>
      <c r="F26" s="33">
        <f t="shared" si="4"/>
        <v>5</v>
      </c>
      <c r="G26" s="33">
        <v>6</v>
      </c>
      <c r="H26" s="33">
        <v>1</v>
      </c>
      <c r="I26" s="33">
        <f t="shared" si="5"/>
        <v>13632</v>
      </c>
      <c r="J26" s="33">
        <v>6764</v>
      </c>
      <c r="K26" s="33">
        <v>6868</v>
      </c>
      <c r="L26" s="33">
        <v>-1</v>
      </c>
      <c r="M26" s="33">
        <f t="shared" si="6"/>
        <v>12</v>
      </c>
      <c r="N26" s="33">
        <v>19</v>
      </c>
      <c r="O26" s="33">
        <v>7</v>
      </c>
      <c r="P26" s="33">
        <f t="shared" si="7"/>
        <v>-13</v>
      </c>
      <c r="Q26" s="33">
        <v>24</v>
      </c>
      <c r="R26" s="33">
        <v>37</v>
      </c>
    </row>
    <row r="27" spans="2:18" s="2" customFormat="1" ht="12" customHeight="1">
      <c r="B27" s="6"/>
      <c r="C27" s="11"/>
      <c r="D27" s="9" t="s">
        <v>35</v>
      </c>
      <c r="E27" s="33">
        <v>3697</v>
      </c>
      <c r="F27" s="33">
        <f t="shared" si="4"/>
        <v>0</v>
      </c>
      <c r="G27" s="33">
        <v>7</v>
      </c>
      <c r="H27" s="33">
        <v>7</v>
      </c>
      <c r="I27" s="33">
        <f t="shared" si="5"/>
        <v>15807</v>
      </c>
      <c r="J27" s="33">
        <v>7760</v>
      </c>
      <c r="K27" s="33">
        <v>8047</v>
      </c>
      <c r="L27" s="33">
        <v>-30</v>
      </c>
      <c r="M27" s="33">
        <f t="shared" si="6"/>
        <v>4</v>
      </c>
      <c r="N27" s="33">
        <v>13</v>
      </c>
      <c r="O27" s="33">
        <v>9</v>
      </c>
      <c r="P27" s="33">
        <f t="shared" si="7"/>
        <v>-34</v>
      </c>
      <c r="Q27" s="33">
        <v>28</v>
      </c>
      <c r="R27" s="33">
        <v>62</v>
      </c>
    </row>
    <row r="28" spans="2:18" s="2" customFormat="1" ht="12" customHeight="1">
      <c r="B28" s="6"/>
      <c r="C28" s="11"/>
      <c r="D28" s="9" t="s">
        <v>36</v>
      </c>
      <c r="E28" s="33">
        <v>2919</v>
      </c>
      <c r="F28" s="33">
        <f t="shared" si="4"/>
        <v>9</v>
      </c>
      <c r="G28" s="33">
        <v>12</v>
      </c>
      <c r="H28" s="33">
        <v>3</v>
      </c>
      <c r="I28" s="33">
        <f t="shared" si="5"/>
        <v>11826</v>
      </c>
      <c r="J28" s="33">
        <v>5838</v>
      </c>
      <c r="K28" s="33">
        <v>5988</v>
      </c>
      <c r="L28" s="33">
        <v>12</v>
      </c>
      <c r="M28" s="33">
        <f t="shared" si="6"/>
        <v>3</v>
      </c>
      <c r="N28" s="33">
        <v>12</v>
      </c>
      <c r="O28" s="33">
        <v>9</v>
      </c>
      <c r="P28" s="33">
        <f t="shared" si="7"/>
        <v>9</v>
      </c>
      <c r="Q28" s="33">
        <v>40</v>
      </c>
      <c r="R28" s="33">
        <v>31</v>
      </c>
    </row>
    <row r="29" spans="2:18" s="2" customFormat="1" ht="12" customHeight="1">
      <c r="B29" s="6"/>
      <c r="C29" s="12"/>
      <c r="D29" s="5" t="s">
        <v>37</v>
      </c>
      <c r="E29" s="33">
        <v>1684</v>
      </c>
      <c r="F29" s="33">
        <f t="shared" si="4"/>
        <v>4</v>
      </c>
      <c r="G29" s="33">
        <v>5</v>
      </c>
      <c r="H29" s="33">
        <v>1</v>
      </c>
      <c r="I29" s="33">
        <f t="shared" si="5"/>
        <v>7788</v>
      </c>
      <c r="J29" s="33">
        <v>3858</v>
      </c>
      <c r="K29" s="33">
        <v>3930</v>
      </c>
      <c r="L29" s="33">
        <v>1</v>
      </c>
      <c r="M29" s="33">
        <f t="shared" si="6"/>
        <v>3</v>
      </c>
      <c r="N29" s="33">
        <v>8</v>
      </c>
      <c r="O29" s="33">
        <v>5</v>
      </c>
      <c r="P29" s="33">
        <f t="shared" si="7"/>
        <v>-2</v>
      </c>
      <c r="Q29" s="33">
        <v>21</v>
      </c>
      <c r="R29" s="33">
        <v>23</v>
      </c>
    </row>
    <row r="30" spans="2:18" s="2" customFormat="1" ht="12" customHeight="1">
      <c r="B30" s="6"/>
      <c r="C30" s="12"/>
      <c r="D30" s="5" t="s">
        <v>38</v>
      </c>
      <c r="E30" s="33">
        <v>2331</v>
      </c>
      <c r="F30" s="33">
        <f t="shared" si="4"/>
        <v>1</v>
      </c>
      <c r="G30" s="33">
        <v>4</v>
      </c>
      <c r="H30" s="33">
        <v>3</v>
      </c>
      <c r="I30" s="33">
        <f t="shared" si="5"/>
        <v>10251</v>
      </c>
      <c r="J30" s="33">
        <v>5009</v>
      </c>
      <c r="K30" s="33">
        <v>5242</v>
      </c>
      <c r="L30" s="33">
        <v>23</v>
      </c>
      <c r="M30" s="33">
        <f t="shared" si="6"/>
        <v>11</v>
      </c>
      <c r="N30" s="33">
        <v>12</v>
      </c>
      <c r="O30" s="33">
        <v>1</v>
      </c>
      <c r="P30" s="33">
        <f t="shared" si="7"/>
        <v>12</v>
      </c>
      <c r="Q30" s="33">
        <v>39</v>
      </c>
      <c r="R30" s="33">
        <v>27</v>
      </c>
    </row>
    <row r="31" spans="2:18" s="2" customFormat="1" ht="12" customHeight="1">
      <c r="B31" s="6"/>
      <c r="C31" s="12"/>
      <c r="D31" s="5" t="s">
        <v>39</v>
      </c>
      <c r="E31" s="33">
        <v>2613</v>
      </c>
      <c r="F31" s="33">
        <f t="shared" si="4"/>
        <v>-3</v>
      </c>
      <c r="G31" s="33">
        <v>5</v>
      </c>
      <c r="H31" s="33">
        <v>8</v>
      </c>
      <c r="I31" s="33">
        <f t="shared" si="5"/>
        <v>11336</v>
      </c>
      <c r="J31" s="33">
        <v>5592</v>
      </c>
      <c r="K31" s="33">
        <v>5744</v>
      </c>
      <c r="L31" s="33">
        <v>-3</v>
      </c>
      <c r="M31" s="33">
        <f t="shared" si="6"/>
        <v>9</v>
      </c>
      <c r="N31" s="33">
        <v>13</v>
      </c>
      <c r="O31" s="33">
        <v>4</v>
      </c>
      <c r="P31" s="33">
        <f t="shared" si="7"/>
        <v>-12</v>
      </c>
      <c r="Q31" s="33">
        <v>29</v>
      </c>
      <c r="R31" s="33">
        <v>41</v>
      </c>
    </row>
    <row r="32" spans="2:18" s="2" customFormat="1" ht="12" customHeight="1">
      <c r="B32" s="6"/>
      <c r="C32" s="12"/>
      <c r="D32" s="5" t="s">
        <v>40</v>
      </c>
      <c r="E32" s="33">
        <v>844</v>
      </c>
      <c r="F32" s="33">
        <f t="shared" si="4"/>
        <v>2</v>
      </c>
      <c r="G32" s="33">
        <v>4</v>
      </c>
      <c r="H32" s="33">
        <v>2</v>
      </c>
      <c r="I32" s="33">
        <f t="shared" si="5"/>
        <v>3315</v>
      </c>
      <c r="J32" s="33">
        <v>1646</v>
      </c>
      <c r="K32" s="33">
        <v>1669</v>
      </c>
      <c r="L32" s="33">
        <v>-11</v>
      </c>
      <c r="M32" s="33">
        <f t="shared" si="6"/>
        <v>1</v>
      </c>
      <c r="N32" s="33">
        <v>2</v>
      </c>
      <c r="O32" s="33">
        <v>1</v>
      </c>
      <c r="P32" s="33">
        <f t="shared" si="7"/>
        <v>-12</v>
      </c>
      <c r="Q32" s="33">
        <v>6</v>
      </c>
      <c r="R32" s="33">
        <v>18</v>
      </c>
    </row>
    <row r="33" spans="2:18" s="2" customFormat="1" ht="12" customHeight="1">
      <c r="B33" s="6"/>
      <c r="C33" s="12"/>
      <c r="D33" s="5" t="s">
        <v>41</v>
      </c>
      <c r="E33" s="33">
        <v>1149</v>
      </c>
      <c r="F33" s="33">
        <f t="shared" si="4"/>
        <v>5</v>
      </c>
      <c r="G33" s="33">
        <v>7</v>
      </c>
      <c r="H33" s="33">
        <v>2</v>
      </c>
      <c r="I33" s="33">
        <f t="shared" si="5"/>
        <v>4763</v>
      </c>
      <c r="J33" s="33">
        <v>2448</v>
      </c>
      <c r="K33" s="33">
        <v>2315</v>
      </c>
      <c r="L33" s="33">
        <v>3</v>
      </c>
      <c r="M33" s="33">
        <f t="shared" si="6"/>
        <v>1</v>
      </c>
      <c r="N33" s="33">
        <v>4</v>
      </c>
      <c r="O33" s="33">
        <v>3</v>
      </c>
      <c r="P33" s="33">
        <f t="shared" si="7"/>
        <v>2</v>
      </c>
      <c r="Q33" s="33">
        <v>20</v>
      </c>
      <c r="R33" s="33">
        <v>18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16602</v>
      </c>
      <c r="F35" s="34">
        <f>G35-H35</f>
        <v>32</v>
      </c>
      <c r="G35" s="34">
        <f>SUM(G36:G39)</f>
        <v>57</v>
      </c>
      <c r="H35" s="34">
        <f>SUM(H36:H39)</f>
        <v>25</v>
      </c>
      <c r="I35" s="32">
        <f>J35+K35</f>
        <v>66730</v>
      </c>
      <c r="J35" s="32">
        <f>SUM(J36:J39)</f>
        <v>32730</v>
      </c>
      <c r="K35" s="32">
        <f>SUM(K36:K39)</f>
        <v>34000</v>
      </c>
      <c r="L35" s="32">
        <f>SUM(L36:L39)</f>
        <v>32</v>
      </c>
      <c r="M35" s="32">
        <f>N35-O35</f>
        <v>33</v>
      </c>
      <c r="N35" s="32">
        <f>SUM(N36:N39)</f>
        <v>76</v>
      </c>
      <c r="O35" s="32">
        <f>SUM(O36:O39)</f>
        <v>43</v>
      </c>
      <c r="P35" s="32">
        <f>Q35-R35</f>
        <v>-1</v>
      </c>
      <c r="Q35" s="32">
        <f>SUM(Q36:Q39)</f>
        <v>226</v>
      </c>
      <c r="R35" s="32">
        <f>SUM(R36:R39)</f>
        <v>227</v>
      </c>
    </row>
    <row r="36" spans="2:18" s="2" customFormat="1" ht="12" customHeight="1">
      <c r="B36" s="6"/>
      <c r="C36" s="11"/>
      <c r="D36" s="5" t="s">
        <v>43</v>
      </c>
      <c r="E36" s="33">
        <v>5120</v>
      </c>
      <c r="F36" s="33">
        <f>G36-H36</f>
        <v>8</v>
      </c>
      <c r="G36" s="33">
        <v>19</v>
      </c>
      <c r="H36" s="33">
        <v>11</v>
      </c>
      <c r="I36" s="33">
        <f>J36+K36</f>
        <v>21200</v>
      </c>
      <c r="J36" s="33">
        <v>10246</v>
      </c>
      <c r="K36" s="33">
        <v>10954</v>
      </c>
      <c r="L36" s="33">
        <v>-6</v>
      </c>
      <c r="M36" s="33">
        <f>N36-O36</f>
        <v>11</v>
      </c>
      <c r="N36" s="33">
        <v>22</v>
      </c>
      <c r="O36" s="33">
        <v>11</v>
      </c>
      <c r="P36" s="33">
        <f>Q36-R36</f>
        <v>-17</v>
      </c>
      <c r="Q36" s="33">
        <v>44</v>
      </c>
      <c r="R36" s="33">
        <v>61</v>
      </c>
    </row>
    <row r="37" spans="2:18" s="2" customFormat="1" ht="12" customHeight="1">
      <c r="B37" s="6"/>
      <c r="C37" s="11"/>
      <c r="D37" s="5" t="s">
        <v>44</v>
      </c>
      <c r="E37" s="33">
        <v>1544</v>
      </c>
      <c r="F37" s="33">
        <f>G37-H37</f>
        <v>0</v>
      </c>
      <c r="G37" s="33">
        <v>2</v>
      </c>
      <c r="H37" s="33">
        <v>2</v>
      </c>
      <c r="I37" s="33">
        <f>J37+K37</f>
        <v>6018</v>
      </c>
      <c r="J37" s="33">
        <v>2934</v>
      </c>
      <c r="K37" s="33">
        <v>3084</v>
      </c>
      <c r="L37" s="33">
        <v>-7</v>
      </c>
      <c r="M37" s="33">
        <f>N37-O37</f>
        <v>2</v>
      </c>
      <c r="N37" s="33">
        <v>5</v>
      </c>
      <c r="O37" s="33">
        <v>3</v>
      </c>
      <c r="P37" s="33">
        <f>Q37-R37</f>
        <v>-9</v>
      </c>
      <c r="Q37" s="33">
        <v>7</v>
      </c>
      <c r="R37" s="33">
        <v>16</v>
      </c>
    </row>
    <row r="38" spans="2:18" s="2" customFormat="1" ht="12" customHeight="1">
      <c r="B38" s="6"/>
      <c r="C38" s="11"/>
      <c r="D38" s="5" t="s">
        <v>45</v>
      </c>
      <c r="E38" s="35">
        <v>3270</v>
      </c>
      <c r="F38" s="33">
        <f>G38-H38</f>
        <v>6</v>
      </c>
      <c r="G38" s="35">
        <v>10</v>
      </c>
      <c r="H38" s="35">
        <v>4</v>
      </c>
      <c r="I38" s="33">
        <f>J38+K38</f>
        <v>13912</v>
      </c>
      <c r="J38" s="33">
        <v>6890</v>
      </c>
      <c r="K38" s="33">
        <v>7022</v>
      </c>
      <c r="L38" s="33">
        <v>-5</v>
      </c>
      <c r="M38" s="33">
        <f>N38-O38</f>
        <v>4</v>
      </c>
      <c r="N38" s="33">
        <v>15</v>
      </c>
      <c r="O38" s="35">
        <v>11</v>
      </c>
      <c r="P38" s="33">
        <f>Q38-R38</f>
        <v>-9</v>
      </c>
      <c r="Q38" s="33">
        <v>42</v>
      </c>
      <c r="R38" s="35">
        <v>51</v>
      </c>
    </row>
    <row r="39" spans="2:18" s="2" customFormat="1" ht="12" customHeight="1">
      <c r="B39" s="6"/>
      <c r="C39" s="11"/>
      <c r="D39" s="5" t="s">
        <v>46</v>
      </c>
      <c r="E39" s="33">
        <v>6668</v>
      </c>
      <c r="F39" s="33">
        <f>G39-H39</f>
        <v>18</v>
      </c>
      <c r="G39" s="33">
        <v>26</v>
      </c>
      <c r="H39" s="33">
        <v>8</v>
      </c>
      <c r="I39" s="33">
        <f>J39+K39</f>
        <v>25600</v>
      </c>
      <c r="J39" s="33">
        <v>12660</v>
      </c>
      <c r="K39" s="33">
        <v>12940</v>
      </c>
      <c r="L39" s="33">
        <v>50</v>
      </c>
      <c r="M39" s="33">
        <f>N39-O39</f>
        <v>16</v>
      </c>
      <c r="N39" s="33">
        <v>34</v>
      </c>
      <c r="O39" s="33">
        <v>18</v>
      </c>
      <c r="P39" s="33">
        <f>Q39-R39</f>
        <v>34</v>
      </c>
      <c r="Q39" s="33">
        <v>133</v>
      </c>
      <c r="R39" s="33">
        <v>99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10043</v>
      </c>
      <c r="F41" s="34">
        <f aca="true" t="shared" si="8" ref="F41:F46">G41-H41</f>
        <v>21</v>
      </c>
      <c r="G41" s="32">
        <f>SUM(G42:G46)</f>
        <v>46</v>
      </c>
      <c r="H41" s="32">
        <f>SUM(H42:H46)</f>
        <v>25</v>
      </c>
      <c r="I41" s="32">
        <f aca="true" t="shared" si="9" ref="I41:I46">J41+K41</f>
        <v>40686</v>
      </c>
      <c r="J41" s="32">
        <f>SUM(J42:J46)</f>
        <v>20414</v>
      </c>
      <c r="K41" s="32">
        <f>SUM(K42:K46)</f>
        <v>20272</v>
      </c>
      <c r="L41" s="32">
        <f>SUM(L42:L46)</f>
        <v>47</v>
      </c>
      <c r="M41" s="32">
        <f aca="true" t="shared" si="10" ref="M41:M46">N41-O41</f>
        <v>45</v>
      </c>
      <c r="N41" s="32">
        <f>SUM(N42:N46)</f>
        <v>66</v>
      </c>
      <c r="O41" s="32">
        <f>SUM(O42:O46)</f>
        <v>21</v>
      </c>
      <c r="P41" s="32">
        <f aca="true" t="shared" si="11" ref="P41:P46">Q41-R41</f>
        <v>2</v>
      </c>
      <c r="Q41" s="32">
        <f>SUM(Q42:Q46)</f>
        <v>160</v>
      </c>
      <c r="R41" s="32">
        <f>SUM(R42:R46)</f>
        <v>158</v>
      </c>
    </row>
    <row r="42" spans="2:18" s="2" customFormat="1" ht="12" customHeight="1">
      <c r="B42" s="6"/>
      <c r="C42" s="11"/>
      <c r="D42" s="5" t="s">
        <v>48</v>
      </c>
      <c r="E42" s="33">
        <v>2817</v>
      </c>
      <c r="F42" s="33">
        <f t="shared" si="8"/>
        <v>4</v>
      </c>
      <c r="G42" s="33">
        <v>7</v>
      </c>
      <c r="H42" s="33">
        <v>3</v>
      </c>
      <c r="I42" s="33">
        <f t="shared" si="9"/>
        <v>11749</v>
      </c>
      <c r="J42" s="33">
        <v>5839</v>
      </c>
      <c r="K42" s="33">
        <v>5910</v>
      </c>
      <c r="L42" s="33">
        <v>11</v>
      </c>
      <c r="M42" s="33">
        <f t="shared" si="10"/>
        <v>19</v>
      </c>
      <c r="N42" s="33">
        <v>24</v>
      </c>
      <c r="O42" s="33">
        <v>5</v>
      </c>
      <c r="P42" s="33">
        <f t="shared" si="11"/>
        <v>-8</v>
      </c>
      <c r="Q42" s="33">
        <v>23</v>
      </c>
      <c r="R42" s="33">
        <v>31</v>
      </c>
    </row>
    <row r="43" spans="2:18" s="2" customFormat="1" ht="12" customHeight="1">
      <c r="B43" s="6"/>
      <c r="C43" s="11"/>
      <c r="D43" s="5" t="s">
        <v>49</v>
      </c>
      <c r="E43" s="33">
        <v>582</v>
      </c>
      <c r="F43" s="33">
        <f t="shared" si="8"/>
        <v>-2</v>
      </c>
      <c r="G43" s="33">
        <v>0</v>
      </c>
      <c r="H43" s="33">
        <v>2</v>
      </c>
      <c r="I43" s="33">
        <f t="shared" si="9"/>
        <v>2522</v>
      </c>
      <c r="J43" s="33">
        <v>1259</v>
      </c>
      <c r="K43" s="33">
        <v>1263</v>
      </c>
      <c r="L43" s="33">
        <v>-1</v>
      </c>
      <c r="M43" s="33">
        <f t="shared" si="10"/>
        <v>0</v>
      </c>
      <c r="N43" s="33">
        <v>2</v>
      </c>
      <c r="O43" s="33">
        <v>2</v>
      </c>
      <c r="P43" s="33">
        <f t="shared" si="11"/>
        <v>-1</v>
      </c>
      <c r="Q43" s="33">
        <v>4</v>
      </c>
      <c r="R43" s="33">
        <v>5</v>
      </c>
    </row>
    <row r="44" spans="2:18" s="2" customFormat="1" ht="12" customHeight="1">
      <c r="B44" s="6"/>
      <c r="C44" s="11"/>
      <c r="D44" s="5" t="s">
        <v>50</v>
      </c>
      <c r="E44" s="33">
        <v>1602</v>
      </c>
      <c r="F44" s="33">
        <f t="shared" si="8"/>
        <v>0</v>
      </c>
      <c r="G44" s="33">
        <v>8</v>
      </c>
      <c r="H44" s="33">
        <v>8</v>
      </c>
      <c r="I44" s="33">
        <f t="shared" si="9"/>
        <v>4982</v>
      </c>
      <c r="J44" s="33">
        <v>2336</v>
      </c>
      <c r="K44" s="33">
        <v>2646</v>
      </c>
      <c r="L44" s="33">
        <v>6</v>
      </c>
      <c r="M44" s="33">
        <f t="shared" si="10"/>
        <v>5</v>
      </c>
      <c r="N44" s="33">
        <v>8</v>
      </c>
      <c r="O44" s="33">
        <v>3</v>
      </c>
      <c r="P44" s="33">
        <f t="shared" si="11"/>
        <v>1</v>
      </c>
      <c r="Q44" s="33">
        <v>23</v>
      </c>
      <c r="R44" s="33">
        <v>22</v>
      </c>
    </row>
    <row r="45" spans="2:18" s="2" customFormat="1" ht="12" customHeight="1">
      <c r="B45" s="6"/>
      <c r="C45" s="12"/>
      <c r="D45" s="5" t="s">
        <v>51</v>
      </c>
      <c r="E45" s="33">
        <v>2375</v>
      </c>
      <c r="F45" s="33">
        <f t="shared" si="8"/>
        <v>12</v>
      </c>
      <c r="G45" s="33">
        <v>18</v>
      </c>
      <c r="H45" s="33">
        <v>6</v>
      </c>
      <c r="I45" s="33">
        <f t="shared" si="9"/>
        <v>10082</v>
      </c>
      <c r="J45" s="33">
        <v>5338</v>
      </c>
      <c r="K45" s="33">
        <v>4744</v>
      </c>
      <c r="L45" s="33">
        <v>7</v>
      </c>
      <c r="M45" s="33">
        <f t="shared" si="10"/>
        <v>10</v>
      </c>
      <c r="N45" s="33">
        <v>16</v>
      </c>
      <c r="O45" s="33">
        <v>6</v>
      </c>
      <c r="P45" s="33">
        <f t="shared" si="11"/>
        <v>-3</v>
      </c>
      <c r="Q45" s="33">
        <v>62</v>
      </c>
      <c r="R45" s="33">
        <v>65</v>
      </c>
    </row>
    <row r="46" spans="2:18" s="2" customFormat="1" ht="12" customHeight="1">
      <c r="B46" s="6"/>
      <c r="C46" s="12"/>
      <c r="D46" s="5" t="s">
        <v>107</v>
      </c>
      <c r="E46" s="33">
        <v>2667</v>
      </c>
      <c r="F46" s="33">
        <f t="shared" si="8"/>
        <v>7</v>
      </c>
      <c r="G46" s="33">
        <v>13</v>
      </c>
      <c r="H46" s="33">
        <v>6</v>
      </c>
      <c r="I46" s="33">
        <f t="shared" si="9"/>
        <v>11351</v>
      </c>
      <c r="J46" s="33">
        <v>5642</v>
      </c>
      <c r="K46" s="33">
        <v>5709</v>
      </c>
      <c r="L46" s="33">
        <v>24</v>
      </c>
      <c r="M46" s="33">
        <f t="shared" si="10"/>
        <v>11</v>
      </c>
      <c r="N46" s="33">
        <v>16</v>
      </c>
      <c r="O46" s="33">
        <v>5</v>
      </c>
      <c r="P46" s="33">
        <f t="shared" si="11"/>
        <v>13</v>
      </c>
      <c r="Q46" s="33">
        <v>48</v>
      </c>
      <c r="R46" s="33">
        <v>35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13622</v>
      </c>
      <c r="F48" s="34">
        <f aca="true" t="shared" si="12" ref="F48:F54">G48-H48</f>
        <v>-12</v>
      </c>
      <c r="G48" s="32">
        <f>SUM(G49:G54)</f>
        <v>33</v>
      </c>
      <c r="H48" s="32">
        <f>SUM(H49:H54)</f>
        <v>45</v>
      </c>
      <c r="I48" s="32">
        <f aca="true" t="shared" si="13" ref="I48:I54">J48+K48</f>
        <v>51960</v>
      </c>
      <c r="J48" s="32">
        <f>SUM(J49:J54)</f>
        <v>25400</v>
      </c>
      <c r="K48" s="32">
        <f>SUM(K49:K54)</f>
        <v>26560</v>
      </c>
      <c r="L48" s="32">
        <f>SUM(L49:L54)</f>
        <v>-62</v>
      </c>
      <c r="M48" s="32">
        <f aca="true" t="shared" si="14" ref="M48:M54">N48-O48</f>
        <v>18</v>
      </c>
      <c r="N48" s="32">
        <f>SUM(N49:N54)</f>
        <v>49</v>
      </c>
      <c r="O48" s="32">
        <f>SUM(O49:O54)</f>
        <v>31</v>
      </c>
      <c r="P48" s="32">
        <f aca="true" t="shared" si="15" ref="P48:P54">Q48-R48</f>
        <v>-80</v>
      </c>
      <c r="Q48" s="32">
        <f>SUM(Q49:Q54)</f>
        <v>134</v>
      </c>
      <c r="R48" s="32">
        <f>SUM(R49:R54)</f>
        <v>214</v>
      </c>
    </row>
    <row r="49" spans="2:18" s="2" customFormat="1" ht="12" customHeight="1">
      <c r="B49" s="6"/>
      <c r="C49" s="12"/>
      <c r="D49" s="5" t="s">
        <v>53</v>
      </c>
      <c r="E49" s="33">
        <v>3945</v>
      </c>
      <c r="F49" s="33">
        <f t="shared" si="12"/>
        <v>-3</v>
      </c>
      <c r="G49" s="33">
        <v>19</v>
      </c>
      <c r="H49" s="33">
        <v>22</v>
      </c>
      <c r="I49" s="33">
        <f t="shared" si="13"/>
        <v>13974</v>
      </c>
      <c r="J49" s="33">
        <v>6846</v>
      </c>
      <c r="K49" s="33">
        <v>7128</v>
      </c>
      <c r="L49" s="33">
        <v>-36</v>
      </c>
      <c r="M49" s="33">
        <f t="shared" si="14"/>
        <v>5</v>
      </c>
      <c r="N49" s="33">
        <v>13</v>
      </c>
      <c r="O49" s="33">
        <v>8</v>
      </c>
      <c r="P49" s="33">
        <f t="shared" si="15"/>
        <v>-41</v>
      </c>
      <c r="Q49" s="33">
        <v>52</v>
      </c>
      <c r="R49" s="33">
        <v>93</v>
      </c>
    </row>
    <row r="50" spans="2:18" s="2" customFormat="1" ht="12" customHeight="1">
      <c r="B50" s="6"/>
      <c r="C50" s="12"/>
      <c r="D50" s="5" t="s">
        <v>54</v>
      </c>
      <c r="E50" s="33">
        <v>2438</v>
      </c>
      <c r="F50" s="33">
        <f t="shared" si="12"/>
        <v>-11</v>
      </c>
      <c r="G50" s="33">
        <v>1</v>
      </c>
      <c r="H50" s="33">
        <v>12</v>
      </c>
      <c r="I50" s="33">
        <f t="shared" si="13"/>
        <v>9603</v>
      </c>
      <c r="J50" s="33">
        <v>4693</v>
      </c>
      <c r="K50" s="33">
        <v>4910</v>
      </c>
      <c r="L50" s="33">
        <v>-29</v>
      </c>
      <c r="M50" s="33">
        <f t="shared" si="14"/>
        <v>1</v>
      </c>
      <c r="N50" s="33">
        <v>8</v>
      </c>
      <c r="O50" s="33">
        <v>7</v>
      </c>
      <c r="P50" s="33">
        <f t="shared" si="15"/>
        <v>-30</v>
      </c>
      <c r="Q50" s="33">
        <v>17</v>
      </c>
      <c r="R50" s="33">
        <v>47</v>
      </c>
    </row>
    <row r="51" spans="2:18" s="2" customFormat="1" ht="12" customHeight="1">
      <c r="B51" s="6"/>
      <c r="C51" s="12"/>
      <c r="D51" s="5" t="s">
        <v>55</v>
      </c>
      <c r="E51" s="33">
        <v>5118</v>
      </c>
      <c r="F51" s="33">
        <f t="shared" si="12"/>
        <v>1</v>
      </c>
      <c r="G51" s="33">
        <v>8</v>
      </c>
      <c r="H51" s="33">
        <v>7</v>
      </c>
      <c r="I51" s="33">
        <f t="shared" si="13"/>
        <v>20658</v>
      </c>
      <c r="J51" s="33">
        <v>10102</v>
      </c>
      <c r="K51" s="33">
        <v>10556</v>
      </c>
      <c r="L51" s="33">
        <v>-1</v>
      </c>
      <c r="M51" s="33">
        <f t="shared" si="14"/>
        <v>14</v>
      </c>
      <c r="N51" s="33">
        <v>24</v>
      </c>
      <c r="O51" s="33">
        <v>10</v>
      </c>
      <c r="P51" s="33">
        <f t="shared" si="15"/>
        <v>-15</v>
      </c>
      <c r="Q51" s="33">
        <v>31</v>
      </c>
      <c r="R51" s="33">
        <v>46</v>
      </c>
    </row>
    <row r="52" spans="2:18" s="2" customFormat="1" ht="12" customHeight="1">
      <c r="B52" s="6"/>
      <c r="C52" s="12"/>
      <c r="D52" s="5" t="s">
        <v>56</v>
      </c>
      <c r="E52" s="33">
        <v>1029</v>
      </c>
      <c r="F52" s="33">
        <f t="shared" si="12"/>
        <v>3</v>
      </c>
      <c r="G52" s="33">
        <v>5</v>
      </c>
      <c r="H52" s="33">
        <v>2</v>
      </c>
      <c r="I52" s="33">
        <f t="shared" si="13"/>
        <v>3866</v>
      </c>
      <c r="J52" s="33">
        <v>1892</v>
      </c>
      <c r="K52" s="33">
        <v>1974</v>
      </c>
      <c r="L52" s="33">
        <v>5</v>
      </c>
      <c r="M52" s="33">
        <f t="shared" si="14"/>
        <v>-2</v>
      </c>
      <c r="N52" s="33">
        <v>2</v>
      </c>
      <c r="O52" s="33">
        <v>4</v>
      </c>
      <c r="P52" s="33">
        <f t="shared" si="15"/>
        <v>7</v>
      </c>
      <c r="Q52" s="33">
        <v>25</v>
      </c>
      <c r="R52" s="33">
        <v>18</v>
      </c>
    </row>
    <row r="53" spans="2:18" s="2" customFormat="1" ht="12" customHeight="1">
      <c r="B53" s="6"/>
      <c r="C53" s="12"/>
      <c r="D53" s="5" t="s">
        <v>57</v>
      </c>
      <c r="E53" s="33">
        <v>429</v>
      </c>
      <c r="F53" s="33">
        <f t="shared" si="12"/>
        <v>0</v>
      </c>
      <c r="G53" s="33">
        <v>0</v>
      </c>
      <c r="H53" s="33">
        <v>0</v>
      </c>
      <c r="I53" s="33">
        <f t="shared" si="13"/>
        <v>1568</v>
      </c>
      <c r="J53" s="33">
        <v>734</v>
      </c>
      <c r="K53" s="33">
        <v>834</v>
      </c>
      <c r="L53" s="33">
        <v>-2</v>
      </c>
      <c r="M53" s="33">
        <f t="shared" si="14"/>
        <v>0</v>
      </c>
      <c r="N53" s="33">
        <v>0</v>
      </c>
      <c r="O53" s="33">
        <v>0</v>
      </c>
      <c r="P53" s="33">
        <f t="shared" si="15"/>
        <v>-2</v>
      </c>
      <c r="Q53" s="33">
        <v>3</v>
      </c>
      <c r="R53" s="33">
        <v>5</v>
      </c>
    </row>
    <row r="54" spans="2:18" s="2" customFormat="1" ht="12" customHeight="1">
      <c r="B54" s="6"/>
      <c r="C54" s="12"/>
      <c r="D54" s="5" t="s">
        <v>58</v>
      </c>
      <c r="E54" s="33">
        <v>663</v>
      </c>
      <c r="F54" s="33">
        <f t="shared" si="12"/>
        <v>-2</v>
      </c>
      <c r="G54" s="33">
        <v>0</v>
      </c>
      <c r="H54" s="33">
        <v>2</v>
      </c>
      <c r="I54" s="33">
        <f t="shared" si="13"/>
        <v>2291</v>
      </c>
      <c r="J54" s="33">
        <v>1133</v>
      </c>
      <c r="K54" s="33">
        <v>1158</v>
      </c>
      <c r="L54" s="33">
        <v>1</v>
      </c>
      <c r="M54" s="33">
        <f t="shared" si="14"/>
        <v>0</v>
      </c>
      <c r="N54" s="33">
        <v>2</v>
      </c>
      <c r="O54" s="33">
        <v>2</v>
      </c>
      <c r="P54" s="33">
        <f t="shared" si="15"/>
        <v>1</v>
      </c>
      <c r="Q54" s="33">
        <v>6</v>
      </c>
      <c r="R54" s="33">
        <v>5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9828</v>
      </c>
      <c r="F56" s="34">
        <f>G56-H56</f>
        <v>2</v>
      </c>
      <c r="G56" s="32">
        <f>SUM(G57:G60)</f>
        <v>30</v>
      </c>
      <c r="H56" s="32">
        <f>SUM(H57:H60)</f>
        <v>28</v>
      </c>
      <c r="I56" s="32">
        <f>J56+K56</f>
        <v>40065</v>
      </c>
      <c r="J56" s="32">
        <f>SUM(J57:J60)</f>
        <v>19711</v>
      </c>
      <c r="K56" s="32">
        <f>SUM(K57:K60)</f>
        <v>20354</v>
      </c>
      <c r="L56" s="32">
        <f>SUM(L57:L60)</f>
        <v>-22</v>
      </c>
      <c r="M56" s="32">
        <f>N56-O56</f>
        <v>6</v>
      </c>
      <c r="N56" s="32">
        <f>SUM(N57:N60)</f>
        <v>39</v>
      </c>
      <c r="O56" s="32">
        <f>SUM(O57:O60)</f>
        <v>33</v>
      </c>
      <c r="P56" s="32">
        <f>Q56-R56</f>
        <v>-28</v>
      </c>
      <c r="Q56" s="32">
        <f>SUM(Q57:Q60)</f>
        <v>100</v>
      </c>
      <c r="R56" s="32">
        <f>SUM(R57:R60)</f>
        <v>128</v>
      </c>
    </row>
    <row r="57" spans="2:18" s="2" customFormat="1" ht="12" customHeight="1">
      <c r="B57" s="6"/>
      <c r="C57" s="12"/>
      <c r="D57" s="5" t="s">
        <v>60</v>
      </c>
      <c r="E57" s="33">
        <v>1146</v>
      </c>
      <c r="F57" s="33">
        <f>G57-H57</f>
        <v>1</v>
      </c>
      <c r="G57" s="33">
        <v>1</v>
      </c>
      <c r="H57" s="33">
        <v>0</v>
      </c>
      <c r="I57" s="33">
        <f>J57+K57</f>
        <v>5075</v>
      </c>
      <c r="J57" s="33">
        <v>2536</v>
      </c>
      <c r="K57" s="33">
        <v>2539</v>
      </c>
      <c r="L57" s="33">
        <v>7</v>
      </c>
      <c r="M57" s="33">
        <f>N57-O57</f>
        <v>-4</v>
      </c>
      <c r="N57" s="33">
        <v>5</v>
      </c>
      <c r="O57" s="33">
        <v>9</v>
      </c>
      <c r="P57" s="33">
        <f>Q57-R57</f>
        <v>11</v>
      </c>
      <c r="Q57" s="33">
        <v>15</v>
      </c>
      <c r="R57" s="33">
        <v>4</v>
      </c>
    </row>
    <row r="58" spans="2:18" s="2" customFormat="1" ht="12" customHeight="1">
      <c r="B58" s="6"/>
      <c r="C58" s="12"/>
      <c r="D58" s="5" t="s">
        <v>61</v>
      </c>
      <c r="E58" s="33">
        <v>3899</v>
      </c>
      <c r="F58" s="33">
        <f>G58-H58</f>
        <v>1</v>
      </c>
      <c r="G58" s="33">
        <v>21</v>
      </c>
      <c r="H58" s="33">
        <v>20</v>
      </c>
      <c r="I58" s="33">
        <f>J58+K58</f>
        <v>15328</v>
      </c>
      <c r="J58" s="33">
        <v>7551</v>
      </c>
      <c r="K58" s="33">
        <v>7777</v>
      </c>
      <c r="L58" s="33">
        <v>11</v>
      </c>
      <c r="M58" s="33">
        <f>N58-O58</f>
        <v>1</v>
      </c>
      <c r="N58" s="33">
        <v>13</v>
      </c>
      <c r="O58" s="33">
        <v>12</v>
      </c>
      <c r="P58" s="33">
        <f>Q58-R58</f>
        <v>10</v>
      </c>
      <c r="Q58" s="33">
        <v>45</v>
      </c>
      <c r="R58" s="33">
        <v>35</v>
      </c>
    </row>
    <row r="59" spans="2:18" s="2" customFormat="1" ht="12" customHeight="1">
      <c r="B59" s="6"/>
      <c r="C59" s="12"/>
      <c r="D59" s="5" t="s">
        <v>62</v>
      </c>
      <c r="E59" s="33">
        <v>1578</v>
      </c>
      <c r="F59" s="33">
        <f>G59-H59</f>
        <v>-3</v>
      </c>
      <c r="G59" s="33">
        <v>0</v>
      </c>
      <c r="H59" s="33">
        <v>3</v>
      </c>
      <c r="I59" s="33">
        <f>J59+K59</f>
        <v>5859</v>
      </c>
      <c r="J59" s="33">
        <v>2830</v>
      </c>
      <c r="K59" s="33">
        <v>3029</v>
      </c>
      <c r="L59" s="33">
        <v>-23</v>
      </c>
      <c r="M59" s="33">
        <f>N59-O59</f>
        <v>7</v>
      </c>
      <c r="N59" s="33">
        <v>9</v>
      </c>
      <c r="O59" s="33">
        <v>2</v>
      </c>
      <c r="P59" s="33">
        <f>Q59-R59</f>
        <v>-30</v>
      </c>
      <c r="Q59" s="33">
        <v>11</v>
      </c>
      <c r="R59" s="33">
        <v>41</v>
      </c>
    </row>
    <row r="60" spans="2:18" s="2" customFormat="1" ht="12" customHeight="1">
      <c r="B60" s="6"/>
      <c r="C60" s="12"/>
      <c r="D60" s="5" t="s">
        <v>63</v>
      </c>
      <c r="E60" s="33">
        <v>3205</v>
      </c>
      <c r="F60" s="33">
        <f>G60-H60</f>
        <v>3</v>
      </c>
      <c r="G60" s="33">
        <v>8</v>
      </c>
      <c r="H60" s="33">
        <v>5</v>
      </c>
      <c r="I60" s="33">
        <f>J60+K60</f>
        <v>13803</v>
      </c>
      <c r="J60" s="33">
        <v>6794</v>
      </c>
      <c r="K60" s="33">
        <v>7009</v>
      </c>
      <c r="L60" s="33">
        <v>-17</v>
      </c>
      <c r="M60" s="33">
        <f>N60-O60</f>
        <v>2</v>
      </c>
      <c r="N60" s="33">
        <v>12</v>
      </c>
      <c r="O60" s="33">
        <v>10</v>
      </c>
      <c r="P60" s="33">
        <f>Q60-R60</f>
        <v>-19</v>
      </c>
      <c r="Q60" s="33">
        <v>29</v>
      </c>
      <c r="R60" s="33">
        <v>48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5103</v>
      </c>
      <c r="F62" s="34">
        <f>G62-H62</f>
        <v>-2</v>
      </c>
      <c r="G62" s="32">
        <f>G63</f>
        <v>4</v>
      </c>
      <c r="H62" s="32">
        <f>H63</f>
        <v>6</v>
      </c>
      <c r="I62" s="32">
        <f>J62+K62</f>
        <v>18993</v>
      </c>
      <c r="J62" s="32">
        <f>J63</f>
        <v>9106</v>
      </c>
      <c r="K62" s="32">
        <f>K63</f>
        <v>9887</v>
      </c>
      <c r="L62" s="32">
        <f>L63</f>
        <v>-22</v>
      </c>
      <c r="M62" s="32">
        <f>N62-O62</f>
        <v>5</v>
      </c>
      <c r="N62" s="32">
        <f>N63</f>
        <v>17</v>
      </c>
      <c r="O62" s="32">
        <f>O63</f>
        <v>12</v>
      </c>
      <c r="P62" s="32">
        <f>Q62-R62</f>
        <v>-27</v>
      </c>
      <c r="Q62" s="32">
        <f>Q63</f>
        <v>29</v>
      </c>
      <c r="R62" s="32">
        <f>R63</f>
        <v>56</v>
      </c>
    </row>
    <row r="63" spans="2:18" s="2" customFormat="1" ht="12" customHeight="1">
      <c r="B63" s="6"/>
      <c r="C63" s="12"/>
      <c r="D63" s="5" t="s">
        <v>65</v>
      </c>
      <c r="E63" s="33">
        <v>5103</v>
      </c>
      <c r="F63" s="33">
        <f>G63-H63</f>
        <v>-2</v>
      </c>
      <c r="G63" s="33">
        <v>4</v>
      </c>
      <c r="H63" s="33">
        <v>6</v>
      </c>
      <c r="I63" s="33">
        <f>J63+K63</f>
        <v>18993</v>
      </c>
      <c r="J63" s="33">
        <v>9106</v>
      </c>
      <c r="K63" s="33">
        <v>9887</v>
      </c>
      <c r="L63" s="33">
        <v>-22</v>
      </c>
      <c r="M63" s="33">
        <f>N63-O63</f>
        <v>5</v>
      </c>
      <c r="N63" s="33">
        <v>17</v>
      </c>
      <c r="O63" s="33">
        <v>12</v>
      </c>
      <c r="P63" s="33">
        <f>Q63-R63</f>
        <v>-27</v>
      </c>
      <c r="Q63" s="33">
        <v>29</v>
      </c>
      <c r="R63" s="33">
        <v>56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19382</v>
      </c>
      <c r="F65" s="34">
        <f aca="true" t="shared" si="16" ref="F65:F73">G65-H65</f>
        <v>4</v>
      </c>
      <c r="G65" s="32">
        <f>SUM(G66:G73)</f>
        <v>65</v>
      </c>
      <c r="H65" s="32">
        <f>SUM(H66:H73)</f>
        <v>61</v>
      </c>
      <c r="I65" s="32">
        <f aca="true" t="shared" si="17" ref="I65:I73">J65+K65</f>
        <v>73859</v>
      </c>
      <c r="J65" s="32">
        <f>SUM(J66:J74)</f>
        <v>36313</v>
      </c>
      <c r="K65" s="32">
        <f>SUM(K66:K74)</f>
        <v>37546</v>
      </c>
      <c r="L65" s="32">
        <f>SUM(L66:L73)</f>
        <v>9</v>
      </c>
      <c r="M65" s="32">
        <f aca="true" t="shared" si="18" ref="M65:M73">N65-O65</f>
        <v>33</v>
      </c>
      <c r="N65" s="32">
        <f>SUM(N66:N73)</f>
        <v>90</v>
      </c>
      <c r="O65" s="32">
        <f>SUM(O66:O73)</f>
        <v>57</v>
      </c>
      <c r="P65" s="32">
        <f aca="true" t="shared" si="19" ref="P65:P73">Q65-R65</f>
        <v>-24</v>
      </c>
      <c r="Q65" s="32">
        <f>SUM(Q66:Q73)</f>
        <v>245</v>
      </c>
      <c r="R65" s="32">
        <f>SUM(R66:R73)</f>
        <v>269</v>
      </c>
    </row>
    <row r="66" spans="2:18" s="2" customFormat="1" ht="12" customHeight="1">
      <c r="B66" s="6"/>
      <c r="C66" s="12"/>
      <c r="D66" s="5" t="s">
        <v>67</v>
      </c>
      <c r="E66" s="33">
        <v>5265</v>
      </c>
      <c r="F66" s="33">
        <f t="shared" si="16"/>
        <v>2</v>
      </c>
      <c r="G66" s="33">
        <v>12</v>
      </c>
      <c r="H66" s="33">
        <v>10</v>
      </c>
      <c r="I66" s="33">
        <f t="shared" si="17"/>
        <v>20231</v>
      </c>
      <c r="J66" s="33">
        <v>9838</v>
      </c>
      <c r="K66" s="33">
        <v>10393</v>
      </c>
      <c r="L66" s="33">
        <v>8</v>
      </c>
      <c r="M66" s="33">
        <f t="shared" si="18"/>
        <v>5</v>
      </c>
      <c r="N66" s="33">
        <v>20</v>
      </c>
      <c r="O66" s="33">
        <v>15</v>
      </c>
      <c r="P66" s="33">
        <f t="shared" si="19"/>
        <v>3</v>
      </c>
      <c r="Q66" s="33">
        <v>62</v>
      </c>
      <c r="R66" s="33">
        <v>59</v>
      </c>
    </row>
    <row r="67" spans="2:18" s="2" customFormat="1" ht="12" customHeight="1">
      <c r="B67" s="6"/>
      <c r="C67" s="12"/>
      <c r="D67" s="5" t="s">
        <v>41</v>
      </c>
      <c r="E67" s="33">
        <v>642</v>
      </c>
      <c r="F67" s="33">
        <f t="shared" si="16"/>
        <v>0</v>
      </c>
      <c r="G67" s="33">
        <v>0</v>
      </c>
      <c r="H67" s="33">
        <v>0</v>
      </c>
      <c r="I67" s="33">
        <f t="shared" si="17"/>
        <v>2812</v>
      </c>
      <c r="J67" s="33">
        <v>1391</v>
      </c>
      <c r="K67" s="33">
        <v>1421</v>
      </c>
      <c r="L67" s="33">
        <v>1</v>
      </c>
      <c r="M67" s="33">
        <f t="shared" si="18"/>
        <v>3</v>
      </c>
      <c r="N67" s="33">
        <v>4</v>
      </c>
      <c r="O67" s="33">
        <v>1</v>
      </c>
      <c r="P67" s="33">
        <f t="shared" si="19"/>
        <v>-2</v>
      </c>
      <c r="Q67" s="33">
        <v>6</v>
      </c>
      <c r="R67" s="33">
        <v>8</v>
      </c>
    </row>
    <row r="68" spans="2:18" s="2" customFormat="1" ht="12" customHeight="1">
      <c r="B68" s="6"/>
      <c r="C68" s="12"/>
      <c r="D68" s="5" t="s">
        <v>68</v>
      </c>
      <c r="E68" s="33">
        <v>4462</v>
      </c>
      <c r="F68" s="33">
        <f t="shared" si="16"/>
        <v>6</v>
      </c>
      <c r="G68" s="33">
        <v>11</v>
      </c>
      <c r="H68" s="33">
        <v>5</v>
      </c>
      <c r="I68" s="33">
        <f t="shared" si="17"/>
        <v>17037</v>
      </c>
      <c r="J68" s="33">
        <v>8261</v>
      </c>
      <c r="K68" s="33">
        <v>8776</v>
      </c>
      <c r="L68" s="33">
        <v>7</v>
      </c>
      <c r="M68" s="33">
        <f t="shared" si="18"/>
        <v>4</v>
      </c>
      <c r="N68" s="33">
        <v>20</v>
      </c>
      <c r="O68" s="33">
        <v>16</v>
      </c>
      <c r="P68" s="33">
        <f t="shared" si="19"/>
        <v>3</v>
      </c>
      <c r="Q68" s="33">
        <v>50</v>
      </c>
      <c r="R68" s="33">
        <v>47</v>
      </c>
    </row>
    <row r="69" spans="2:18" s="2" customFormat="1" ht="12" customHeight="1">
      <c r="B69" s="6"/>
      <c r="C69" s="12"/>
      <c r="D69" s="5" t="s">
        <v>69</v>
      </c>
      <c r="E69" s="33">
        <v>1936</v>
      </c>
      <c r="F69" s="33">
        <f t="shared" si="16"/>
        <v>-1</v>
      </c>
      <c r="G69" s="33">
        <v>8</v>
      </c>
      <c r="H69" s="33">
        <v>9</v>
      </c>
      <c r="I69" s="33">
        <f t="shared" si="17"/>
        <v>7163</v>
      </c>
      <c r="J69" s="33">
        <v>3539</v>
      </c>
      <c r="K69" s="33">
        <v>3624</v>
      </c>
      <c r="L69" s="33">
        <v>-14</v>
      </c>
      <c r="M69" s="33">
        <f t="shared" si="18"/>
        <v>0</v>
      </c>
      <c r="N69" s="33">
        <v>8</v>
      </c>
      <c r="O69" s="33">
        <v>8</v>
      </c>
      <c r="P69" s="33">
        <f t="shared" si="19"/>
        <v>-14</v>
      </c>
      <c r="Q69" s="33">
        <v>23</v>
      </c>
      <c r="R69" s="33">
        <v>37</v>
      </c>
    </row>
    <row r="70" spans="2:18" s="2" customFormat="1" ht="12" customHeight="1">
      <c r="B70" s="6"/>
      <c r="C70" s="12"/>
      <c r="D70" s="5" t="s">
        <v>70</v>
      </c>
      <c r="E70" s="33">
        <v>2608</v>
      </c>
      <c r="F70" s="33">
        <f t="shared" si="16"/>
        <v>3</v>
      </c>
      <c r="G70" s="33">
        <v>12</v>
      </c>
      <c r="H70" s="33">
        <v>9</v>
      </c>
      <c r="I70" s="33">
        <f t="shared" si="17"/>
        <v>10534</v>
      </c>
      <c r="J70" s="33">
        <v>5198</v>
      </c>
      <c r="K70" s="33">
        <v>5336</v>
      </c>
      <c r="L70" s="33">
        <v>21</v>
      </c>
      <c r="M70" s="33">
        <f t="shared" si="18"/>
        <v>7</v>
      </c>
      <c r="N70" s="33">
        <v>13</v>
      </c>
      <c r="O70" s="33">
        <v>6</v>
      </c>
      <c r="P70" s="33">
        <f t="shared" si="19"/>
        <v>14</v>
      </c>
      <c r="Q70" s="33">
        <v>36</v>
      </c>
      <c r="R70" s="33">
        <v>22</v>
      </c>
    </row>
    <row r="71" spans="2:18" s="2" customFormat="1" ht="12" customHeight="1">
      <c r="B71" s="6"/>
      <c r="C71" s="12"/>
      <c r="D71" s="5" t="s">
        <v>71</v>
      </c>
      <c r="E71" s="33">
        <v>2845</v>
      </c>
      <c r="F71" s="33">
        <f t="shared" si="16"/>
        <v>-11</v>
      </c>
      <c r="G71" s="33">
        <v>13</v>
      </c>
      <c r="H71" s="33">
        <v>24</v>
      </c>
      <c r="I71" s="33">
        <f t="shared" si="17"/>
        <v>9413</v>
      </c>
      <c r="J71" s="33">
        <v>4613</v>
      </c>
      <c r="K71" s="33">
        <v>4800</v>
      </c>
      <c r="L71" s="33">
        <v>-24</v>
      </c>
      <c r="M71" s="33">
        <f t="shared" si="18"/>
        <v>7</v>
      </c>
      <c r="N71" s="33">
        <v>13</v>
      </c>
      <c r="O71" s="33">
        <v>6</v>
      </c>
      <c r="P71" s="33">
        <f t="shared" si="19"/>
        <v>-31</v>
      </c>
      <c r="Q71" s="33">
        <v>30</v>
      </c>
      <c r="R71" s="33">
        <v>61</v>
      </c>
    </row>
    <row r="72" spans="2:18" s="2" customFormat="1" ht="12" customHeight="1">
      <c r="B72" s="6"/>
      <c r="C72" s="12"/>
      <c r="D72" s="5" t="s">
        <v>72</v>
      </c>
      <c r="E72" s="33">
        <v>633</v>
      </c>
      <c r="F72" s="33">
        <f t="shared" si="16"/>
        <v>1</v>
      </c>
      <c r="G72" s="33">
        <v>3</v>
      </c>
      <c r="H72" s="33">
        <v>2</v>
      </c>
      <c r="I72" s="33">
        <f t="shared" si="17"/>
        <v>2271</v>
      </c>
      <c r="J72" s="33">
        <v>1140</v>
      </c>
      <c r="K72" s="33">
        <v>1131</v>
      </c>
      <c r="L72" s="33">
        <v>14</v>
      </c>
      <c r="M72" s="33">
        <f t="shared" si="18"/>
        <v>1</v>
      </c>
      <c r="N72" s="33">
        <v>4</v>
      </c>
      <c r="O72" s="33">
        <v>3</v>
      </c>
      <c r="P72" s="33">
        <f t="shared" si="19"/>
        <v>13</v>
      </c>
      <c r="Q72" s="33">
        <v>26</v>
      </c>
      <c r="R72" s="33">
        <v>13</v>
      </c>
    </row>
    <row r="73" spans="2:18" s="2" customFormat="1" ht="12" customHeight="1">
      <c r="B73" s="6"/>
      <c r="C73" s="12"/>
      <c r="D73" s="5" t="s">
        <v>73</v>
      </c>
      <c r="E73" s="33">
        <v>991</v>
      </c>
      <c r="F73" s="33">
        <f t="shared" si="16"/>
        <v>4</v>
      </c>
      <c r="G73" s="33">
        <v>6</v>
      </c>
      <c r="H73" s="33">
        <v>2</v>
      </c>
      <c r="I73" s="33">
        <f t="shared" si="17"/>
        <v>4398</v>
      </c>
      <c r="J73" s="33">
        <v>2333</v>
      </c>
      <c r="K73" s="33">
        <v>2065</v>
      </c>
      <c r="L73" s="33">
        <v>-4</v>
      </c>
      <c r="M73" s="33">
        <f t="shared" si="18"/>
        <v>6</v>
      </c>
      <c r="N73" s="33">
        <v>8</v>
      </c>
      <c r="O73" s="33">
        <v>2</v>
      </c>
      <c r="P73" s="33">
        <f t="shared" si="19"/>
        <v>-10</v>
      </c>
      <c r="Q73" s="33">
        <v>12</v>
      </c>
      <c r="R73" s="33">
        <v>22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14384</v>
      </c>
      <c r="F75" s="34">
        <f aca="true" t="shared" si="20" ref="F75:F83">G75-H75</f>
        <v>20</v>
      </c>
      <c r="G75" s="32">
        <f>SUM(G76:G83)</f>
        <v>63</v>
      </c>
      <c r="H75" s="32">
        <f>SUM(H76:H83)</f>
        <v>43</v>
      </c>
      <c r="I75" s="32">
        <f aca="true" t="shared" si="21" ref="I75:I83">J75+K75</f>
        <v>55639</v>
      </c>
      <c r="J75" s="32">
        <f>SUM(J76:J84)</f>
        <v>27372</v>
      </c>
      <c r="K75" s="32">
        <f>SUM(K76:K84)</f>
        <v>28267</v>
      </c>
      <c r="L75" s="32">
        <f>SUM(L76:L83)</f>
        <v>42</v>
      </c>
      <c r="M75" s="32">
        <f aca="true" t="shared" si="22" ref="M75:M83">N75-O75</f>
        <v>37</v>
      </c>
      <c r="N75" s="32">
        <f>SUM(N76:N83)</f>
        <v>65</v>
      </c>
      <c r="O75" s="32">
        <f>SUM(O76:O83)</f>
        <v>28</v>
      </c>
      <c r="P75" s="32">
        <f aca="true" t="shared" si="23" ref="P75:P83">Q75-R75</f>
        <v>5</v>
      </c>
      <c r="Q75" s="32">
        <f>SUM(Q76:Q83)</f>
        <v>227</v>
      </c>
      <c r="R75" s="32">
        <f>SUM(R76:R83)</f>
        <v>222</v>
      </c>
    </row>
    <row r="76" spans="2:18" s="2" customFormat="1" ht="12" customHeight="1">
      <c r="B76" s="6"/>
      <c r="C76" s="12"/>
      <c r="D76" s="5" t="s">
        <v>75</v>
      </c>
      <c r="E76" s="33">
        <v>775</v>
      </c>
      <c r="F76" s="33">
        <f t="shared" si="20"/>
        <v>1</v>
      </c>
      <c r="G76" s="33">
        <v>2</v>
      </c>
      <c r="H76" s="33">
        <v>1</v>
      </c>
      <c r="I76" s="33">
        <f t="shared" si="21"/>
        <v>3177</v>
      </c>
      <c r="J76" s="33">
        <v>1596</v>
      </c>
      <c r="K76" s="33">
        <v>1581</v>
      </c>
      <c r="L76" s="33">
        <v>8</v>
      </c>
      <c r="M76" s="33">
        <f t="shared" si="22"/>
        <v>5</v>
      </c>
      <c r="N76" s="33">
        <v>5</v>
      </c>
      <c r="O76" s="33">
        <v>0</v>
      </c>
      <c r="P76" s="33">
        <f t="shared" si="23"/>
        <v>3</v>
      </c>
      <c r="Q76" s="33">
        <v>8</v>
      </c>
      <c r="R76" s="33">
        <v>5</v>
      </c>
    </row>
    <row r="77" spans="2:18" s="2" customFormat="1" ht="12" customHeight="1">
      <c r="B77" s="6"/>
      <c r="C77" s="12"/>
      <c r="D77" s="5" t="s">
        <v>76</v>
      </c>
      <c r="E77" s="33">
        <v>1759</v>
      </c>
      <c r="F77" s="33">
        <f t="shared" si="20"/>
        <v>3</v>
      </c>
      <c r="G77" s="33">
        <v>7</v>
      </c>
      <c r="H77" s="33">
        <v>4</v>
      </c>
      <c r="I77" s="33">
        <f t="shared" si="21"/>
        <v>6370</v>
      </c>
      <c r="J77" s="33">
        <v>3124</v>
      </c>
      <c r="K77" s="33">
        <v>3246</v>
      </c>
      <c r="L77" s="33">
        <v>-9</v>
      </c>
      <c r="M77" s="33">
        <f t="shared" si="22"/>
        <v>1</v>
      </c>
      <c r="N77" s="33">
        <v>6</v>
      </c>
      <c r="O77" s="33">
        <v>5</v>
      </c>
      <c r="P77" s="33">
        <f t="shared" si="23"/>
        <v>-10</v>
      </c>
      <c r="Q77" s="33">
        <v>16</v>
      </c>
      <c r="R77" s="33">
        <v>26</v>
      </c>
    </row>
    <row r="78" spans="2:18" s="2" customFormat="1" ht="12" customHeight="1">
      <c r="B78" s="6"/>
      <c r="C78" s="12"/>
      <c r="D78" s="5" t="s">
        <v>77</v>
      </c>
      <c r="E78" s="33">
        <v>1602</v>
      </c>
      <c r="F78" s="33">
        <f t="shared" si="20"/>
        <v>-1</v>
      </c>
      <c r="G78" s="33">
        <v>4</v>
      </c>
      <c r="H78" s="33">
        <v>5</v>
      </c>
      <c r="I78" s="33">
        <f t="shared" si="21"/>
        <v>6103</v>
      </c>
      <c r="J78" s="33">
        <v>2972</v>
      </c>
      <c r="K78" s="33">
        <v>3131</v>
      </c>
      <c r="L78" s="33">
        <v>-7</v>
      </c>
      <c r="M78" s="33">
        <f t="shared" si="22"/>
        <v>0</v>
      </c>
      <c r="N78" s="33">
        <v>5</v>
      </c>
      <c r="O78" s="33">
        <v>5</v>
      </c>
      <c r="P78" s="33">
        <f t="shared" si="23"/>
        <v>-7</v>
      </c>
      <c r="Q78" s="33">
        <v>12</v>
      </c>
      <c r="R78" s="33">
        <v>19</v>
      </c>
    </row>
    <row r="79" spans="2:18" s="2" customFormat="1" ht="12" customHeight="1">
      <c r="B79" s="6"/>
      <c r="C79" s="12"/>
      <c r="D79" s="5" t="s">
        <v>78</v>
      </c>
      <c r="E79" s="33">
        <v>955</v>
      </c>
      <c r="F79" s="33">
        <f t="shared" si="20"/>
        <v>5</v>
      </c>
      <c r="G79" s="33">
        <v>7</v>
      </c>
      <c r="H79" s="33">
        <v>2</v>
      </c>
      <c r="I79" s="33">
        <f t="shared" si="21"/>
        <v>3867</v>
      </c>
      <c r="J79" s="33">
        <v>1904</v>
      </c>
      <c r="K79" s="33">
        <v>1963</v>
      </c>
      <c r="L79" s="33">
        <v>17</v>
      </c>
      <c r="M79" s="33">
        <f t="shared" si="22"/>
        <v>6</v>
      </c>
      <c r="N79" s="33">
        <v>7</v>
      </c>
      <c r="O79" s="33">
        <v>1</v>
      </c>
      <c r="P79" s="33">
        <f t="shared" si="23"/>
        <v>11</v>
      </c>
      <c r="Q79" s="33">
        <v>22</v>
      </c>
      <c r="R79" s="33">
        <v>11</v>
      </c>
    </row>
    <row r="80" spans="2:18" s="2" customFormat="1" ht="12" customHeight="1">
      <c r="B80" s="6"/>
      <c r="C80" s="12"/>
      <c r="D80" s="5" t="s">
        <v>79</v>
      </c>
      <c r="E80" s="33">
        <v>2715</v>
      </c>
      <c r="F80" s="33">
        <f t="shared" si="20"/>
        <v>4</v>
      </c>
      <c r="G80" s="33">
        <v>17</v>
      </c>
      <c r="H80" s="33">
        <v>13</v>
      </c>
      <c r="I80" s="33">
        <f t="shared" si="21"/>
        <v>10901</v>
      </c>
      <c r="J80" s="33">
        <v>5439</v>
      </c>
      <c r="K80" s="33">
        <v>5462</v>
      </c>
      <c r="L80" s="33">
        <v>14</v>
      </c>
      <c r="M80" s="33">
        <f t="shared" si="22"/>
        <v>9</v>
      </c>
      <c r="N80" s="33">
        <v>13</v>
      </c>
      <c r="O80" s="33">
        <v>4</v>
      </c>
      <c r="P80" s="33">
        <f t="shared" si="23"/>
        <v>5</v>
      </c>
      <c r="Q80" s="33">
        <v>48</v>
      </c>
      <c r="R80" s="33">
        <v>43</v>
      </c>
    </row>
    <row r="81" spans="2:18" s="2" customFormat="1" ht="12" customHeight="1">
      <c r="B81" s="6"/>
      <c r="C81" s="12"/>
      <c r="D81" s="5" t="s">
        <v>80</v>
      </c>
      <c r="E81" s="33">
        <v>2546</v>
      </c>
      <c r="F81" s="33">
        <f t="shared" si="20"/>
        <v>5</v>
      </c>
      <c r="G81" s="33">
        <v>17</v>
      </c>
      <c r="H81" s="33">
        <v>12</v>
      </c>
      <c r="I81" s="33">
        <f t="shared" si="21"/>
        <v>8690</v>
      </c>
      <c r="J81" s="33">
        <v>4189</v>
      </c>
      <c r="K81" s="33">
        <v>4501</v>
      </c>
      <c r="L81" s="33">
        <v>15</v>
      </c>
      <c r="M81" s="33">
        <f t="shared" si="22"/>
        <v>2</v>
      </c>
      <c r="N81" s="33">
        <v>5</v>
      </c>
      <c r="O81" s="33">
        <v>3</v>
      </c>
      <c r="P81" s="33">
        <f t="shared" si="23"/>
        <v>13</v>
      </c>
      <c r="Q81" s="33">
        <v>84</v>
      </c>
      <c r="R81" s="33">
        <v>71</v>
      </c>
    </row>
    <row r="82" spans="2:18" s="2" customFormat="1" ht="12" customHeight="1">
      <c r="B82" s="6"/>
      <c r="C82" s="12"/>
      <c r="D82" s="5" t="s">
        <v>81</v>
      </c>
      <c r="E82" s="33">
        <v>2182</v>
      </c>
      <c r="F82" s="33">
        <f t="shared" si="20"/>
        <v>0</v>
      </c>
      <c r="G82" s="33">
        <v>6</v>
      </c>
      <c r="H82" s="33">
        <v>6</v>
      </c>
      <c r="I82" s="33">
        <f t="shared" si="21"/>
        <v>8438</v>
      </c>
      <c r="J82" s="33">
        <v>4124</v>
      </c>
      <c r="K82" s="33">
        <v>4314</v>
      </c>
      <c r="L82" s="33">
        <v>-2</v>
      </c>
      <c r="M82" s="33">
        <f t="shared" si="22"/>
        <v>12</v>
      </c>
      <c r="N82" s="33">
        <v>16</v>
      </c>
      <c r="O82" s="33">
        <v>4</v>
      </c>
      <c r="P82" s="33">
        <f t="shared" si="23"/>
        <v>-14</v>
      </c>
      <c r="Q82" s="33">
        <v>15</v>
      </c>
      <c r="R82" s="33">
        <v>29</v>
      </c>
    </row>
    <row r="83" spans="2:18" s="2" customFormat="1" ht="12" customHeight="1">
      <c r="B83" s="6"/>
      <c r="C83" s="12"/>
      <c r="D83" s="5" t="s">
        <v>82</v>
      </c>
      <c r="E83" s="33">
        <v>1850</v>
      </c>
      <c r="F83" s="33">
        <f t="shared" si="20"/>
        <v>3</v>
      </c>
      <c r="G83" s="33">
        <v>3</v>
      </c>
      <c r="H83" s="33">
        <v>0</v>
      </c>
      <c r="I83" s="33">
        <f t="shared" si="21"/>
        <v>8093</v>
      </c>
      <c r="J83" s="33">
        <v>4024</v>
      </c>
      <c r="K83" s="33">
        <v>4069</v>
      </c>
      <c r="L83" s="33">
        <v>6</v>
      </c>
      <c r="M83" s="33">
        <f t="shared" si="22"/>
        <v>2</v>
      </c>
      <c r="N83" s="33">
        <v>8</v>
      </c>
      <c r="O83" s="33">
        <v>6</v>
      </c>
      <c r="P83" s="33">
        <f t="shared" si="23"/>
        <v>4</v>
      </c>
      <c r="Q83" s="33">
        <v>22</v>
      </c>
      <c r="R83" s="33">
        <v>18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17457</v>
      </c>
      <c r="F85" s="34">
        <f>G85-H85</f>
        <v>28</v>
      </c>
      <c r="G85" s="32">
        <f>SUM(G86:G89)</f>
        <v>73</v>
      </c>
      <c r="H85" s="32">
        <f>SUM(H86:H89)</f>
        <v>45</v>
      </c>
      <c r="I85" s="32">
        <f>J85+K85</f>
        <v>70365</v>
      </c>
      <c r="J85" s="32">
        <f>SUM(J86:J89)</f>
        <v>34624</v>
      </c>
      <c r="K85" s="32">
        <f>SUM(K86:K89)</f>
        <v>35741</v>
      </c>
      <c r="L85" s="32">
        <f>SUM(L86:L89)</f>
        <v>69</v>
      </c>
      <c r="M85" s="32">
        <f>N85-O85</f>
        <v>49</v>
      </c>
      <c r="N85" s="32">
        <f>SUM(N86:N89)</f>
        <v>89</v>
      </c>
      <c r="O85" s="32">
        <f>SUM(O86:O89)</f>
        <v>40</v>
      </c>
      <c r="P85" s="32">
        <f>Q85-R85</f>
        <v>20</v>
      </c>
      <c r="Q85" s="32">
        <f>SUM(Q86:Q89)</f>
        <v>250</v>
      </c>
      <c r="R85" s="32">
        <f>SUM(R86:R89)</f>
        <v>230</v>
      </c>
    </row>
    <row r="86" spans="2:18" s="2" customFormat="1" ht="12" customHeight="1">
      <c r="B86" s="6"/>
      <c r="C86" s="12"/>
      <c r="D86" s="5" t="s">
        <v>108</v>
      </c>
      <c r="E86" s="33">
        <v>2502</v>
      </c>
      <c r="F86" s="33">
        <f>G86-H86</f>
        <v>16</v>
      </c>
      <c r="G86" s="33">
        <v>17</v>
      </c>
      <c r="H86" s="33">
        <v>1</v>
      </c>
      <c r="I86" s="33">
        <f>J86+K86</f>
        <v>10786</v>
      </c>
      <c r="J86" s="33">
        <v>5346</v>
      </c>
      <c r="K86" s="33">
        <v>5440</v>
      </c>
      <c r="L86" s="33">
        <v>23</v>
      </c>
      <c r="M86" s="33">
        <f>N86-O86</f>
        <v>8</v>
      </c>
      <c r="N86" s="33">
        <v>14</v>
      </c>
      <c r="O86" s="33">
        <v>6</v>
      </c>
      <c r="P86" s="33">
        <f>Q86-R86</f>
        <v>15</v>
      </c>
      <c r="Q86" s="33">
        <v>54</v>
      </c>
      <c r="R86" s="33">
        <v>39</v>
      </c>
    </row>
    <row r="87" spans="2:18" s="2" customFormat="1" ht="12" customHeight="1">
      <c r="B87" s="6"/>
      <c r="C87" s="12"/>
      <c r="D87" s="5" t="s">
        <v>41</v>
      </c>
      <c r="E87" s="33">
        <v>3194</v>
      </c>
      <c r="F87" s="33">
        <f>G87-H87</f>
        <v>8</v>
      </c>
      <c r="G87" s="33">
        <v>12</v>
      </c>
      <c r="H87" s="33">
        <v>4</v>
      </c>
      <c r="I87" s="33">
        <f>J87+K87</f>
        <v>13248</v>
      </c>
      <c r="J87" s="33">
        <v>6569</v>
      </c>
      <c r="K87" s="33">
        <v>6679</v>
      </c>
      <c r="L87" s="33">
        <v>16</v>
      </c>
      <c r="M87" s="33">
        <f>N87-O87</f>
        <v>13</v>
      </c>
      <c r="N87" s="33">
        <v>19</v>
      </c>
      <c r="O87" s="33">
        <v>6</v>
      </c>
      <c r="P87" s="33">
        <f>Q87-R87</f>
        <v>3</v>
      </c>
      <c r="Q87" s="33">
        <v>40</v>
      </c>
      <c r="R87" s="33">
        <v>37</v>
      </c>
    </row>
    <row r="88" spans="2:18" s="2" customFormat="1" ht="12" customHeight="1">
      <c r="B88" s="6"/>
      <c r="C88" s="12"/>
      <c r="D88" s="5" t="s">
        <v>84</v>
      </c>
      <c r="E88" s="33">
        <v>7286</v>
      </c>
      <c r="F88" s="33">
        <f>G88-H88</f>
        <v>-2</v>
      </c>
      <c r="G88" s="33">
        <v>23</v>
      </c>
      <c r="H88" s="33">
        <v>25</v>
      </c>
      <c r="I88" s="33">
        <f>J88+K88</f>
        <v>28868</v>
      </c>
      <c r="J88" s="33">
        <v>14118</v>
      </c>
      <c r="K88" s="33">
        <v>14750</v>
      </c>
      <c r="L88" s="33">
        <v>-26</v>
      </c>
      <c r="M88" s="33">
        <f>N88-O88</f>
        <v>16</v>
      </c>
      <c r="N88" s="33">
        <v>31</v>
      </c>
      <c r="O88" s="33">
        <v>15</v>
      </c>
      <c r="P88" s="33">
        <f>Q88-R88</f>
        <v>-42</v>
      </c>
      <c r="Q88" s="33">
        <v>55</v>
      </c>
      <c r="R88" s="33">
        <v>97</v>
      </c>
    </row>
    <row r="89" spans="2:18" s="2" customFormat="1" ht="12" customHeight="1">
      <c r="B89" s="6"/>
      <c r="C89" s="12"/>
      <c r="D89" s="5" t="s">
        <v>85</v>
      </c>
      <c r="E89" s="33">
        <v>4475</v>
      </c>
      <c r="F89" s="33">
        <f>G89-H89</f>
        <v>6</v>
      </c>
      <c r="G89" s="33">
        <v>21</v>
      </c>
      <c r="H89" s="33">
        <v>15</v>
      </c>
      <c r="I89" s="33">
        <f>J89+K89</f>
        <v>17463</v>
      </c>
      <c r="J89" s="33">
        <v>8591</v>
      </c>
      <c r="K89" s="33">
        <v>8872</v>
      </c>
      <c r="L89" s="33">
        <v>56</v>
      </c>
      <c r="M89" s="33">
        <f>N89-O89</f>
        <v>12</v>
      </c>
      <c r="N89" s="33">
        <v>25</v>
      </c>
      <c r="O89" s="33">
        <v>13</v>
      </c>
      <c r="P89" s="33">
        <f>Q89-R89</f>
        <v>44</v>
      </c>
      <c r="Q89" s="33">
        <v>101</v>
      </c>
      <c r="R89" s="33">
        <v>57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16697</v>
      </c>
      <c r="F91" s="34">
        <f>G91-H91</f>
        <v>50</v>
      </c>
      <c r="G91" s="32">
        <f>SUM(G92:G95)</f>
        <v>97</v>
      </c>
      <c r="H91" s="32">
        <f>SUM(H92:H95)</f>
        <v>47</v>
      </c>
      <c r="I91" s="32">
        <f>J91+K91</f>
        <v>68217</v>
      </c>
      <c r="J91" s="32">
        <f>SUM(J92:J95)</f>
        <v>33935</v>
      </c>
      <c r="K91" s="32">
        <f>SUM(K92:K95)</f>
        <v>34282</v>
      </c>
      <c r="L91" s="32">
        <f>SUM(L92:L95)</f>
        <v>114</v>
      </c>
      <c r="M91" s="32">
        <f>N91-O91</f>
        <v>62</v>
      </c>
      <c r="N91" s="32">
        <f>SUM(N92:N95)</f>
        <v>96</v>
      </c>
      <c r="O91" s="32">
        <f>SUM(O92:O95)</f>
        <v>34</v>
      </c>
      <c r="P91" s="32">
        <f>Q91-R91</f>
        <v>52</v>
      </c>
      <c r="Q91" s="32">
        <f>SUM(Q92:Q95)</f>
        <v>238</v>
      </c>
      <c r="R91" s="32">
        <f>SUM(R92:R95)</f>
        <v>186</v>
      </c>
    </row>
    <row r="92" spans="2:18" s="2" customFormat="1" ht="12" customHeight="1">
      <c r="B92" s="6"/>
      <c r="C92" s="12"/>
      <c r="D92" s="5" t="s">
        <v>87</v>
      </c>
      <c r="E92" s="33">
        <v>3618</v>
      </c>
      <c r="F92" s="33">
        <f>G92-H92</f>
        <v>7</v>
      </c>
      <c r="G92" s="33">
        <v>16</v>
      </c>
      <c r="H92" s="33">
        <v>9</v>
      </c>
      <c r="I92" s="33">
        <f>J92+K92</f>
        <v>14725</v>
      </c>
      <c r="J92" s="33">
        <v>7221</v>
      </c>
      <c r="K92" s="33">
        <v>7504</v>
      </c>
      <c r="L92" s="33">
        <v>-12</v>
      </c>
      <c r="M92" s="33">
        <f>N92-O92</f>
        <v>8</v>
      </c>
      <c r="N92" s="33">
        <v>15</v>
      </c>
      <c r="O92" s="33">
        <v>7</v>
      </c>
      <c r="P92" s="33">
        <f>Q92-R92</f>
        <v>-20</v>
      </c>
      <c r="Q92" s="33">
        <v>31</v>
      </c>
      <c r="R92" s="33">
        <v>51</v>
      </c>
    </row>
    <row r="93" spans="2:18" s="2" customFormat="1" ht="12" customHeight="1">
      <c r="B93" s="6"/>
      <c r="C93" s="12"/>
      <c r="D93" s="5" t="s">
        <v>88</v>
      </c>
      <c r="E93" s="33">
        <v>5578</v>
      </c>
      <c r="F93" s="33">
        <f>G93-H93</f>
        <v>21</v>
      </c>
      <c r="G93" s="33">
        <v>35</v>
      </c>
      <c r="H93" s="33">
        <v>14</v>
      </c>
      <c r="I93" s="33">
        <f>J93+K93</f>
        <v>23587</v>
      </c>
      <c r="J93" s="33">
        <v>11830</v>
      </c>
      <c r="K93" s="33">
        <v>11757</v>
      </c>
      <c r="L93" s="33">
        <v>40</v>
      </c>
      <c r="M93" s="33">
        <f>N93-O93</f>
        <v>19</v>
      </c>
      <c r="N93" s="33">
        <v>31</v>
      </c>
      <c r="O93" s="33">
        <v>12</v>
      </c>
      <c r="P93" s="33">
        <f>Q93-R93</f>
        <v>21</v>
      </c>
      <c r="Q93" s="33">
        <v>83</v>
      </c>
      <c r="R93" s="33">
        <v>62</v>
      </c>
    </row>
    <row r="94" spans="2:18" s="2" customFormat="1" ht="12" customHeight="1">
      <c r="B94" s="6"/>
      <c r="C94" s="12"/>
      <c r="D94" s="5" t="s">
        <v>89</v>
      </c>
      <c r="E94" s="33">
        <v>3227</v>
      </c>
      <c r="F94" s="33">
        <f>G94-H94</f>
        <v>10</v>
      </c>
      <c r="G94" s="33">
        <v>17</v>
      </c>
      <c r="H94" s="33">
        <v>7</v>
      </c>
      <c r="I94" s="33">
        <f>J94+K94</f>
        <v>13381</v>
      </c>
      <c r="J94" s="33">
        <v>6638</v>
      </c>
      <c r="K94" s="33">
        <v>6743</v>
      </c>
      <c r="L94" s="33">
        <v>23</v>
      </c>
      <c r="M94" s="33">
        <f>N94-O94</f>
        <v>14</v>
      </c>
      <c r="N94" s="33">
        <v>21</v>
      </c>
      <c r="O94" s="33">
        <v>7</v>
      </c>
      <c r="P94" s="33">
        <f>Q94-R94</f>
        <v>9</v>
      </c>
      <c r="Q94" s="33">
        <v>38</v>
      </c>
      <c r="R94" s="33">
        <v>29</v>
      </c>
    </row>
    <row r="95" spans="2:18" s="2" customFormat="1" ht="12" customHeight="1">
      <c r="B95" s="6"/>
      <c r="C95" s="12"/>
      <c r="D95" s="5" t="s">
        <v>90</v>
      </c>
      <c r="E95" s="33">
        <v>4274</v>
      </c>
      <c r="F95" s="33">
        <f>G95-H95</f>
        <v>12</v>
      </c>
      <c r="G95" s="33">
        <v>29</v>
      </c>
      <c r="H95" s="33">
        <v>17</v>
      </c>
      <c r="I95" s="33">
        <f>J95+K95</f>
        <v>16524</v>
      </c>
      <c r="J95" s="33">
        <v>8246</v>
      </c>
      <c r="K95" s="33">
        <v>8278</v>
      </c>
      <c r="L95" s="33">
        <v>63</v>
      </c>
      <c r="M95" s="33">
        <f>N95-O95</f>
        <v>21</v>
      </c>
      <c r="N95" s="33">
        <v>29</v>
      </c>
      <c r="O95" s="33">
        <v>8</v>
      </c>
      <c r="P95" s="33">
        <f>Q95-R95</f>
        <v>42</v>
      </c>
      <c r="Q95" s="33">
        <v>86</v>
      </c>
      <c r="R95" s="33">
        <v>44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6219</v>
      </c>
      <c r="F97" s="34">
        <f>G97-H97</f>
        <v>6</v>
      </c>
      <c r="G97" s="32">
        <f>G98</f>
        <v>33</v>
      </c>
      <c r="H97" s="32">
        <f>H98</f>
        <v>27</v>
      </c>
      <c r="I97" s="32">
        <f>J97+K97</f>
        <v>22780</v>
      </c>
      <c r="J97" s="32">
        <f>J98</f>
        <v>11135</v>
      </c>
      <c r="K97" s="32">
        <f>K98</f>
        <v>11645</v>
      </c>
      <c r="L97" s="32">
        <f>L98</f>
        <v>7</v>
      </c>
      <c r="M97" s="32">
        <f>N97-O97</f>
        <v>14</v>
      </c>
      <c r="N97" s="32">
        <f>N98</f>
        <v>23</v>
      </c>
      <c r="O97" s="32">
        <f>O98</f>
        <v>9</v>
      </c>
      <c r="P97" s="32">
        <f>Q97-R97</f>
        <v>-7</v>
      </c>
      <c r="Q97" s="32">
        <f>Q98</f>
        <v>85</v>
      </c>
      <c r="R97" s="32">
        <f>R98</f>
        <v>92</v>
      </c>
    </row>
    <row r="98" spans="2:18" s="2" customFormat="1" ht="12" customHeight="1">
      <c r="B98" s="6"/>
      <c r="C98" s="12"/>
      <c r="D98" s="5" t="s">
        <v>92</v>
      </c>
      <c r="E98" s="33">
        <v>6219</v>
      </c>
      <c r="F98" s="33">
        <f>G98-H98</f>
        <v>6</v>
      </c>
      <c r="G98" s="33">
        <v>33</v>
      </c>
      <c r="H98" s="33">
        <v>27</v>
      </c>
      <c r="I98" s="33">
        <f>J98+K98</f>
        <v>22780</v>
      </c>
      <c r="J98" s="33">
        <v>11135</v>
      </c>
      <c r="K98" s="33">
        <v>11645</v>
      </c>
      <c r="L98" s="33">
        <v>7</v>
      </c>
      <c r="M98" s="33">
        <f>N98-O98</f>
        <v>14</v>
      </c>
      <c r="N98" s="33">
        <v>23</v>
      </c>
      <c r="O98" s="33">
        <v>9</v>
      </c>
      <c r="P98" s="33">
        <f>Q98-R98</f>
        <v>-7</v>
      </c>
      <c r="Q98" s="33">
        <v>85</v>
      </c>
      <c r="R98" s="33">
        <v>92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21952</v>
      </c>
      <c r="F100" s="34">
        <f aca="true" t="shared" si="24" ref="F100:F105">G100-H100</f>
        <v>44</v>
      </c>
      <c r="G100" s="32">
        <f>SUM(G101:G105)</f>
        <v>85</v>
      </c>
      <c r="H100" s="32">
        <f>SUM(H101:H105)</f>
        <v>41</v>
      </c>
      <c r="I100" s="32">
        <f aca="true" t="shared" si="25" ref="I100:I105">J100+K100</f>
        <v>88977</v>
      </c>
      <c r="J100" s="32">
        <f>SUM(J101:J109)</f>
        <v>44008</v>
      </c>
      <c r="K100" s="32">
        <f>SUM(K101:K109)</f>
        <v>44969</v>
      </c>
      <c r="L100" s="32">
        <f>SUM(L101:L105)</f>
        <v>-13</v>
      </c>
      <c r="M100" s="32">
        <f aca="true" t="shared" si="26" ref="M100:M105">N100-O100</f>
        <v>66</v>
      </c>
      <c r="N100" s="32">
        <f>SUM(N101:N105)</f>
        <v>107</v>
      </c>
      <c r="O100" s="32">
        <f>SUM(O101:O105)</f>
        <v>41</v>
      </c>
      <c r="P100" s="32">
        <f aca="true" t="shared" si="27" ref="P100:P105">Q100-R100</f>
        <v>-79</v>
      </c>
      <c r="Q100" s="32">
        <f>SUM(Q101:Q105)</f>
        <v>230</v>
      </c>
      <c r="R100" s="32">
        <f>SUM(R101:R105)</f>
        <v>309</v>
      </c>
    </row>
    <row r="101" spans="2:18" s="2" customFormat="1" ht="12" customHeight="1">
      <c r="B101" s="6"/>
      <c r="C101" s="12"/>
      <c r="D101" s="5" t="s">
        <v>94</v>
      </c>
      <c r="E101" s="33">
        <v>3488</v>
      </c>
      <c r="F101" s="33">
        <f t="shared" si="24"/>
        <v>0</v>
      </c>
      <c r="G101" s="33">
        <v>4</v>
      </c>
      <c r="H101" s="33">
        <v>4</v>
      </c>
      <c r="I101" s="33">
        <f t="shared" si="25"/>
        <v>15890</v>
      </c>
      <c r="J101" s="33">
        <v>7736</v>
      </c>
      <c r="K101" s="33">
        <v>8154</v>
      </c>
      <c r="L101" s="33">
        <v>-8</v>
      </c>
      <c r="M101" s="33">
        <f t="shared" si="26"/>
        <v>6</v>
      </c>
      <c r="N101" s="33">
        <v>18</v>
      </c>
      <c r="O101" s="33">
        <v>12</v>
      </c>
      <c r="P101" s="33">
        <f t="shared" si="27"/>
        <v>-14</v>
      </c>
      <c r="Q101" s="33">
        <v>25</v>
      </c>
      <c r="R101" s="33">
        <v>39</v>
      </c>
    </row>
    <row r="102" spans="2:18" s="2" customFormat="1" ht="12" customHeight="1">
      <c r="B102" s="6"/>
      <c r="C102" s="12"/>
      <c r="D102" s="5" t="s">
        <v>0</v>
      </c>
      <c r="E102" s="33">
        <v>2320</v>
      </c>
      <c r="F102" s="33">
        <f t="shared" si="24"/>
        <v>2</v>
      </c>
      <c r="G102" s="33">
        <v>6</v>
      </c>
      <c r="H102" s="33">
        <v>4</v>
      </c>
      <c r="I102" s="33">
        <f t="shared" si="25"/>
        <v>9645</v>
      </c>
      <c r="J102" s="33">
        <v>4797</v>
      </c>
      <c r="K102" s="33">
        <v>4848</v>
      </c>
      <c r="L102" s="33">
        <v>-7</v>
      </c>
      <c r="M102" s="33">
        <f t="shared" si="26"/>
        <v>1</v>
      </c>
      <c r="N102" s="33">
        <v>5</v>
      </c>
      <c r="O102" s="33">
        <v>4</v>
      </c>
      <c r="P102" s="33">
        <f t="shared" si="27"/>
        <v>-8</v>
      </c>
      <c r="Q102" s="33">
        <v>15</v>
      </c>
      <c r="R102" s="33">
        <v>23</v>
      </c>
    </row>
    <row r="103" spans="2:18" s="2" customFormat="1" ht="12" customHeight="1">
      <c r="B103" s="6"/>
      <c r="C103" s="12"/>
      <c r="D103" s="5" t="s">
        <v>95</v>
      </c>
      <c r="E103" s="33">
        <v>2457</v>
      </c>
      <c r="F103" s="33">
        <f t="shared" si="24"/>
        <v>5</v>
      </c>
      <c r="G103" s="33">
        <v>6</v>
      </c>
      <c r="H103" s="33">
        <v>1</v>
      </c>
      <c r="I103" s="33">
        <f t="shared" si="25"/>
        <v>10575</v>
      </c>
      <c r="J103" s="33">
        <v>5185</v>
      </c>
      <c r="K103" s="33">
        <v>5390</v>
      </c>
      <c r="L103" s="33">
        <v>4</v>
      </c>
      <c r="M103" s="33">
        <f t="shared" si="26"/>
        <v>7</v>
      </c>
      <c r="N103" s="33">
        <v>15</v>
      </c>
      <c r="O103" s="33">
        <v>8</v>
      </c>
      <c r="P103" s="33">
        <f t="shared" si="27"/>
        <v>-3</v>
      </c>
      <c r="Q103" s="33">
        <v>20</v>
      </c>
      <c r="R103" s="33">
        <v>23</v>
      </c>
    </row>
    <row r="104" spans="2:18" s="2" customFormat="1" ht="12" customHeight="1">
      <c r="B104" s="6"/>
      <c r="C104" s="12"/>
      <c r="D104" s="5" t="s">
        <v>96</v>
      </c>
      <c r="E104" s="33">
        <v>8339</v>
      </c>
      <c r="F104" s="33">
        <f t="shared" si="24"/>
        <v>29</v>
      </c>
      <c r="G104" s="33">
        <v>55</v>
      </c>
      <c r="H104" s="33">
        <v>26</v>
      </c>
      <c r="I104" s="33">
        <f t="shared" si="25"/>
        <v>31272</v>
      </c>
      <c r="J104" s="33">
        <v>15550</v>
      </c>
      <c r="K104" s="33">
        <v>15722</v>
      </c>
      <c r="L104" s="33">
        <v>-15</v>
      </c>
      <c r="M104" s="33">
        <f t="shared" si="26"/>
        <v>38</v>
      </c>
      <c r="N104" s="33">
        <v>45</v>
      </c>
      <c r="O104" s="33">
        <v>7</v>
      </c>
      <c r="P104" s="33">
        <f t="shared" si="27"/>
        <v>-53</v>
      </c>
      <c r="Q104" s="33">
        <v>117</v>
      </c>
      <c r="R104" s="33">
        <v>170</v>
      </c>
    </row>
    <row r="105" spans="2:18" s="2" customFormat="1" ht="12" customHeight="1">
      <c r="B105" s="6"/>
      <c r="C105" s="12"/>
      <c r="D105" s="5" t="s">
        <v>97</v>
      </c>
      <c r="E105" s="33">
        <v>5348</v>
      </c>
      <c r="F105" s="33">
        <f t="shared" si="24"/>
        <v>8</v>
      </c>
      <c r="G105" s="33">
        <v>14</v>
      </c>
      <c r="H105" s="33">
        <v>6</v>
      </c>
      <c r="I105" s="33">
        <f t="shared" si="25"/>
        <v>21595</v>
      </c>
      <c r="J105" s="33">
        <v>10740</v>
      </c>
      <c r="K105" s="33">
        <v>10855</v>
      </c>
      <c r="L105" s="33">
        <v>13</v>
      </c>
      <c r="M105" s="33">
        <f t="shared" si="26"/>
        <v>14</v>
      </c>
      <c r="N105" s="33">
        <v>24</v>
      </c>
      <c r="O105" s="33">
        <v>10</v>
      </c>
      <c r="P105" s="33">
        <f t="shared" si="27"/>
        <v>-1</v>
      </c>
      <c r="Q105" s="33">
        <v>53</v>
      </c>
      <c r="R105" s="33">
        <v>54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104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501315</v>
      </c>
      <c r="F8" s="32">
        <f>G8-H8</f>
        <v>570</v>
      </c>
      <c r="G8" s="32">
        <f>G9+G10</f>
        <v>1992</v>
      </c>
      <c r="H8" s="32">
        <f>H9+H10</f>
        <v>1422</v>
      </c>
      <c r="I8" s="32">
        <f>J8+K8</f>
        <v>1840118</v>
      </c>
      <c r="J8" s="32">
        <f>J9+J10</f>
        <v>903159</v>
      </c>
      <c r="K8" s="32">
        <f>K9+K10</f>
        <v>936959</v>
      </c>
      <c r="L8" s="32">
        <f>L9+L10</f>
        <v>1385</v>
      </c>
      <c r="M8" s="32">
        <f>N8-O8</f>
        <v>1195</v>
      </c>
      <c r="N8" s="32">
        <f>N9+N10</f>
        <v>2012</v>
      </c>
      <c r="O8" s="32">
        <f>O9+O10</f>
        <v>817</v>
      </c>
      <c r="P8" s="32">
        <f>Q8-R8</f>
        <v>190</v>
      </c>
      <c r="Q8" s="32">
        <f>Q9+Q10</f>
        <v>4471</v>
      </c>
      <c r="R8" s="32">
        <f>R9+R10</f>
        <v>4281</v>
      </c>
    </row>
    <row r="9" spans="2:18" s="2" customFormat="1" ht="12" customHeight="1">
      <c r="B9" s="54" t="s">
        <v>3</v>
      </c>
      <c r="C9" s="65"/>
      <c r="D9" s="53"/>
      <c r="E9" s="32">
        <f>SUM(E12:E22)</f>
        <v>329562</v>
      </c>
      <c r="F9" s="32">
        <f>G9-H9</f>
        <v>399</v>
      </c>
      <c r="G9" s="32">
        <f>SUM(G12:G22)</f>
        <v>1455</v>
      </c>
      <c r="H9" s="32">
        <f>SUM(H12:H22)</f>
        <v>1056</v>
      </c>
      <c r="I9" s="32">
        <f>J9+K9</f>
        <v>1153961</v>
      </c>
      <c r="J9" s="32">
        <f>SUM(J12:J22)</f>
        <v>564881</v>
      </c>
      <c r="K9" s="32">
        <f>SUM(K12:K22)</f>
        <v>589080</v>
      </c>
      <c r="L9" s="32">
        <f>SUM(L12:L22)</f>
        <v>896</v>
      </c>
      <c r="M9" s="32">
        <f>N9-O9</f>
        <v>819</v>
      </c>
      <c r="N9" s="32">
        <f>SUM(N12:N22)</f>
        <v>1279</v>
      </c>
      <c r="O9" s="32">
        <f>SUM(O12:O22)</f>
        <v>460</v>
      </c>
      <c r="P9" s="32">
        <f>Q9-R9</f>
        <v>77</v>
      </c>
      <c r="Q9" s="32">
        <f>SUM(Q12:Q22)</f>
        <v>2782</v>
      </c>
      <c r="R9" s="32">
        <f>SUM(R12:R22)</f>
        <v>2705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171753</v>
      </c>
      <c r="F10" s="32">
        <f>G10-H10</f>
        <v>171</v>
      </c>
      <c r="G10" s="32">
        <f>G24+G35+G41+G48+G56+G62+G65+G75+G85+G91+G97+G100</f>
        <v>537</v>
      </c>
      <c r="H10" s="32">
        <f>H24+H35+H41+H48+H56+H62+H65+H75+H85+H91+H97+H100</f>
        <v>366</v>
      </c>
      <c r="I10" s="32">
        <f>J10+K10</f>
        <v>686157</v>
      </c>
      <c r="J10" s="32">
        <f>J24+J35+J41+J48+J56+J62+J65+J75+J85+J91+J97+J100</f>
        <v>338278</v>
      </c>
      <c r="K10" s="32">
        <f>K24+K35+K41+K48+K56+K62+K65+K75+K85+K91+K97+K100</f>
        <v>347879</v>
      </c>
      <c r="L10" s="32">
        <f>L24+L35+L41+L48+L56+L62+L65+L75+L85+L91+L97+L100</f>
        <v>489</v>
      </c>
      <c r="M10" s="32">
        <f>N10-O10</f>
        <v>376</v>
      </c>
      <c r="N10" s="32">
        <f>N24+N35+N41+N48+N56+N62+N65+N75+N85+N91+N97+N100</f>
        <v>733</v>
      </c>
      <c r="O10" s="32">
        <f>O24+O35+O41+O48+O56+O62+O65+O75+O85+O91+O97+O100</f>
        <v>357</v>
      </c>
      <c r="P10" s="32">
        <f>Q10-R10</f>
        <v>113</v>
      </c>
      <c r="Q10" s="32">
        <f>Q24+Q35+Q41+Q48+Q56+Q62+Q65+Q75+Q85+Q91+Q97+Q100</f>
        <v>1689</v>
      </c>
      <c r="R10" s="32">
        <f>R24+R35+R41+R48+R56+R62+R65+R75+R85+R91+R97+R100</f>
        <v>1576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78194</v>
      </c>
      <c r="F12" s="33">
        <f aca="true" t="shared" si="0" ref="F12:F22">G12-H12</f>
        <v>129</v>
      </c>
      <c r="G12" s="33">
        <v>380</v>
      </c>
      <c r="H12" s="33">
        <v>251</v>
      </c>
      <c r="I12" s="33">
        <f aca="true" t="shared" si="1" ref="I12:I22">J12+K12</f>
        <v>264942</v>
      </c>
      <c r="J12" s="33">
        <v>129251</v>
      </c>
      <c r="K12" s="33">
        <v>135691</v>
      </c>
      <c r="L12" s="33">
        <v>284</v>
      </c>
      <c r="M12" s="33">
        <f aca="true" t="shared" si="2" ref="M12:M22">N12-O12</f>
        <v>202</v>
      </c>
      <c r="N12" s="33">
        <v>292</v>
      </c>
      <c r="O12" s="33">
        <v>90</v>
      </c>
      <c r="P12" s="33">
        <f aca="true" t="shared" si="3" ref="P12:P22">Q12-R12</f>
        <v>82</v>
      </c>
      <c r="Q12" s="33">
        <v>702</v>
      </c>
      <c r="R12" s="33">
        <v>620</v>
      </c>
    </row>
    <row r="13" spans="2:18" s="2" customFormat="1" ht="12" customHeight="1">
      <c r="B13" s="3"/>
      <c r="C13" s="52" t="s">
        <v>22</v>
      </c>
      <c r="D13" s="53"/>
      <c r="E13" s="33">
        <v>66473</v>
      </c>
      <c r="F13" s="33">
        <f t="shared" si="0"/>
        <v>78</v>
      </c>
      <c r="G13" s="33">
        <v>381</v>
      </c>
      <c r="H13" s="33">
        <v>303</v>
      </c>
      <c r="I13" s="33">
        <f t="shared" si="1"/>
        <v>221820</v>
      </c>
      <c r="J13" s="33">
        <v>109621</v>
      </c>
      <c r="K13" s="33">
        <v>112199</v>
      </c>
      <c r="L13" s="33">
        <v>177</v>
      </c>
      <c r="M13" s="33">
        <f t="shared" si="2"/>
        <v>184</v>
      </c>
      <c r="N13" s="33">
        <v>264</v>
      </c>
      <c r="O13" s="33">
        <v>80</v>
      </c>
      <c r="P13" s="33">
        <f t="shared" si="3"/>
        <v>-7</v>
      </c>
      <c r="Q13" s="33">
        <v>671</v>
      </c>
      <c r="R13" s="33">
        <v>678</v>
      </c>
    </row>
    <row r="14" spans="2:18" s="2" customFormat="1" ht="12" customHeight="1">
      <c r="B14" s="6"/>
      <c r="C14" s="52" t="s">
        <v>23</v>
      </c>
      <c r="D14" s="53"/>
      <c r="E14" s="33">
        <v>37916</v>
      </c>
      <c r="F14" s="33">
        <f t="shared" si="0"/>
        <v>7</v>
      </c>
      <c r="G14" s="33">
        <v>84</v>
      </c>
      <c r="H14" s="33">
        <v>77</v>
      </c>
      <c r="I14" s="33">
        <f t="shared" si="1"/>
        <v>132367</v>
      </c>
      <c r="J14" s="33">
        <v>63420</v>
      </c>
      <c r="K14" s="33">
        <v>68947</v>
      </c>
      <c r="L14" s="33">
        <v>3</v>
      </c>
      <c r="M14" s="33">
        <f t="shared" si="2"/>
        <v>57</v>
      </c>
      <c r="N14" s="33">
        <v>109</v>
      </c>
      <c r="O14" s="33">
        <v>52</v>
      </c>
      <c r="P14" s="33">
        <f t="shared" si="3"/>
        <v>-54</v>
      </c>
      <c r="Q14" s="33">
        <v>204</v>
      </c>
      <c r="R14" s="33">
        <v>258</v>
      </c>
    </row>
    <row r="15" spans="2:18" s="2" customFormat="1" ht="12" customHeight="1">
      <c r="B15" s="6"/>
      <c r="C15" s="52" t="s">
        <v>24</v>
      </c>
      <c r="D15" s="53"/>
      <c r="E15" s="33">
        <v>29048</v>
      </c>
      <c r="F15" s="33">
        <f t="shared" si="0"/>
        <v>53</v>
      </c>
      <c r="G15" s="33">
        <v>131</v>
      </c>
      <c r="H15" s="33">
        <v>78</v>
      </c>
      <c r="I15" s="33">
        <f t="shared" si="1"/>
        <v>105148</v>
      </c>
      <c r="J15" s="33">
        <v>51564</v>
      </c>
      <c r="K15" s="33">
        <v>53584</v>
      </c>
      <c r="L15" s="33">
        <v>62</v>
      </c>
      <c r="M15" s="33">
        <f t="shared" si="2"/>
        <v>58</v>
      </c>
      <c r="N15" s="33">
        <v>104</v>
      </c>
      <c r="O15" s="33">
        <v>46</v>
      </c>
      <c r="P15" s="33">
        <f t="shared" si="3"/>
        <v>4</v>
      </c>
      <c r="Q15" s="33">
        <v>254</v>
      </c>
      <c r="R15" s="33">
        <v>250</v>
      </c>
    </row>
    <row r="16" spans="2:18" s="2" customFormat="1" ht="12" customHeight="1">
      <c r="B16" s="6"/>
      <c r="C16" s="52" t="s">
        <v>25</v>
      </c>
      <c r="D16" s="53"/>
      <c r="E16" s="33">
        <v>34925</v>
      </c>
      <c r="F16" s="33">
        <f t="shared" si="0"/>
        <v>45</v>
      </c>
      <c r="G16" s="33">
        <v>147</v>
      </c>
      <c r="H16" s="33">
        <v>102</v>
      </c>
      <c r="I16" s="33">
        <f t="shared" si="1"/>
        <v>121948</v>
      </c>
      <c r="J16" s="33">
        <v>60727</v>
      </c>
      <c r="K16" s="33">
        <v>61221</v>
      </c>
      <c r="L16" s="33">
        <v>147</v>
      </c>
      <c r="M16" s="33">
        <f t="shared" si="2"/>
        <v>110</v>
      </c>
      <c r="N16" s="33">
        <v>155</v>
      </c>
      <c r="O16" s="33">
        <v>45</v>
      </c>
      <c r="P16" s="33">
        <f t="shared" si="3"/>
        <v>37</v>
      </c>
      <c r="Q16" s="33">
        <v>304</v>
      </c>
      <c r="R16" s="33">
        <v>267</v>
      </c>
    </row>
    <row r="17" spans="2:18" s="2" customFormat="1" ht="12" customHeight="1">
      <c r="B17" s="6"/>
      <c r="C17" s="52" t="s">
        <v>26</v>
      </c>
      <c r="D17" s="53"/>
      <c r="E17" s="33">
        <v>12954</v>
      </c>
      <c r="F17" s="33">
        <f t="shared" si="0"/>
        <v>22</v>
      </c>
      <c r="G17" s="33">
        <v>45</v>
      </c>
      <c r="H17" s="33">
        <v>23</v>
      </c>
      <c r="I17" s="33">
        <f t="shared" si="1"/>
        <v>46412</v>
      </c>
      <c r="J17" s="33">
        <v>22565</v>
      </c>
      <c r="K17" s="33">
        <v>23847</v>
      </c>
      <c r="L17" s="33">
        <v>36</v>
      </c>
      <c r="M17" s="33">
        <f t="shared" si="2"/>
        <v>27</v>
      </c>
      <c r="N17" s="33">
        <v>55</v>
      </c>
      <c r="O17" s="33">
        <v>28</v>
      </c>
      <c r="P17" s="33">
        <f t="shared" si="3"/>
        <v>9</v>
      </c>
      <c r="Q17" s="33">
        <v>96</v>
      </c>
      <c r="R17" s="33">
        <v>87</v>
      </c>
    </row>
    <row r="18" spans="2:18" s="2" customFormat="1" ht="12" customHeight="1">
      <c r="B18" s="6"/>
      <c r="C18" s="52" t="s">
        <v>27</v>
      </c>
      <c r="D18" s="53"/>
      <c r="E18" s="33">
        <v>19551</v>
      </c>
      <c r="F18" s="33">
        <f t="shared" si="0"/>
        <v>18</v>
      </c>
      <c r="G18" s="33">
        <v>81</v>
      </c>
      <c r="H18" s="33">
        <v>63</v>
      </c>
      <c r="I18" s="33">
        <f t="shared" si="1"/>
        <v>69984</v>
      </c>
      <c r="J18" s="33">
        <v>34157</v>
      </c>
      <c r="K18" s="33">
        <v>35827</v>
      </c>
      <c r="L18" s="33">
        <v>63</v>
      </c>
      <c r="M18" s="33">
        <f t="shared" si="2"/>
        <v>49</v>
      </c>
      <c r="N18" s="33">
        <v>86</v>
      </c>
      <c r="O18" s="33">
        <v>37</v>
      </c>
      <c r="P18" s="33">
        <f t="shared" si="3"/>
        <v>14</v>
      </c>
      <c r="Q18" s="33">
        <v>170</v>
      </c>
      <c r="R18" s="33">
        <v>156</v>
      </c>
    </row>
    <row r="19" spans="2:18" s="2" customFormat="1" ht="12" customHeight="1">
      <c r="B19" s="6"/>
      <c r="C19" s="52" t="s">
        <v>28</v>
      </c>
      <c r="D19" s="53"/>
      <c r="E19" s="33">
        <v>12653</v>
      </c>
      <c r="F19" s="33">
        <f t="shared" si="0"/>
        <v>-2</v>
      </c>
      <c r="G19" s="33">
        <v>87</v>
      </c>
      <c r="H19" s="33">
        <v>89</v>
      </c>
      <c r="I19" s="33">
        <f t="shared" si="1"/>
        <v>46984</v>
      </c>
      <c r="J19" s="33">
        <v>23075</v>
      </c>
      <c r="K19" s="33">
        <v>23909</v>
      </c>
      <c r="L19" s="33">
        <v>-2</v>
      </c>
      <c r="M19" s="33">
        <f t="shared" si="2"/>
        <v>43</v>
      </c>
      <c r="N19" s="33">
        <v>60</v>
      </c>
      <c r="O19" s="33">
        <v>17</v>
      </c>
      <c r="P19" s="33">
        <f t="shared" si="3"/>
        <v>-45</v>
      </c>
      <c r="Q19" s="33">
        <v>117</v>
      </c>
      <c r="R19" s="33">
        <v>162</v>
      </c>
    </row>
    <row r="20" spans="2:18" s="2" customFormat="1" ht="12" customHeight="1">
      <c r="B20" s="6"/>
      <c r="C20" s="52" t="s">
        <v>29</v>
      </c>
      <c r="D20" s="53"/>
      <c r="E20" s="33">
        <v>14184</v>
      </c>
      <c r="F20" s="33">
        <f t="shared" si="0"/>
        <v>7</v>
      </c>
      <c r="G20" s="33">
        <v>43</v>
      </c>
      <c r="H20" s="33">
        <v>36</v>
      </c>
      <c r="I20" s="33">
        <f t="shared" si="1"/>
        <v>53763</v>
      </c>
      <c r="J20" s="33">
        <v>26551</v>
      </c>
      <c r="K20" s="33">
        <v>27212</v>
      </c>
      <c r="L20" s="33">
        <v>38</v>
      </c>
      <c r="M20" s="33">
        <f t="shared" si="2"/>
        <v>35</v>
      </c>
      <c r="N20" s="33">
        <v>56</v>
      </c>
      <c r="O20" s="33">
        <v>21</v>
      </c>
      <c r="P20" s="33">
        <f t="shared" si="3"/>
        <v>3</v>
      </c>
      <c r="Q20" s="33">
        <v>95</v>
      </c>
      <c r="R20" s="33">
        <v>92</v>
      </c>
    </row>
    <row r="21" spans="2:18" s="2" customFormat="1" ht="12" customHeight="1">
      <c r="B21" s="6"/>
      <c r="C21" s="52" t="s">
        <v>30</v>
      </c>
      <c r="D21" s="53"/>
      <c r="E21" s="33">
        <v>12334</v>
      </c>
      <c r="F21" s="33">
        <f t="shared" si="0"/>
        <v>13</v>
      </c>
      <c r="G21" s="33">
        <v>33</v>
      </c>
      <c r="H21" s="33">
        <v>20</v>
      </c>
      <c r="I21" s="33">
        <f t="shared" si="1"/>
        <v>47707</v>
      </c>
      <c r="J21" s="33">
        <v>23063</v>
      </c>
      <c r="K21" s="33">
        <v>24644</v>
      </c>
      <c r="L21" s="33">
        <v>33</v>
      </c>
      <c r="M21" s="33">
        <f t="shared" si="2"/>
        <v>37</v>
      </c>
      <c r="N21" s="33">
        <v>58</v>
      </c>
      <c r="O21" s="33">
        <v>21</v>
      </c>
      <c r="P21" s="33">
        <f t="shared" si="3"/>
        <v>-4</v>
      </c>
      <c r="Q21" s="33">
        <v>69</v>
      </c>
      <c r="R21" s="33">
        <v>73</v>
      </c>
    </row>
    <row r="22" spans="2:18" s="2" customFormat="1" ht="12" customHeight="1">
      <c r="B22" s="6"/>
      <c r="C22" s="52" t="s">
        <v>31</v>
      </c>
      <c r="D22" s="53"/>
      <c r="E22" s="33">
        <v>11330</v>
      </c>
      <c r="F22" s="33">
        <f t="shared" si="0"/>
        <v>29</v>
      </c>
      <c r="G22" s="33">
        <v>43</v>
      </c>
      <c r="H22" s="33">
        <v>14</v>
      </c>
      <c r="I22" s="33">
        <f t="shared" si="1"/>
        <v>42886</v>
      </c>
      <c r="J22" s="33">
        <v>20887</v>
      </c>
      <c r="K22" s="33">
        <v>21999</v>
      </c>
      <c r="L22" s="33">
        <v>55</v>
      </c>
      <c r="M22" s="33">
        <f t="shared" si="2"/>
        <v>17</v>
      </c>
      <c r="N22" s="33">
        <v>40</v>
      </c>
      <c r="O22" s="33">
        <v>23</v>
      </c>
      <c r="P22" s="33">
        <f t="shared" si="3"/>
        <v>38</v>
      </c>
      <c r="Q22" s="33">
        <v>100</v>
      </c>
      <c r="R22" s="33">
        <v>62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20314</v>
      </c>
      <c r="F24" s="32">
        <f aca="true" t="shared" si="4" ref="F24:F33">G24-H24</f>
        <v>21</v>
      </c>
      <c r="G24" s="32">
        <f>SUM(G25:G33)</f>
        <v>47</v>
      </c>
      <c r="H24" s="32">
        <f>SUM(H25:H33)</f>
        <v>26</v>
      </c>
      <c r="I24" s="32">
        <f aca="true" t="shared" si="5" ref="I24:I33">J24+K24</f>
        <v>87473</v>
      </c>
      <c r="J24" s="32">
        <f>SUM(J25:J33)</f>
        <v>43283</v>
      </c>
      <c r="K24" s="32">
        <f>SUM(K25:K33)</f>
        <v>44190</v>
      </c>
      <c r="L24" s="32">
        <f>SUM(L25:L33)</f>
        <v>76</v>
      </c>
      <c r="M24" s="32">
        <f aca="true" t="shared" si="6" ref="M24:M33">N24-O24</f>
        <v>47</v>
      </c>
      <c r="N24" s="32">
        <f>SUM(N25:N33)</f>
        <v>93</v>
      </c>
      <c r="O24" s="32">
        <f>SUM(O25:O33)</f>
        <v>46</v>
      </c>
      <c r="P24" s="32">
        <f aca="true" t="shared" si="7" ref="P24:P33">Q24-R24</f>
        <v>29</v>
      </c>
      <c r="Q24" s="32">
        <f>SUM(Q25:Q33)</f>
        <v>182</v>
      </c>
      <c r="R24" s="32">
        <f>SUM(R25:R33)</f>
        <v>153</v>
      </c>
    </row>
    <row r="25" spans="2:18" s="2" customFormat="1" ht="12" customHeight="1">
      <c r="B25" s="6"/>
      <c r="C25" s="11"/>
      <c r="D25" s="9" t="s">
        <v>33</v>
      </c>
      <c r="E25" s="33">
        <v>1969</v>
      </c>
      <c r="F25" s="33">
        <f t="shared" si="4"/>
        <v>5</v>
      </c>
      <c r="G25" s="33">
        <v>6</v>
      </c>
      <c r="H25" s="33">
        <v>1</v>
      </c>
      <c r="I25" s="33">
        <f t="shared" si="5"/>
        <v>8695</v>
      </c>
      <c r="J25" s="33">
        <v>4335</v>
      </c>
      <c r="K25" s="33">
        <v>4360</v>
      </c>
      <c r="L25" s="33">
        <v>16</v>
      </c>
      <c r="M25" s="33">
        <f t="shared" si="6"/>
        <v>8</v>
      </c>
      <c r="N25" s="33">
        <v>14</v>
      </c>
      <c r="O25" s="33">
        <v>6</v>
      </c>
      <c r="P25" s="33">
        <f t="shared" si="7"/>
        <v>8</v>
      </c>
      <c r="Q25" s="33">
        <v>22</v>
      </c>
      <c r="R25" s="33">
        <v>14</v>
      </c>
    </row>
    <row r="26" spans="2:18" s="2" customFormat="1" ht="12" customHeight="1">
      <c r="B26" s="6"/>
      <c r="C26" s="11"/>
      <c r="D26" s="9" t="s">
        <v>34</v>
      </c>
      <c r="E26" s="33">
        <v>3096</v>
      </c>
      <c r="F26" s="33">
        <f t="shared" si="4"/>
        <v>4</v>
      </c>
      <c r="G26" s="33">
        <v>6</v>
      </c>
      <c r="H26" s="33">
        <v>2</v>
      </c>
      <c r="I26" s="33">
        <f t="shared" si="5"/>
        <v>13643</v>
      </c>
      <c r="J26" s="33">
        <v>6768</v>
      </c>
      <c r="K26" s="33">
        <v>6875</v>
      </c>
      <c r="L26" s="33">
        <v>11</v>
      </c>
      <c r="M26" s="33">
        <f t="shared" si="6"/>
        <v>5</v>
      </c>
      <c r="N26" s="33">
        <v>12</v>
      </c>
      <c r="O26" s="33">
        <v>7</v>
      </c>
      <c r="P26" s="33">
        <f t="shared" si="7"/>
        <v>6</v>
      </c>
      <c r="Q26" s="33">
        <v>26</v>
      </c>
      <c r="R26" s="33">
        <v>20</v>
      </c>
    </row>
    <row r="27" spans="2:18" s="2" customFormat="1" ht="12" customHeight="1">
      <c r="B27" s="6"/>
      <c r="C27" s="11"/>
      <c r="D27" s="9" t="s">
        <v>35</v>
      </c>
      <c r="E27" s="33">
        <v>3699</v>
      </c>
      <c r="F27" s="33">
        <f t="shared" si="4"/>
        <v>2</v>
      </c>
      <c r="G27" s="33">
        <v>8</v>
      </c>
      <c r="H27" s="33">
        <v>6</v>
      </c>
      <c r="I27" s="33">
        <f t="shared" si="5"/>
        <v>15823</v>
      </c>
      <c r="J27" s="33">
        <v>7765</v>
      </c>
      <c r="K27" s="33">
        <v>8058</v>
      </c>
      <c r="L27" s="33">
        <v>16</v>
      </c>
      <c r="M27" s="33">
        <f t="shared" si="6"/>
        <v>9</v>
      </c>
      <c r="N27" s="33">
        <v>13</v>
      </c>
      <c r="O27" s="33">
        <v>4</v>
      </c>
      <c r="P27" s="33">
        <f t="shared" si="7"/>
        <v>7</v>
      </c>
      <c r="Q27" s="33">
        <v>37</v>
      </c>
      <c r="R27" s="33">
        <v>30</v>
      </c>
    </row>
    <row r="28" spans="2:18" s="2" customFormat="1" ht="12" customHeight="1">
      <c r="B28" s="6"/>
      <c r="C28" s="11"/>
      <c r="D28" s="9" t="s">
        <v>36</v>
      </c>
      <c r="E28" s="33">
        <v>2922</v>
      </c>
      <c r="F28" s="33">
        <f t="shared" si="4"/>
        <v>3</v>
      </c>
      <c r="G28" s="33">
        <v>10</v>
      </c>
      <c r="H28" s="33">
        <v>7</v>
      </c>
      <c r="I28" s="33">
        <f t="shared" si="5"/>
        <v>11855</v>
      </c>
      <c r="J28" s="33">
        <v>5853</v>
      </c>
      <c r="K28" s="33">
        <v>6002</v>
      </c>
      <c r="L28" s="33">
        <v>29</v>
      </c>
      <c r="M28" s="33">
        <f t="shared" si="6"/>
        <v>14</v>
      </c>
      <c r="N28" s="33">
        <v>18</v>
      </c>
      <c r="O28" s="33">
        <v>4</v>
      </c>
      <c r="P28" s="33">
        <f t="shared" si="7"/>
        <v>15</v>
      </c>
      <c r="Q28" s="33">
        <v>42</v>
      </c>
      <c r="R28" s="33">
        <v>27</v>
      </c>
    </row>
    <row r="29" spans="2:18" s="2" customFormat="1" ht="12" customHeight="1">
      <c r="B29" s="6"/>
      <c r="C29" s="12"/>
      <c r="D29" s="5" t="s">
        <v>37</v>
      </c>
      <c r="E29" s="33">
        <v>1683</v>
      </c>
      <c r="F29" s="33">
        <f t="shared" si="4"/>
        <v>-1</v>
      </c>
      <c r="G29" s="33">
        <v>1</v>
      </c>
      <c r="H29" s="33">
        <v>2</v>
      </c>
      <c r="I29" s="33">
        <f t="shared" si="5"/>
        <v>7787</v>
      </c>
      <c r="J29" s="33">
        <v>3859</v>
      </c>
      <c r="K29" s="33">
        <v>3928</v>
      </c>
      <c r="L29" s="33">
        <v>-1</v>
      </c>
      <c r="M29" s="33">
        <f t="shared" si="6"/>
        <v>5</v>
      </c>
      <c r="N29" s="33">
        <v>9</v>
      </c>
      <c r="O29" s="33">
        <v>4</v>
      </c>
      <c r="P29" s="33">
        <f t="shared" si="7"/>
        <v>-6</v>
      </c>
      <c r="Q29" s="33">
        <v>6</v>
      </c>
      <c r="R29" s="33">
        <v>12</v>
      </c>
    </row>
    <row r="30" spans="2:18" s="2" customFormat="1" ht="12" customHeight="1">
      <c r="B30" s="6"/>
      <c r="C30" s="12"/>
      <c r="D30" s="5" t="s">
        <v>38</v>
      </c>
      <c r="E30" s="33">
        <v>2331</v>
      </c>
      <c r="F30" s="33">
        <f t="shared" si="4"/>
        <v>0</v>
      </c>
      <c r="G30" s="33">
        <v>3</v>
      </c>
      <c r="H30" s="33">
        <v>3</v>
      </c>
      <c r="I30" s="33">
        <f t="shared" si="5"/>
        <v>10237</v>
      </c>
      <c r="J30" s="33">
        <v>5006</v>
      </c>
      <c r="K30" s="33">
        <v>5231</v>
      </c>
      <c r="L30" s="33">
        <v>-14</v>
      </c>
      <c r="M30" s="33">
        <f t="shared" si="6"/>
        <v>4</v>
      </c>
      <c r="N30" s="33">
        <v>10</v>
      </c>
      <c r="O30" s="33">
        <v>6</v>
      </c>
      <c r="P30" s="33">
        <f t="shared" si="7"/>
        <v>-18</v>
      </c>
      <c r="Q30" s="33">
        <v>6</v>
      </c>
      <c r="R30" s="33">
        <v>24</v>
      </c>
    </row>
    <row r="31" spans="2:18" s="2" customFormat="1" ht="12" customHeight="1">
      <c r="B31" s="6"/>
      <c r="C31" s="12"/>
      <c r="D31" s="5" t="s">
        <v>39</v>
      </c>
      <c r="E31" s="33">
        <v>2614</v>
      </c>
      <c r="F31" s="33">
        <f t="shared" si="4"/>
        <v>1</v>
      </c>
      <c r="G31" s="33">
        <v>4</v>
      </c>
      <c r="H31" s="33">
        <v>3</v>
      </c>
      <c r="I31" s="33">
        <f t="shared" si="5"/>
        <v>11358</v>
      </c>
      <c r="J31" s="33">
        <v>5601</v>
      </c>
      <c r="K31" s="33">
        <v>5757</v>
      </c>
      <c r="L31" s="33">
        <v>22</v>
      </c>
      <c r="M31" s="33">
        <f t="shared" si="6"/>
        <v>5</v>
      </c>
      <c r="N31" s="33">
        <v>11</v>
      </c>
      <c r="O31" s="33">
        <v>6</v>
      </c>
      <c r="P31" s="33">
        <f t="shared" si="7"/>
        <v>17</v>
      </c>
      <c r="Q31" s="33">
        <v>29</v>
      </c>
      <c r="R31" s="33">
        <v>12</v>
      </c>
    </row>
    <row r="32" spans="2:18" s="2" customFormat="1" ht="12" customHeight="1">
      <c r="B32" s="6"/>
      <c r="C32" s="12"/>
      <c r="D32" s="5" t="s">
        <v>40</v>
      </c>
      <c r="E32" s="33">
        <v>847</v>
      </c>
      <c r="F32" s="33">
        <f t="shared" si="4"/>
        <v>3</v>
      </c>
      <c r="G32" s="33">
        <v>5</v>
      </c>
      <c r="H32" s="33">
        <v>2</v>
      </c>
      <c r="I32" s="33">
        <f t="shared" si="5"/>
        <v>3313</v>
      </c>
      <c r="J32" s="33">
        <v>1647</v>
      </c>
      <c r="K32" s="33">
        <v>1666</v>
      </c>
      <c r="L32" s="33">
        <v>-2</v>
      </c>
      <c r="M32" s="33">
        <f t="shared" si="6"/>
        <v>-5</v>
      </c>
      <c r="N32" s="33">
        <v>0</v>
      </c>
      <c r="O32" s="33">
        <v>5</v>
      </c>
      <c r="P32" s="33">
        <f t="shared" si="7"/>
        <v>3</v>
      </c>
      <c r="Q32" s="33">
        <v>8</v>
      </c>
      <c r="R32" s="33">
        <v>5</v>
      </c>
    </row>
    <row r="33" spans="2:18" s="2" customFormat="1" ht="12" customHeight="1">
      <c r="B33" s="6"/>
      <c r="C33" s="12"/>
      <c r="D33" s="5" t="s">
        <v>41</v>
      </c>
      <c r="E33" s="33">
        <v>1153</v>
      </c>
      <c r="F33" s="33">
        <f t="shared" si="4"/>
        <v>4</v>
      </c>
      <c r="G33" s="33">
        <v>4</v>
      </c>
      <c r="H33" s="33">
        <v>0</v>
      </c>
      <c r="I33" s="33">
        <f t="shared" si="5"/>
        <v>4762</v>
      </c>
      <c r="J33" s="33">
        <v>2449</v>
      </c>
      <c r="K33" s="33">
        <v>2313</v>
      </c>
      <c r="L33" s="33">
        <v>-1</v>
      </c>
      <c r="M33" s="33">
        <f t="shared" si="6"/>
        <v>2</v>
      </c>
      <c r="N33" s="33">
        <v>6</v>
      </c>
      <c r="O33" s="33">
        <v>4</v>
      </c>
      <c r="P33" s="33">
        <f t="shared" si="7"/>
        <v>-3</v>
      </c>
      <c r="Q33" s="33">
        <v>6</v>
      </c>
      <c r="R33" s="33">
        <v>9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16627</v>
      </c>
      <c r="F35" s="34">
        <f>G35-H35</f>
        <v>25</v>
      </c>
      <c r="G35" s="34">
        <f>SUM(G36:G39)</f>
        <v>46</v>
      </c>
      <c r="H35" s="34">
        <f>SUM(H36:H39)</f>
        <v>21</v>
      </c>
      <c r="I35" s="32">
        <f>J35+K35</f>
        <v>66786</v>
      </c>
      <c r="J35" s="32">
        <f>SUM(J36:J39)</f>
        <v>32775</v>
      </c>
      <c r="K35" s="32">
        <f>SUM(K36:K39)</f>
        <v>34011</v>
      </c>
      <c r="L35" s="32">
        <f>SUM(L36:L39)</f>
        <v>56</v>
      </c>
      <c r="M35" s="32">
        <f>N35-O35</f>
        <v>29</v>
      </c>
      <c r="N35" s="32">
        <f>SUM(N36:N39)</f>
        <v>69</v>
      </c>
      <c r="O35" s="32">
        <f>SUM(O36:O39)</f>
        <v>40</v>
      </c>
      <c r="P35" s="32">
        <f>Q35-R35</f>
        <v>27</v>
      </c>
      <c r="Q35" s="32">
        <f>SUM(Q36:Q39)</f>
        <v>181</v>
      </c>
      <c r="R35" s="32">
        <f>SUM(R36:R39)</f>
        <v>154</v>
      </c>
    </row>
    <row r="36" spans="2:18" s="2" customFormat="1" ht="12" customHeight="1">
      <c r="B36" s="6"/>
      <c r="C36" s="11"/>
      <c r="D36" s="5" t="s">
        <v>43</v>
      </c>
      <c r="E36" s="33">
        <v>5127</v>
      </c>
      <c r="F36" s="33">
        <f>G36-H36</f>
        <v>7</v>
      </c>
      <c r="G36" s="33">
        <v>15</v>
      </c>
      <c r="H36" s="33">
        <v>8</v>
      </c>
      <c r="I36" s="33">
        <f>J36+K36</f>
        <v>21201</v>
      </c>
      <c r="J36" s="33">
        <v>10255</v>
      </c>
      <c r="K36" s="33">
        <v>10946</v>
      </c>
      <c r="L36" s="33">
        <v>1</v>
      </c>
      <c r="M36" s="33">
        <f>N36-O36</f>
        <v>11</v>
      </c>
      <c r="N36" s="33">
        <v>23</v>
      </c>
      <c r="O36" s="33">
        <v>12</v>
      </c>
      <c r="P36" s="33">
        <f>Q36-R36</f>
        <v>-10</v>
      </c>
      <c r="Q36" s="33">
        <v>38</v>
      </c>
      <c r="R36" s="33">
        <v>48</v>
      </c>
    </row>
    <row r="37" spans="2:18" s="2" customFormat="1" ht="12" customHeight="1">
      <c r="B37" s="6"/>
      <c r="C37" s="11"/>
      <c r="D37" s="5" t="s">
        <v>44</v>
      </c>
      <c r="E37" s="33">
        <v>1543</v>
      </c>
      <c r="F37" s="33">
        <f>G37-H37</f>
        <v>-1</v>
      </c>
      <c r="G37" s="33">
        <v>1</v>
      </c>
      <c r="H37" s="33">
        <v>2</v>
      </c>
      <c r="I37" s="33">
        <f>J37+K37</f>
        <v>6024</v>
      </c>
      <c r="J37" s="33">
        <v>2935</v>
      </c>
      <c r="K37" s="33">
        <v>3089</v>
      </c>
      <c r="L37" s="33">
        <v>6</v>
      </c>
      <c r="M37" s="33">
        <f>N37-O37</f>
        <v>4</v>
      </c>
      <c r="N37" s="33">
        <v>7</v>
      </c>
      <c r="O37" s="33">
        <v>3</v>
      </c>
      <c r="P37" s="33">
        <f>Q37-R37</f>
        <v>2</v>
      </c>
      <c r="Q37" s="33">
        <v>9</v>
      </c>
      <c r="R37" s="33">
        <v>7</v>
      </c>
    </row>
    <row r="38" spans="2:18" s="2" customFormat="1" ht="12" customHeight="1">
      <c r="B38" s="6"/>
      <c r="C38" s="11"/>
      <c r="D38" s="5" t="s">
        <v>45</v>
      </c>
      <c r="E38" s="35">
        <v>3275</v>
      </c>
      <c r="F38" s="33">
        <f>G38-H38</f>
        <v>5</v>
      </c>
      <c r="G38" s="35">
        <v>10</v>
      </c>
      <c r="H38" s="35">
        <v>5</v>
      </c>
      <c r="I38" s="33">
        <f>J38+K38</f>
        <v>13916</v>
      </c>
      <c r="J38" s="33">
        <v>6897</v>
      </c>
      <c r="K38" s="33">
        <v>7019</v>
      </c>
      <c r="L38" s="33">
        <v>4</v>
      </c>
      <c r="M38" s="33">
        <f>N38-O38</f>
        <v>3</v>
      </c>
      <c r="N38" s="33">
        <v>11</v>
      </c>
      <c r="O38" s="35">
        <v>8</v>
      </c>
      <c r="P38" s="33">
        <f>Q38-R38</f>
        <v>1</v>
      </c>
      <c r="Q38" s="33">
        <v>33</v>
      </c>
      <c r="R38" s="35">
        <v>32</v>
      </c>
    </row>
    <row r="39" spans="2:18" s="2" customFormat="1" ht="12" customHeight="1">
      <c r="B39" s="6"/>
      <c r="C39" s="11"/>
      <c r="D39" s="5" t="s">
        <v>46</v>
      </c>
      <c r="E39" s="33">
        <v>6682</v>
      </c>
      <c r="F39" s="33">
        <f>G39-H39</f>
        <v>14</v>
      </c>
      <c r="G39" s="33">
        <v>20</v>
      </c>
      <c r="H39" s="33">
        <v>6</v>
      </c>
      <c r="I39" s="33">
        <f>J39+K39</f>
        <v>25645</v>
      </c>
      <c r="J39" s="33">
        <v>12688</v>
      </c>
      <c r="K39" s="33">
        <v>12957</v>
      </c>
      <c r="L39" s="33">
        <v>45</v>
      </c>
      <c r="M39" s="33">
        <f>N39-O39</f>
        <v>11</v>
      </c>
      <c r="N39" s="33">
        <v>28</v>
      </c>
      <c r="O39" s="33">
        <v>17</v>
      </c>
      <c r="P39" s="33">
        <f>Q39-R39</f>
        <v>34</v>
      </c>
      <c r="Q39" s="33">
        <v>101</v>
      </c>
      <c r="R39" s="33">
        <v>67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10073</v>
      </c>
      <c r="F41" s="34">
        <f aca="true" t="shared" si="8" ref="F41:F46">G41-H41</f>
        <v>30</v>
      </c>
      <c r="G41" s="32">
        <f>SUM(G42:G46)</f>
        <v>54</v>
      </c>
      <c r="H41" s="32">
        <f>SUM(H42:H46)</f>
        <v>24</v>
      </c>
      <c r="I41" s="32">
        <f aca="true" t="shared" si="9" ref="I41:I46">J41+K41</f>
        <v>40713</v>
      </c>
      <c r="J41" s="32">
        <f>SUM(J42:J46)</f>
        <v>20407</v>
      </c>
      <c r="K41" s="32">
        <f>SUM(K42:K46)</f>
        <v>20306</v>
      </c>
      <c r="L41" s="32">
        <f>SUM(L42:L46)</f>
        <v>27</v>
      </c>
      <c r="M41" s="32">
        <f aca="true" t="shared" si="10" ref="M41:M46">N41-O41</f>
        <v>35</v>
      </c>
      <c r="N41" s="32">
        <f>SUM(N42:N46)</f>
        <v>48</v>
      </c>
      <c r="O41" s="32">
        <f>SUM(O42:O46)</f>
        <v>13</v>
      </c>
      <c r="P41" s="32">
        <f aca="true" t="shared" si="11" ref="P41:P46">Q41-R41</f>
        <v>-8</v>
      </c>
      <c r="Q41" s="32">
        <f>SUM(Q42:Q46)</f>
        <v>161</v>
      </c>
      <c r="R41" s="32">
        <f>SUM(R42:R46)</f>
        <v>169</v>
      </c>
    </row>
    <row r="42" spans="2:18" s="2" customFormat="1" ht="12" customHeight="1">
      <c r="B42" s="6"/>
      <c r="C42" s="11"/>
      <c r="D42" s="5" t="s">
        <v>48</v>
      </c>
      <c r="E42" s="33">
        <v>2821</v>
      </c>
      <c r="F42" s="33">
        <f t="shared" si="8"/>
        <v>4</v>
      </c>
      <c r="G42" s="33">
        <v>8</v>
      </c>
      <c r="H42" s="33">
        <v>4</v>
      </c>
      <c r="I42" s="33">
        <f t="shared" si="9"/>
        <v>11767</v>
      </c>
      <c r="J42" s="33">
        <v>5845</v>
      </c>
      <c r="K42" s="33">
        <v>5922</v>
      </c>
      <c r="L42" s="33">
        <v>18</v>
      </c>
      <c r="M42" s="33">
        <f t="shared" si="10"/>
        <v>5</v>
      </c>
      <c r="N42" s="33">
        <v>9</v>
      </c>
      <c r="O42" s="33">
        <v>4</v>
      </c>
      <c r="P42" s="33">
        <f t="shared" si="11"/>
        <v>13</v>
      </c>
      <c r="Q42" s="33">
        <v>39</v>
      </c>
      <c r="R42" s="33">
        <v>26</v>
      </c>
    </row>
    <row r="43" spans="2:18" s="2" customFormat="1" ht="12" customHeight="1">
      <c r="B43" s="6"/>
      <c r="C43" s="11"/>
      <c r="D43" s="5" t="s">
        <v>49</v>
      </c>
      <c r="E43" s="33">
        <v>587</v>
      </c>
      <c r="F43" s="33">
        <f t="shared" si="8"/>
        <v>5</v>
      </c>
      <c r="G43" s="33">
        <v>5</v>
      </c>
      <c r="H43" s="33">
        <v>0</v>
      </c>
      <c r="I43" s="33">
        <f t="shared" si="9"/>
        <v>2527</v>
      </c>
      <c r="J43" s="33">
        <v>1264</v>
      </c>
      <c r="K43" s="33">
        <v>1263</v>
      </c>
      <c r="L43" s="33">
        <v>5</v>
      </c>
      <c r="M43" s="33">
        <f t="shared" si="10"/>
        <v>-3</v>
      </c>
      <c r="N43" s="33">
        <v>1</v>
      </c>
      <c r="O43" s="33">
        <v>4</v>
      </c>
      <c r="P43" s="33">
        <f t="shared" si="11"/>
        <v>8</v>
      </c>
      <c r="Q43" s="33">
        <v>12</v>
      </c>
      <c r="R43" s="33">
        <v>4</v>
      </c>
    </row>
    <row r="44" spans="2:18" s="2" customFormat="1" ht="12" customHeight="1">
      <c r="B44" s="6"/>
      <c r="C44" s="11"/>
      <c r="D44" s="5" t="s">
        <v>50</v>
      </c>
      <c r="E44" s="33">
        <v>1606</v>
      </c>
      <c r="F44" s="33">
        <f t="shared" si="8"/>
        <v>4</v>
      </c>
      <c r="G44" s="33">
        <v>12</v>
      </c>
      <c r="H44" s="33">
        <v>8</v>
      </c>
      <c r="I44" s="33">
        <f t="shared" si="9"/>
        <v>4995</v>
      </c>
      <c r="J44" s="33">
        <v>2347</v>
      </c>
      <c r="K44" s="33">
        <v>2648</v>
      </c>
      <c r="L44" s="33">
        <v>13</v>
      </c>
      <c r="M44" s="33">
        <f t="shared" si="10"/>
        <v>4</v>
      </c>
      <c r="N44" s="33">
        <v>5</v>
      </c>
      <c r="O44" s="33">
        <v>1</v>
      </c>
      <c r="P44" s="33">
        <f t="shared" si="11"/>
        <v>9</v>
      </c>
      <c r="Q44" s="33">
        <v>32</v>
      </c>
      <c r="R44" s="33">
        <v>23</v>
      </c>
    </row>
    <row r="45" spans="2:18" s="2" customFormat="1" ht="12" customHeight="1">
      <c r="B45" s="6"/>
      <c r="C45" s="12"/>
      <c r="D45" s="5" t="s">
        <v>51</v>
      </c>
      <c r="E45" s="33">
        <v>2383</v>
      </c>
      <c r="F45" s="33">
        <f t="shared" si="8"/>
        <v>8</v>
      </c>
      <c r="G45" s="33">
        <v>13</v>
      </c>
      <c r="H45" s="33">
        <v>5</v>
      </c>
      <c r="I45" s="33">
        <f t="shared" si="9"/>
        <v>10065</v>
      </c>
      <c r="J45" s="33">
        <v>5308</v>
      </c>
      <c r="K45" s="33">
        <v>4757</v>
      </c>
      <c r="L45" s="33">
        <v>-17</v>
      </c>
      <c r="M45" s="33">
        <f t="shared" si="10"/>
        <v>17</v>
      </c>
      <c r="N45" s="33">
        <v>19</v>
      </c>
      <c r="O45" s="33">
        <v>2</v>
      </c>
      <c r="P45" s="33">
        <f t="shared" si="11"/>
        <v>-34</v>
      </c>
      <c r="Q45" s="33">
        <v>58</v>
      </c>
      <c r="R45" s="33">
        <v>92</v>
      </c>
    </row>
    <row r="46" spans="2:18" s="2" customFormat="1" ht="12" customHeight="1">
      <c r="B46" s="6"/>
      <c r="C46" s="12"/>
      <c r="D46" s="5" t="s">
        <v>107</v>
      </c>
      <c r="E46" s="33">
        <v>2676</v>
      </c>
      <c r="F46" s="33">
        <f t="shared" si="8"/>
        <v>9</v>
      </c>
      <c r="G46" s="33">
        <v>16</v>
      </c>
      <c r="H46" s="33">
        <v>7</v>
      </c>
      <c r="I46" s="33">
        <f t="shared" si="9"/>
        <v>11359</v>
      </c>
      <c r="J46" s="33">
        <v>5643</v>
      </c>
      <c r="K46" s="33">
        <v>5716</v>
      </c>
      <c r="L46" s="33">
        <v>8</v>
      </c>
      <c r="M46" s="33">
        <f t="shared" si="10"/>
        <v>12</v>
      </c>
      <c r="N46" s="33">
        <v>14</v>
      </c>
      <c r="O46" s="33">
        <v>2</v>
      </c>
      <c r="P46" s="33">
        <f t="shared" si="11"/>
        <v>-4</v>
      </c>
      <c r="Q46" s="33">
        <v>20</v>
      </c>
      <c r="R46" s="33">
        <v>24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13587</v>
      </c>
      <c r="F48" s="34">
        <f aca="true" t="shared" si="12" ref="F48:F54">G48-H48</f>
        <v>-35</v>
      </c>
      <c r="G48" s="32">
        <f>SUM(G49:G54)</f>
        <v>35</v>
      </c>
      <c r="H48" s="32">
        <f>SUM(H49:H54)</f>
        <v>70</v>
      </c>
      <c r="I48" s="32">
        <f aca="true" t="shared" si="13" ref="I48:I54">J48+K48</f>
        <v>51920</v>
      </c>
      <c r="J48" s="32">
        <f>SUM(J49:J54)</f>
        <v>25370</v>
      </c>
      <c r="K48" s="32">
        <f>SUM(K49:K54)</f>
        <v>26550</v>
      </c>
      <c r="L48" s="32">
        <f>SUM(L49:L54)</f>
        <v>-40</v>
      </c>
      <c r="M48" s="32">
        <f aca="true" t="shared" si="14" ref="M48:M54">N48-O48</f>
        <v>18</v>
      </c>
      <c r="N48" s="32">
        <f>SUM(N49:N54)</f>
        <v>46</v>
      </c>
      <c r="O48" s="32">
        <f>SUM(O49:O54)</f>
        <v>28</v>
      </c>
      <c r="P48" s="32">
        <f aca="true" t="shared" si="15" ref="P48:P54">Q48-R48</f>
        <v>-58</v>
      </c>
      <c r="Q48" s="32">
        <f>SUM(Q49:Q54)</f>
        <v>100</v>
      </c>
      <c r="R48" s="32">
        <f>SUM(R49:R54)</f>
        <v>158</v>
      </c>
    </row>
    <row r="49" spans="2:18" s="2" customFormat="1" ht="12" customHeight="1">
      <c r="B49" s="6"/>
      <c r="C49" s="12"/>
      <c r="D49" s="5" t="s">
        <v>53</v>
      </c>
      <c r="E49" s="33">
        <v>3912</v>
      </c>
      <c r="F49" s="33">
        <f t="shared" si="12"/>
        <v>-33</v>
      </c>
      <c r="G49" s="33">
        <v>20</v>
      </c>
      <c r="H49" s="33">
        <v>53</v>
      </c>
      <c r="I49" s="33">
        <f t="shared" si="13"/>
        <v>13939</v>
      </c>
      <c r="J49" s="33">
        <v>6820</v>
      </c>
      <c r="K49" s="33">
        <v>7119</v>
      </c>
      <c r="L49" s="33">
        <v>-35</v>
      </c>
      <c r="M49" s="33">
        <f t="shared" si="14"/>
        <v>7</v>
      </c>
      <c r="N49" s="33">
        <v>13</v>
      </c>
      <c r="O49" s="33">
        <v>6</v>
      </c>
      <c r="P49" s="33">
        <f t="shared" si="15"/>
        <v>-42</v>
      </c>
      <c r="Q49" s="33">
        <v>45</v>
      </c>
      <c r="R49" s="33">
        <v>87</v>
      </c>
    </row>
    <row r="50" spans="2:18" s="2" customFormat="1" ht="12" customHeight="1">
      <c r="B50" s="6"/>
      <c r="C50" s="12"/>
      <c r="D50" s="5" t="s">
        <v>54</v>
      </c>
      <c r="E50" s="33">
        <v>2438</v>
      </c>
      <c r="F50" s="33">
        <f t="shared" si="12"/>
        <v>0</v>
      </c>
      <c r="G50" s="33">
        <v>4</v>
      </c>
      <c r="H50" s="33">
        <v>4</v>
      </c>
      <c r="I50" s="33">
        <f t="shared" si="13"/>
        <v>9603</v>
      </c>
      <c r="J50" s="33">
        <v>4696</v>
      </c>
      <c r="K50" s="33">
        <v>4907</v>
      </c>
      <c r="L50" s="33">
        <v>0</v>
      </c>
      <c r="M50" s="33">
        <f t="shared" si="14"/>
        <v>0</v>
      </c>
      <c r="N50" s="33">
        <v>5</v>
      </c>
      <c r="O50" s="33">
        <v>5</v>
      </c>
      <c r="P50" s="33">
        <f t="shared" si="15"/>
        <v>0</v>
      </c>
      <c r="Q50" s="33">
        <v>18</v>
      </c>
      <c r="R50" s="33">
        <v>18</v>
      </c>
    </row>
    <row r="51" spans="2:18" s="2" customFormat="1" ht="12" customHeight="1">
      <c r="B51" s="6"/>
      <c r="C51" s="12"/>
      <c r="D51" s="5" t="s">
        <v>55</v>
      </c>
      <c r="E51" s="33">
        <v>5116</v>
      </c>
      <c r="F51" s="33">
        <f t="shared" si="12"/>
        <v>-2</v>
      </c>
      <c r="G51" s="33">
        <v>6</v>
      </c>
      <c r="H51" s="33">
        <v>8</v>
      </c>
      <c r="I51" s="33">
        <f t="shared" si="13"/>
        <v>20648</v>
      </c>
      <c r="J51" s="33">
        <v>10096</v>
      </c>
      <c r="K51" s="33">
        <v>10552</v>
      </c>
      <c r="L51" s="33">
        <v>-10</v>
      </c>
      <c r="M51" s="33">
        <f t="shared" si="14"/>
        <v>9</v>
      </c>
      <c r="N51" s="33">
        <v>21</v>
      </c>
      <c r="O51" s="33">
        <v>12</v>
      </c>
      <c r="P51" s="33">
        <f t="shared" si="15"/>
        <v>-19</v>
      </c>
      <c r="Q51" s="33">
        <v>22</v>
      </c>
      <c r="R51" s="33">
        <v>41</v>
      </c>
    </row>
    <row r="52" spans="2:18" s="2" customFormat="1" ht="12" customHeight="1">
      <c r="B52" s="6"/>
      <c r="C52" s="12"/>
      <c r="D52" s="5" t="s">
        <v>56</v>
      </c>
      <c r="E52" s="33">
        <v>1028</v>
      </c>
      <c r="F52" s="33">
        <f t="shared" si="12"/>
        <v>-1</v>
      </c>
      <c r="G52" s="33">
        <v>2</v>
      </c>
      <c r="H52" s="33">
        <v>3</v>
      </c>
      <c r="I52" s="33">
        <f t="shared" si="13"/>
        <v>3862</v>
      </c>
      <c r="J52" s="33">
        <v>1887</v>
      </c>
      <c r="K52" s="33">
        <v>1975</v>
      </c>
      <c r="L52" s="33">
        <v>-4</v>
      </c>
      <c r="M52" s="33">
        <f t="shared" si="14"/>
        <v>-3</v>
      </c>
      <c r="N52" s="33">
        <v>1</v>
      </c>
      <c r="O52" s="33">
        <v>4</v>
      </c>
      <c r="P52" s="33">
        <f t="shared" si="15"/>
        <v>-1</v>
      </c>
      <c r="Q52" s="33">
        <v>6</v>
      </c>
      <c r="R52" s="33">
        <v>7</v>
      </c>
    </row>
    <row r="53" spans="2:18" s="2" customFormat="1" ht="12" customHeight="1">
      <c r="B53" s="6"/>
      <c r="C53" s="12"/>
      <c r="D53" s="5" t="s">
        <v>57</v>
      </c>
      <c r="E53" s="33">
        <v>431</v>
      </c>
      <c r="F53" s="33">
        <f t="shared" si="12"/>
        <v>2</v>
      </c>
      <c r="G53" s="33">
        <v>2</v>
      </c>
      <c r="H53" s="33">
        <v>0</v>
      </c>
      <c r="I53" s="33">
        <f t="shared" si="13"/>
        <v>1577</v>
      </c>
      <c r="J53" s="33">
        <v>738</v>
      </c>
      <c r="K53" s="33">
        <v>839</v>
      </c>
      <c r="L53" s="33">
        <v>9</v>
      </c>
      <c r="M53" s="33">
        <f t="shared" si="14"/>
        <v>2</v>
      </c>
      <c r="N53" s="33">
        <v>3</v>
      </c>
      <c r="O53" s="33">
        <v>1</v>
      </c>
      <c r="P53" s="33">
        <f t="shared" si="15"/>
        <v>7</v>
      </c>
      <c r="Q53" s="33">
        <v>8</v>
      </c>
      <c r="R53" s="33">
        <v>1</v>
      </c>
    </row>
    <row r="54" spans="2:18" s="2" customFormat="1" ht="12" customHeight="1">
      <c r="B54" s="6"/>
      <c r="C54" s="12"/>
      <c r="D54" s="5" t="s">
        <v>58</v>
      </c>
      <c r="E54" s="33">
        <v>662</v>
      </c>
      <c r="F54" s="33">
        <f t="shared" si="12"/>
        <v>-1</v>
      </c>
      <c r="G54" s="33">
        <v>1</v>
      </c>
      <c r="H54" s="33">
        <v>2</v>
      </c>
      <c r="I54" s="33">
        <f t="shared" si="13"/>
        <v>2291</v>
      </c>
      <c r="J54" s="33">
        <v>1133</v>
      </c>
      <c r="K54" s="33">
        <v>1158</v>
      </c>
      <c r="L54" s="33">
        <v>0</v>
      </c>
      <c r="M54" s="33">
        <f t="shared" si="14"/>
        <v>3</v>
      </c>
      <c r="N54" s="33">
        <v>3</v>
      </c>
      <c r="O54" s="33">
        <v>0</v>
      </c>
      <c r="P54" s="33">
        <f t="shared" si="15"/>
        <v>-3</v>
      </c>
      <c r="Q54" s="33">
        <v>1</v>
      </c>
      <c r="R54" s="33">
        <v>4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9828</v>
      </c>
      <c r="F56" s="34">
        <f>G56-H56</f>
        <v>0</v>
      </c>
      <c r="G56" s="32">
        <f>SUM(G57:G60)</f>
        <v>14</v>
      </c>
      <c r="H56" s="32">
        <f>SUM(H57:H60)</f>
        <v>14</v>
      </c>
      <c r="I56" s="32">
        <f>J56+K56</f>
        <v>40037</v>
      </c>
      <c r="J56" s="32">
        <f>SUM(J57:J60)</f>
        <v>19695</v>
      </c>
      <c r="K56" s="32">
        <f>SUM(K57:K60)</f>
        <v>20342</v>
      </c>
      <c r="L56" s="32">
        <f>SUM(L57:L60)</f>
        <v>-28</v>
      </c>
      <c r="M56" s="32">
        <f>N56-O56</f>
        <v>1</v>
      </c>
      <c r="N56" s="32">
        <f>SUM(N57:N60)</f>
        <v>29</v>
      </c>
      <c r="O56" s="32">
        <f>SUM(O57:O60)</f>
        <v>28</v>
      </c>
      <c r="P56" s="32">
        <f>Q56-R56</f>
        <v>-29</v>
      </c>
      <c r="Q56" s="32">
        <f>SUM(Q57:Q60)</f>
        <v>41</v>
      </c>
      <c r="R56" s="32">
        <f>SUM(R57:R60)</f>
        <v>70</v>
      </c>
    </row>
    <row r="57" spans="2:18" s="2" customFormat="1" ht="12" customHeight="1">
      <c r="B57" s="6"/>
      <c r="C57" s="12"/>
      <c r="D57" s="5" t="s">
        <v>60</v>
      </c>
      <c r="E57" s="33">
        <v>1148</v>
      </c>
      <c r="F57" s="33">
        <f>G57-H57</f>
        <v>2</v>
      </c>
      <c r="G57" s="33">
        <v>2</v>
      </c>
      <c r="H57" s="33">
        <v>0</v>
      </c>
      <c r="I57" s="33">
        <f>J57+K57</f>
        <v>5077</v>
      </c>
      <c r="J57" s="33">
        <v>2535</v>
      </c>
      <c r="K57" s="33">
        <v>2542</v>
      </c>
      <c r="L57" s="33">
        <v>2</v>
      </c>
      <c r="M57" s="33">
        <f>N57-O57</f>
        <v>1</v>
      </c>
      <c r="N57" s="33">
        <v>3</v>
      </c>
      <c r="O57" s="33">
        <v>2</v>
      </c>
      <c r="P57" s="33">
        <f>Q57-R57</f>
        <v>1</v>
      </c>
      <c r="Q57" s="33">
        <v>9</v>
      </c>
      <c r="R57" s="33">
        <v>8</v>
      </c>
    </row>
    <row r="58" spans="2:18" s="2" customFormat="1" ht="12" customHeight="1">
      <c r="B58" s="6"/>
      <c r="C58" s="12"/>
      <c r="D58" s="5" t="s">
        <v>61</v>
      </c>
      <c r="E58" s="33">
        <v>3899</v>
      </c>
      <c r="F58" s="33">
        <f>G58-H58</f>
        <v>0</v>
      </c>
      <c r="G58" s="33">
        <v>8</v>
      </c>
      <c r="H58" s="33">
        <v>8</v>
      </c>
      <c r="I58" s="33">
        <f>J58+K58</f>
        <v>15315</v>
      </c>
      <c r="J58" s="33">
        <v>7544</v>
      </c>
      <c r="K58" s="33">
        <v>7771</v>
      </c>
      <c r="L58" s="33">
        <v>-13</v>
      </c>
      <c r="M58" s="33">
        <f>N58-O58</f>
        <v>-2</v>
      </c>
      <c r="N58" s="33">
        <v>11</v>
      </c>
      <c r="O58" s="33">
        <v>13</v>
      </c>
      <c r="P58" s="33">
        <f>Q58-R58</f>
        <v>-11</v>
      </c>
      <c r="Q58" s="33">
        <v>16</v>
      </c>
      <c r="R58" s="33">
        <v>27</v>
      </c>
    </row>
    <row r="59" spans="2:18" s="2" customFormat="1" ht="12" customHeight="1">
      <c r="B59" s="6"/>
      <c r="C59" s="12"/>
      <c r="D59" s="5" t="s">
        <v>62</v>
      </c>
      <c r="E59" s="33">
        <v>1577</v>
      </c>
      <c r="F59" s="33">
        <f>G59-H59</f>
        <v>-1</v>
      </c>
      <c r="G59" s="33">
        <v>0</v>
      </c>
      <c r="H59" s="33">
        <v>1</v>
      </c>
      <c r="I59" s="33">
        <f>J59+K59</f>
        <v>5847</v>
      </c>
      <c r="J59" s="33">
        <v>2825</v>
      </c>
      <c r="K59" s="33">
        <v>3022</v>
      </c>
      <c r="L59" s="33">
        <v>-12</v>
      </c>
      <c r="M59" s="33">
        <f>N59-O59</f>
        <v>-4</v>
      </c>
      <c r="N59" s="33">
        <v>1</v>
      </c>
      <c r="O59" s="33">
        <v>5</v>
      </c>
      <c r="P59" s="33">
        <f>Q59-R59</f>
        <v>-8</v>
      </c>
      <c r="Q59" s="33">
        <v>2</v>
      </c>
      <c r="R59" s="33">
        <v>10</v>
      </c>
    </row>
    <row r="60" spans="2:18" s="2" customFormat="1" ht="12" customHeight="1">
      <c r="B60" s="6"/>
      <c r="C60" s="12"/>
      <c r="D60" s="5" t="s">
        <v>63</v>
      </c>
      <c r="E60" s="33">
        <v>3204</v>
      </c>
      <c r="F60" s="33">
        <f>G60-H60</f>
        <v>-1</v>
      </c>
      <c r="G60" s="33">
        <v>4</v>
      </c>
      <c r="H60" s="33">
        <v>5</v>
      </c>
      <c r="I60" s="33">
        <f>J60+K60</f>
        <v>13798</v>
      </c>
      <c r="J60" s="33">
        <v>6791</v>
      </c>
      <c r="K60" s="33">
        <v>7007</v>
      </c>
      <c r="L60" s="33">
        <v>-5</v>
      </c>
      <c r="M60" s="33">
        <f>N60-O60</f>
        <v>6</v>
      </c>
      <c r="N60" s="33">
        <v>14</v>
      </c>
      <c r="O60" s="33">
        <v>8</v>
      </c>
      <c r="P60" s="33">
        <f>Q60-R60</f>
        <v>-11</v>
      </c>
      <c r="Q60" s="33">
        <v>14</v>
      </c>
      <c r="R60" s="33">
        <v>25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5102</v>
      </c>
      <c r="F62" s="34">
        <f>G62-H62</f>
        <v>-1</v>
      </c>
      <c r="G62" s="32">
        <f>G63</f>
        <v>7</v>
      </c>
      <c r="H62" s="32">
        <f>H63</f>
        <v>8</v>
      </c>
      <c r="I62" s="32">
        <f>J62+K62</f>
        <v>18996</v>
      </c>
      <c r="J62" s="32">
        <f>J63</f>
        <v>9116</v>
      </c>
      <c r="K62" s="32">
        <f>K63</f>
        <v>9880</v>
      </c>
      <c r="L62" s="32">
        <f>L63</f>
        <v>3</v>
      </c>
      <c r="M62" s="32">
        <f>N62-O62</f>
        <v>3</v>
      </c>
      <c r="N62" s="32">
        <f>N63</f>
        <v>16</v>
      </c>
      <c r="O62" s="32">
        <f>O63</f>
        <v>13</v>
      </c>
      <c r="P62" s="32">
        <f>Q62-R62</f>
        <v>0</v>
      </c>
      <c r="Q62" s="32">
        <f>Q63</f>
        <v>36</v>
      </c>
      <c r="R62" s="32">
        <f>R63</f>
        <v>36</v>
      </c>
    </row>
    <row r="63" spans="2:18" s="2" customFormat="1" ht="12" customHeight="1">
      <c r="B63" s="6"/>
      <c r="C63" s="12"/>
      <c r="D63" s="5" t="s">
        <v>65</v>
      </c>
      <c r="E63" s="33">
        <v>5102</v>
      </c>
      <c r="F63" s="33">
        <f>G63-H63</f>
        <v>-1</v>
      </c>
      <c r="G63" s="33">
        <v>7</v>
      </c>
      <c r="H63" s="33">
        <v>8</v>
      </c>
      <c r="I63" s="33">
        <f>J63+K63</f>
        <v>18996</v>
      </c>
      <c r="J63" s="33">
        <v>9116</v>
      </c>
      <c r="K63" s="33">
        <v>9880</v>
      </c>
      <c r="L63" s="33">
        <v>3</v>
      </c>
      <c r="M63" s="33">
        <f>N63-O63</f>
        <v>3</v>
      </c>
      <c r="N63" s="33">
        <v>16</v>
      </c>
      <c r="O63" s="33">
        <v>13</v>
      </c>
      <c r="P63" s="33">
        <f>Q63-R63</f>
        <v>0</v>
      </c>
      <c r="Q63" s="33">
        <v>36</v>
      </c>
      <c r="R63" s="33">
        <v>36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19381</v>
      </c>
      <c r="F65" s="34">
        <f aca="true" t="shared" si="16" ref="F65:F73">G65-H65</f>
        <v>-1</v>
      </c>
      <c r="G65" s="32">
        <f>SUM(G66:G73)</f>
        <v>40</v>
      </c>
      <c r="H65" s="32">
        <f>SUM(H66:H73)</f>
        <v>41</v>
      </c>
      <c r="I65" s="32">
        <f aca="true" t="shared" si="17" ref="I65:I73">J65+K65</f>
        <v>73879</v>
      </c>
      <c r="J65" s="32">
        <f>SUM(J66:J74)</f>
        <v>36327</v>
      </c>
      <c r="K65" s="32">
        <f>SUM(K66:K74)</f>
        <v>37552</v>
      </c>
      <c r="L65" s="32">
        <f>SUM(L66:L73)</f>
        <v>20</v>
      </c>
      <c r="M65" s="32">
        <f aca="true" t="shared" si="18" ref="M65:M73">N65-O65</f>
        <v>43</v>
      </c>
      <c r="N65" s="32">
        <f>SUM(N66:N73)</f>
        <v>82</v>
      </c>
      <c r="O65" s="32">
        <f>SUM(O66:O73)</f>
        <v>39</v>
      </c>
      <c r="P65" s="32">
        <f aca="true" t="shared" si="19" ref="P65:P73">Q65-R65</f>
        <v>-23</v>
      </c>
      <c r="Q65" s="32">
        <f>SUM(Q66:Q73)</f>
        <v>132</v>
      </c>
      <c r="R65" s="32">
        <f>SUM(R66:R73)</f>
        <v>155</v>
      </c>
    </row>
    <row r="66" spans="2:18" s="2" customFormat="1" ht="12" customHeight="1">
      <c r="B66" s="6"/>
      <c r="C66" s="12"/>
      <c r="D66" s="5" t="s">
        <v>67</v>
      </c>
      <c r="E66" s="33">
        <v>5265</v>
      </c>
      <c r="F66" s="33">
        <f t="shared" si="16"/>
        <v>0</v>
      </c>
      <c r="G66" s="33">
        <v>6</v>
      </c>
      <c r="H66" s="33">
        <v>6</v>
      </c>
      <c r="I66" s="33">
        <f t="shared" si="17"/>
        <v>20227</v>
      </c>
      <c r="J66" s="33">
        <v>9836</v>
      </c>
      <c r="K66" s="33">
        <v>10391</v>
      </c>
      <c r="L66" s="33">
        <v>-4</v>
      </c>
      <c r="M66" s="33">
        <f t="shared" si="18"/>
        <v>3</v>
      </c>
      <c r="N66" s="33">
        <v>14</v>
      </c>
      <c r="O66" s="33">
        <v>11</v>
      </c>
      <c r="P66" s="33">
        <f t="shared" si="19"/>
        <v>-7</v>
      </c>
      <c r="Q66" s="33">
        <v>23</v>
      </c>
      <c r="R66" s="33">
        <v>30</v>
      </c>
    </row>
    <row r="67" spans="2:18" s="2" customFormat="1" ht="12" customHeight="1">
      <c r="B67" s="6"/>
      <c r="C67" s="12"/>
      <c r="D67" s="5" t="s">
        <v>41</v>
      </c>
      <c r="E67" s="33">
        <v>642</v>
      </c>
      <c r="F67" s="33">
        <f t="shared" si="16"/>
        <v>0</v>
      </c>
      <c r="G67" s="33">
        <v>0</v>
      </c>
      <c r="H67" s="33">
        <v>0</v>
      </c>
      <c r="I67" s="33">
        <f t="shared" si="17"/>
        <v>2811</v>
      </c>
      <c r="J67" s="33">
        <v>1391</v>
      </c>
      <c r="K67" s="33">
        <v>1420</v>
      </c>
      <c r="L67" s="33">
        <v>-1</v>
      </c>
      <c r="M67" s="33">
        <f t="shared" si="18"/>
        <v>5</v>
      </c>
      <c r="N67" s="33">
        <v>5</v>
      </c>
      <c r="O67" s="33">
        <v>0</v>
      </c>
      <c r="P67" s="33">
        <f t="shared" si="19"/>
        <v>-6</v>
      </c>
      <c r="Q67" s="33">
        <v>1</v>
      </c>
      <c r="R67" s="33">
        <v>7</v>
      </c>
    </row>
    <row r="68" spans="2:18" s="2" customFormat="1" ht="12" customHeight="1">
      <c r="B68" s="6"/>
      <c r="C68" s="12"/>
      <c r="D68" s="5" t="s">
        <v>68</v>
      </c>
      <c r="E68" s="33">
        <v>4460</v>
      </c>
      <c r="F68" s="33">
        <f t="shared" si="16"/>
        <v>-2</v>
      </c>
      <c r="G68" s="33">
        <v>7</v>
      </c>
      <c r="H68" s="33">
        <v>9</v>
      </c>
      <c r="I68" s="33">
        <f t="shared" si="17"/>
        <v>17053</v>
      </c>
      <c r="J68" s="33">
        <v>8262</v>
      </c>
      <c r="K68" s="33">
        <v>8791</v>
      </c>
      <c r="L68" s="33">
        <v>16</v>
      </c>
      <c r="M68" s="33">
        <f t="shared" si="18"/>
        <v>9</v>
      </c>
      <c r="N68" s="33">
        <v>21</v>
      </c>
      <c r="O68" s="33">
        <v>12</v>
      </c>
      <c r="P68" s="33">
        <f t="shared" si="19"/>
        <v>7</v>
      </c>
      <c r="Q68" s="33">
        <v>34</v>
      </c>
      <c r="R68" s="33">
        <v>27</v>
      </c>
    </row>
    <row r="69" spans="2:18" s="2" customFormat="1" ht="12" customHeight="1">
      <c r="B69" s="6"/>
      <c r="C69" s="12"/>
      <c r="D69" s="5" t="s">
        <v>69</v>
      </c>
      <c r="E69" s="33">
        <v>1939</v>
      </c>
      <c r="F69" s="33">
        <f t="shared" si="16"/>
        <v>3</v>
      </c>
      <c r="G69" s="33">
        <v>4</v>
      </c>
      <c r="H69" s="33">
        <v>1</v>
      </c>
      <c r="I69" s="33">
        <f t="shared" si="17"/>
        <v>7177</v>
      </c>
      <c r="J69" s="33">
        <v>3548</v>
      </c>
      <c r="K69" s="33">
        <v>3629</v>
      </c>
      <c r="L69" s="33">
        <v>14</v>
      </c>
      <c r="M69" s="33">
        <f t="shared" si="18"/>
        <v>8</v>
      </c>
      <c r="N69" s="33">
        <v>11</v>
      </c>
      <c r="O69" s="33">
        <v>3</v>
      </c>
      <c r="P69" s="33">
        <f t="shared" si="19"/>
        <v>6</v>
      </c>
      <c r="Q69" s="33">
        <v>15</v>
      </c>
      <c r="R69" s="33">
        <v>9</v>
      </c>
    </row>
    <row r="70" spans="2:18" s="2" customFormat="1" ht="12" customHeight="1">
      <c r="B70" s="6"/>
      <c r="C70" s="12"/>
      <c r="D70" s="5" t="s">
        <v>70</v>
      </c>
      <c r="E70" s="33">
        <v>2606</v>
      </c>
      <c r="F70" s="33">
        <f t="shared" si="16"/>
        <v>-2</v>
      </c>
      <c r="G70" s="33">
        <v>3</v>
      </c>
      <c r="H70" s="33">
        <v>5</v>
      </c>
      <c r="I70" s="33">
        <f t="shared" si="17"/>
        <v>10529</v>
      </c>
      <c r="J70" s="33">
        <v>5198</v>
      </c>
      <c r="K70" s="33">
        <v>5331</v>
      </c>
      <c r="L70" s="33">
        <v>-5</v>
      </c>
      <c r="M70" s="33">
        <f t="shared" si="18"/>
        <v>8</v>
      </c>
      <c r="N70" s="33">
        <v>14</v>
      </c>
      <c r="O70" s="33">
        <v>6</v>
      </c>
      <c r="P70" s="33">
        <f t="shared" si="19"/>
        <v>-13</v>
      </c>
      <c r="Q70" s="33">
        <v>10</v>
      </c>
      <c r="R70" s="33">
        <v>23</v>
      </c>
    </row>
    <row r="71" spans="2:18" s="2" customFormat="1" ht="12" customHeight="1">
      <c r="B71" s="6"/>
      <c r="C71" s="12"/>
      <c r="D71" s="5" t="s">
        <v>71</v>
      </c>
      <c r="E71" s="33">
        <v>2841</v>
      </c>
      <c r="F71" s="33">
        <f t="shared" si="16"/>
        <v>-4</v>
      </c>
      <c r="G71" s="33">
        <v>12</v>
      </c>
      <c r="H71" s="33">
        <v>16</v>
      </c>
      <c r="I71" s="33">
        <f t="shared" si="17"/>
        <v>9408</v>
      </c>
      <c r="J71" s="33">
        <v>4617</v>
      </c>
      <c r="K71" s="33">
        <v>4791</v>
      </c>
      <c r="L71" s="33">
        <v>-5</v>
      </c>
      <c r="M71" s="33">
        <f t="shared" si="18"/>
        <v>7</v>
      </c>
      <c r="N71" s="33">
        <v>10</v>
      </c>
      <c r="O71" s="33">
        <v>3</v>
      </c>
      <c r="P71" s="33">
        <f t="shared" si="19"/>
        <v>-12</v>
      </c>
      <c r="Q71" s="33">
        <v>31</v>
      </c>
      <c r="R71" s="33">
        <v>43</v>
      </c>
    </row>
    <row r="72" spans="2:18" s="2" customFormat="1" ht="12" customHeight="1">
      <c r="B72" s="6"/>
      <c r="C72" s="12"/>
      <c r="D72" s="5" t="s">
        <v>72</v>
      </c>
      <c r="E72" s="33">
        <v>634</v>
      </c>
      <c r="F72" s="33">
        <f t="shared" si="16"/>
        <v>1</v>
      </c>
      <c r="G72" s="33">
        <v>2</v>
      </c>
      <c r="H72" s="33">
        <v>1</v>
      </c>
      <c r="I72" s="33">
        <f t="shared" si="17"/>
        <v>2272</v>
      </c>
      <c r="J72" s="33">
        <v>1142</v>
      </c>
      <c r="K72" s="33">
        <v>1130</v>
      </c>
      <c r="L72" s="33">
        <v>1</v>
      </c>
      <c r="M72" s="33">
        <f t="shared" si="18"/>
        <v>0</v>
      </c>
      <c r="N72" s="33">
        <v>1</v>
      </c>
      <c r="O72" s="33">
        <v>1</v>
      </c>
      <c r="P72" s="33">
        <f t="shared" si="19"/>
        <v>1</v>
      </c>
      <c r="Q72" s="33">
        <v>5</v>
      </c>
      <c r="R72" s="33">
        <v>4</v>
      </c>
    </row>
    <row r="73" spans="2:18" s="2" customFormat="1" ht="12" customHeight="1">
      <c r="B73" s="6"/>
      <c r="C73" s="12"/>
      <c r="D73" s="5" t="s">
        <v>73</v>
      </c>
      <c r="E73" s="33">
        <v>994</v>
      </c>
      <c r="F73" s="33">
        <f t="shared" si="16"/>
        <v>3</v>
      </c>
      <c r="G73" s="33">
        <v>6</v>
      </c>
      <c r="H73" s="33">
        <v>3</v>
      </c>
      <c r="I73" s="33">
        <f t="shared" si="17"/>
        <v>4402</v>
      </c>
      <c r="J73" s="33">
        <v>2333</v>
      </c>
      <c r="K73" s="33">
        <v>2069</v>
      </c>
      <c r="L73" s="33">
        <v>4</v>
      </c>
      <c r="M73" s="33">
        <f t="shared" si="18"/>
        <v>3</v>
      </c>
      <c r="N73" s="33">
        <v>6</v>
      </c>
      <c r="O73" s="33">
        <v>3</v>
      </c>
      <c r="P73" s="33">
        <f t="shared" si="19"/>
        <v>1</v>
      </c>
      <c r="Q73" s="33">
        <v>13</v>
      </c>
      <c r="R73" s="33">
        <v>12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14392</v>
      </c>
      <c r="F75" s="34">
        <f aca="true" t="shared" si="20" ref="F75:F83">G75-H75</f>
        <v>8</v>
      </c>
      <c r="G75" s="32">
        <f>SUM(G76:G83)</f>
        <v>42</v>
      </c>
      <c r="H75" s="32">
        <f>SUM(H76:H83)</f>
        <v>34</v>
      </c>
      <c r="I75" s="32">
        <f aca="true" t="shared" si="21" ref="I75:I83">J75+K75</f>
        <v>55617</v>
      </c>
      <c r="J75" s="32">
        <f>SUM(J76:J84)</f>
        <v>27369</v>
      </c>
      <c r="K75" s="32">
        <f>SUM(K76:K84)</f>
        <v>28248</v>
      </c>
      <c r="L75" s="32">
        <f>SUM(L76:L83)</f>
        <v>-22</v>
      </c>
      <c r="M75" s="32">
        <f aca="true" t="shared" si="22" ref="M75:M83">N75-O75</f>
        <v>15</v>
      </c>
      <c r="N75" s="32">
        <f>SUM(N76:N83)</f>
        <v>51</v>
      </c>
      <c r="O75" s="32">
        <f>SUM(O76:O83)</f>
        <v>36</v>
      </c>
      <c r="P75" s="32">
        <f aca="true" t="shared" si="23" ref="P75:P83">Q75-R75</f>
        <v>-37</v>
      </c>
      <c r="Q75" s="32">
        <f>SUM(Q76:Q83)</f>
        <v>135</v>
      </c>
      <c r="R75" s="32">
        <f>SUM(R76:R83)</f>
        <v>172</v>
      </c>
    </row>
    <row r="76" spans="2:18" s="2" customFormat="1" ht="12" customHeight="1">
      <c r="B76" s="6"/>
      <c r="C76" s="12"/>
      <c r="D76" s="5" t="s">
        <v>75</v>
      </c>
      <c r="E76" s="33">
        <v>775</v>
      </c>
      <c r="F76" s="33">
        <f t="shared" si="20"/>
        <v>0</v>
      </c>
      <c r="G76" s="33">
        <v>2</v>
      </c>
      <c r="H76" s="33">
        <v>2</v>
      </c>
      <c r="I76" s="33">
        <f t="shared" si="21"/>
        <v>3176</v>
      </c>
      <c r="J76" s="33">
        <v>1592</v>
      </c>
      <c r="K76" s="33">
        <v>1584</v>
      </c>
      <c r="L76" s="33">
        <v>-1</v>
      </c>
      <c r="M76" s="33">
        <f t="shared" si="22"/>
        <v>0</v>
      </c>
      <c r="N76" s="33">
        <v>1</v>
      </c>
      <c r="O76" s="33">
        <v>1</v>
      </c>
      <c r="P76" s="33">
        <f t="shared" si="23"/>
        <v>-1</v>
      </c>
      <c r="Q76" s="33">
        <v>13</v>
      </c>
      <c r="R76" s="33">
        <v>14</v>
      </c>
    </row>
    <row r="77" spans="2:18" s="2" customFormat="1" ht="12" customHeight="1">
      <c r="B77" s="6"/>
      <c r="C77" s="12"/>
      <c r="D77" s="5" t="s">
        <v>76</v>
      </c>
      <c r="E77" s="33">
        <v>1762</v>
      </c>
      <c r="F77" s="33">
        <f t="shared" si="20"/>
        <v>3</v>
      </c>
      <c r="G77" s="33">
        <v>6</v>
      </c>
      <c r="H77" s="33">
        <v>3</v>
      </c>
      <c r="I77" s="33">
        <f t="shared" si="21"/>
        <v>6378</v>
      </c>
      <c r="J77" s="33">
        <v>3128</v>
      </c>
      <c r="K77" s="33">
        <v>3250</v>
      </c>
      <c r="L77" s="33">
        <v>8</v>
      </c>
      <c r="M77" s="33">
        <f t="shared" si="22"/>
        <v>4</v>
      </c>
      <c r="N77" s="33">
        <v>6</v>
      </c>
      <c r="O77" s="33">
        <v>2</v>
      </c>
      <c r="P77" s="33">
        <f t="shared" si="23"/>
        <v>4</v>
      </c>
      <c r="Q77" s="33">
        <v>20</v>
      </c>
      <c r="R77" s="33">
        <v>16</v>
      </c>
    </row>
    <row r="78" spans="2:18" s="2" customFormat="1" ht="12" customHeight="1">
      <c r="B78" s="6"/>
      <c r="C78" s="12"/>
      <c r="D78" s="5" t="s">
        <v>77</v>
      </c>
      <c r="E78" s="33">
        <v>1605</v>
      </c>
      <c r="F78" s="33">
        <f t="shared" si="20"/>
        <v>3</v>
      </c>
      <c r="G78" s="33">
        <v>5</v>
      </c>
      <c r="H78" s="33">
        <v>2</v>
      </c>
      <c r="I78" s="33">
        <f t="shared" si="21"/>
        <v>6090</v>
      </c>
      <c r="J78" s="33">
        <v>2969</v>
      </c>
      <c r="K78" s="33">
        <v>3121</v>
      </c>
      <c r="L78" s="33">
        <v>-13</v>
      </c>
      <c r="M78" s="33">
        <f t="shared" si="22"/>
        <v>0</v>
      </c>
      <c r="N78" s="33">
        <v>3</v>
      </c>
      <c r="O78" s="33">
        <v>3</v>
      </c>
      <c r="P78" s="33">
        <f t="shared" si="23"/>
        <v>-13</v>
      </c>
      <c r="Q78" s="33">
        <v>10</v>
      </c>
      <c r="R78" s="33">
        <v>23</v>
      </c>
    </row>
    <row r="79" spans="2:18" s="2" customFormat="1" ht="12" customHeight="1">
      <c r="B79" s="6"/>
      <c r="C79" s="12"/>
      <c r="D79" s="5" t="s">
        <v>78</v>
      </c>
      <c r="E79" s="33">
        <v>954</v>
      </c>
      <c r="F79" s="33">
        <f t="shared" si="20"/>
        <v>-1</v>
      </c>
      <c r="G79" s="33">
        <v>0</v>
      </c>
      <c r="H79" s="33">
        <v>1</v>
      </c>
      <c r="I79" s="33">
        <f t="shared" si="21"/>
        <v>3865</v>
      </c>
      <c r="J79" s="33">
        <v>1903</v>
      </c>
      <c r="K79" s="33">
        <v>1962</v>
      </c>
      <c r="L79" s="33">
        <v>-2</v>
      </c>
      <c r="M79" s="33">
        <f t="shared" si="22"/>
        <v>1</v>
      </c>
      <c r="N79" s="33">
        <v>3</v>
      </c>
      <c r="O79" s="33">
        <v>2</v>
      </c>
      <c r="P79" s="33">
        <f t="shared" si="23"/>
        <v>-3</v>
      </c>
      <c r="Q79" s="33">
        <v>5</v>
      </c>
      <c r="R79" s="33">
        <v>8</v>
      </c>
    </row>
    <row r="80" spans="2:18" s="2" customFormat="1" ht="12" customHeight="1">
      <c r="B80" s="6"/>
      <c r="C80" s="12"/>
      <c r="D80" s="5" t="s">
        <v>79</v>
      </c>
      <c r="E80" s="33">
        <v>2715</v>
      </c>
      <c r="F80" s="33">
        <f t="shared" si="20"/>
        <v>0</v>
      </c>
      <c r="G80" s="33">
        <v>7</v>
      </c>
      <c r="H80" s="33">
        <v>7</v>
      </c>
      <c r="I80" s="33">
        <f t="shared" si="21"/>
        <v>10887</v>
      </c>
      <c r="J80" s="33">
        <v>5426</v>
      </c>
      <c r="K80" s="33">
        <v>5461</v>
      </c>
      <c r="L80" s="33">
        <v>-14</v>
      </c>
      <c r="M80" s="33">
        <f t="shared" si="22"/>
        <v>0</v>
      </c>
      <c r="N80" s="33">
        <v>11</v>
      </c>
      <c r="O80" s="33">
        <v>11</v>
      </c>
      <c r="P80" s="33">
        <f t="shared" si="23"/>
        <v>-14</v>
      </c>
      <c r="Q80" s="33">
        <v>17</v>
      </c>
      <c r="R80" s="33">
        <v>31</v>
      </c>
    </row>
    <row r="81" spans="2:18" s="2" customFormat="1" ht="12" customHeight="1">
      <c r="B81" s="6"/>
      <c r="C81" s="12"/>
      <c r="D81" s="5" t="s">
        <v>80</v>
      </c>
      <c r="E81" s="33">
        <v>2547</v>
      </c>
      <c r="F81" s="33">
        <f t="shared" si="20"/>
        <v>1</v>
      </c>
      <c r="G81" s="33">
        <v>11</v>
      </c>
      <c r="H81" s="33">
        <v>10</v>
      </c>
      <c r="I81" s="33">
        <f t="shared" si="21"/>
        <v>8668</v>
      </c>
      <c r="J81" s="33">
        <v>4184</v>
      </c>
      <c r="K81" s="33">
        <v>4484</v>
      </c>
      <c r="L81" s="33">
        <v>-22</v>
      </c>
      <c r="M81" s="33">
        <f t="shared" si="22"/>
        <v>4</v>
      </c>
      <c r="N81" s="33">
        <v>9</v>
      </c>
      <c r="O81" s="33">
        <v>5</v>
      </c>
      <c r="P81" s="33">
        <f t="shared" si="23"/>
        <v>-26</v>
      </c>
      <c r="Q81" s="33">
        <v>31</v>
      </c>
      <c r="R81" s="33">
        <v>57</v>
      </c>
    </row>
    <row r="82" spans="2:18" s="2" customFormat="1" ht="12" customHeight="1">
      <c r="B82" s="6"/>
      <c r="C82" s="12"/>
      <c r="D82" s="5" t="s">
        <v>81</v>
      </c>
      <c r="E82" s="33">
        <v>2183</v>
      </c>
      <c r="F82" s="33">
        <f t="shared" si="20"/>
        <v>1</v>
      </c>
      <c r="G82" s="33">
        <v>9</v>
      </c>
      <c r="H82" s="33">
        <v>8</v>
      </c>
      <c r="I82" s="33">
        <f t="shared" si="21"/>
        <v>8451</v>
      </c>
      <c r="J82" s="33">
        <v>4134</v>
      </c>
      <c r="K82" s="33">
        <v>4317</v>
      </c>
      <c r="L82" s="33">
        <v>13</v>
      </c>
      <c r="M82" s="33">
        <f t="shared" si="22"/>
        <v>4</v>
      </c>
      <c r="N82" s="33">
        <v>10</v>
      </c>
      <c r="O82" s="33">
        <v>6</v>
      </c>
      <c r="P82" s="33">
        <f t="shared" si="23"/>
        <v>9</v>
      </c>
      <c r="Q82" s="33">
        <v>22</v>
      </c>
      <c r="R82" s="33">
        <v>13</v>
      </c>
    </row>
    <row r="83" spans="2:18" s="2" customFormat="1" ht="12" customHeight="1">
      <c r="B83" s="6"/>
      <c r="C83" s="12"/>
      <c r="D83" s="5" t="s">
        <v>82</v>
      </c>
      <c r="E83" s="33">
        <v>1851</v>
      </c>
      <c r="F83" s="33">
        <f t="shared" si="20"/>
        <v>1</v>
      </c>
      <c r="G83" s="33">
        <v>2</v>
      </c>
      <c r="H83" s="33">
        <v>1</v>
      </c>
      <c r="I83" s="33">
        <f t="shared" si="21"/>
        <v>8102</v>
      </c>
      <c r="J83" s="33">
        <v>4033</v>
      </c>
      <c r="K83" s="33">
        <v>4069</v>
      </c>
      <c r="L83" s="33">
        <v>9</v>
      </c>
      <c r="M83" s="33">
        <f t="shared" si="22"/>
        <v>2</v>
      </c>
      <c r="N83" s="33">
        <v>8</v>
      </c>
      <c r="O83" s="33">
        <v>6</v>
      </c>
      <c r="P83" s="33">
        <f t="shared" si="23"/>
        <v>7</v>
      </c>
      <c r="Q83" s="33">
        <v>17</v>
      </c>
      <c r="R83" s="33">
        <v>10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17495</v>
      </c>
      <c r="F85" s="34">
        <f>G85-H85</f>
        <v>38</v>
      </c>
      <c r="G85" s="32">
        <f>SUM(G86:G89)</f>
        <v>67</v>
      </c>
      <c r="H85" s="32">
        <f>SUM(H86:H89)</f>
        <v>29</v>
      </c>
      <c r="I85" s="32">
        <f>J85+K85</f>
        <v>70521</v>
      </c>
      <c r="J85" s="32">
        <f>SUM(J86:J89)</f>
        <v>34719</v>
      </c>
      <c r="K85" s="32">
        <f>SUM(K86:K89)</f>
        <v>35802</v>
      </c>
      <c r="L85" s="32">
        <f>SUM(L86:L89)</f>
        <v>156</v>
      </c>
      <c r="M85" s="32">
        <f>N85-O85</f>
        <v>43</v>
      </c>
      <c r="N85" s="32">
        <f>SUM(N86:N89)</f>
        <v>73</v>
      </c>
      <c r="O85" s="32">
        <f>SUM(O86:O89)</f>
        <v>30</v>
      </c>
      <c r="P85" s="32">
        <f>Q85-R85</f>
        <v>113</v>
      </c>
      <c r="Q85" s="32">
        <f>SUM(Q86:Q89)</f>
        <v>235</v>
      </c>
      <c r="R85" s="32">
        <f>SUM(R86:R89)</f>
        <v>122</v>
      </c>
    </row>
    <row r="86" spans="2:18" s="2" customFormat="1" ht="12" customHeight="1">
      <c r="B86" s="6"/>
      <c r="C86" s="12"/>
      <c r="D86" s="5" t="s">
        <v>108</v>
      </c>
      <c r="E86" s="33">
        <v>2502</v>
      </c>
      <c r="F86" s="33">
        <f>G86-H86</f>
        <v>0</v>
      </c>
      <c r="G86" s="33">
        <v>5</v>
      </c>
      <c r="H86" s="33">
        <v>5</v>
      </c>
      <c r="I86" s="33">
        <f>J86+K86</f>
        <v>10798</v>
      </c>
      <c r="J86" s="33">
        <v>5354</v>
      </c>
      <c r="K86" s="33">
        <v>5444</v>
      </c>
      <c r="L86" s="33">
        <v>12</v>
      </c>
      <c r="M86" s="33">
        <f>N86-O86</f>
        <v>4</v>
      </c>
      <c r="N86" s="33">
        <v>11</v>
      </c>
      <c r="O86" s="33">
        <v>7</v>
      </c>
      <c r="P86" s="33">
        <f>Q86-R86</f>
        <v>8</v>
      </c>
      <c r="Q86" s="33">
        <v>30</v>
      </c>
      <c r="R86" s="33">
        <v>22</v>
      </c>
    </row>
    <row r="87" spans="2:18" s="2" customFormat="1" ht="12" customHeight="1">
      <c r="B87" s="6"/>
      <c r="C87" s="12"/>
      <c r="D87" s="5" t="s">
        <v>41</v>
      </c>
      <c r="E87" s="33">
        <v>3199</v>
      </c>
      <c r="F87" s="33">
        <f>G87-H87</f>
        <v>5</v>
      </c>
      <c r="G87" s="33">
        <v>12</v>
      </c>
      <c r="H87" s="33">
        <v>7</v>
      </c>
      <c r="I87" s="33">
        <f>J87+K87</f>
        <v>13275</v>
      </c>
      <c r="J87" s="33">
        <v>6581</v>
      </c>
      <c r="K87" s="33">
        <v>6694</v>
      </c>
      <c r="L87" s="33">
        <v>27</v>
      </c>
      <c r="M87" s="33">
        <f>N87-O87</f>
        <v>14</v>
      </c>
      <c r="N87" s="33">
        <v>21</v>
      </c>
      <c r="O87" s="33">
        <v>7</v>
      </c>
      <c r="P87" s="33">
        <f>Q87-R87</f>
        <v>13</v>
      </c>
      <c r="Q87" s="33">
        <v>41</v>
      </c>
      <c r="R87" s="33">
        <v>28</v>
      </c>
    </row>
    <row r="88" spans="2:18" s="2" customFormat="1" ht="12" customHeight="1">
      <c r="B88" s="6"/>
      <c r="C88" s="12"/>
      <c r="D88" s="5" t="s">
        <v>84</v>
      </c>
      <c r="E88" s="33">
        <v>7308</v>
      </c>
      <c r="F88" s="33">
        <f>G88-H88</f>
        <v>22</v>
      </c>
      <c r="G88" s="33">
        <v>32</v>
      </c>
      <c r="H88" s="33">
        <v>10</v>
      </c>
      <c r="I88" s="33">
        <f>J88+K88</f>
        <v>28932</v>
      </c>
      <c r="J88" s="33">
        <v>14161</v>
      </c>
      <c r="K88" s="33">
        <v>14771</v>
      </c>
      <c r="L88" s="33">
        <v>64</v>
      </c>
      <c r="M88" s="33">
        <f>N88-O88</f>
        <v>11</v>
      </c>
      <c r="N88" s="33">
        <v>19</v>
      </c>
      <c r="O88" s="33">
        <v>8</v>
      </c>
      <c r="P88" s="33">
        <f>Q88-R88</f>
        <v>53</v>
      </c>
      <c r="Q88" s="33">
        <v>105</v>
      </c>
      <c r="R88" s="33">
        <v>52</v>
      </c>
    </row>
    <row r="89" spans="2:18" s="2" customFormat="1" ht="12" customHeight="1">
      <c r="B89" s="6"/>
      <c r="C89" s="12"/>
      <c r="D89" s="5" t="s">
        <v>85</v>
      </c>
      <c r="E89" s="33">
        <v>4486</v>
      </c>
      <c r="F89" s="33">
        <f>G89-H89</f>
        <v>11</v>
      </c>
      <c r="G89" s="33">
        <v>18</v>
      </c>
      <c r="H89" s="33">
        <v>7</v>
      </c>
      <c r="I89" s="33">
        <f>J89+K89</f>
        <v>17516</v>
      </c>
      <c r="J89" s="33">
        <v>8623</v>
      </c>
      <c r="K89" s="33">
        <v>8893</v>
      </c>
      <c r="L89" s="33">
        <v>53</v>
      </c>
      <c r="M89" s="33">
        <f>N89-O89</f>
        <v>14</v>
      </c>
      <c r="N89" s="33">
        <v>22</v>
      </c>
      <c r="O89" s="33">
        <v>8</v>
      </c>
      <c r="P89" s="33">
        <f>Q89-R89</f>
        <v>39</v>
      </c>
      <c r="Q89" s="33">
        <v>59</v>
      </c>
      <c r="R89" s="33">
        <v>20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16743</v>
      </c>
      <c r="F91" s="34">
        <f>G91-H91</f>
        <v>46</v>
      </c>
      <c r="G91" s="32">
        <f>SUM(G92:G95)</f>
        <v>90</v>
      </c>
      <c r="H91" s="32">
        <f>SUM(H92:H95)</f>
        <v>44</v>
      </c>
      <c r="I91" s="32">
        <f>J91+K91</f>
        <v>68357</v>
      </c>
      <c r="J91" s="32">
        <f>SUM(J92:J95)</f>
        <v>34012</v>
      </c>
      <c r="K91" s="32">
        <f>SUM(K92:K95)</f>
        <v>34345</v>
      </c>
      <c r="L91" s="32">
        <f>SUM(L92:L95)</f>
        <v>140</v>
      </c>
      <c r="M91" s="32">
        <f>N91-O91</f>
        <v>48</v>
      </c>
      <c r="N91" s="32">
        <f>SUM(N92:N95)</f>
        <v>78</v>
      </c>
      <c r="O91" s="32">
        <f>SUM(O92:O95)</f>
        <v>30</v>
      </c>
      <c r="P91" s="32">
        <f>Q91-R91</f>
        <v>92</v>
      </c>
      <c r="Q91" s="32">
        <f>SUM(Q92:Q95)</f>
        <v>235</v>
      </c>
      <c r="R91" s="32">
        <f>SUM(R92:R95)</f>
        <v>143</v>
      </c>
    </row>
    <row r="92" spans="2:18" s="2" customFormat="1" ht="12" customHeight="1">
      <c r="B92" s="6"/>
      <c r="C92" s="12"/>
      <c r="D92" s="5" t="s">
        <v>87</v>
      </c>
      <c r="E92" s="33">
        <v>3621</v>
      </c>
      <c r="F92" s="33">
        <f>G92-H92</f>
        <v>3</v>
      </c>
      <c r="G92" s="33">
        <v>8</v>
      </c>
      <c r="H92" s="33">
        <v>5</v>
      </c>
      <c r="I92" s="33">
        <f>J92+K92</f>
        <v>14726</v>
      </c>
      <c r="J92" s="33">
        <v>7222</v>
      </c>
      <c r="K92" s="33">
        <v>7504</v>
      </c>
      <c r="L92" s="33">
        <v>1</v>
      </c>
      <c r="M92" s="33">
        <f>N92-O92</f>
        <v>6</v>
      </c>
      <c r="N92" s="33">
        <v>16</v>
      </c>
      <c r="O92" s="33">
        <v>10</v>
      </c>
      <c r="P92" s="33">
        <f>Q92-R92</f>
        <v>-5</v>
      </c>
      <c r="Q92" s="33">
        <v>21</v>
      </c>
      <c r="R92" s="33">
        <v>26</v>
      </c>
    </row>
    <row r="93" spans="2:18" s="2" customFormat="1" ht="12" customHeight="1">
      <c r="B93" s="6"/>
      <c r="C93" s="12"/>
      <c r="D93" s="5" t="s">
        <v>88</v>
      </c>
      <c r="E93" s="33">
        <v>5599</v>
      </c>
      <c r="F93" s="33">
        <f>G93-H93</f>
        <v>21</v>
      </c>
      <c r="G93" s="33">
        <v>36</v>
      </c>
      <c r="H93" s="33">
        <v>15</v>
      </c>
      <c r="I93" s="33">
        <f>J93+K93</f>
        <v>23654</v>
      </c>
      <c r="J93" s="33">
        <v>11866</v>
      </c>
      <c r="K93" s="33">
        <v>11788</v>
      </c>
      <c r="L93" s="33">
        <v>67</v>
      </c>
      <c r="M93" s="33">
        <f>N93-O93</f>
        <v>16</v>
      </c>
      <c r="N93" s="33">
        <v>24</v>
      </c>
      <c r="O93" s="33">
        <v>8</v>
      </c>
      <c r="P93" s="33">
        <f>Q93-R93</f>
        <v>51</v>
      </c>
      <c r="Q93" s="33">
        <v>98</v>
      </c>
      <c r="R93" s="33">
        <v>47</v>
      </c>
    </row>
    <row r="94" spans="2:18" s="2" customFormat="1" ht="12" customHeight="1">
      <c r="B94" s="6"/>
      <c r="C94" s="12"/>
      <c r="D94" s="5" t="s">
        <v>89</v>
      </c>
      <c r="E94" s="33">
        <v>3239</v>
      </c>
      <c r="F94" s="33">
        <f>G94-H94</f>
        <v>12</v>
      </c>
      <c r="G94" s="33">
        <v>22</v>
      </c>
      <c r="H94" s="33">
        <v>10</v>
      </c>
      <c r="I94" s="33">
        <f>J94+K94</f>
        <v>13408</v>
      </c>
      <c r="J94" s="33">
        <v>6658</v>
      </c>
      <c r="K94" s="33">
        <v>6750</v>
      </c>
      <c r="L94" s="33">
        <v>27</v>
      </c>
      <c r="M94" s="33">
        <f>N94-O94</f>
        <v>11</v>
      </c>
      <c r="N94" s="33">
        <v>17</v>
      </c>
      <c r="O94" s="33">
        <v>6</v>
      </c>
      <c r="P94" s="33">
        <f>Q94-R94</f>
        <v>16</v>
      </c>
      <c r="Q94" s="33">
        <v>43</v>
      </c>
      <c r="R94" s="33">
        <v>27</v>
      </c>
    </row>
    <row r="95" spans="2:18" s="2" customFormat="1" ht="12" customHeight="1">
      <c r="B95" s="6"/>
      <c r="C95" s="12"/>
      <c r="D95" s="5" t="s">
        <v>90</v>
      </c>
      <c r="E95" s="33">
        <v>4284</v>
      </c>
      <c r="F95" s="33">
        <f>G95-H95</f>
        <v>10</v>
      </c>
      <c r="G95" s="33">
        <v>24</v>
      </c>
      <c r="H95" s="33">
        <v>14</v>
      </c>
      <c r="I95" s="33">
        <f>J95+K95</f>
        <v>16569</v>
      </c>
      <c r="J95" s="33">
        <v>8266</v>
      </c>
      <c r="K95" s="33">
        <v>8303</v>
      </c>
      <c r="L95" s="33">
        <v>45</v>
      </c>
      <c r="M95" s="33">
        <f>N95-O95</f>
        <v>15</v>
      </c>
      <c r="N95" s="33">
        <v>21</v>
      </c>
      <c r="O95" s="33">
        <v>6</v>
      </c>
      <c r="P95" s="33">
        <f>Q95-R95</f>
        <v>30</v>
      </c>
      <c r="Q95" s="33">
        <v>73</v>
      </c>
      <c r="R95" s="33">
        <v>43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6219</v>
      </c>
      <c r="F97" s="34">
        <f>G97-H97</f>
        <v>0</v>
      </c>
      <c r="G97" s="32">
        <f>G98</f>
        <v>19</v>
      </c>
      <c r="H97" s="32">
        <f>H98</f>
        <v>19</v>
      </c>
      <c r="I97" s="32">
        <f>J97+K97</f>
        <v>22789</v>
      </c>
      <c r="J97" s="32">
        <f>J98</f>
        <v>11142</v>
      </c>
      <c r="K97" s="32">
        <f>K98</f>
        <v>11647</v>
      </c>
      <c r="L97" s="32">
        <f>L98</f>
        <v>9</v>
      </c>
      <c r="M97" s="32">
        <f>N97-O97</f>
        <v>20</v>
      </c>
      <c r="N97" s="32">
        <f>N98</f>
        <v>29</v>
      </c>
      <c r="O97" s="32">
        <f>O98</f>
        <v>9</v>
      </c>
      <c r="P97" s="32">
        <f>Q97-R97</f>
        <v>-11</v>
      </c>
      <c r="Q97" s="32">
        <f>Q98</f>
        <v>45</v>
      </c>
      <c r="R97" s="32">
        <f>R98</f>
        <v>56</v>
      </c>
    </row>
    <row r="98" spans="2:18" s="2" customFormat="1" ht="12" customHeight="1">
      <c r="B98" s="6"/>
      <c r="C98" s="12"/>
      <c r="D98" s="5" t="s">
        <v>92</v>
      </c>
      <c r="E98" s="33">
        <v>6219</v>
      </c>
      <c r="F98" s="33">
        <f>G98-H98</f>
        <v>0</v>
      </c>
      <c r="G98" s="33">
        <v>19</v>
      </c>
      <c r="H98" s="33">
        <v>19</v>
      </c>
      <c r="I98" s="33">
        <f>J98+K98</f>
        <v>22789</v>
      </c>
      <c r="J98" s="33">
        <v>11142</v>
      </c>
      <c r="K98" s="33">
        <v>11647</v>
      </c>
      <c r="L98" s="33">
        <v>9</v>
      </c>
      <c r="M98" s="33">
        <f>N98-O98</f>
        <v>20</v>
      </c>
      <c r="N98" s="33">
        <v>29</v>
      </c>
      <c r="O98" s="33">
        <v>9</v>
      </c>
      <c r="P98" s="33">
        <f>Q98-R98</f>
        <v>-11</v>
      </c>
      <c r="Q98" s="33">
        <v>45</v>
      </c>
      <c r="R98" s="33">
        <v>56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21992</v>
      </c>
      <c r="F100" s="34">
        <f aca="true" t="shared" si="24" ref="F100:F105">G100-H100</f>
        <v>40</v>
      </c>
      <c r="G100" s="32">
        <f>SUM(G101:G105)</f>
        <v>76</v>
      </c>
      <c r="H100" s="32">
        <f>SUM(H101:H105)</f>
        <v>36</v>
      </c>
      <c r="I100" s="32">
        <f aca="true" t="shared" si="25" ref="I100:I105">J100+K100</f>
        <v>89069</v>
      </c>
      <c r="J100" s="32">
        <f>SUM(J101:J109)</f>
        <v>44063</v>
      </c>
      <c r="K100" s="32">
        <f>SUM(K101:K109)</f>
        <v>45006</v>
      </c>
      <c r="L100" s="32">
        <f>SUM(L101:L105)</f>
        <v>92</v>
      </c>
      <c r="M100" s="32">
        <f aca="true" t="shared" si="26" ref="M100:M105">N100-O100</f>
        <v>74</v>
      </c>
      <c r="N100" s="32">
        <f>SUM(N101:N105)</f>
        <v>119</v>
      </c>
      <c r="O100" s="32">
        <f>SUM(O101:O105)</f>
        <v>45</v>
      </c>
      <c r="P100" s="32">
        <f aca="true" t="shared" si="27" ref="P100:P105">Q100-R100</f>
        <v>18</v>
      </c>
      <c r="Q100" s="32">
        <f>SUM(Q101:Q105)</f>
        <v>206</v>
      </c>
      <c r="R100" s="32">
        <f>SUM(R101:R105)</f>
        <v>188</v>
      </c>
    </row>
    <row r="101" spans="2:18" s="2" customFormat="1" ht="12" customHeight="1">
      <c r="B101" s="6"/>
      <c r="C101" s="12"/>
      <c r="D101" s="5" t="s">
        <v>94</v>
      </c>
      <c r="E101" s="33">
        <v>3493</v>
      </c>
      <c r="F101" s="33">
        <f t="shared" si="24"/>
        <v>5</v>
      </c>
      <c r="G101" s="33">
        <v>6</v>
      </c>
      <c r="H101" s="33">
        <v>1</v>
      </c>
      <c r="I101" s="33">
        <f t="shared" si="25"/>
        <v>15900</v>
      </c>
      <c r="J101" s="33">
        <v>7737</v>
      </c>
      <c r="K101" s="33">
        <v>8163</v>
      </c>
      <c r="L101" s="33">
        <v>10</v>
      </c>
      <c r="M101" s="33">
        <f t="shared" si="26"/>
        <v>3</v>
      </c>
      <c r="N101" s="33">
        <v>14</v>
      </c>
      <c r="O101" s="33">
        <v>11</v>
      </c>
      <c r="P101" s="33">
        <f t="shared" si="27"/>
        <v>7</v>
      </c>
      <c r="Q101" s="33">
        <v>22</v>
      </c>
      <c r="R101" s="33">
        <v>15</v>
      </c>
    </row>
    <row r="102" spans="2:18" s="2" customFormat="1" ht="12" customHeight="1">
      <c r="B102" s="6"/>
      <c r="C102" s="12"/>
      <c r="D102" s="5" t="s">
        <v>0</v>
      </c>
      <c r="E102" s="33">
        <v>2323</v>
      </c>
      <c r="F102" s="33">
        <f t="shared" si="24"/>
        <v>3</v>
      </c>
      <c r="G102" s="33">
        <v>7</v>
      </c>
      <c r="H102" s="33">
        <v>4</v>
      </c>
      <c r="I102" s="33">
        <f t="shared" si="25"/>
        <v>9659</v>
      </c>
      <c r="J102" s="33">
        <v>4806</v>
      </c>
      <c r="K102" s="33">
        <v>4853</v>
      </c>
      <c r="L102" s="33">
        <v>14</v>
      </c>
      <c r="M102" s="33">
        <f t="shared" si="26"/>
        <v>10</v>
      </c>
      <c r="N102" s="33">
        <v>14</v>
      </c>
      <c r="O102" s="33">
        <v>4</v>
      </c>
      <c r="P102" s="33">
        <f t="shared" si="27"/>
        <v>4</v>
      </c>
      <c r="Q102" s="33">
        <v>16</v>
      </c>
      <c r="R102" s="33">
        <v>12</v>
      </c>
    </row>
    <row r="103" spans="2:18" s="2" customFormat="1" ht="12" customHeight="1">
      <c r="B103" s="6"/>
      <c r="C103" s="12"/>
      <c r="D103" s="5" t="s">
        <v>95</v>
      </c>
      <c r="E103" s="33">
        <v>2463</v>
      </c>
      <c r="F103" s="33">
        <f t="shared" si="24"/>
        <v>6</v>
      </c>
      <c r="G103" s="33">
        <v>6</v>
      </c>
      <c r="H103" s="33">
        <v>0</v>
      </c>
      <c r="I103" s="33">
        <f t="shared" si="25"/>
        <v>10594</v>
      </c>
      <c r="J103" s="33">
        <v>5190</v>
      </c>
      <c r="K103" s="33">
        <v>5404</v>
      </c>
      <c r="L103" s="33">
        <v>19</v>
      </c>
      <c r="M103" s="33">
        <f t="shared" si="26"/>
        <v>10</v>
      </c>
      <c r="N103" s="33">
        <v>14</v>
      </c>
      <c r="O103" s="33">
        <v>4</v>
      </c>
      <c r="P103" s="33">
        <f t="shared" si="27"/>
        <v>9</v>
      </c>
      <c r="Q103" s="33">
        <v>17</v>
      </c>
      <c r="R103" s="33">
        <v>8</v>
      </c>
    </row>
    <row r="104" spans="2:18" s="2" customFormat="1" ht="12" customHeight="1">
      <c r="B104" s="6"/>
      <c r="C104" s="12"/>
      <c r="D104" s="5" t="s">
        <v>96</v>
      </c>
      <c r="E104" s="33">
        <v>8353</v>
      </c>
      <c r="F104" s="33">
        <f t="shared" si="24"/>
        <v>14</v>
      </c>
      <c r="G104" s="33">
        <v>39</v>
      </c>
      <c r="H104" s="33">
        <v>25</v>
      </c>
      <c r="I104" s="33">
        <f t="shared" si="25"/>
        <v>31260</v>
      </c>
      <c r="J104" s="33">
        <v>15557</v>
      </c>
      <c r="K104" s="33">
        <v>15703</v>
      </c>
      <c r="L104" s="33">
        <v>-12</v>
      </c>
      <c r="M104" s="33">
        <f t="shared" si="26"/>
        <v>32</v>
      </c>
      <c r="N104" s="33">
        <v>47</v>
      </c>
      <c r="O104" s="33">
        <v>15</v>
      </c>
      <c r="P104" s="33">
        <f t="shared" si="27"/>
        <v>-44</v>
      </c>
      <c r="Q104" s="33">
        <v>82</v>
      </c>
      <c r="R104" s="33">
        <v>126</v>
      </c>
    </row>
    <row r="105" spans="2:18" s="2" customFormat="1" ht="12" customHeight="1">
      <c r="B105" s="6"/>
      <c r="C105" s="12"/>
      <c r="D105" s="5" t="s">
        <v>97</v>
      </c>
      <c r="E105" s="33">
        <v>5360</v>
      </c>
      <c r="F105" s="33">
        <f t="shared" si="24"/>
        <v>12</v>
      </c>
      <c r="G105" s="33">
        <v>18</v>
      </c>
      <c r="H105" s="33">
        <v>6</v>
      </c>
      <c r="I105" s="33">
        <f t="shared" si="25"/>
        <v>21656</v>
      </c>
      <c r="J105" s="33">
        <v>10773</v>
      </c>
      <c r="K105" s="33">
        <v>10883</v>
      </c>
      <c r="L105" s="33">
        <v>61</v>
      </c>
      <c r="M105" s="33">
        <f t="shared" si="26"/>
        <v>19</v>
      </c>
      <c r="N105" s="33">
        <v>30</v>
      </c>
      <c r="O105" s="33">
        <v>11</v>
      </c>
      <c r="P105" s="33">
        <f t="shared" si="27"/>
        <v>42</v>
      </c>
      <c r="Q105" s="33">
        <v>69</v>
      </c>
      <c r="R105" s="33">
        <v>27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105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501545</v>
      </c>
      <c r="F8" s="32">
        <f>G8-H8</f>
        <v>230</v>
      </c>
      <c r="G8" s="32">
        <f>G9+G10</f>
        <v>1888</v>
      </c>
      <c r="H8" s="32">
        <f>H9+H10</f>
        <v>1658</v>
      </c>
      <c r="I8" s="32">
        <f>J8+K8</f>
        <v>1841443</v>
      </c>
      <c r="J8" s="32">
        <f>J9+J10</f>
        <v>903812</v>
      </c>
      <c r="K8" s="32">
        <f>K9+K10</f>
        <v>937631</v>
      </c>
      <c r="L8" s="32">
        <f>L9+L10</f>
        <v>1325</v>
      </c>
      <c r="M8" s="32">
        <f>N8-O8</f>
        <v>1210</v>
      </c>
      <c r="N8" s="32">
        <f>N9+N10</f>
        <v>2154</v>
      </c>
      <c r="O8" s="32">
        <f>O9+O10</f>
        <v>944</v>
      </c>
      <c r="P8" s="32">
        <f>Q8-R8</f>
        <v>115</v>
      </c>
      <c r="Q8" s="32">
        <f>Q9+Q10</f>
        <v>4673</v>
      </c>
      <c r="R8" s="32">
        <f>R9+R10</f>
        <v>4558</v>
      </c>
    </row>
    <row r="9" spans="2:18" s="2" customFormat="1" ht="12" customHeight="1">
      <c r="B9" s="54" t="s">
        <v>3</v>
      </c>
      <c r="C9" s="65"/>
      <c r="D9" s="53"/>
      <c r="E9" s="32">
        <f>SUM(E12:E22)</f>
        <v>329708</v>
      </c>
      <c r="F9" s="32">
        <f>G9-H9</f>
        <v>146</v>
      </c>
      <c r="G9" s="32">
        <f>SUM(G12:G22)</f>
        <v>1379</v>
      </c>
      <c r="H9" s="32">
        <f>SUM(H12:H22)</f>
        <v>1233</v>
      </c>
      <c r="I9" s="32">
        <f>J9+K9</f>
        <v>1154818</v>
      </c>
      <c r="J9" s="32">
        <f>SUM(J12:J22)</f>
        <v>565307</v>
      </c>
      <c r="K9" s="32">
        <f>SUM(K12:K22)</f>
        <v>589511</v>
      </c>
      <c r="L9" s="32">
        <f>SUM(L12:L22)</f>
        <v>857</v>
      </c>
      <c r="M9" s="32">
        <f>N9-O9</f>
        <v>819</v>
      </c>
      <c r="N9" s="32">
        <f>SUM(N12:N22)</f>
        <v>1390</v>
      </c>
      <c r="O9" s="32">
        <f>SUM(O12:O22)</f>
        <v>571</v>
      </c>
      <c r="P9" s="32">
        <f>Q9-R9</f>
        <v>38</v>
      </c>
      <c r="Q9" s="32">
        <f>SUM(Q12:Q22)</f>
        <v>2930</v>
      </c>
      <c r="R9" s="32">
        <f>SUM(R12:R22)</f>
        <v>2892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171837</v>
      </c>
      <c r="F10" s="32">
        <f>G10-H10</f>
        <v>84</v>
      </c>
      <c r="G10" s="32">
        <f>G24+G35+G41+G48+G56+G62+G65+G75+G85+G91+G97+G100</f>
        <v>509</v>
      </c>
      <c r="H10" s="32">
        <f>H24+H35+H41+H48+H56+H62+H65+H75+H85+H91+H97+H100</f>
        <v>425</v>
      </c>
      <c r="I10" s="32">
        <f>J10+K10</f>
        <v>686625</v>
      </c>
      <c r="J10" s="32">
        <f>J24+J35+J41+J48+J56+J62+J65+J75+J85+J91+J97+J100</f>
        <v>338505</v>
      </c>
      <c r="K10" s="32">
        <f>K24+K35+K41+K48+K56+K62+K65+K75+K85+K91+K97+K100</f>
        <v>348120</v>
      </c>
      <c r="L10" s="32">
        <f>L24+L35+L41+L48+L56+L62+L65+L75+L85+L91+L97+L100</f>
        <v>468</v>
      </c>
      <c r="M10" s="32">
        <f>N10-O10</f>
        <v>391</v>
      </c>
      <c r="N10" s="32">
        <f>N24+N35+N41+N48+N56+N62+N65+N75+N85+N91+N97+N100</f>
        <v>764</v>
      </c>
      <c r="O10" s="32">
        <f>O24+O35+O41+O48+O56+O62+O65+O75+O85+O91+O97+O100</f>
        <v>373</v>
      </c>
      <c r="P10" s="32">
        <f>Q10-R10</f>
        <v>77</v>
      </c>
      <c r="Q10" s="32">
        <f>Q24+Q35+Q41+Q48+Q56+Q62+Q65+Q75+Q85+Q91+Q97+Q100</f>
        <v>1743</v>
      </c>
      <c r="R10" s="32">
        <f>R24+R35+R41+R48+R56+R62+R65+R75+R85+R91+R97+R100</f>
        <v>1666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78241</v>
      </c>
      <c r="F12" s="33">
        <f aca="true" t="shared" si="0" ref="F12:F22">G12-H12</f>
        <v>47</v>
      </c>
      <c r="G12" s="33">
        <v>370</v>
      </c>
      <c r="H12" s="33">
        <v>323</v>
      </c>
      <c r="I12" s="33">
        <f aca="true" t="shared" si="1" ref="I12:I22">J12+K12</f>
        <v>265134</v>
      </c>
      <c r="J12" s="33">
        <v>129320</v>
      </c>
      <c r="K12" s="33">
        <v>135814</v>
      </c>
      <c r="L12" s="33">
        <v>192</v>
      </c>
      <c r="M12" s="33">
        <f aca="true" t="shared" si="2" ref="M12:M22">N12-O12</f>
        <v>207</v>
      </c>
      <c r="N12" s="33">
        <v>326</v>
      </c>
      <c r="O12" s="33">
        <v>119</v>
      </c>
      <c r="P12" s="33">
        <f aca="true" t="shared" si="3" ref="P12:P22">Q12-R12</f>
        <v>-15</v>
      </c>
      <c r="Q12" s="33">
        <v>697</v>
      </c>
      <c r="R12" s="33">
        <v>712</v>
      </c>
    </row>
    <row r="13" spans="2:18" s="2" customFormat="1" ht="12" customHeight="1">
      <c r="B13" s="3"/>
      <c r="C13" s="52" t="s">
        <v>22</v>
      </c>
      <c r="D13" s="53"/>
      <c r="E13" s="33">
        <v>66498</v>
      </c>
      <c r="F13" s="33">
        <f t="shared" si="0"/>
        <v>25</v>
      </c>
      <c r="G13" s="33">
        <v>346</v>
      </c>
      <c r="H13" s="33">
        <v>321</v>
      </c>
      <c r="I13" s="33">
        <f t="shared" si="1"/>
        <v>221969</v>
      </c>
      <c r="J13" s="33">
        <v>109719</v>
      </c>
      <c r="K13" s="33">
        <v>112250</v>
      </c>
      <c r="L13" s="33">
        <v>149</v>
      </c>
      <c r="M13" s="33">
        <f t="shared" si="2"/>
        <v>194</v>
      </c>
      <c r="N13" s="33">
        <v>291</v>
      </c>
      <c r="O13" s="33">
        <v>97</v>
      </c>
      <c r="P13" s="33">
        <f t="shared" si="3"/>
        <v>-45</v>
      </c>
      <c r="Q13" s="33">
        <v>674</v>
      </c>
      <c r="R13" s="33">
        <v>719</v>
      </c>
    </row>
    <row r="14" spans="2:18" s="2" customFormat="1" ht="12" customHeight="1">
      <c r="B14" s="6"/>
      <c r="C14" s="52" t="s">
        <v>23</v>
      </c>
      <c r="D14" s="53"/>
      <c r="E14" s="33">
        <v>37909</v>
      </c>
      <c r="F14" s="33">
        <f t="shared" si="0"/>
        <v>-7</v>
      </c>
      <c r="G14" s="33">
        <v>79</v>
      </c>
      <c r="H14" s="33">
        <v>86</v>
      </c>
      <c r="I14" s="33">
        <f t="shared" si="1"/>
        <v>132357</v>
      </c>
      <c r="J14" s="33">
        <v>63407</v>
      </c>
      <c r="K14" s="33">
        <v>68950</v>
      </c>
      <c r="L14" s="33">
        <v>-10</v>
      </c>
      <c r="M14" s="33">
        <f t="shared" si="2"/>
        <v>51</v>
      </c>
      <c r="N14" s="33">
        <v>127</v>
      </c>
      <c r="O14" s="33">
        <v>76</v>
      </c>
      <c r="P14" s="33">
        <f t="shared" si="3"/>
        <v>-61</v>
      </c>
      <c r="Q14" s="33">
        <v>224</v>
      </c>
      <c r="R14" s="33">
        <v>285</v>
      </c>
    </row>
    <row r="15" spans="2:18" s="2" customFormat="1" ht="12" customHeight="1">
      <c r="B15" s="6"/>
      <c r="C15" s="52" t="s">
        <v>24</v>
      </c>
      <c r="D15" s="53"/>
      <c r="E15" s="33">
        <v>29093</v>
      </c>
      <c r="F15" s="33">
        <f t="shared" si="0"/>
        <v>45</v>
      </c>
      <c r="G15" s="33">
        <v>124</v>
      </c>
      <c r="H15" s="33">
        <v>79</v>
      </c>
      <c r="I15" s="33">
        <f t="shared" si="1"/>
        <v>105271</v>
      </c>
      <c r="J15" s="33">
        <v>51627</v>
      </c>
      <c r="K15" s="33">
        <v>53644</v>
      </c>
      <c r="L15" s="33">
        <v>123</v>
      </c>
      <c r="M15" s="33">
        <f t="shared" si="2"/>
        <v>56</v>
      </c>
      <c r="N15" s="33">
        <v>115</v>
      </c>
      <c r="O15" s="33">
        <v>59</v>
      </c>
      <c r="P15" s="33">
        <f t="shared" si="3"/>
        <v>67</v>
      </c>
      <c r="Q15" s="33">
        <v>264</v>
      </c>
      <c r="R15" s="33">
        <v>197</v>
      </c>
    </row>
    <row r="16" spans="2:18" s="2" customFormat="1" ht="12" customHeight="1">
      <c r="B16" s="6"/>
      <c r="C16" s="52" t="s">
        <v>25</v>
      </c>
      <c r="D16" s="53"/>
      <c r="E16" s="33">
        <v>34946</v>
      </c>
      <c r="F16" s="33">
        <f t="shared" si="0"/>
        <v>21</v>
      </c>
      <c r="G16" s="33">
        <v>143</v>
      </c>
      <c r="H16" s="33">
        <v>122</v>
      </c>
      <c r="I16" s="33">
        <f t="shared" si="1"/>
        <v>122051</v>
      </c>
      <c r="J16" s="33">
        <v>60775</v>
      </c>
      <c r="K16" s="33">
        <v>61276</v>
      </c>
      <c r="L16" s="33">
        <v>103</v>
      </c>
      <c r="M16" s="33">
        <f t="shared" si="2"/>
        <v>91</v>
      </c>
      <c r="N16" s="33">
        <v>153</v>
      </c>
      <c r="O16" s="33">
        <v>62</v>
      </c>
      <c r="P16" s="33">
        <f t="shared" si="3"/>
        <v>12</v>
      </c>
      <c r="Q16" s="33">
        <v>328</v>
      </c>
      <c r="R16" s="33">
        <v>316</v>
      </c>
    </row>
    <row r="17" spans="2:18" s="2" customFormat="1" ht="12" customHeight="1">
      <c r="B17" s="6"/>
      <c r="C17" s="52" t="s">
        <v>26</v>
      </c>
      <c r="D17" s="53"/>
      <c r="E17" s="33">
        <v>12962</v>
      </c>
      <c r="F17" s="33">
        <f t="shared" si="0"/>
        <v>8</v>
      </c>
      <c r="G17" s="33">
        <v>37</v>
      </c>
      <c r="H17" s="33">
        <v>29</v>
      </c>
      <c r="I17" s="33">
        <f t="shared" si="1"/>
        <v>46481</v>
      </c>
      <c r="J17" s="33">
        <v>22597</v>
      </c>
      <c r="K17" s="33">
        <v>23884</v>
      </c>
      <c r="L17" s="33">
        <v>69</v>
      </c>
      <c r="M17" s="33">
        <f t="shared" si="2"/>
        <v>42</v>
      </c>
      <c r="N17" s="33">
        <v>65</v>
      </c>
      <c r="O17" s="33">
        <v>23</v>
      </c>
      <c r="P17" s="33">
        <f t="shared" si="3"/>
        <v>27</v>
      </c>
      <c r="Q17" s="33">
        <v>113</v>
      </c>
      <c r="R17" s="33">
        <v>86</v>
      </c>
    </row>
    <row r="18" spans="2:18" s="2" customFormat="1" ht="12" customHeight="1">
      <c r="B18" s="6"/>
      <c r="C18" s="52" t="s">
        <v>27</v>
      </c>
      <c r="D18" s="53"/>
      <c r="E18" s="33">
        <v>19569</v>
      </c>
      <c r="F18" s="33">
        <f t="shared" si="0"/>
        <v>18</v>
      </c>
      <c r="G18" s="33">
        <v>82</v>
      </c>
      <c r="H18" s="33">
        <v>64</v>
      </c>
      <c r="I18" s="33">
        <f t="shared" si="1"/>
        <v>70049</v>
      </c>
      <c r="J18" s="33">
        <v>34193</v>
      </c>
      <c r="K18" s="33">
        <v>35856</v>
      </c>
      <c r="L18" s="33">
        <v>65</v>
      </c>
      <c r="M18" s="33">
        <f t="shared" si="2"/>
        <v>40</v>
      </c>
      <c r="N18" s="33">
        <v>86</v>
      </c>
      <c r="O18" s="33">
        <v>46</v>
      </c>
      <c r="P18" s="33">
        <f t="shared" si="3"/>
        <v>25</v>
      </c>
      <c r="Q18" s="33">
        <v>186</v>
      </c>
      <c r="R18" s="33">
        <v>161</v>
      </c>
    </row>
    <row r="19" spans="2:18" s="2" customFormat="1" ht="12" customHeight="1">
      <c r="B19" s="6"/>
      <c r="C19" s="52" t="s">
        <v>28</v>
      </c>
      <c r="D19" s="53"/>
      <c r="E19" s="33">
        <v>12617</v>
      </c>
      <c r="F19" s="33">
        <f t="shared" si="0"/>
        <v>-36</v>
      </c>
      <c r="G19" s="33">
        <v>76</v>
      </c>
      <c r="H19" s="33">
        <v>112</v>
      </c>
      <c r="I19" s="33">
        <f t="shared" si="1"/>
        <v>46961</v>
      </c>
      <c r="J19" s="33">
        <v>23062</v>
      </c>
      <c r="K19" s="33">
        <v>23899</v>
      </c>
      <c r="L19" s="33">
        <v>-23</v>
      </c>
      <c r="M19" s="33">
        <f t="shared" si="2"/>
        <v>38</v>
      </c>
      <c r="N19" s="33">
        <v>56</v>
      </c>
      <c r="O19" s="33">
        <v>18</v>
      </c>
      <c r="P19" s="33">
        <f t="shared" si="3"/>
        <v>-61</v>
      </c>
      <c r="Q19" s="33">
        <v>100</v>
      </c>
      <c r="R19" s="33">
        <v>161</v>
      </c>
    </row>
    <row r="20" spans="2:18" s="2" customFormat="1" ht="12" customHeight="1">
      <c r="B20" s="6"/>
      <c r="C20" s="52" t="s">
        <v>29</v>
      </c>
      <c r="D20" s="53"/>
      <c r="E20" s="33">
        <v>14196</v>
      </c>
      <c r="F20" s="33">
        <f t="shared" si="0"/>
        <v>12</v>
      </c>
      <c r="G20" s="33">
        <v>57</v>
      </c>
      <c r="H20" s="33">
        <v>45</v>
      </c>
      <c r="I20" s="33">
        <f t="shared" si="1"/>
        <v>53861</v>
      </c>
      <c r="J20" s="33">
        <v>26602</v>
      </c>
      <c r="K20" s="33">
        <v>27259</v>
      </c>
      <c r="L20" s="33">
        <v>98</v>
      </c>
      <c r="M20" s="33">
        <f t="shared" si="2"/>
        <v>53</v>
      </c>
      <c r="N20" s="33">
        <v>74</v>
      </c>
      <c r="O20" s="33">
        <v>21</v>
      </c>
      <c r="P20" s="33">
        <f t="shared" si="3"/>
        <v>45</v>
      </c>
      <c r="Q20" s="33">
        <v>163</v>
      </c>
      <c r="R20" s="33">
        <v>118</v>
      </c>
    </row>
    <row r="21" spans="2:18" s="2" customFormat="1" ht="12" customHeight="1">
      <c r="B21" s="6"/>
      <c r="C21" s="52" t="s">
        <v>30</v>
      </c>
      <c r="D21" s="53"/>
      <c r="E21" s="33">
        <v>12348</v>
      </c>
      <c r="F21" s="33">
        <f t="shared" si="0"/>
        <v>14</v>
      </c>
      <c r="G21" s="33">
        <v>39</v>
      </c>
      <c r="H21" s="33">
        <v>25</v>
      </c>
      <c r="I21" s="33">
        <f t="shared" si="1"/>
        <v>47769</v>
      </c>
      <c r="J21" s="33">
        <v>23098</v>
      </c>
      <c r="K21" s="33">
        <v>24671</v>
      </c>
      <c r="L21" s="33">
        <v>62</v>
      </c>
      <c r="M21" s="33">
        <f t="shared" si="2"/>
        <v>31</v>
      </c>
      <c r="N21" s="33">
        <v>55</v>
      </c>
      <c r="O21" s="33">
        <v>24</v>
      </c>
      <c r="P21" s="33">
        <f t="shared" si="3"/>
        <v>31</v>
      </c>
      <c r="Q21" s="33">
        <v>99</v>
      </c>
      <c r="R21" s="33">
        <v>68</v>
      </c>
    </row>
    <row r="22" spans="2:18" s="2" customFormat="1" ht="12" customHeight="1">
      <c r="B22" s="6"/>
      <c r="C22" s="52" t="s">
        <v>31</v>
      </c>
      <c r="D22" s="53"/>
      <c r="E22" s="33">
        <v>11329</v>
      </c>
      <c r="F22" s="33">
        <f t="shared" si="0"/>
        <v>-1</v>
      </c>
      <c r="G22" s="33">
        <v>26</v>
      </c>
      <c r="H22" s="33">
        <v>27</v>
      </c>
      <c r="I22" s="33">
        <f t="shared" si="1"/>
        <v>42915</v>
      </c>
      <c r="J22" s="33">
        <v>20907</v>
      </c>
      <c r="K22" s="33">
        <v>22008</v>
      </c>
      <c r="L22" s="33">
        <v>29</v>
      </c>
      <c r="M22" s="33">
        <f t="shared" si="2"/>
        <v>16</v>
      </c>
      <c r="N22" s="33">
        <v>42</v>
      </c>
      <c r="O22" s="33">
        <v>26</v>
      </c>
      <c r="P22" s="33">
        <f t="shared" si="3"/>
        <v>13</v>
      </c>
      <c r="Q22" s="33">
        <v>82</v>
      </c>
      <c r="R22" s="33">
        <v>69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20326</v>
      </c>
      <c r="F24" s="32">
        <f aca="true" t="shared" si="4" ref="F24:F33">G24-H24</f>
        <v>12</v>
      </c>
      <c r="G24" s="32">
        <f>SUM(G25:G33)</f>
        <v>43</v>
      </c>
      <c r="H24" s="32">
        <f>SUM(H25:H33)</f>
        <v>31</v>
      </c>
      <c r="I24" s="32">
        <f aca="true" t="shared" si="5" ref="I24:I33">J24+K24</f>
        <v>87558</v>
      </c>
      <c r="J24" s="32">
        <f>SUM(J25:J33)</f>
        <v>43314</v>
      </c>
      <c r="K24" s="32">
        <f>SUM(K25:K33)</f>
        <v>44244</v>
      </c>
      <c r="L24" s="32">
        <f>SUM(L25:L33)</f>
        <v>85</v>
      </c>
      <c r="M24" s="32">
        <f aca="true" t="shared" si="6" ref="M24:M33">N24-O24</f>
        <v>61</v>
      </c>
      <c r="N24" s="32">
        <f>SUM(N25:N33)</f>
        <v>105</v>
      </c>
      <c r="O24" s="32">
        <f>SUM(O25:O33)</f>
        <v>44</v>
      </c>
      <c r="P24" s="32">
        <f aca="true" t="shared" si="7" ref="P24:P33">Q24-R24</f>
        <v>24</v>
      </c>
      <c r="Q24" s="32">
        <f>SUM(Q25:Q33)</f>
        <v>189</v>
      </c>
      <c r="R24" s="32">
        <f>SUM(R25:R33)</f>
        <v>165</v>
      </c>
    </row>
    <row r="25" spans="2:18" s="2" customFormat="1" ht="12" customHeight="1">
      <c r="B25" s="6"/>
      <c r="C25" s="11"/>
      <c r="D25" s="9" t="s">
        <v>33</v>
      </c>
      <c r="E25" s="33">
        <v>1971</v>
      </c>
      <c r="F25" s="33">
        <f t="shared" si="4"/>
        <v>2</v>
      </c>
      <c r="G25" s="33">
        <v>2</v>
      </c>
      <c r="H25" s="33">
        <v>0</v>
      </c>
      <c r="I25" s="33">
        <f t="shared" si="5"/>
        <v>8709</v>
      </c>
      <c r="J25" s="33">
        <v>4342</v>
      </c>
      <c r="K25" s="33">
        <v>4367</v>
      </c>
      <c r="L25" s="33">
        <v>14</v>
      </c>
      <c r="M25" s="33">
        <f t="shared" si="6"/>
        <v>6</v>
      </c>
      <c r="N25" s="33">
        <v>9</v>
      </c>
      <c r="O25" s="33">
        <v>3</v>
      </c>
      <c r="P25" s="33">
        <f t="shared" si="7"/>
        <v>8</v>
      </c>
      <c r="Q25" s="33">
        <v>18</v>
      </c>
      <c r="R25" s="33">
        <v>10</v>
      </c>
    </row>
    <row r="26" spans="2:18" s="2" customFormat="1" ht="12" customHeight="1">
      <c r="B26" s="6"/>
      <c r="C26" s="11"/>
      <c r="D26" s="9" t="s">
        <v>34</v>
      </c>
      <c r="E26" s="33">
        <v>3096</v>
      </c>
      <c r="F26" s="33">
        <f t="shared" si="4"/>
        <v>0</v>
      </c>
      <c r="G26" s="33">
        <v>6</v>
      </c>
      <c r="H26" s="33">
        <v>6</v>
      </c>
      <c r="I26" s="33">
        <f t="shared" si="5"/>
        <v>13642</v>
      </c>
      <c r="J26" s="33">
        <v>6762</v>
      </c>
      <c r="K26" s="33">
        <v>6880</v>
      </c>
      <c r="L26" s="33">
        <v>-1</v>
      </c>
      <c r="M26" s="33">
        <f t="shared" si="6"/>
        <v>4</v>
      </c>
      <c r="N26" s="33">
        <v>13</v>
      </c>
      <c r="O26" s="33">
        <v>9</v>
      </c>
      <c r="P26" s="33">
        <f t="shared" si="7"/>
        <v>-5</v>
      </c>
      <c r="Q26" s="33">
        <v>26</v>
      </c>
      <c r="R26" s="33">
        <v>31</v>
      </c>
    </row>
    <row r="27" spans="2:18" s="2" customFormat="1" ht="12" customHeight="1">
      <c r="B27" s="6"/>
      <c r="C27" s="11"/>
      <c r="D27" s="9" t="s">
        <v>35</v>
      </c>
      <c r="E27" s="33">
        <v>3699</v>
      </c>
      <c r="F27" s="33">
        <f t="shared" si="4"/>
        <v>0</v>
      </c>
      <c r="G27" s="33">
        <v>3</v>
      </c>
      <c r="H27" s="33">
        <v>3</v>
      </c>
      <c r="I27" s="33">
        <f t="shared" si="5"/>
        <v>15821</v>
      </c>
      <c r="J27" s="33">
        <v>7762</v>
      </c>
      <c r="K27" s="33">
        <v>8059</v>
      </c>
      <c r="L27" s="33">
        <v>-2</v>
      </c>
      <c r="M27" s="33">
        <f t="shared" si="6"/>
        <v>5</v>
      </c>
      <c r="N27" s="33">
        <v>13</v>
      </c>
      <c r="O27" s="33">
        <v>8</v>
      </c>
      <c r="P27" s="33">
        <f t="shared" si="7"/>
        <v>-7</v>
      </c>
      <c r="Q27" s="33">
        <v>21</v>
      </c>
      <c r="R27" s="33">
        <v>28</v>
      </c>
    </row>
    <row r="28" spans="2:18" s="2" customFormat="1" ht="12" customHeight="1">
      <c r="B28" s="6"/>
      <c r="C28" s="11"/>
      <c r="D28" s="9" t="s">
        <v>36</v>
      </c>
      <c r="E28" s="33">
        <v>2921</v>
      </c>
      <c r="F28" s="33">
        <f t="shared" si="4"/>
        <v>-1</v>
      </c>
      <c r="G28" s="33">
        <v>7</v>
      </c>
      <c r="H28" s="33">
        <v>8</v>
      </c>
      <c r="I28" s="33">
        <f t="shared" si="5"/>
        <v>11870</v>
      </c>
      <c r="J28" s="33">
        <v>5857</v>
      </c>
      <c r="K28" s="33">
        <v>6013</v>
      </c>
      <c r="L28" s="33">
        <v>15</v>
      </c>
      <c r="M28" s="33">
        <f t="shared" si="6"/>
        <v>14</v>
      </c>
      <c r="N28" s="33">
        <v>17</v>
      </c>
      <c r="O28" s="33">
        <v>3</v>
      </c>
      <c r="P28" s="33">
        <f t="shared" si="7"/>
        <v>1</v>
      </c>
      <c r="Q28" s="33">
        <v>26</v>
      </c>
      <c r="R28" s="33">
        <v>25</v>
      </c>
    </row>
    <row r="29" spans="2:18" s="2" customFormat="1" ht="12" customHeight="1">
      <c r="B29" s="6"/>
      <c r="C29" s="12"/>
      <c r="D29" s="5" t="s">
        <v>37</v>
      </c>
      <c r="E29" s="33">
        <v>1683</v>
      </c>
      <c r="F29" s="33">
        <f t="shared" si="4"/>
        <v>0</v>
      </c>
      <c r="G29" s="33">
        <v>2</v>
      </c>
      <c r="H29" s="33">
        <v>2</v>
      </c>
      <c r="I29" s="33">
        <f t="shared" si="5"/>
        <v>7788</v>
      </c>
      <c r="J29" s="33">
        <v>3857</v>
      </c>
      <c r="K29" s="33">
        <v>3931</v>
      </c>
      <c r="L29" s="33">
        <v>1</v>
      </c>
      <c r="M29" s="33">
        <f t="shared" si="6"/>
        <v>9</v>
      </c>
      <c r="N29" s="33">
        <v>12</v>
      </c>
      <c r="O29" s="33">
        <v>3</v>
      </c>
      <c r="P29" s="33">
        <f t="shared" si="7"/>
        <v>-8</v>
      </c>
      <c r="Q29" s="33">
        <v>18</v>
      </c>
      <c r="R29" s="33">
        <v>26</v>
      </c>
    </row>
    <row r="30" spans="2:18" s="2" customFormat="1" ht="12" customHeight="1">
      <c r="B30" s="6"/>
      <c r="C30" s="12"/>
      <c r="D30" s="5" t="s">
        <v>38</v>
      </c>
      <c r="E30" s="33">
        <v>2334</v>
      </c>
      <c r="F30" s="33">
        <f t="shared" si="4"/>
        <v>3</v>
      </c>
      <c r="G30" s="33">
        <v>4</v>
      </c>
      <c r="H30" s="33">
        <v>1</v>
      </c>
      <c r="I30" s="33">
        <f t="shared" si="5"/>
        <v>10248</v>
      </c>
      <c r="J30" s="33">
        <v>5016</v>
      </c>
      <c r="K30" s="33">
        <v>5232</v>
      </c>
      <c r="L30" s="33">
        <v>11</v>
      </c>
      <c r="M30" s="33">
        <f t="shared" si="6"/>
        <v>5</v>
      </c>
      <c r="N30" s="33">
        <v>11</v>
      </c>
      <c r="O30" s="33">
        <v>6</v>
      </c>
      <c r="P30" s="33">
        <f t="shared" si="7"/>
        <v>6</v>
      </c>
      <c r="Q30" s="33">
        <v>19</v>
      </c>
      <c r="R30" s="33">
        <v>13</v>
      </c>
    </row>
    <row r="31" spans="2:18" s="2" customFormat="1" ht="12" customHeight="1">
      <c r="B31" s="6"/>
      <c r="C31" s="12"/>
      <c r="D31" s="5" t="s">
        <v>39</v>
      </c>
      <c r="E31" s="33">
        <v>2624</v>
      </c>
      <c r="F31" s="33">
        <f t="shared" si="4"/>
        <v>10</v>
      </c>
      <c r="G31" s="33">
        <v>13</v>
      </c>
      <c r="H31" s="33">
        <v>3</v>
      </c>
      <c r="I31" s="33">
        <f t="shared" si="5"/>
        <v>11404</v>
      </c>
      <c r="J31" s="33">
        <v>5620</v>
      </c>
      <c r="K31" s="33">
        <v>5784</v>
      </c>
      <c r="L31" s="33">
        <v>46</v>
      </c>
      <c r="M31" s="33">
        <f t="shared" si="6"/>
        <v>16</v>
      </c>
      <c r="N31" s="33">
        <v>20</v>
      </c>
      <c r="O31" s="33">
        <v>4</v>
      </c>
      <c r="P31" s="33">
        <f t="shared" si="7"/>
        <v>30</v>
      </c>
      <c r="Q31" s="33">
        <v>37</v>
      </c>
      <c r="R31" s="33">
        <v>7</v>
      </c>
    </row>
    <row r="32" spans="2:18" s="2" customFormat="1" ht="12" customHeight="1">
      <c r="B32" s="6"/>
      <c r="C32" s="12"/>
      <c r="D32" s="5" t="s">
        <v>40</v>
      </c>
      <c r="E32" s="33">
        <v>850</v>
      </c>
      <c r="F32" s="33">
        <f t="shared" si="4"/>
        <v>3</v>
      </c>
      <c r="G32" s="33">
        <v>5</v>
      </c>
      <c r="H32" s="33">
        <v>2</v>
      </c>
      <c r="I32" s="33">
        <f t="shared" si="5"/>
        <v>3319</v>
      </c>
      <c r="J32" s="33">
        <v>1650</v>
      </c>
      <c r="K32" s="33">
        <v>1669</v>
      </c>
      <c r="L32" s="33">
        <v>6</v>
      </c>
      <c r="M32" s="33">
        <f t="shared" si="6"/>
        <v>0</v>
      </c>
      <c r="N32" s="33">
        <v>5</v>
      </c>
      <c r="O32" s="33">
        <v>5</v>
      </c>
      <c r="P32" s="33">
        <f t="shared" si="7"/>
        <v>6</v>
      </c>
      <c r="Q32" s="33">
        <v>14</v>
      </c>
      <c r="R32" s="33">
        <v>8</v>
      </c>
    </row>
    <row r="33" spans="2:18" s="2" customFormat="1" ht="12" customHeight="1">
      <c r="B33" s="6"/>
      <c r="C33" s="12"/>
      <c r="D33" s="5" t="s">
        <v>41</v>
      </c>
      <c r="E33" s="33">
        <v>1148</v>
      </c>
      <c r="F33" s="33">
        <f t="shared" si="4"/>
        <v>-5</v>
      </c>
      <c r="G33" s="33">
        <v>1</v>
      </c>
      <c r="H33" s="33">
        <v>6</v>
      </c>
      <c r="I33" s="33">
        <f t="shared" si="5"/>
        <v>4757</v>
      </c>
      <c r="J33" s="33">
        <v>2448</v>
      </c>
      <c r="K33" s="33">
        <v>2309</v>
      </c>
      <c r="L33" s="33">
        <v>-5</v>
      </c>
      <c r="M33" s="33">
        <f t="shared" si="6"/>
        <v>2</v>
      </c>
      <c r="N33" s="33">
        <v>5</v>
      </c>
      <c r="O33" s="33">
        <v>3</v>
      </c>
      <c r="P33" s="33">
        <f t="shared" si="7"/>
        <v>-7</v>
      </c>
      <c r="Q33" s="33">
        <v>10</v>
      </c>
      <c r="R33" s="33">
        <v>17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16649</v>
      </c>
      <c r="F35" s="34">
        <f>G35-H35</f>
        <v>22</v>
      </c>
      <c r="G35" s="34">
        <f>SUM(G36:G39)</f>
        <v>40</v>
      </c>
      <c r="H35" s="34">
        <f>SUM(H36:H39)</f>
        <v>18</v>
      </c>
      <c r="I35" s="32">
        <f>J35+K35</f>
        <v>66842</v>
      </c>
      <c r="J35" s="32">
        <f>SUM(J36:J39)</f>
        <v>32810</v>
      </c>
      <c r="K35" s="32">
        <f>SUM(K36:K39)</f>
        <v>34032</v>
      </c>
      <c r="L35" s="32">
        <f>SUM(L36:L39)</f>
        <v>56</v>
      </c>
      <c r="M35" s="32">
        <f>N35-O35</f>
        <v>40</v>
      </c>
      <c r="N35" s="32">
        <f>SUM(N36:N39)</f>
        <v>67</v>
      </c>
      <c r="O35" s="32">
        <f>SUM(O36:O39)</f>
        <v>27</v>
      </c>
      <c r="P35" s="32">
        <f>Q35-R35</f>
        <v>16</v>
      </c>
      <c r="Q35" s="32">
        <f>SUM(Q36:Q39)</f>
        <v>171</v>
      </c>
      <c r="R35" s="32">
        <f>SUM(R36:R39)</f>
        <v>155</v>
      </c>
    </row>
    <row r="36" spans="2:18" s="2" customFormat="1" ht="12" customHeight="1">
      <c r="B36" s="6"/>
      <c r="C36" s="11"/>
      <c r="D36" s="5" t="s">
        <v>43</v>
      </c>
      <c r="E36" s="33">
        <v>5128</v>
      </c>
      <c r="F36" s="33">
        <f>G36-H36</f>
        <v>1</v>
      </c>
      <c r="G36" s="33">
        <v>7</v>
      </c>
      <c r="H36" s="33">
        <v>6</v>
      </c>
      <c r="I36" s="33">
        <f>J36+K36</f>
        <v>21195</v>
      </c>
      <c r="J36" s="33">
        <v>10254</v>
      </c>
      <c r="K36" s="33">
        <v>10941</v>
      </c>
      <c r="L36" s="33">
        <v>-6</v>
      </c>
      <c r="M36" s="33">
        <f>N36-O36</f>
        <v>2</v>
      </c>
      <c r="N36" s="33">
        <v>16</v>
      </c>
      <c r="O36" s="33">
        <v>14</v>
      </c>
      <c r="P36" s="33">
        <f>Q36-R36</f>
        <v>-8</v>
      </c>
      <c r="Q36" s="33">
        <v>34</v>
      </c>
      <c r="R36" s="33">
        <v>42</v>
      </c>
    </row>
    <row r="37" spans="2:18" s="2" customFormat="1" ht="12" customHeight="1">
      <c r="B37" s="6"/>
      <c r="C37" s="11"/>
      <c r="D37" s="5" t="s">
        <v>44</v>
      </c>
      <c r="E37" s="33">
        <v>1541</v>
      </c>
      <c r="F37" s="33">
        <f>G37-H37</f>
        <v>-2</v>
      </c>
      <c r="G37" s="33">
        <v>0</v>
      </c>
      <c r="H37" s="33">
        <v>2</v>
      </c>
      <c r="I37" s="33">
        <f>J37+K37</f>
        <v>6023</v>
      </c>
      <c r="J37" s="33">
        <v>2934</v>
      </c>
      <c r="K37" s="33">
        <v>3089</v>
      </c>
      <c r="L37" s="33">
        <v>-1</v>
      </c>
      <c r="M37" s="33">
        <f>N37-O37</f>
        <v>2</v>
      </c>
      <c r="N37" s="33">
        <v>6</v>
      </c>
      <c r="O37" s="33">
        <v>4</v>
      </c>
      <c r="P37" s="33">
        <f>Q37-R37</f>
        <v>-3</v>
      </c>
      <c r="Q37" s="33">
        <v>7</v>
      </c>
      <c r="R37" s="33">
        <v>10</v>
      </c>
    </row>
    <row r="38" spans="2:18" s="2" customFormat="1" ht="12" customHeight="1">
      <c r="B38" s="6"/>
      <c r="C38" s="11"/>
      <c r="D38" s="5" t="s">
        <v>45</v>
      </c>
      <c r="E38" s="35">
        <v>3279</v>
      </c>
      <c r="F38" s="33">
        <f>G38-H38</f>
        <v>4</v>
      </c>
      <c r="G38" s="35">
        <v>9</v>
      </c>
      <c r="H38" s="35">
        <v>5</v>
      </c>
      <c r="I38" s="33">
        <f>J38+K38</f>
        <v>13928</v>
      </c>
      <c r="J38" s="33">
        <v>6910</v>
      </c>
      <c r="K38" s="33">
        <v>7018</v>
      </c>
      <c r="L38" s="33">
        <v>12</v>
      </c>
      <c r="M38" s="33">
        <f>N38-O38</f>
        <v>9</v>
      </c>
      <c r="N38" s="33">
        <v>12</v>
      </c>
      <c r="O38" s="35">
        <v>3</v>
      </c>
      <c r="P38" s="33">
        <f>Q38-R38</f>
        <v>3</v>
      </c>
      <c r="Q38" s="33">
        <v>35</v>
      </c>
      <c r="R38" s="35">
        <v>32</v>
      </c>
    </row>
    <row r="39" spans="2:18" s="2" customFormat="1" ht="12" customHeight="1">
      <c r="B39" s="6"/>
      <c r="C39" s="11"/>
      <c r="D39" s="5" t="s">
        <v>46</v>
      </c>
      <c r="E39" s="33">
        <v>6701</v>
      </c>
      <c r="F39" s="33">
        <f>G39-H39</f>
        <v>19</v>
      </c>
      <c r="G39" s="33">
        <v>24</v>
      </c>
      <c r="H39" s="33">
        <v>5</v>
      </c>
      <c r="I39" s="33">
        <f>J39+K39</f>
        <v>25696</v>
      </c>
      <c r="J39" s="33">
        <v>12712</v>
      </c>
      <c r="K39" s="33">
        <v>12984</v>
      </c>
      <c r="L39" s="33">
        <v>51</v>
      </c>
      <c r="M39" s="33">
        <f>N39-O39</f>
        <v>27</v>
      </c>
      <c r="N39" s="33">
        <v>33</v>
      </c>
      <c r="O39" s="33">
        <v>6</v>
      </c>
      <c r="P39" s="33">
        <f>Q39-R39</f>
        <v>24</v>
      </c>
      <c r="Q39" s="33">
        <v>95</v>
      </c>
      <c r="R39" s="33">
        <v>71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10084</v>
      </c>
      <c r="F41" s="34">
        <f aca="true" t="shared" si="8" ref="F41:F46">G41-H41</f>
        <v>11</v>
      </c>
      <c r="G41" s="32">
        <f>SUM(G42:G46)</f>
        <v>44</v>
      </c>
      <c r="H41" s="32">
        <f>SUM(H42:H46)</f>
        <v>33</v>
      </c>
      <c r="I41" s="32">
        <f aca="true" t="shared" si="9" ref="I41:I46">J41+K41</f>
        <v>40732</v>
      </c>
      <c r="J41" s="32">
        <f>SUM(J42:J46)</f>
        <v>20414</v>
      </c>
      <c r="K41" s="32">
        <f>SUM(K42:K46)</f>
        <v>20318</v>
      </c>
      <c r="L41" s="32">
        <f>SUM(L42:L46)</f>
        <v>19</v>
      </c>
      <c r="M41" s="32">
        <f aca="true" t="shared" si="10" ref="M41:M46">N41-O41</f>
        <v>12</v>
      </c>
      <c r="N41" s="32">
        <f>SUM(N42:N46)</f>
        <v>34</v>
      </c>
      <c r="O41" s="32">
        <f>SUM(O42:O46)</f>
        <v>22</v>
      </c>
      <c r="P41" s="32">
        <f aca="true" t="shared" si="11" ref="P41:P46">Q41-R41</f>
        <v>7</v>
      </c>
      <c r="Q41" s="32">
        <f>SUM(Q42:Q46)</f>
        <v>152</v>
      </c>
      <c r="R41" s="32">
        <f>SUM(R42:R46)</f>
        <v>145</v>
      </c>
    </row>
    <row r="42" spans="2:18" s="2" customFormat="1" ht="12" customHeight="1">
      <c r="B42" s="6"/>
      <c r="C42" s="11"/>
      <c r="D42" s="5" t="s">
        <v>48</v>
      </c>
      <c r="E42" s="33">
        <v>2835</v>
      </c>
      <c r="F42" s="33">
        <f t="shared" si="8"/>
        <v>14</v>
      </c>
      <c r="G42" s="33">
        <v>16</v>
      </c>
      <c r="H42" s="33">
        <v>2</v>
      </c>
      <c r="I42" s="33">
        <f t="shared" si="9"/>
        <v>11799</v>
      </c>
      <c r="J42" s="33">
        <v>5856</v>
      </c>
      <c r="K42" s="33">
        <v>5943</v>
      </c>
      <c r="L42" s="33">
        <v>32</v>
      </c>
      <c r="M42" s="33">
        <f t="shared" si="10"/>
        <v>5</v>
      </c>
      <c r="N42" s="33">
        <v>12</v>
      </c>
      <c r="O42" s="33">
        <v>7</v>
      </c>
      <c r="P42" s="33">
        <f t="shared" si="11"/>
        <v>27</v>
      </c>
      <c r="Q42" s="33">
        <v>39</v>
      </c>
      <c r="R42" s="33">
        <v>12</v>
      </c>
    </row>
    <row r="43" spans="2:18" s="2" customFormat="1" ht="12" customHeight="1">
      <c r="B43" s="6"/>
      <c r="C43" s="11"/>
      <c r="D43" s="5" t="s">
        <v>49</v>
      </c>
      <c r="E43" s="33">
        <v>589</v>
      </c>
      <c r="F43" s="33">
        <f t="shared" si="8"/>
        <v>2</v>
      </c>
      <c r="G43" s="33">
        <v>2</v>
      </c>
      <c r="H43" s="33">
        <v>0</v>
      </c>
      <c r="I43" s="33">
        <f t="shared" si="9"/>
        <v>2528</v>
      </c>
      <c r="J43" s="33">
        <v>1266</v>
      </c>
      <c r="K43" s="33">
        <v>1262</v>
      </c>
      <c r="L43" s="33">
        <v>1</v>
      </c>
      <c r="M43" s="33">
        <f t="shared" si="10"/>
        <v>-2</v>
      </c>
      <c r="N43" s="33">
        <v>3</v>
      </c>
      <c r="O43" s="33">
        <v>5</v>
      </c>
      <c r="P43" s="33">
        <f t="shared" si="11"/>
        <v>3</v>
      </c>
      <c r="Q43" s="33">
        <v>5</v>
      </c>
      <c r="R43" s="33">
        <v>2</v>
      </c>
    </row>
    <row r="44" spans="2:18" s="2" customFormat="1" ht="12" customHeight="1">
      <c r="B44" s="6"/>
      <c r="C44" s="11"/>
      <c r="D44" s="5" t="s">
        <v>50</v>
      </c>
      <c r="E44" s="33">
        <v>1606</v>
      </c>
      <c r="F44" s="33">
        <f t="shared" si="8"/>
        <v>0</v>
      </c>
      <c r="G44" s="33">
        <v>9</v>
      </c>
      <c r="H44" s="33">
        <v>9</v>
      </c>
      <c r="I44" s="33">
        <f t="shared" si="9"/>
        <v>4991</v>
      </c>
      <c r="J44" s="33">
        <v>2344</v>
      </c>
      <c r="K44" s="33">
        <v>2647</v>
      </c>
      <c r="L44" s="33">
        <v>-4</v>
      </c>
      <c r="M44" s="33">
        <f t="shared" si="10"/>
        <v>1</v>
      </c>
      <c r="N44" s="33">
        <v>3</v>
      </c>
      <c r="O44" s="33">
        <v>2</v>
      </c>
      <c r="P44" s="33">
        <f t="shared" si="11"/>
        <v>-5</v>
      </c>
      <c r="Q44" s="33">
        <v>20</v>
      </c>
      <c r="R44" s="33">
        <v>25</v>
      </c>
    </row>
    <row r="45" spans="2:18" s="2" customFormat="1" ht="12" customHeight="1">
      <c r="B45" s="6"/>
      <c r="C45" s="12"/>
      <c r="D45" s="5" t="s">
        <v>51</v>
      </c>
      <c r="E45" s="33">
        <v>2376</v>
      </c>
      <c r="F45" s="33">
        <f t="shared" si="8"/>
        <v>-7</v>
      </c>
      <c r="G45" s="33">
        <v>11</v>
      </c>
      <c r="H45" s="33">
        <v>18</v>
      </c>
      <c r="I45" s="33">
        <f t="shared" si="9"/>
        <v>10054</v>
      </c>
      <c r="J45" s="33">
        <v>5302</v>
      </c>
      <c r="K45" s="33">
        <v>4752</v>
      </c>
      <c r="L45" s="33">
        <v>-11</v>
      </c>
      <c r="M45" s="33">
        <f t="shared" si="10"/>
        <v>4</v>
      </c>
      <c r="N45" s="33">
        <v>10</v>
      </c>
      <c r="O45" s="33">
        <v>6</v>
      </c>
      <c r="P45" s="33">
        <f t="shared" si="11"/>
        <v>-15</v>
      </c>
      <c r="Q45" s="33">
        <v>72</v>
      </c>
      <c r="R45" s="33">
        <v>87</v>
      </c>
    </row>
    <row r="46" spans="2:18" s="2" customFormat="1" ht="12" customHeight="1">
      <c r="B46" s="6"/>
      <c r="C46" s="12"/>
      <c r="D46" s="5" t="s">
        <v>107</v>
      </c>
      <c r="E46" s="33">
        <v>2678</v>
      </c>
      <c r="F46" s="33">
        <f t="shared" si="8"/>
        <v>2</v>
      </c>
      <c r="G46" s="33">
        <v>6</v>
      </c>
      <c r="H46" s="33">
        <v>4</v>
      </c>
      <c r="I46" s="33">
        <f t="shared" si="9"/>
        <v>11360</v>
      </c>
      <c r="J46" s="33">
        <v>5646</v>
      </c>
      <c r="K46" s="33">
        <v>5714</v>
      </c>
      <c r="L46" s="33">
        <v>1</v>
      </c>
      <c r="M46" s="33">
        <f t="shared" si="10"/>
        <v>4</v>
      </c>
      <c r="N46" s="33">
        <v>6</v>
      </c>
      <c r="O46" s="33">
        <v>2</v>
      </c>
      <c r="P46" s="33">
        <f t="shared" si="11"/>
        <v>-3</v>
      </c>
      <c r="Q46" s="33">
        <v>16</v>
      </c>
      <c r="R46" s="33">
        <v>19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13568</v>
      </c>
      <c r="F48" s="34">
        <f aca="true" t="shared" si="12" ref="F48:F54">G48-H48</f>
        <v>-19</v>
      </c>
      <c r="G48" s="32">
        <f>SUM(G49:G54)</f>
        <v>33</v>
      </c>
      <c r="H48" s="32">
        <f>SUM(H49:H54)</f>
        <v>52</v>
      </c>
      <c r="I48" s="32">
        <f aca="true" t="shared" si="13" ref="I48:I54">J48+K48</f>
        <v>51871</v>
      </c>
      <c r="J48" s="32">
        <f>SUM(J49:J54)</f>
        <v>25351</v>
      </c>
      <c r="K48" s="32">
        <f>SUM(K49:K54)</f>
        <v>26520</v>
      </c>
      <c r="L48" s="32">
        <f>SUM(L49:L54)</f>
        <v>-49</v>
      </c>
      <c r="M48" s="32">
        <f aca="true" t="shared" si="14" ref="M48:M54">N48-O48</f>
        <v>13</v>
      </c>
      <c r="N48" s="32">
        <f>SUM(N49:N54)</f>
        <v>47</v>
      </c>
      <c r="O48" s="32">
        <f>SUM(O49:O54)</f>
        <v>34</v>
      </c>
      <c r="P48" s="32">
        <f aca="true" t="shared" si="15" ref="P48:P54">Q48-R48</f>
        <v>-62</v>
      </c>
      <c r="Q48" s="32">
        <f>SUM(Q49:Q54)</f>
        <v>117</v>
      </c>
      <c r="R48" s="32">
        <f>SUM(R49:R54)</f>
        <v>179</v>
      </c>
    </row>
    <row r="49" spans="2:18" s="2" customFormat="1" ht="12" customHeight="1">
      <c r="B49" s="6"/>
      <c r="C49" s="12"/>
      <c r="D49" s="5" t="s">
        <v>53</v>
      </c>
      <c r="E49" s="33">
        <v>3887</v>
      </c>
      <c r="F49" s="33">
        <f t="shared" si="12"/>
        <v>-25</v>
      </c>
      <c r="G49" s="33">
        <v>11</v>
      </c>
      <c r="H49" s="33">
        <v>36</v>
      </c>
      <c r="I49" s="33">
        <f t="shared" si="13"/>
        <v>13854</v>
      </c>
      <c r="J49" s="33">
        <v>6774</v>
      </c>
      <c r="K49" s="33">
        <v>7080</v>
      </c>
      <c r="L49" s="33">
        <v>-85</v>
      </c>
      <c r="M49" s="33">
        <f t="shared" si="14"/>
        <v>-9</v>
      </c>
      <c r="N49" s="33">
        <v>0</v>
      </c>
      <c r="O49" s="33">
        <v>9</v>
      </c>
      <c r="P49" s="33">
        <f t="shared" si="15"/>
        <v>-76</v>
      </c>
      <c r="Q49" s="33">
        <v>31</v>
      </c>
      <c r="R49" s="33">
        <v>107</v>
      </c>
    </row>
    <row r="50" spans="2:18" s="2" customFormat="1" ht="12" customHeight="1">
      <c r="B50" s="6"/>
      <c r="C50" s="12"/>
      <c r="D50" s="5" t="s">
        <v>54</v>
      </c>
      <c r="E50" s="33">
        <v>2430</v>
      </c>
      <c r="F50" s="33">
        <f t="shared" si="12"/>
        <v>-8</v>
      </c>
      <c r="G50" s="33">
        <v>3</v>
      </c>
      <c r="H50" s="33">
        <v>11</v>
      </c>
      <c r="I50" s="33">
        <f t="shared" si="13"/>
        <v>9597</v>
      </c>
      <c r="J50" s="33">
        <v>4700</v>
      </c>
      <c r="K50" s="33">
        <v>4897</v>
      </c>
      <c r="L50" s="33">
        <v>-6</v>
      </c>
      <c r="M50" s="33">
        <f t="shared" si="14"/>
        <v>9</v>
      </c>
      <c r="N50" s="33">
        <v>18</v>
      </c>
      <c r="O50" s="33">
        <v>9</v>
      </c>
      <c r="P50" s="33">
        <f t="shared" si="15"/>
        <v>-15</v>
      </c>
      <c r="Q50" s="33">
        <v>14</v>
      </c>
      <c r="R50" s="33">
        <v>29</v>
      </c>
    </row>
    <row r="51" spans="2:18" s="2" customFormat="1" ht="12" customHeight="1">
      <c r="B51" s="6"/>
      <c r="C51" s="12"/>
      <c r="D51" s="5" t="s">
        <v>55</v>
      </c>
      <c r="E51" s="33">
        <v>5127</v>
      </c>
      <c r="F51" s="33">
        <f t="shared" si="12"/>
        <v>11</v>
      </c>
      <c r="G51" s="33">
        <v>16</v>
      </c>
      <c r="H51" s="33">
        <v>5</v>
      </c>
      <c r="I51" s="33">
        <f t="shared" si="13"/>
        <v>20692</v>
      </c>
      <c r="J51" s="33">
        <v>10118</v>
      </c>
      <c r="K51" s="33">
        <v>10574</v>
      </c>
      <c r="L51" s="33">
        <v>44</v>
      </c>
      <c r="M51" s="33">
        <f t="shared" si="14"/>
        <v>12</v>
      </c>
      <c r="N51" s="33">
        <v>23</v>
      </c>
      <c r="O51" s="33">
        <v>11</v>
      </c>
      <c r="P51" s="33">
        <f t="shared" si="15"/>
        <v>32</v>
      </c>
      <c r="Q51" s="33">
        <v>61</v>
      </c>
      <c r="R51" s="33">
        <v>29</v>
      </c>
    </row>
    <row r="52" spans="2:18" s="2" customFormat="1" ht="12" customHeight="1">
      <c r="B52" s="6"/>
      <c r="C52" s="12"/>
      <c r="D52" s="5" t="s">
        <v>56</v>
      </c>
      <c r="E52" s="33">
        <v>1030</v>
      </c>
      <c r="F52" s="33">
        <f t="shared" si="12"/>
        <v>2</v>
      </c>
      <c r="G52" s="33">
        <v>2</v>
      </c>
      <c r="H52" s="33">
        <v>0</v>
      </c>
      <c r="I52" s="33">
        <f t="shared" si="13"/>
        <v>3864</v>
      </c>
      <c r="J52" s="33">
        <v>1892</v>
      </c>
      <c r="K52" s="33">
        <v>1972</v>
      </c>
      <c r="L52" s="33">
        <v>2</v>
      </c>
      <c r="M52" s="33">
        <f t="shared" si="14"/>
        <v>1</v>
      </c>
      <c r="N52" s="33">
        <v>3</v>
      </c>
      <c r="O52" s="33">
        <v>2</v>
      </c>
      <c r="P52" s="33">
        <f t="shared" si="15"/>
        <v>1</v>
      </c>
      <c r="Q52" s="33">
        <v>7</v>
      </c>
      <c r="R52" s="33">
        <v>6</v>
      </c>
    </row>
    <row r="53" spans="2:18" s="2" customFormat="1" ht="12" customHeight="1">
      <c r="B53" s="6"/>
      <c r="C53" s="12"/>
      <c r="D53" s="5" t="s">
        <v>57</v>
      </c>
      <c r="E53" s="33">
        <v>432</v>
      </c>
      <c r="F53" s="33">
        <f t="shared" si="12"/>
        <v>1</v>
      </c>
      <c r="G53" s="33">
        <v>1</v>
      </c>
      <c r="H53" s="33">
        <v>0</v>
      </c>
      <c r="I53" s="33">
        <f t="shared" si="13"/>
        <v>1579</v>
      </c>
      <c r="J53" s="33">
        <v>738</v>
      </c>
      <c r="K53" s="33">
        <v>841</v>
      </c>
      <c r="L53" s="33">
        <v>2</v>
      </c>
      <c r="M53" s="33">
        <f t="shared" si="14"/>
        <v>-1</v>
      </c>
      <c r="N53" s="33">
        <v>1</v>
      </c>
      <c r="O53" s="33">
        <v>2</v>
      </c>
      <c r="P53" s="33">
        <f t="shared" si="15"/>
        <v>3</v>
      </c>
      <c r="Q53" s="33">
        <v>4</v>
      </c>
      <c r="R53" s="33">
        <v>1</v>
      </c>
    </row>
    <row r="54" spans="2:18" s="2" customFormat="1" ht="12" customHeight="1">
      <c r="B54" s="6"/>
      <c r="C54" s="12"/>
      <c r="D54" s="5" t="s">
        <v>58</v>
      </c>
      <c r="E54" s="33">
        <v>662</v>
      </c>
      <c r="F54" s="33">
        <f t="shared" si="12"/>
        <v>0</v>
      </c>
      <c r="G54" s="33">
        <v>0</v>
      </c>
      <c r="H54" s="33">
        <v>0</v>
      </c>
      <c r="I54" s="33">
        <f t="shared" si="13"/>
        <v>2285</v>
      </c>
      <c r="J54" s="33">
        <v>1129</v>
      </c>
      <c r="K54" s="33">
        <v>1156</v>
      </c>
      <c r="L54" s="33">
        <v>-6</v>
      </c>
      <c r="M54" s="33">
        <f t="shared" si="14"/>
        <v>1</v>
      </c>
      <c r="N54" s="33">
        <v>2</v>
      </c>
      <c r="O54" s="33">
        <v>1</v>
      </c>
      <c r="P54" s="33">
        <f t="shared" si="15"/>
        <v>-7</v>
      </c>
      <c r="Q54" s="33">
        <v>0</v>
      </c>
      <c r="R54" s="33">
        <v>7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9825</v>
      </c>
      <c r="F56" s="34">
        <f>G56-H56</f>
        <v>-3</v>
      </c>
      <c r="G56" s="32">
        <f>SUM(G57:G60)</f>
        <v>14</v>
      </c>
      <c r="H56" s="32">
        <f>SUM(H57:H60)</f>
        <v>17</v>
      </c>
      <c r="I56" s="32">
        <f>J56+K56</f>
        <v>40027</v>
      </c>
      <c r="J56" s="32">
        <f>SUM(J57:J60)</f>
        <v>19680</v>
      </c>
      <c r="K56" s="32">
        <f>SUM(K57:K60)</f>
        <v>20347</v>
      </c>
      <c r="L56" s="32">
        <f>SUM(L57:L60)</f>
        <v>-10</v>
      </c>
      <c r="M56" s="32">
        <f>N56-O56</f>
        <v>15</v>
      </c>
      <c r="N56" s="32">
        <f>SUM(N57:N60)</f>
        <v>44</v>
      </c>
      <c r="O56" s="32">
        <f>SUM(O57:O60)</f>
        <v>29</v>
      </c>
      <c r="P56" s="32">
        <f>Q56-R56</f>
        <v>-25</v>
      </c>
      <c r="Q56" s="32">
        <f>SUM(Q57:Q60)</f>
        <v>61</v>
      </c>
      <c r="R56" s="32">
        <f>SUM(R57:R60)</f>
        <v>86</v>
      </c>
    </row>
    <row r="57" spans="2:18" s="2" customFormat="1" ht="12" customHeight="1">
      <c r="B57" s="6"/>
      <c r="C57" s="12"/>
      <c r="D57" s="5" t="s">
        <v>60</v>
      </c>
      <c r="E57" s="33">
        <v>1151</v>
      </c>
      <c r="F57" s="33">
        <f>G57-H57</f>
        <v>3</v>
      </c>
      <c r="G57" s="33">
        <v>3</v>
      </c>
      <c r="H57" s="33">
        <v>0</v>
      </c>
      <c r="I57" s="33">
        <f>J57+K57</f>
        <v>5087</v>
      </c>
      <c r="J57" s="33">
        <v>2540</v>
      </c>
      <c r="K57" s="33">
        <v>2547</v>
      </c>
      <c r="L57" s="33">
        <v>10</v>
      </c>
      <c r="M57" s="33">
        <f>N57-O57</f>
        <v>0</v>
      </c>
      <c r="N57" s="33">
        <v>7</v>
      </c>
      <c r="O57" s="33">
        <v>7</v>
      </c>
      <c r="P57" s="33">
        <f>Q57-R57</f>
        <v>10</v>
      </c>
      <c r="Q57" s="33">
        <v>16</v>
      </c>
      <c r="R57" s="33">
        <v>6</v>
      </c>
    </row>
    <row r="58" spans="2:18" s="2" customFormat="1" ht="12" customHeight="1">
      <c r="B58" s="6"/>
      <c r="C58" s="12"/>
      <c r="D58" s="5" t="s">
        <v>61</v>
      </c>
      <c r="E58" s="33">
        <v>3897</v>
      </c>
      <c r="F58" s="33">
        <f>G58-H58</f>
        <v>-2</v>
      </c>
      <c r="G58" s="33">
        <v>5</v>
      </c>
      <c r="H58" s="33">
        <v>7</v>
      </c>
      <c r="I58" s="33">
        <f>J58+K58</f>
        <v>15311</v>
      </c>
      <c r="J58" s="33">
        <v>7541</v>
      </c>
      <c r="K58" s="33">
        <v>7770</v>
      </c>
      <c r="L58" s="33">
        <v>-4</v>
      </c>
      <c r="M58" s="33">
        <f>N58-O58</f>
        <v>7</v>
      </c>
      <c r="N58" s="33">
        <v>19</v>
      </c>
      <c r="O58" s="33">
        <v>12</v>
      </c>
      <c r="P58" s="33">
        <f>Q58-R58</f>
        <v>-11</v>
      </c>
      <c r="Q58" s="33">
        <v>9</v>
      </c>
      <c r="R58" s="33">
        <v>20</v>
      </c>
    </row>
    <row r="59" spans="2:18" s="2" customFormat="1" ht="12" customHeight="1">
      <c r="B59" s="6"/>
      <c r="C59" s="12"/>
      <c r="D59" s="5" t="s">
        <v>62</v>
      </c>
      <c r="E59" s="33">
        <v>1576</v>
      </c>
      <c r="F59" s="33">
        <f>G59-H59</f>
        <v>-1</v>
      </c>
      <c r="G59" s="33">
        <v>1</v>
      </c>
      <c r="H59" s="33">
        <v>2</v>
      </c>
      <c r="I59" s="33">
        <f>J59+K59</f>
        <v>5836</v>
      </c>
      <c r="J59" s="33">
        <v>2818</v>
      </c>
      <c r="K59" s="33">
        <v>3018</v>
      </c>
      <c r="L59" s="33">
        <v>-11</v>
      </c>
      <c r="M59" s="33">
        <f>N59-O59</f>
        <v>3</v>
      </c>
      <c r="N59" s="33">
        <v>8</v>
      </c>
      <c r="O59" s="33">
        <v>5</v>
      </c>
      <c r="P59" s="33">
        <f>Q59-R59</f>
        <v>-14</v>
      </c>
      <c r="Q59" s="33">
        <v>10</v>
      </c>
      <c r="R59" s="33">
        <v>24</v>
      </c>
    </row>
    <row r="60" spans="2:18" s="2" customFormat="1" ht="12" customHeight="1">
      <c r="B60" s="6"/>
      <c r="C60" s="12"/>
      <c r="D60" s="5" t="s">
        <v>63</v>
      </c>
      <c r="E60" s="33">
        <v>3201</v>
      </c>
      <c r="F60" s="33">
        <f>G60-H60</f>
        <v>-3</v>
      </c>
      <c r="G60" s="33">
        <v>5</v>
      </c>
      <c r="H60" s="33">
        <v>8</v>
      </c>
      <c r="I60" s="33">
        <f>J60+K60</f>
        <v>13793</v>
      </c>
      <c r="J60" s="33">
        <v>6781</v>
      </c>
      <c r="K60" s="33">
        <v>7012</v>
      </c>
      <c r="L60" s="33">
        <v>-5</v>
      </c>
      <c r="M60" s="33">
        <f>N60-O60</f>
        <v>5</v>
      </c>
      <c r="N60" s="33">
        <v>10</v>
      </c>
      <c r="O60" s="33">
        <v>5</v>
      </c>
      <c r="P60" s="33">
        <f>Q60-R60</f>
        <v>-10</v>
      </c>
      <c r="Q60" s="33">
        <v>26</v>
      </c>
      <c r="R60" s="33">
        <v>36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5101</v>
      </c>
      <c r="F62" s="34">
        <f>G62-H62</f>
        <v>-1</v>
      </c>
      <c r="G62" s="32">
        <f>G63</f>
        <v>3</v>
      </c>
      <c r="H62" s="32">
        <f>H63</f>
        <v>4</v>
      </c>
      <c r="I62" s="32">
        <f>J62+K62</f>
        <v>18992</v>
      </c>
      <c r="J62" s="32">
        <f>J63</f>
        <v>9119</v>
      </c>
      <c r="K62" s="32">
        <f>K63</f>
        <v>9873</v>
      </c>
      <c r="L62" s="32">
        <f>L63</f>
        <v>-4</v>
      </c>
      <c r="M62" s="32">
        <f>N62-O62</f>
        <v>7</v>
      </c>
      <c r="N62" s="32">
        <f>N63</f>
        <v>19</v>
      </c>
      <c r="O62" s="32">
        <f>O63</f>
        <v>12</v>
      </c>
      <c r="P62" s="32">
        <f>Q62-R62</f>
        <v>-11</v>
      </c>
      <c r="Q62" s="32">
        <f>Q63</f>
        <v>20</v>
      </c>
      <c r="R62" s="32">
        <f>R63</f>
        <v>31</v>
      </c>
    </row>
    <row r="63" spans="2:18" s="2" customFormat="1" ht="12" customHeight="1">
      <c r="B63" s="6"/>
      <c r="C63" s="12"/>
      <c r="D63" s="5" t="s">
        <v>65</v>
      </c>
      <c r="E63" s="33">
        <v>5101</v>
      </c>
      <c r="F63" s="33">
        <f>G63-H63</f>
        <v>-1</v>
      </c>
      <c r="G63" s="33">
        <v>3</v>
      </c>
      <c r="H63" s="33">
        <v>4</v>
      </c>
      <c r="I63" s="33">
        <f>J63+K63</f>
        <v>18992</v>
      </c>
      <c r="J63" s="33">
        <v>9119</v>
      </c>
      <c r="K63" s="33">
        <v>9873</v>
      </c>
      <c r="L63" s="33">
        <v>-4</v>
      </c>
      <c r="M63" s="33">
        <f>N63-O63</f>
        <v>7</v>
      </c>
      <c r="N63" s="33">
        <v>19</v>
      </c>
      <c r="O63" s="33">
        <v>12</v>
      </c>
      <c r="P63" s="33">
        <f>Q63-R63</f>
        <v>-11</v>
      </c>
      <c r="Q63" s="33">
        <v>20</v>
      </c>
      <c r="R63" s="33">
        <v>31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19367</v>
      </c>
      <c r="F65" s="34">
        <f aca="true" t="shared" si="16" ref="F65:F73">G65-H65</f>
        <v>-14</v>
      </c>
      <c r="G65" s="32">
        <f>SUM(G66:G73)</f>
        <v>44</v>
      </c>
      <c r="H65" s="32">
        <f>SUM(H66:H73)</f>
        <v>58</v>
      </c>
      <c r="I65" s="32">
        <f aca="true" t="shared" si="17" ref="I65:I73">J65+K65</f>
        <v>73905</v>
      </c>
      <c r="J65" s="32">
        <f>SUM(J66:J74)</f>
        <v>36341</v>
      </c>
      <c r="K65" s="32">
        <f>SUM(K66:K74)</f>
        <v>37564</v>
      </c>
      <c r="L65" s="32">
        <f>SUM(L66:L73)</f>
        <v>26</v>
      </c>
      <c r="M65" s="32">
        <f aca="true" t="shared" si="18" ref="M65:M73">N65-O65</f>
        <v>31</v>
      </c>
      <c r="N65" s="32">
        <f>SUM(N66:N73)</f>
        <v>88</v>
      </c>
      <c r="O65" s="32">
        <f>SUM(O66:O73)</f>
        <v>57</v>
      </c>
      <c r="P65" s="32">
        <f aca="true" t="shared" si="19" ref="P65:P73">Q65-R65</f>
        <v>-5</v>
      </c>
      <c r="Q65" s="32">
        <f>SUM(Q66:Q73)</f>
        <v>178</v>
      </c>
      <c r="R65" s="32">
        <f>SUM(R66:R73)</f>
        <v>183</v>
      </c>
    </row>
    <row r="66" spans="2:18" s="2" customFormat="1" ht="12" customHeight="1">
      <c r="B66" s="6"/>
      <c r="C66" s="12"/>
      <c r="D66" s="5" t="s">
        <v>67</v>
      </c>
      <c r="E66" s="33">
        <v>5255</v>
      </c>
      <c r="F66" s="33">
        <f t="shared" si="16"/>
        <v>-10</v>
      </c>
      <c r="G66" s="33">
        <v>5</v>
      </c>
      <c r="H66" s="33">
        <v>15</v>
      </c>
      <c r="I66" s="33">
        <f t="shared" si="17"/>
        <v>20209</v>
      </c>
      <c r="J66" s="33">
        <v>9830</v>
      </c>
      <c r="K66" s="33">
        <v>10379</v>
      </c>
      <c r="L66" s="33">
        <v>-18</v>
      </c>
      <c r="M66" s="33">
        <f t="shared" si="18"/>
        <v>9</v>
      </c>
      <c r="N66" s="33">
        <v>27</v>
      </c>
      <c r="O66" s="33">
        <v>18</v>
      </c>
      <c r="P66" s="33">
        <f t="shared" si="19"/>
        <v>-27</v>
      </c>
      <c r="Q66" s="33">
        <v>27</v>
      </c>
      <c r="R66" s="33">
        <v>54</v>
      </c>
    </row>
    <row r="67" spans="2:18" s="2" customFormat="1" ht="12" customHeight="1">
      <c r="B67" s="6"/>
      <c r="C67" s="12"/>
      <c r="D67" s="5" t="s">
        <v>41</v>
      </c>
      <c r="E67" s="33">
        <v>643</v>
      </c>
      <c r="F67" s="33">
        <f t="shared" si="16"/>
        <v>1</v>
      </c>
      <c r="G67" s="33">
        <v>1</v>
      </c>
      <c r="H67" s="33">
        <v>0</v>
      </c>
      <c r="I67" s="33">
        <f t="shared" si="17"/>
        <v>2817</v>
      </c>
      <c r="J67" s="33">
        <v>1391</v>
      </c>
      <c r="K67" s="33">
        <v>1426</v>
      </c>
      <c r="L67" s="33">
        <v>6</v>
      </c>
      <c r="M67" s="33">
        <f t="shared" si="18"/>
        <v>2</v>
      </c>
      <c r="N67" s="33">
        <v>3</v>
      </c>
      <c r="O67" s="33">
        <v>1</v>
      </c>
      <c r="P67" s="33">
        <f t="shared" si="19"/>
        <v>4</v>
      </c>
      <c r="Q67" s="33">
        <v>7</v>
      </c>
      <c r="R67" s="33">
        <v>3</v>
      </c>
    </row>
    <row r="68" spans="2:18" s="2" customFormat="1" ht="12" customHeight="1">
      <c r="B68" s="6"/>
      <c r="C68" s="12"/>
      <c r="D68" s="5" t="s">
        <v>68</v>
      </c>
      <c r="E68" s="33">
        <v>4458</v>
      </c>
      <c r="F68" s="33">
        <f t="shared" si="16"/>
        <v>-2</v>
      </c>
      <c r="G68" s="33">
        <v>7</v>
      </c>
      <c r="H68" s="33">
        <v>9</v>
      </c>
      <c r="I68" s="33">
        <f t="shared" si="17"/>
        <v>17046</v>
      </c>
      <c r="J68" s="33">
        <v>8259</v>
      </c>
      <c r="K68" s="33">
        <v>8787</v>
      </c>
      <c r="L68" s="33">
        <v>-7</v>
      </c>
      <c r="M68" s="33">
        <f t="shared" si="18"/>
        <v>9</v>
      </c>
      <c r="N68" s="33">
        <v>21</v>
      </c>
      <c r="O68" s="33">
        <v>12</v>
      </c>
      <c r="P68" s="33">
        <f t="shared" si="19"/>
        <v>-16</v>
      </c>
      <c r="Q68" s="33">
        <v>22</v>
      </c>
      <c r="R68" s="33">
        <v>38</v>
      </c>
    </row>
    <row r="69" spans="2:18" s="2" customFormat="1" ht="12" customHeight="1">
      <c r="B69" s="6"/>
      <c r="C69" s="12"/>
      <c r="D69" s="5" t="s">
        <v>69</v>
      </c>
      <c r="E69" s="33">
        <v>1935</v>
      </c>
      <c r="F69" s="33">
        <f t="shared" si="16"/>
        <v>-4</v>
      </c>
      <c r="G69" s="33">
        <v>4</v>
      </c>
      <c r="H69" s="33">
        <v>8</v>
      </c>
      <c r="I69" s="33">
        <f t="shared" si="17"/>
        <v>7184</v>
      </c>
      <c r="J69" s="33">
        <v>3553</v>
      </c>
      <c r="K69" s="33">
        <v>3631</v>
      </c>
      <c r="L69" s="33">
        <v>7</v>
      </c>
      <c r="M69" s="33">
        <f t="shared" si="18"/>
        <v>3</v>
      </c>
      <c r="N69" s="33">
        <v>7</v>
      </c>
      <c r="O69" s="33">
        <v>4</v>
      </c>
      <c r="P69" s="33">
        <f t="shared" si="19"/>
        <v>4</v>
      </c>
      <c r="Q69" s="33">
        <v>27</v>
      </c>
      <c r="R69" s="33">
        <v>23</v>
      </c>
    </row>
    <row r="70" spans="2:18" s="2" customFormat="1" ht="12" customHeight="1">
      <c r="B70" s="6"/>
      <c r="C70" s="12"/>
      <c r="D70" s="5" t="s">
        <v>70</v>
      </c>
      <c r="E70" s="33">
        <v>2603</v>
      </c>
      <c r="F70" s="33">
        <f t="shared" si="16"/>
        <v>-3</v>
      </c>
      <c r="G70" s="33">
        <v>3</v>
      </c>
      <c r="H70" s="33">
        <v>6</v>
      </c>
      <c r="I70" s="33">
        <f t="shared" si="17"/>
        <v>10541</v>
      </c>
      <c r="J70" s="33">
        <v>5204</v>
      </c>
      <c r="K70" s="33">
        <v>5337</v>
      </c>
      <c r="L70" s="33">
        <v>12</v>
      </c>
      <c r="M70" s="33">
        <f t="shared" si="18"/>
        <v>10</v>
      </c>
      <c r="N70" s="33">
        <v>14</v>
      </c>
      <c r="O70" s="33">
        <v>4</v>
      </c>
      <c r="P70" s="33">
        <f t="shared" si="19"/>
        <v>2</v>
      </c>
      <c r="Q70" s="33">
        <v>25</v>
      </c>
      <c r="R70" s="33">
        <v>23</v>
      </c>
    </row>
    <row r="71" spans="2:18" s="2" customFormat="1" ht="12" customHeight="1">
      <c r="B71" s="6"/>
      <c r="C71" s="12"/>
      <c r="D71" s="5" t="s">
        <v>71</v>
      </c>
      <c r="E71" s="33">
        <v>2844</v>
      </c>
      <c r="F71" s="33">
        <f t="shared" si="16"/>
        <v>3</v>
      </c>
      <c r="G71" s="33">
        <v>21</v>
      </c>
      <c r="H71" s="33">
        <v>18</v>
      </c>
      <c r="I71" s="33">
        <f t="shared" si="17"/>
        <v>9422</v>
      </c>
      <c r="J71" s="33">
        <v>4626</v>
      </c>
      <c r="K71" s="33">
        <v>4796</v>
      </c>
      <c r="L71" s="33">
        <v>14</v>
      </c>
      <c r="M71" s="33">
        <f t="shared" si="18"/>
        <v>-1</v>
      </c>
      <c r="N71" s="33">
        <v>9</v>
      </c>
      <c r="O71" s="33">
        <v>10</v>
      </c>
      <c r="P71" s="33">
        <f t="shared" si="19"/>
        <v>15</v>
      </c>
      <c r="Q71" s="33">
        <v>49</v>
      </c>
      <c r="R71" s="33">
        <v>34</v>
      </c>
    </row>
    <row r="72" spans="2:18" s="2" customFormat="1" ht="12" customHeight="1">
      <c r="B72" s="6"/>
      <c r="C72" s="12"/>
      <c r="D72" s="5" t="s">
        <v>72</v>
      </c>
      <c r="E72" s="33">
        <v>633</v>
      </c>
      <c r="F72" s="33">
        <f t="shared" si="16"/>
        <v>-1</v>
      </c>
      <c r="G72" s="33">
        <v>1</v>
      </c>
      <c r="H72" s="33">
        <v>2</v>
      </c>
      <c r="I72" s="33">
        <f t="shared" si="17"/>
        <v>2279</v>
      </c>
      <c r="J72" s="33">
        <v>1146</v>
      </c>
      <c r="K72" s="33">
        <v>1133</v>
      </c>
      <c r="L72" s="33">
        <v>7</v>
      </c>
      <c r="M72" s="33">
        <f t="shared" si="18"/>
        <v>1</v>
      </c>
      <c r="N72" s="33">
        <v>4</v>
      </c>
      <c r="O72" s="33">
        <v>3</v>
      </c>
      <c r="P72" s="33">
        <f t="shared" si="19"/>
        <v>6</v>
      </c>
      <c r="Q72" s="33">
        <v>10</v>
      </c>
      <c r="R72" s="33">
        <v>4</v>
      </c>
    </row>
    <row r="73" spans="2:18" s="2" customFormat="1" ht="12" customHeight="1">
      <c r="B73" s="6"/>
      <c r="C73" s="12"/>
      <c r="D73" s="5" t="s">
        <v>73</v>
      </c>
      <c r="E73" s="33">
        <v>996</v>
      </c>
      <c r="F73" s="33">
        <f t="shared" si="16"/>
        <v>2</v>
      </c>
      <c r="G73" s="33">
        <v>2</v>
      </c>
      <c r="H73" s="33">
        <v>0</v>
      </c>
      <c r="I73" s="33">
        <f t="shared" si="17"/>
        <v>4407</v>
      </c>
      <c r="J73" s="33">
        <v>2332</v>
      </c>
      <c r="K73" s="33">
        <v>2075</v>
      </c>
      <c r="L73" s="33">
        <v>5</v>
      </c>
      <c r="M73" s="33">
        <f t="shared" si="18"/>
        <v>-2</v>
      </c>
      <c r="N73" s="33">
        <v>3</v>
      </c>
      <c r="O73" s="33">
        <v>5</v>
      </c>
      <c r="P73" s="33">
        <f t="shared" si="19"/>
        <v>7</v>
      </c>
      <c r="Q73" s="33">
        <v>11</v>
      </c>
      <c r="R73" s="33">
        <v>4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14383</v>
      </c>
      <c r="F75" s="34">
        <f aca="true" t="shared" si="20" ref="F75:F83">G75-H75</f>
        <v>-9</v>
      </c>
      <c r="G75" s="32">
        <f>SUM(G76:G83)</f>
        <v>31</v>
      </c>
      <c r="H75" s="32">
        <f>SUM(H76:H83)</f>
        <v>40</v>
      </c>
      <c r="I75" s="32">
        <f aca="true" t="shared" si="21" ref="I75:I83">J75+K75</f>
        <v>55650</v>
      </c>
      <c r="J75" s="32">
        <f>SUM(J76:J84)</f>
        <v>27366</v>
      </c>
      <c r="K75" s="32">
        <f>SUM(K76:K84)</f>
        <v>28284</v>
      </c>
      <c r="L75" s="32">
        <f>SUM(L76:L83)</f>
        <v>33</v>
      </c>
      <c r="M75" s="32">
        <f aca="true" t="shared" si="22" ref="M75:M83">N75-O75</f>
        <v>46</v>
      </c>
      <c r="N75" s="32">
        <f>SUM(N76:N83)</f>
        <v>70</v>
      </c>
      <c r="O75" s="32">
        <f>SUM(O76:O83)</f>
        <v>24</v>
      </c>
      <c r="P75" s="32">
        <f aca="true" t="shared" si="23" ref="P75:P83">Q75-R75</f>
        <v>-13</v>
      </c>
      <c r="Q75" s="32">
        <f>SUM(Q76:Q83)</f>
        <v>136</v>
      </c>
      <c r="R75" s="32">
        <f>SUM(R76:R83)</f>
        <v>149</v>
      </c>
    </row>
    <row r="76" spans="2:18" s="2" customFormat="1" ht="12" customHeight="1">
      <c r="B76" s="6"/>
      <c r="C76" s="12"/>
      <c r="D76" s="5" t="s">
        <v>75</v>
      </c>
      <c r="E76" s="33">
        <v>775</v>
      </c>
      <c r="F76" s="33">
        <f t="shared" si="20"/>
        <v>0</v>
      </c>
      <c r="G76" s="33">
        <v>1</v>
      </c>
      <c r="H76" s="33">
        <v>1</v>
      </c>
      <c r="I76" s="33">
        <f t="shared" si="21"/>
        <v>3182</v>
      </c>
      <c r="J76" s="33">
        <v>1595</v>
      </c>
      <c r="K76" s="33">
        <v>1587</v>
      </c>
      <c r="L76" s="33">
        <v>6</v>
      </c>
      <c r="M76" s="33">
        <f t="shared" si="22"/>
        <v>4</v>
      </c>
      <c r="N76" s="33">
        <v>4</v>
      </c>
      <c r="O76" s="33">
        <v>0</v>
      </c>
      <c r="P76" s="33">
        <f t="shared" si="23"/>
        <v>2</v>
      </c>
      <c r="Q76" s="33">
        <v>5</v>
      </c>
      <c r="R76" s="33">
        <v>3</v>
      </c>
    </row>
    <row r="77" spans="2:18" s="2" customFormat="1" ht="12" customHeight="1">
      <c r="B77" s="6"/>
      <c r="C77" s="12"/>
      <c r="D77" s="5" t="s">
        <v>76</v>
      </c>
      <c r="E77" s="33">
        <v>1763</v>
      </c>
      <c r="F77" s="33">
        <f t="shared" si="20"/>
        <v>1</v>
      </c>
      <c r="G77" s="33">
        <v>6</v>
      </c>
      <c r="H77" s="33">
        <v>5</v>
      </c>
      <c r="I77" s="33">
        <f t="shared" si="21"/>
        <v>6384</v>
      </c>
      <c r="J77" s="33">
        <v>3129</v>
      </c>
      <c r="K77" s="33">
        <v>3255</v>
      </c>
      <c r="L77" s="33">
        <v>6</v>
      </c>
      <c r="M77" s="33">
        <f t="shared" si="22"/>
        <v>7</v>
      </c>
      <c r="N77" s="33">
        <v>11</v>
      </c>
      <c r="O77" s="33">
        <v>4</v>
      </c>
      <c r="P77" s="33">
        <f t="shared" si="23"/>
        <v>-1</v>
      </c>
      <c r="Q77" s="33">
        <v>19</v>
      </c>
      <c r="R77" s="33">
        <v>20</v>
      </c>
    </row>
    <row r="78" spans="2:18" s="2" customFormat="1" ht="12" customHeight="1">
      <c r="B78" s="6"/>
      <c r="C78" s="12"/>
      <c r="D78" s="5" t="s">
        <v>77</v>
      </c>
      <c r="E78" s="33">
        <v>1604</v>
      </c>
      <c r="F78" s="33">
        <f t="shared" si="20"/>
        <v>-1</v>
      </c>
      <c r="G78" s="33">
        <v>2</v>
      </c>
      <c r="H78" s="33">
        <v>3</v>
      </c>
      <c r="I78" s="33">
        <f t="shared" si="21"/>
        <v>6105</v>
      </c>
      <c r="J78" s="33">
        <v>2976</v>
      </c>
      <c r="K78" s="33">
        <v>3129</v>
      </c>
      <c r="L78" s="33">
        <v>15</v>
      </c>
      <c r="M78" s="33">
        <f t="shared" si="22"/>
        <v>0</v>
      </c>
      <c r="N78" s="33">
        <v>4</v>
      </c>
      <c r="O78" s="33">
        <v>4</v>
      </c>
      <c r="P78" s="33">
        <f t="shared" si="23"/>
        <v>15</v>
      </c>
      <c r="Q78" s="33">
        <v>19</v>
      </c>
      <c r="R78" s="33">
        <v>4</v>
      </c>
    </row>
    <row r="79" spans="2:18" s="2" customFormat="1" ht="12" customHeight="1">
      <c r="B79" s="6"/>
      <c r="C79" s="12"/>
      <c r="D79" s="5" t="s">
        <v>78</v>
      </c>
      <c r="E79" s="33">
        <v>953</v>
      </c>
      <c r="F79" s="33">
        <f t="shared" si="20"/>
        <v>-1</v>
      </c>
      <c r="G79" s="33">
        <v>1</v>
      </c>
      <c r="H79" s="33">
        <v>2</v>
      </c>
      <c r="I79" s="33">
        <f t="shared" si="21"/>
        <v>3863</v>
      </c>
      <c r="J79" s="33">
        <v>1901</v>
      </c>
      <c r="K79" s="33">
        <v>1962</v>
      </c>
      <c r="L79" s="33">
        <v>-2</v>
      </c>
      <c r="M79" s="33">
        <f t="shared" si="22"/>
        <v>4</v>
      </c>
      <c r="N79" s="33">
        <v>6</v>
      </c>
      <c r="O79" s="33">
        <v>2</v>
      </c>
      <c r="P79" s="33">
        <f t="shared" si="23"/>
        <v>-6</v>
      </c>
      <c r="Q79" s="33">
        <v>2</v>
      </c>
      <c r="R79" s="33">
        <v>8</v>
      </c>
    </row>
    <row r="80" spans="2:18" s="2" customFormat="1" ht="12" customHeight="1">
      <c r="B80" s="6"/>
      <c r="C80" s="12"/>
      <c r="D80" s="5" t="s">
        <v>79</v>
      </c>
      <c r="E80" s="33">
        <v>2710</v>
      </c>
      <c r="F80" s="33">
        <f t="shared" si="20"/>
        <v>-5</v>
      </c>
      <c r="G80" s="33">
        <v>7</v>
      </c>
      <c r="H80" s="33">
        <v>12</v>
      </c>
      <c r="I80" s="33">
        <f t="shared" si="21"/>
        <v>10880</v>
      </c>
      <c r="J80" s="33">
        <v>5421</v>
      </c>
      <c r="K80" s="33">
        <v>5459</v>
      </c>
      <c r="L80" s="33">
        <v>-7</v>
      </c>
      <c r="M80" s="33">
        <f t="shared" si="22"/>
        <v>5</v>
      </c>
      <c r="N80" s="33">
        <v>10</v>
      </c>
      <c r="O80" s="33">
        <v>5</v>
      </c>
      <c r="P80" s="33">
        <f t="shared" si="23"/>
        <v>-12</v>
      </c>
      <c r="Q80" s="33">
        <v>22</v>
      </c>
      <c r="R80" s="33">
        <v>34</v>
      </c>
    </row>
    <row r="81" spans="2:18" s="2" customFormat="1" ht="12" customHeight="1">
      <c r="B81" s="6"/>
      <c r="C81" s="12"/>
      <c r="D81" s="5" t="s">
        <v>80</v>
      </c>
      <c r="E81" s="33">
        <v>2543</v>
      </c>
      <c r="F81" s="33">
        <f t="shared" si="20"/>
        <v>-4</v>
      </c>
      <c r="G81" s="33">
        <v>8</v>
      </c>
      <c r="H81" s="33">
        <v>12</v>
      </c>
      <c r="I81" s="33">
        <f t="shared" si="21"/>
        <v>8673</v>
      </c>
      <c r="J81" s="33">
        <v>4183</v>
      </c>
      <c r="K81" s="33">
        <v>4490</v>
      </c>
      <c r="L81" s="33">
        <v>5</v>
      </c>
      <c r="M81" s="33">
        <f t="shared" si="22"/>
        <v>5</v>
      </c>
      <c r="N81" s="33">
        <v>7</v>
      </c>
      <c r="O81" s="33">
        <v>2</v>
      </c>
      <c r="P81" s="33">
        <f t="shared" si="23"/>
        <v>0</v>
      </c>
      <c r="Q81" s="33">
        <v>47</v>
      </c>
      <c r="R81" s="33">
        <v>47</v>
      </c>
    </row>
    <row r="82" spans="2:18" s="2" customFormat="1" ht="12" customHeight="1">
      <c r="B82" s="6"/>
      <c r="C82" s="12"/>
      <c r="D82" s="5" t="s">
        <v>81</v>
      </c>
      <c r="E82" s="33">
        <v>2182</v>
      </c>
      <c r="F82" s="33">
        <f t="shared" si="20"/>
        <v>-1</v>
      </c>
      <c r="G82" s="33">
        <v>3</v>
      </c>
      <c r="H82" s="33">
        <v>4</v>
      </c>
      <c r="I82" s="33">
        <f t="shared" si="21"/>
        <v>8447</v>
      </c>
      <c r="J82" s="33">
        <v>4124</v>
      </c>
      <c r="K82" s="33">
        <v>4323</v>
      </c>
      <c r="L82" s="33">
        <v>-4</v>
      </c>
      <c r="M82" s="33">
        <f t="shared" si="22"/>
        <v>6</v>
      </c>
      <c r="N82" s="33">
        <v>10</v>
      </c>
      <c r="O82" s="33">
        <v>4</v>
      </c>
      <c r="P82" s="33">
        <f t="shared" si="23"/>
        <v>-10</v>
      </c>
      <c r="Q82" s="33">
        <v>9</v>
      </c>
      <c r="R82" s="33">
        <v>19</v>
      </c>
    </row>
    <row r="83" spans="2:18" s="2" customFormat="1" ht="12" customHeight="1">
      <c r="B83" s="6"/>
      <c r="C83" s="12"/>
      <c r="D83" s="5" t="s">
        <v>82</v>
      </c>
      <c r="E83" s="33">
        <v>1853</v>
      </c>
      <c r="F83" s="33">
        <f t="shared" si="20"/>
        <v>2</v>
      </c>
      <c r="G83" s="33">
        <v>3</v>
      </c>
      <c r="H83" s="33">
        <v>1</v>
      </c>
      <c r="I83" s="33">
        <f t="shared" si="21"/>
        <v>8116</v>
      </c>
      <c r="J83" s="33">
        <v>4037</v>
      </c>
      <c r="K83" s="33">
        <v>4079</v>
      </c>
      <c r="L83" s="33">
        <v>14</v>
      </c>
      <c r="M83" s="33">
        <f t="shared" si="22"/>
        <v>15</v>
      </c>
      <c r="N83" s="33">
        <v>18</v>
      </c>
      <c r="O83" s="33">
        <v>3</v>
      </c>
      <c r="P83" s="33">
        <f t="shared" si="23"/>
        <v>-1</v>
      </c>
      <c r="Q83" s="33">
        <v>13</v>
      </c>
      <c r="R83" s="33">
        <v>14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17517</v>
      </c>
      <c r="F85" s="34">
        <f>G85-H85</f>
        <v>22</v>
      </c>
      <c r="G85" s="32">
        <f>SUM(G86:G89)</f>
        <v>52</v>
      </c>
      <c r="H85" s="32">
        <f>SUM(H86:H89)</f>
        <v>30</v>
      </c>
      <c r="I85" s="32">
        <f>J85+K85</f>
        <v>70592</v>
      </c>
      <c r="J85" s="32">
        <f>SUM(J86:J89)</f>
        <v>34761</v>
      </c>
      <c r="K85" s="32">
        <f>SUM(K86:K89)</f>
        <v>35831</v>
      </c>
      <c r="L85" s="32">
        <f>SUM(L86:L89)</f>
        <v>71</v>
      </c>
      <c r="M85" s="32">
        <f>N85-O85</f>
        <v>45</v>
      </c>
      <c r="N85" s="32">
        <f>SUM(N86:N89)</f>
        <v>85</v>
      </c>
      <c r="O85" s="32">
        <f>SUM(O86:O89)</f>
        <v>40</v>
      </c>
      <c r="P85" s="32">
        <f>Q85-R85</f>
        <v>26</v>
      </c>
      <c r="Q85" s="32">
        <f>SUM(Q86:Q89)</f>
        <v>168</v>
      </c>
      <c r="R85" s="32">
        <f>SUM(R86:R89)</f>
        <v>142</v>
      </c>
    </row>
    <row r="86" spans="2:18" s="2" customFormat="1" ht="12" customHeight="1">
      <c r="B86" s="6"/>
      <c r="C86" s="12"/>
      <c r="D86" s="5" t="s">
        <v>108</v>
      </c>
      <c r="E86" s="33">
        <v>2503</v>
      </c>
      <c r="F86" s="33">
        <f>G86-H86</f>
        <v>1</v>
      </c>
      <c r="G86" s="33">
        <v>5</v>
      </c>
      <c r="H86" s="33">
        <v>4</v>
      </c>
      <c r="I86" s="33">
        <f>J86+K86</f>
        <v>10799</v>
      </c>
      <c r="J86" s="33">
        <v>5347</v>
      </c>
      <c r="K86" s="33">
        <v>5452</v>
      </c>
      <c r="L86" s="33">
        <v>1</v>
      </c>
      <c r="M86" s="33">
        <f>N86-O86</f>
        <v>9</v>
      </c>
      <c r="N86" s="33">
        <v>19</v>
      </c>
      <c r="O86" s="33">
        <v>10</v>
      </c>
      <c r="P86" s="33">
        <f>Q86-R86</f>
        <v>-8</v>
      </c>
      <c r="Q86" s="33">
        <v>24</v>
      </c>
      <c r="R86" s="33">
        <v>32</v>
      </c>
    </row>
    <row r="87" spans="2:18" s="2" customFormat="1" ht="12" customHeight="1">
      <c r="B87" s="6"/>
      <c r="C87" s="12"/>
      <c r="D87" s="5" t="s">
        <v>41</v>
      </c>
      <c r="E87" s="33">
        <v>3203</v>
      </c>
      <c r="F87" s="33">
        <f>G87-H87</f>
        <v>4</v>
      </c>
      <c r="G87" s="33">
        <v>7</v>
      </c>
      <c r="H87" s="33">
        <v>3</v>
      </c>
      <c r="I87" s="33">
        <f>J87+K87</f>
        <v>13298</v>
      </c>
      <c r="J87" s="33">
        <v>6597</v>
      </c>
      <c r="K87" s="33">
        <v>6701</v>
      </c>
      <c r="L87" s="33">
        <v>23</v>
      </c>
      <c r="M87" s="33">
        <f>N87-O87</f>
        <v>13</v>
      </c>
      <c r="N87" s="33">
        <v>18</v>
      </c>
      <c r="O87" s="33">
        <v>5</v>
      </c>
      <c r="P87" s="33">
        <f>Q87-R87</f>
        <v>10</v>
      </c>
      <c r="Q87" s="33">
        <v>26</v>
      </c>
      <c r="R87" s="33">
        <v>16</v>
      </c>
    </row>
    <row r="88" spans="2:18" s="2" customFormat="1" ht="12" customHeight="1">
      <c r="B88" s="6"/>
      <c r="C88" s="12"/>
      <c r="D88" s="5" t="s">
        <v>84</v>
      </c>
      <c r="E88" s="33">
        <v>7323</v>
      </c>
      <c r="F88" s="33">
        <f>G88-H88</f>
        <v>15</v>
      </c>
      <c r="G88" s="33">
        <v>25</v>
      </c>
      <c r="H88" s="33">
        <v>10</v>
      </c>
      <c r="I88" s="33">
        <f>J88+K88</f>
        <v>28956</v>
      </c>
      <c r="J88" s="33">
        <v>14178</v>
      </c>
      <c r="K88" s="33">
        <v>14778</v>
      </c>
      <c r="L88" s="33">
        <v>24</v>
      </c>
      <c r="M88" s="33">
        <f>N88-O88</f>
        <v>3</v>
      </c>
      <c r="N88" s="33">
        <v>20</v>
      </c>
      <c r="O88" s="33">
        <v>17</v>
      </c>
      <c r="P88" s="33">
        <f>Q88-R88</f>
        <v>21</v>
      </c>
      <c r="Q88" s="33">
        <v>72</v>
      </c>
      <c r="R88" s="33">
        <v>51</v>
      </c>
    </row>
    <row r="89" spans="2:18" s="2" customFormat="1" ht="12" customHeight="1">
      <c r="B89" s="6"/>
      <c r="C89" s="12"/>
      <c r="D89" s="5" t="s">
        <v>85</v>
      </c>
      <c r="E89" s="33">
        <v>4488</v>
      </c>
      <c r="F89" s="33">
        <f>G89-H89</f>
        <v>2</v>
      </c>
      <c r="G89" s="33">
        <v>15</v>
      </c>
      <c r="H89" s="33">
        <v>13</v>
      </c>
      <c r="I89" s="33">
        <f>J89+K89</f>
        <v>17539</v>
      </c>
      <c r="J89" s="33">
        <v>8639</v>
      </c>
      <c r="K89" s="33">
        <v>8900</v>
      </c>
      <c r="L89" s="33">
        <v>23</v>
      </c>
      <c r="M89" s="33">
        <f>N89-O89</f>
        <v>20</v>
      </c>
      <c r="N89" s="33">
        <v>28</v>
      </c>
      <c r="O89" s="33">
        <v>8</v>
      </c>
      <c r="P89" s="33">
        <f>Q89-R89</f>
        <v>3</v>
      </c>
      <c r="Q89" s="33">
        <v>46</v>
      </c>
      <c r="R89" s="33">
        <v>43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16795</v>
      </c>
      <c r="F91" s="34">
        <f>G91-H91</f>
        <v>52</v>
      </c>
      <c r="G91" s="32">
        <f>SUM(G92:G95)</f>
        <v>107</v>
      </c>
      <c r="H91" s="32">
        <f>SUM(H92:H95)</f>
        <v>55</v>
      </c>
      <c r="I91" s="32">
        <f>J91+K91</f>
        <v>68557</v>
      </c>
      <c r="J91" s="32">
        <f>SUM(J92:J95)</f>
        <v>34117</v>
      </c>
      <c r="K91" s="32">
        <f>SUM(K92:K95)</f>
        <v>34440</v>
      </c>
      <c r="L91" s="32">
        <f>SUM(L92:L95)</f>
        <v>200</v>
      </c>
      <c r="M91" s="32">
        <f>N91-O91</f>
        <v>39</v>
      </c>
      <c r="N91" s="32">
        <f>SUM(N92:N95)</f>
        <v>71</v>
      </c>
      <c r="O91" s="32">
        <f>SUM(O92:O95)</f>
        <v>32</v>
      </c>
      <c r="P91" s="32">
        <f>Q91-R91</f>
        <v>161</v>
      </c>
      <c r="Q91" s="32">
        <f>SUM(Q92:Q95)</f>
        <v>297</v>
      </c>
      <c r="R91" s="32">
        <f>SUM(R92:R95)</f>
        <v>136</v>
      </c>
    </row>
    <row r="92" spans="2:18" s="2" customFormat="1" ht="12" customHeight="1">
      <c r="B92" s="6"/>
      <c r="C92" s="12"/>
      <c r="D92" s="5" t="s">
        <v>87</v>
      </c>
      <c r="E92" s="33">
        <v>3616</v>
      </c>
      <c r="F92" s="33">
        <f>G92-H92</f>
        <v>-5</v>
      </c>
      <c r="G92" s="33">
        <v>10</v>
      </c>
      <c r="H92" s="33">
        <v>15</v>
      </c>
      <c r="I92" s="33">
        <f>J92+K92</f>
        <v>14733</v>
      </c>
      <c r="J92" s="33">
        <v>7226</v>
      </c>
      <c r="K92" s="33">
        <v>7507</v>
      </c>
      <c r="L92" s="33">
        <v>7</v>
      </c>
      <c r="M92" s="33">
        <f>N92-O92</f>
        <v>7</v>
      </c>
      <c r="N92" s="33">
        <v>14</v>
      </c>
      <c r="O92" s="33">
        <v>7</v>
      </c>
      <c r="P92" s="33">
        <f>Q92-R92</f>
        <v>0</v>
      </c>
      <c r="Q92" s="33">
        <v>19</v>
      </c>
      <c r="R92" s="33">
        <v>19</v>
      </c>
    </row>
    <row r="93" spans="2:18" s="2" customFormat="1" ht="12" customHeight="1">
      <c r="B93" s="6"/>
      <c r="C93" s="12"/>
      <c r="D93" s="5" t="s">
        <v>88</v>
      </c>
      <c r="E93" s="33">
        <v>5638</v>
      </c>
      <c r="F93" s="33">
        <f>G93-H93</f>
        <v>39</v>
      </c>
      <c r="G93" s="33">
        <v>52</v>
      </c>
      <c r="H93" s="33">
        <v>13</v>
      </c>
      <c r="I93" s="33">
        <f>J93+K93</f>
        <v>23751</v>
      </c>
      <c r="J93" s="33">
        <v>11921</v>
      </c>
      <c r="K93" s="33">
        <v>11830</v>
      </c>
      <c r="L93" s="33">
        <v>97</v>
      </c>
      <c r="M93" s="33">
        <f>N93-O93</f>
        <v>2</v>
      </c>
      <c r="N93" s="33">
        <v>15</v>
      </c>
      <c r="O93" s="33">
        <v>13</v>
      </c>
      <c r="P93" s="33">
        <f>Q93-R93</f>
        <v>95</v>
      </c>
      <c r="Q93" s="33">
        <v>145</v>
      </c>
      <c r="R93" s="33">
        <v>50</v>
      </c>
    </row>
    <row r="94" spans="2:18" s="2" customFormat="1" ht="12" customHeight="1">
      <c r="B94" s="6"/>
      <c r="C94" s="12"/>
      <c r="D94" s="5" t="s">
        <v>89</v>
      </c>
      <c r="E94" s="33">
        <v>3242</v>
      </c>
      <c r="F94" s="33">
        <f>G94-H94</f>
        <v>3</v>
      </c>
      <c r="G94" s="33">
        <v>15</v>
      </c>
      <c r="H94" s="33">
        <v>12</v>
      </c>
      <c r="I94" s="33">
        <f>J94+K94</f>
        <v>13427</v>
      </c>
      <c r="J94" s="33">
        <v>6666</v>
      </c>
      <c r="K94" s="33">
        <v>6761</v>
      </c>
      <c r="L94" s="33">
        <v>19</v>
      </c>
      <c r="M94" s="33">
        <f>N94-O94</f>
        <v>4</v>
      </c>
      <c r="N94" s="33">
        <v>13</v>
      </c>
      <c r="O94" s="33">
        <v>9</v>
      </c>
      <c r="P94" s="33">
        <f>Q94-R94</f>
        <v>15</v>
      </c>
      <c r="Q94" s="33">
        <v>48</v>
      </c>
      <c r="R94" s="33">
        <v>33</v>
      </c>
    </row>
    <row r="95" spans="2:18" s="2" customFormat="1" ht="12" customHeight="1">
      <c r="B95" s="6"/>
      <c r="C95" s="12"/>
      <c r="D95" s="5" t="s">
        <v>90</v>
      </c>
      <c r="E95" s="33">
        <v>4299</v>
      </c>
      <c r="F95" s="33">
        <f>G95-H95</f>
        <v>15</v>
      </c>
      <c r="G95" s="33">
        <v>30</v>
      </c>
      <c r="H95" s="33">
        <v>15</v>
      </c>
      <c r="I95" s="33">
        <f>J95+K95</f>
        <v>16646</v>
      </c>
      <c r="J95" s="33">
        <v>8304</v>
      </c>
      <c r="K95" s="33">
        <v>8342</v>
      </c>
      <c r="L95" s="33">
        <v>77</v>
      </c>
      <c r="M95" s="33">
        <f>N95-O95</f>
        <v>26</v>
      </c>
      <c r="N95" s="33">
        <v>29</v>
      </c>
      <c r="O95" s="33">
        <v>3</v>
      </c>
      <c r="P95" s="33">
        <f>Q95-R95</f>
        <v>51</v>
      </c>
      <c r="Q95" s="33">
        <v>85</v>
      </c>
      <c r="R95" s="33">
        <v>34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6216</v>
      </c>
      <c r="F97" s="34">
        <f>G97-H97</f>
        <v>-3</v>
      </c>
      <c r="G97" s="32">
        <f>G98</f>
        <v>19</v>
      </c>
      <c r="H97" s="32">
        <f>H98</f>
        <v>22</v>
      </c>
      <c r="I97" s="32">
        <f>J97+K97</f>
        <v>22764</v>
      </c>
      <c r="J97" s="32">
        <f>J98</f>
        <v>11130</v>
      </c>
      <c r="K97" s="32">
        <f>K98</f>
        <v>11634</v>
      </c>
      <c r="L97" s="32">
        <f>L98</f>
        <v>-25</v>
      </c>
      <c r="M97" s="32">
        <f>N97-O97</f>
        <v>15</v>
      </c>
      <c r="N97" s="32">
        <f>N98</f>
        <v>24</v>
      </c>
      <c r="O97" s="32">
        <f>O98</f>
        <v>9</v>
      </c>
      <c r="P97" s="32">
        <f>Q97-R97</f>
        <v>-40</v>
      </c>
      <c r="Q97" s="32">
        <f>Q98</f>
        <v>39</v>
      </c>
      <c r="R97" s="32">
        <f>R98</f>
        <v>79</v>
      </c>
    </row>
    <row r="98" spans="2:18" s="2" customFormat="1" ht="12" customHeight="1">
      <c r="B98" s="6"/>
      <c r="C98" s="12"/>
      <c r="D98" s="5" t="s">
        <v>92</v>
      </c>
      <c r="E98" s="33">
        <v>6216</v>
      </c>
      <c r="F98" s="33">
        <f>G98-H98</f>
        <v>-3</v>
      </c>
      <c r="G98" s="33">
        <v>19</v>
      </c>
      <c r="H98" s="33">
        <v>22</v>
      </c>
      <c r="I98" s="33">
        <f>J98+K98</f>
        <v>22764</v>
      </c>
      <c r="J98" s="33">
        <v>11130</v>
      </c>
      <c r="K98" s="33">
        <v>11634</v>
      </c>
      <c r="L98" s="33">
        <v>-25</v>
      </c>
      <c r="M98" s="33">
        <f>N98-O98</f>
        <v>15</v>
      </c>
      <c r="N98" s="33">
        <v>24</v>
      </c>
      <c r="O98" s="33">
        <v>9</v>
      </c>
      <c r="P98" s="33">
        <f>Q98-R98</f>
        <v>-40</v>
      </c>
      <c r="Q98" s="33">
        <v>39</v>
      </c>
      <c r="R98" s="33">
        <v>79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22006</v>
      </c>
      <c r="F100" s="34">
        <f aca="true" t="shared" si="24" ref="F100:F105">G100-H100</f>
        <v>14</v>
      </c>
      <c r="G100" s="32">
        <f>SUM(G101:G105)</f>
        <v>79</v>
      </c>
      <c r="H100" s="32">
        <f>SUM(H101:H105)</f>
        <v>65</v>
      </c>
      <c r="I100" s="32">
        <f aca="true" t="shared" si="25" ref="I100:I105">J100+K100</f>
        <v>89135</v>
      </c>
      <c r="J100" s="32">
        <f>SUM(J101:J109)</f>
        <v>44102</v>
      </c>
      <c r="K100" s="32">
        <f>SUM(K101:K109)</f>
        <v>45033</v>
      </c>
      <c r="L100" s="32">
        <f>SUM(L101:L105)</f>
        <v>66</v>
      </c>
      <c r="M100" s="32">
        <f aca="true" t="shared" si="26" ref="M100:M105">N100-O100</f>
        <v>67</v>
      </c>
      <c r="N100" s="32">
        <f>SUM(N101:N105)</f>
        <v>110</v>
      </c>
      <c r="O100" s="32">
        <f>SUM(O101:O105)</f>
        <v>43</v>
      </c>
      <c r="P100" s="32">
        <f aca="true" t="shared" si="27" ref="P100:P105">Q100-R100</f>
        <v>-1</v>
      </c>
      <c r="Q100" s="32">
        <f>SUM(Q101:Q105)</f>
        <v>215</v>
      </c>
      <c r="R100" s="32">
        <f>SUM(R101:R105)</f>
        <v>216</v>
      </c>
    </row>
    <row r="101" spans="2:18" s="2" customFormat="1" ht="12" customHeight="1">
      <c r="B101" s="6"/>
      <c r="C101" s="12"/>
      <c r="D101" s="5" t="s">
        <v>94</v>
      </c>
      <c r="E101" s="33">
        <v>3497</v>
      </c>
      <c r="F101" s="33">
        <f t="shared" si="24"/>
        <v>4</v>
      </c>
      <c r="G101" s="33">
        <v>6</v>
      </c>
      <c r="H101" s="33">
        <v>2</v>
      </c>
      <c r="I101" s="33">
        <f t="shared" si="25"/>
        <v>15904</v>
      </c>
      <c r="J101" s="33">
        <v>7734</v>
      </c>
      <c r="K101" s="33">
        <v>8170</v>
      </c>
      <c r="L101" s="33">
        <v>4</v>
      </c>
      <c r="M101" s="33">
        <f t="shared" si="26"/>
        <v>3</v>
      </c>
      <c r="N101" s="33">
        <v>16</v>
      </c>
      <c r="O101" s="33">
        <v>13</v>
      </c>
      <c r="P101" s="33">
        <f t="shared" si="27"/>
        <v>1</v>
      </c>
      <c r="Q101" s="33">
        <v>19</v>
      </c>
      <c r="R101" s="33">
        <v>18</v>
      </c>
    </row>
    <row r="102" spans="2:18" s="2" customFormat="1" ht="12" customHeight="1">
      <c r="B102" s="6"/>
      <c r="C102" s="12"/>
      <c r="D102" s="5" t="s">
        <v>0</v>
      </c>
      <c r="E102" s="33">
        <v>2323</v>
      </c>
      <c r="F102" s="33">
        <f t="shared" si="24"/>
        <v>0</v>
      </c>
      <c r="G102" s="33">
        <v>4</v>
      </c>
      <c r="H102" s="33">
        <v>4</v>
      </c>
      <c r="I102" s="33">
        <f t="shared" si="25"/>
        <v>9652</v>
      </c>
      <c r="J102" s="33">
        <v>4804</v>
      </c>
      <c r="K102" s="33">
        <v>4848</v>
      </c>
      <c r="L102" s="33">
        <v>-7</v>
      </c>
      <c r="M102" s="33">
        <f t="shared" si="26"/>
        <v>-1</v>
      </c>
      <c r="N102" s="33">
        <v>6</v>
      </c>
      <c r="O102" s="33">
        <v>7</v>
      </c>
      <c r="P102" s="33">
        <f t="shared" si="27"/>
        <v>-6</v>
      </c>
      <c r="Q102" s="33">
        <v>12</v>
      </c>
      <c r="R102" s="33">
        <v>18</v>
      </c>
    </row>
    <row r="103" spans="2:18" s="2" customFormat="1" ht="12" customHeight="1">
      <c r="B103" s="6"/>
      <c r="C103" s="12"/>
      <c r="D103" s="5" t="s">
        <v>95</v>
      </c>
      <c r="E103" s="33">
        <v>2467</v>
      </c>
      <c r="F103" s="33">
        <f t="shared" si="24"/>
        <v>4</v>
      </c>
      <c r="G103" s="33">
        <v>8</v>
      </c>
      <c r="H103" s="33">
        <v>4</v>
      </c>
      <c r="I103" s="33">
        <f t="shared" si="25"/>
        <v>10602</v>
      </c>
      <c r="J103" s="33">
        <v>5195</v>
      </c>
      <c r="K103" s="33">
        <v>5407</v>
      </c>
      <c r="L103" s="33">
        <v>8</v>
      </c>
      <c r="M103" s="33">
        <f t="shared" si="26"/>
        <v>5</v>
      </c>
      <c r="N103" s="33">
        <v>9</v>
      </c>
      <c r="O103" s="33">
        <v>4</v>
      </c>
      <c r="P103" s="33">
        <f t="shared" si="27"/>
        <v>3</v>
      </c>
      <c r="Q103" s="33">
        <v>13</v>
      </c>
      <c r="R103" s="33">
        <v>10</v>
      </c>
    </row>
    <row r="104" spans="2:18" s="2" customFormat="1" ht="12" customHeight="1">
      <c r="B104" s="6"/>
      <c r="C104" s="12"/>
      <c r="D104" s="5" t="s">
        <v>96</v>
      </c>
      <c r="E104" s="33">
        <v>8342</v>
      </c>
      <c r="F104" s="33">
        <f t="shared" si="24"/>
        <v>-11</v>
      </c>
      <c r="G104" s="33">
        <v>35</v>
      </c>
      <c r="H104" s="33">
        <v>46</v>
      </c>
      <c r="I104" s="33">
        <f t="shared" si="25"/>
        <v>31241</v>
      </c>
      <c r="J104" s="33">
        <v>15553</v>
      </c>
      <c r="K104" s="33">
        <v>15688</v>
      </c>
      <c r="L104" s="33">
        <v>-19</v>
      </c>
      <c r="M104" s="33">
        <f t="shared" si="26"/>
        <v>41</v>
      </c>
      <c r="N104" s="33">
        <v>49</v>
      </c>
      <c r="O104" s="33">
        <v>8</v>
      </c>
      <c r="P104" s="33">
        <f t="shared" si="27"/>
        <v>-60</v>
      </c>
      <c r="Q104" s="33">
        <v>80</v>
      </c>
      <c r="R104" s="33">
        <v>140</v>
      </c>
    </row>
    <row r="105" spans="2:18" s="2" customFormat="1" ht="12" customHeight="1">
      <c r="B105" s="6"/>
      <c r="C105" s="12"/>
      <c r="D105" s="5" t="s">
        <v>97</v>
      </c>
      <c r="E105" s="33">
        <v>5377</v>
      </c>
      <c r="F105" s="33">
        <f t="shared" si="24"/>
        <v>17</v>
      </c>
      <c r="G105" s="33">
        <v>26</v>
      </c>
      <c r="H105" s="33">
        <v>9</v>
      </c>
      <c r="I105" s="33">
        <f t="shared" si="25"/>
        <v>21736</v>
      </c>
      <c r="J105" s="33">
        <v>10816</v>
      </c>
      <c r="K105" s="33">
        <v>10920</v>
      </c>
      <c r="L105" s="33">
        <v>80</v>
      </c>
      <c r="M105" s="33">
        <f t="shared" si="26"/>
        <v>19</v>
      </c>
      <c r="N105" s="33">
        <v>30</v>
      </c>
      <c r="O105" s="33">
        <v>11</v>
      </c>
      <c r="P105" s="33">
        <f t="shared" si="27"/>
        <v>61</v>
      </c>
      <c r="Q105" s="33">
        <v>91</v>
      </c>
      <c r="R105" s="33">
        <v>30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0.875" style="28" customWidth="1"/>
  </cols>
  <sheetData>
    <row r="1" spans="2:4" ht="14.25" customHeight="1">
      <c r="B1" s="14" t="s">
        <v>1</v>
      </c>
      <c r="C1" s="1"/>
      <c r="D1" s="1"/>
    </row>
    <row r="2" ht="12" customHeight="1">
      <c r="R2" s="29" t="s">
        <v>106</v>
      </c>
    </row>
    <row r="3" spans="2:18" s="2" customFormat="1" ht="12" customHeight="1">
      <c r="B3" s="56"/>
      <c r="C3" s="57"/>
      <c r="D3" s="58"/>
      <c r="E3" s="70" t="s">
        <v>14</v>
      </c>
      <c r="F3" s="71"/>
      <c r="G3" s="71"/>
      <c r="H3" s="72"/>
      <c r="I3" s="70" t="s">
        <v>15</v>
      </c>
      <c r="J3" s="71"/>
      <c r="K3" s="71"/>
      <c r="L3" s="71"/>
      <c r="M3" s="71"/>
      <c r="N3" s="71"/>
      <c r="O3" s="71"/>
      <c r="P3" s="71"/>
      <c r="Q3" s="71"/>
      <c r="R3" s="72"/>
    </row>
    <row r="4" spans="2:18" s="2" customFormat="1" ht="12" customHeight="1">
      <c r="B4" s="59"/>
      <c r="C4" s="60"/>
      <c r="D4" s="61"/>
      <c r="E4" s="73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5"/>
    </row>
    <row r="5" spans="2:18" s="2" customFormat="1" ht="12" customHeight="1">
      <c r="B5" s="59"/>
      <c r="C5" s="60"/>
      <c r="D5" s="61"/>
      <c r="E5" s="66" t="s">
        <v>16</v>
      </c>
      <c r="F5" s="66" t="s">
        <v>5</v>
      </c>
      <c r="G5" s="66" t="s">
        <v>17</v>
      </c>
      <c r="H5" s="66" t="s">
        <v>18</v>
      </c>
      <c r="I5" s="76" t="s">
        <v>16</v>
      </c>
      <c r="J5" s="76" t="s">
        <v>19</v>
      </c>
      <c r="K5" s="76" t="s">
        <v>20</v>
      </c>
      <c r="L5" s="66" t="s">
        <v>5</v>
      </c>
      <c r="M5" s="68" t="s">
        <v>9</v>
      </c>
      <c r="N5" s="69"/>
      <c r="O5" s="69"/>
      <c r="P5" s="68" t="s">
        <v>10</v>
      </c>
      <c r="Q5" s="69"/>
      <c r="R5" s="69"/>
    </row>
    <row r="6" spans="2:18" s="2" customFormat="1" ht="12" customHeight="1">
      <c r="B6" s="62"/>
      <c r="C6" s="63"/>
      <c r="D6" s="64"/>
      <c r="E6" s="67"/>
      <c r="F6" s="67"/>
      <c r="G6" s="67"/>
      <c r="H6" s="67"/>
      <c r="I6" s="77"/>
      <c r="J6" s="77"/>
      <c r="K6" s="77"/>
      <c r="L6" s="67"/>
      <c r="M6" s="30" t="s">
        <v>6</v>
      </c>
      <c r="N6" s="30" t="s">
        <v>7</v>
      </c>
      <c r="O6" s="30" t="s">
        <v>8</v>
      </c>
      <c r="P6" s="30" t="s">
        <v>11</v>
      </c>
      <c r="Q6" s="30" t="s">
        <v>12</v>
      </c>
      <c r="R6" s="30" t="s">
        <v>13</v>
      </c>
    </row>
    <row r="7" spans="2:18" s="2" customFormat="1" ht="12" customHeight="1">
      <c r="B7" s="7"/>
      <c r="C7" s="10"/>
      <c r="D7" s="1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s="2" customFormat="1" ht="12" customHeight="1">
      <c r="B8" s="54" t="s">
        <v>2</v>
      </c>
      <c r="C8" s="55"/>
      <c r="D8" s="51"/>
      <c r="E8" s="32">
        <f>E9+E10</f>
        <v>501982</v>
      </c>
      <c r="F8" s="32">
        <f>G8-H8</f>
        <v>437</v>
      </c>
      <c r="G8" s="32">
        <f>G9+G10</f>
        <v>1959</v>
      </c>
      <c r="H8" s="32">
        <f>H9+H10</f>
        <v>1522</v>
      </c>
      <c r="I8" s="32">
        <f>J8+K8</f>
        <v>1843261</v>
      </c>
      <c r="J8" s="32">
        <f>J9+J10</f>
        <v>904725</v>
      </c>
      <c r="K8" s="32">
        <f>K9+K10</f>
        <v>938536</v>
      </c>
      <c r="L8" s="32">
        <f>L9+L10</f>
        <v>1818</v>
      </c>
      <c r="M8" s="32">
        <f>N8-O8</f>
        <v>1304</v>
      </c>
      <c r="N8" s="32">
        <f>N9+N10</f>
        <v>2221</v>
      </c>
      <c r="O8" s="32">
        <f>O9+O10</f>
        <v>917</v>
      </c>
      <c r="P8" s="32">
        <f>Q8-R8</f>
        <v>514</v>
      </c>
      <c r="Q8" s="32">
        <f>Q9+Q10</f>
        <v>5186</v>
      </c>
      <c r="R8" s="32">
        <f>R9+R10</f>
        <v>4672</v>
      </c>
    </row>
    <row r="9" spans="2:18" s="2" customFormat="1" ht="12" customHeight="1">
      <c r="B9" s="54" t="s">
        <v>3</v>
      </c>
      <c r="C9" s="65"/>
      <c r="D9" s="53"/>
      <c r="E9" s="32">
        <f>SUM(E12:E22)</f>
        <v>329933</v>
      </c>
      <c r="F9" s="32">
        <f>G9-H9</f>
        <v>225</v>
      </c>
      <c r="G9" s="32">
        <f>SUM(G12:G22)</f>
        <v>1380</v>
      </c>
      <c r="H9" s="32">
        <f>SUM(H12:H22)</f>
        <v>1155</v>
      </c>
      <c r="I9" s="32">
        <f>J9+K9</f>
        <v>1155790</v>
      </c>
      <c r="J9" s="32">
        <f>SUM(J12:J22)</f>
        <v>565810</v>
      </c>
      <c r="K9" s="32">
        <f>SUM(K12:K22)</f>
        <v>589980</v>
      </c>
      <c r="L9" s="32">
        <f>SUM(L12:L22)</f>
        <v>972</v>
      </c>
      <c r="M9" s="32">
        <f>N9-O9</f>
        <v>856</v>
      </c>
      <c r="N9" s="32">
        <f>SUM(N12:N22)</f>
        <v>1421</v>
      </c>
      <c r="O9" s="32">
        <f>SUM(O12:O22)</f>
        <v>565</v>
      </c>
      <c r="P9" s="32">
        <f>Q9-R9</f>
        <v>116</v>
      </c>
      <c r="Q9" s="32">
        <f>SUM(Q12:Q22)</f>
        <v>3265</v>
      </c>
      <c r="R9" s="32">
        <f>SUM(R12:R22)</f>
        <v>3149</v>
      </c>
    </row>
    <row r="10" spans="2:18" s="2" customFormat="1" ht="12" customHeight="1">
      <c r="B10" s="54" t="s">
        <v>4</v>
      </c>
      <c r="C10" s="65"/>
      <c r="D10" s="53"/>
      <c r="E10" s="32">
        <f>E24+E35+E41+E48+E56+E62+E65+E75+E85+E91+E97+E100</f>
        <v>172049</v>
      </c>
      <c r="F10" s="32">
        <f>G10-H10</f>
        <v>212</v>
      </c>
      <c r="G10" s="32">
        <f>G24+G35+G41+G48+G56+G62+G65+G75+G85+G91+G97+G100</f>
        <v>579</v>
      </c>
      <c r="H10" s="32">
        <f>H24+H35+H41+H48+H56+H62+H65+H75+H85+H91+H97+H100</f>
        <v>367</v>
      </c>
      <c r="I10" s="32">
        <f>J10+K10</f>
        <v>687471</v>
      </c>
      <c r="J10" s="32">
        <f>J24+J35+J41+J48+J56+J62+J65+J75+J85+J91+J97+J100</f>
        <v>338915</v>
      </c>
      <c r="K10" s="32">
        <f>K24+K35+K41+K48+K56+K62+K65+K75+K85+K91+K97+K100</f>
        <v>348556</v>
      </c>
      <c r="L10" s="32">
        <f>L24+L35+L41+L48+L56+L62+L65+L75+L85+L91+L97+L100</f>
        <v>846</v>
      </c>
      <c r="M10" s="32">
        <f>N10-O10</f>
        <v>448</v>
      </c>
      <c r="N10" s="32">
        <f>N24+N35+N41+N48+N56+N62+N65+N75+N85+N91+N97+N100</f>
        <v>800</v>
      </c>
      <c r="O10" s="32">
        <f>O24+O35+O41+O48+O56+O62+O65+O75+O85+O91+O97+O100</f>
        <v>352</v>
      </c>
      <c r="P10" s="32">
        <f>Q10-R10</f>
        <v>398</v>
      </c>
      <c r="Q10" s="32">
        <f>Q24+Q35+Q41+Q48+Q56+Q62+Q65+Q75+Q85+Q91+Q97+Q100</f>
        <v>1921</v>
      </c>
      <c r="R10" s="32">
        <f>R24+R35+R41+R48+R56+R62+R65+R75+R85+R91+R97+R100</f>
        <v>1523</v>
      </c>
    </row>
    <row r="11" spans="2:18" s="2" customFormat="1" ht="12" customHeight="1">
      <c r="B11" s="8"/>
      <c r="C11" s="19"/>
      <c r="D11" s="2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 s="2" customFormat="1" ht="12" customHeight="1">
      <c r="B12" s="3"/>
      <c r="C12" s="52" t="s">
        <v>21</v>
      </c>
      <c r="D12" s="53"/>
      <c r="E12" s="33">
        <v>78320</v>
      </c>
      <c r="F12" s="33">
        <f aca="true" t="shared" si="0" ref="F12:F22">G12-H12</f>
        <v>79</v>
      </c>
      <c r="G12" s="33">
        <v>392</v>
      </c>
      <c r="H12" s="33">
        <v>313</v>
      </c>
      <c r="I12" s="33">
        <f aca="true" t="shared" si="1" ref="I12:I22">J12+K12</f>
        <v>265370</v>
      </c>
      <c r="J12" s="33">
        <v>129452</v>
      </c>
      <c r="K12" s="33">
        <v>135918</v>
      </c>
      <c r="L12" s="33">
        <v>236</v>
      </c>
      <c r="M12" s="33">
        <f aca="true" t="shared" si="2" ref="M12:M22">N12-O12</f>
        <v>188</v>
      </c>
      <c r="N12" s="33">
        <v>306</v>
      </c>
      <c r="O12" s="33">
        <v>118</v>
      </c>
      <c r="P12" s="33">
        <f aca="true" t="shared" si="3" ref="P12:P22">Q12-R12</f>
        <v>48</v>
      </c>
      <c r="Q12" s="33">
        <v>860</v>
      </c>
      <c r="R12" s="33">
        <v>812</v>
      </c>
    </row>
    <row r="13" spans="2:18" s="2" customFormat="1" ht="12" customHeight="1">
      <c r="B13" s="3"/>
      <c r="C13" s="52" t="s">
        <v>22</v>
      </c>
      <c r="D13" s="53"/>
      <c r="E13" s="33">
        <v>66490</v>
      </c>
      <c r="F13" s="33">
        <f t="shared" si="0"/>
        <v>-8</v>
      </c>
      <c r="G13" s="33">
        <v>317</v>
      </c>
      <c r="H13" s="33">
        <v>325</v>
      </c>
      <c r="I13" s="33">
        <f t="shared" si="1"/>
        <v>222129</v>
      </c>
      <c r="J13" s="33">
        <v>109805</v>
      </c>
      <c r="K13" s="33">
        <v>112324</v>
      </c>
      <c r="L13" s="33">
        <v>160</v>
      </c>
      <c r="M13" s="33">
        <f t="shared" si="2"/>
        <v>185</v>
      </c>
      <c r="N13" s="33">
        <v>282</v>
      </c>
      <c r="O13" s="33">
        <v>97</v>
      </c>
      <c r="P13" s="33">
        <f t="shared" si="3"/>
        <v>-25</v>
      </c>
      <c r="Q13" s="33">
        <v>772</v>
      </c>
      <c r="R13" s="33">
        <v>797</v>
      </c>
    </row>
    <row r="14" spans="2:18" s="2" customFormat="1" ht="12" customHeight="1">
      <c r="B14" s="6"/>
      <c r="C14" s="52" t="s">
        <v>23</v>
      </c>
      <c r="D14" s="53"/>
      <c r="E14" s="33">
        <v>37898</v>
      </c>
      <c r="F14" s="33">
        <f t="shared" si="0"/>
        <v>-11</v>
      </c>
      <c r="G14" s="33">
        <v>77</v>
      </c>
      <c r="H14" s="33">
        <v>88</v>
      </c>
      <c r="I14" s="33">
        <f t="shared" si="1"/>
        <v>132327</v>
      </c>
      <c r="J14" s="33">
        <v>63396</v>
      </c>
      <c r="K14" s="33">
        <v>68931</v>
      </c>
      <c r="L14" s="33">
        <v>-30</v>
      </c>
      <c r="M14" s="33">
        <f t="shared" si="2"/>
        <v>62</v>
      </c>
      <c r="N14" s="33">
        <v>141</v>
      </c>
      <c r="O14" s="33">
        <v>79</v>
      </c>
      <c r="P14" s="33">
        <f t="shared" si="3"/>
        <v>-92</v>
      </c>
      <c r="Q14" s="33">
        <v>190</v>
      </c>
      <c r="R14" s="33">
        <v>282</v>
      </c>
    </row>
    <row r="15" spans="2:18" s="2" customFormat="1" ht="12" customHeight="1">
      <c r="B15" s="6"/>
      <c r="C15" s="52" t="s">
        <v>24</v>
      </c>
      <c r="D15" s="53"/>
      <c r="E15" s="33">
        <v>29128</v>
      </c>
      <c r="F15" s="33">
        <f t="shared" si="0"/>
        <v>35</v>
      </c>
      <c r="G15" s="33">
        <v>126</v>
      </c>
      <c r="H15" s="33">
        <v>91</v>
      </c>
      <c r="I15" s="33">
        <f t="shared" si="1"/>
        <v>105372</v>
      </c>
      <c r="J15" s="33">
        <v>51681</v>
      </c>
      <c r="K15" s="33">
        <v>53691</v>
      </c>
      <c r="L15" s="33">
        <v>101</v>
      </c>
      <c r="M15" s="33">
        <f t="shared" si="2"/>
        <v>80</v>
      </c>
      <c r="N15" s="33">
        <v>146</v>
      </c>
      <c r="O15" s="33">
        <v>66</v>
      </c>
      <c r="P15" s="33">
        <f t="shared" si="3"/>
        <v>21</v>
      </c>
      <c r="Q15" s="33">
        <v>302</v>
      </c>
      <c r="R15" s="33">
        <v>281</v>
      </c>
    </row>
    <row r="16" spans="2:18" s="2" customFormat="1" ht="12" customHeight="1">
      <c r="B16" s="6"/>
      <c r="C16" s="52" t="s">
        <v>25</v>
      </c>
      <c r="D16" s="53"/>
      <c r="E16" s="33">
        <v>35000</v>
      </c>
      <c r="F16" s="33">
        <f t="shared" si="0"/>
        <v>54</v>
      </c>
      <c r="G16" s="33">
        <v>154</v>
      </c>
      <c r="H16" s="33">
        <v>100</v>
      </c>
      <c r="I16" s="33">
        <f t="shared" si="1"/>
        <v>122245</v>
      </c>
      <c r="J16" s="33">
        <v>60867</v>
      </c>
      <c r="K16" s="33">
        <v>61378</v>
      </c>
      <c r="L16" s="33">
        <v>194</v>
      </c>
      <c r="M16" s="33">
        <f t="shared" si="2"/>
        <v>107</v>
      </c>
      <c r="N16" s="33">
        <v>163</v>
      </c>
      <c r="O16" s="33">
        <v>56</v>
      </c>
      <c r="P16" s="33">
        <f t="shared" si="3"/>
        <v>87</v>
      </c>
      <c r="Q16" s="33">
        <v>368</v>
      </c>
      <c r="R16" s="33">
        <v>281</v>
      </c>
    </row>
    <row r="17" spans="2:18" s="2" customFormat="1" ht="12" customHeight="1">
      <c r="B17" s="6"/>
      <c r="C17" s="52" t="s">
        <v>26</v>
      </c>
      <c r="D17" s="53"/>
      <c r="E17" s="33">
        <v>12976</v>
      </c>
      <c r="F17" s="33">
        <f t="shared" si="0"/>
        <v>14</v>
      </c>
      <c r="G17" s="33">
        <v>43</v>
      </c>
      <c r="H17" s="33">
        <v>29</v>
      </c>
      <c r="I17" s="33">
        <f t="shared" si="1"/>
        <v>46575</v>
      </c>
      <c r="J17" s="33">
        <v>22638</v>
      </c>
      <c r="K17" s="33">
        <v>23937</v>
      </c>
      <c r="L17" s="33">
        <v>94</v>
      </c>
      <c r="M17" s="33">
        <f t="shared" si="2"/>
        <v>51</v>
      </c>
      <c r="N17" s="33">
        <v>76</v>
      </c>
      <c r="O17" s="33">
        <v>25</v>
      </c>
      <c r="P17" s="33">
        <f t="shared" si="3"/>
        <v>43</v>
      </c>
      <c r="Q17" s="33">
        <v>159</v>
      </c>
      <c r="R17" s="33">
        <v>116</v>
      </c>
    </row>
    <row r="18" spans="2:18" s="2" customFormat="1" ht="12" customHeight="1">
      <c r="B18" s="6"/>
      <c r="C18" s="52" t="s">
        <v>27</v>
      </c>
      <c r="D18" s="53"/>
      <c r="E18" s="33">
        <v>19592</v>
      </c>
      <c r="F18" s="33">
        <f t="shared" si="0"/>
        <v>23</v>
      </c>
      <c r="G18" s="33">
        <v>74</v>
      </c>
      <c r="H18" s="33">
        <v>51</v>
      </c>
      <c r="I18" s="33">
        <f t="shared" si="1"/>
        <v>70145</v>
      </c>
      <c r="J18" s="33">
        <v>34243</v>
      </c>
      <c r="K18" s="33">
        <v>35902</v>
      </c>
      <c r="L18" s="33">
        <v>96</v>
      </c>
      <c r="M18" s="33">
        <f t="shared" si="2"/>
        <v>61</v>
      </c>
      <c r="N18" s="33">
        <v>88</v>
      </c>
      <c r="O18" s="33">
        <v>27</v>
      </c>
      <c r="P18" s="33">
        <f t="shared" si="3"/>
        <v>35</v>
      </c>
      <c r="Q18" s="33">
        <v>194</v>
      </c>
      <c r="R18" s="33">
        <v>159</v>
      </c>
    </row>
    <row r="19" spans="2:18" s="2" customFormat="1" ht="12" customHeight="1">
      <c r="B19" s="6"/>
      <c r="C19" s="52" t="s">
        <v>28</v>
      </c>
      <c r="D19" s="53"/>
      <c r="E19" s="33">
        <v>12618</v>
      </c>
      <c r="F19" s="33">
        <f t="shared" si="0"/>
        <v>1</v>
      </c>
      <c r="G19" s="33">
        <v>81</v>
      </c>
      <c r="H19" s="33">
        <v>80</v>
      </c>
      <c r="I19" s="33">
        <f t="shared" si="1"/>
        <v>46960</v>
      </c>
      <c r="J19" s="33">
        <v>23059</v>
      </c>
      <c r="K19" s="33">
        <v>23901</v>
      </c>
      <c r="L19" s="33">
        <v>-1</v>
      </c>
      <c r="M19" s="33">
        <f t="shared" si="2"/>
        <v>26</v>
      </c>
      <c r="N19" s="33">
        <v>47</v>
      </c>
      <c r="O19" s="33">
        <v>21</v>
      </c>
      <c r="P19" s="33">
        <f t="shared" si="3"/>
        <v>-27</v>
      </c>
      <c r="Q19" s="33">
        <v>119</v>
      </c>
      <c r="R19" s="33">
        <v>146</v>
      </c>
    </row>
    <row r="20" spans="2:18" s="2" customFormat="1" ht="12" customHeight="1">
      <c r="B20" s="6"/>
      <c r="C20" s="52" t="s">
        <v>29</v>
      </c>
      <c r="D20" s="53"/>
      <c r="E20" s="33">
        <v>14217</v>
      </c>
      <c r="F20" s="33">
        <f t="shared" si="0"/>
        <v>21</v>
      </c>
      <c r="G20" s="33">
        <v>55</v>
      </c>
      <c r="H20" s="33">
        <v>34</v>
      </c>
      <c r="I20" s="33">
        <f t="shared" si="1"/>
        <v>53947</v>
      </c>
      <c r="J20" s="33">
        <v>26642</v>
      </c>
      <c r="K20" s="33">
        <v>27305</v>
      </c>
      <c r="L20" s="33">
        <v>86</v>
      </c>
      <c r="M20" s="33">
        <f t="shared" si="2"/>
        <v>46</v>
      </c>
      <c r="N20" s="33">
        <v>70</v>
      </c>
      <c r="O20" s="33">
        <v>24</v>
      </c>
      <c r="P20" s="33">
        <f t="shared" si="3"/>
        <v>40</v>
      </c>
      <c r="Q20" s="33">
        <v>156</v>
      </c>
      <c r="R20" s="33">
        <v>116</v>
      </c>
    </row>
    <row r="21" spans="2:18" s="2" customFormat="1" ht="12" customHeight="1">
      <c r="B21" s="6"/>
      <c r="C21" s="52" t="s">
        <v>30</v>
      </c>
      <c r="D21" s="53"/>
      <c r="E21" s="33">
        <v>12370</v>
      </c>
      <c r="F21" s="33">
        <f t="shared" si="0"/>
        <v>22</v>
      </c>
      <c r="G21" s="33">
        <v>45</v>
      </c>
      <c r="H21" s="33">
        <v>23</v>
      </c>
      <c r="I21" s="33">
        <f t="shared" si="1"/>
        <v>47784</v>
      </c>
      <c r="J21" s="33">
        <v>23111</v>
      </c>
      <c r="K21" s="33">
        <v>24673</v>
      </c>
      <c r="L21" s="33">
        <v>15</v>
      </c>
      <c r="M21" s="33">
        <f t="shared" si="2"/>
        <v>18</v>
      </c>
      <c r="N21" s="33">
        <v>46</v>
      </c>
      <c r="O21" s="33">
        <v>28</v>
      </c>
      <c r="P21" s="33">
        <f t="shared" si="3"/>
        <v>-3</v>
      </c>
      <c r="Q21" s="33">
        <v>84</v>
      </c>
      <c r="R21" s="33">
        <v>87</v>
      </c>
    </row>
    <row r="22" spans="2:18" s="2" customFormat="1" ht="12" customHeight="1">
      <c r="B22" s="6"/>
      <c r="C22" s="52" t="s">
        <v>31</v>
      </c>
      <c r="D22" s="53"/>
      <c r="E22" s="33">
        <v>11324</v>
      </c>
      <c r="F22" s="33">
        <f t="shared" si="0"/>
        <v>-5</v>
      </c>
      <c r="G22" s="33">
        <v>16</v>
      </c>
      <c r="H22" s="33">
        <v>21</v>
      </c>
      <c r="I22" s="33">
        <f t="shared" si="1"/>
        <v>42936</v>
      </c>
      <c r="J22" s="33">
        <v>20916</v>
      </c>
      <c r="K22" s="33">
        <v>22020</v>
      </c>
      <c r="L22" s="33">
        <v>21</v>
      </c>
      <c r="M22" s="33">
        <f t="shared" si="2"/>
        <v>32</v>
      </c>
      <c r="N22" s="33">
        <v>56</v>
      </c>
      <c r="O22" s="33">
        <v>24</v>
      </c>
      <c r="P22" s="33">
        <f t="shared" si="3"/>
        <v>-11</v>
      </c>
      <c r="Q22" s="33">
        <v>61</v>
      </c>
      <c r="R22" s="33">
        <v>72</v>
      </c>
    </row>
    <row r="23" spans="2:18" s="2" customFormat="1" ht="12" customHeight="1">
      <c r="B23" s="54"/>
      <c r="C23" s="55"/>
      <c r="D23" s="5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2" customFormat="1" ht="12" customHeight="1">
      <c r="B24" s="8"/>
      <c r="C24" s="50" t="s">
        <v>32</v>
      </c>
      <c r="D24" s="51"/>
      <c r="E24" s="32">
        <f>SUM(E25:E33)</f>
        <v>20353</v>
      </c>
      <c r="F24" s="32">
        <f aca="true" t="shared" si="4" ref="F24:F33">G24-H24</f>
        <v>27</v>
      </c>
      <c r="G24" s="32">
        <f>SUM(G25:G33)</f>
        <v>56</v>
      </c>
      <c r="H24" s="32">
        <f>SUM(H25:H33)</f>
        <v>29</v>
      </c>
      <c r="I24" s="32">
        <f aca="true" t="shared" si="5" ref="I24:I33">J24+K24</f>
        <v>87657</v>
      </c>
      <c r="J24" s="32">
        <f>SUM(J25:J33)</f>
        <v>43341</v>
      </c>
      <c r="K24" s="32">
        <f>SUM(K25:K33)</f>
        <v>44316</v>
      </c>
      <c r="L24" s="32">
        <f>SUM(L25:L33)</f>
        <v>99</v>
      </c>
      <c r="M24" s="32">
        <f aca="true" t="shared" si="6" ref="M24:M33">N24-O24</f>
        <v>58</v>
      </c>
      <c r="N24" s="32">
        <f>SUM(N25:N33)</f>
        <v>106</v>
      </c>
      <c r="O24" s="32">
        <f>SUM(O25:O33)</f>
        <v>48</v>
      </c>
      <c r="P24" s="32">
        <f aca="true" t="shared" si="7" ref="P24:P33">Q24-R24</f>
        <v>41</v>
      </c>
      <c r="Q24" s="32">
        <f>SUM(Q25:Q33)</f>
        <v>222</v>
      </c>
      <c r="R24" s="32">
        <f>SUM(R25:R33)</f>
        <v>181</v>
      </c>
    </row>
    <row r="25" spans="2:18" s="2" customFormat="1" ht="12" customHeight="1">
      <c r="B25" s="6"/>
      <c r="C25" s="11"/>
      <c r="D25" s="9" t="s">
        <v>33</v>
      </c>
      <c r="E25" s="33">
        <v>1974</v>
      </c>
      <c r="F25" s="33">
        <f t="shared" si="4"/>
        <v>3</v>
      </c>
      <c r="G25" s="33">
        <v>5</v>
      </c>
      <c r="H25" s="33">
        <v>2</v>
      </c>
      <c r="I25" s="33">
        <f t="shared" si="5"/>
        <v>8721</v>
      </c>
      <c r="J25" s="33">
        <v>4348</v>
      </c>
      <c r="K25" s="33">
        <v>4373</v>
      </c>
      <c r="L25" s="33">
        <v>12</v>
      </c>
      <c r="M25" s="33">
        <f t="shared" si="6"/>
        <v>2</v>
      </c>
      <c r="N25" s="33">
        <v>7</v>
      </c>
      <c r="O25" s="33">
        <v>5</v>
      </c>
      <c r="P25" s="33">
        <f t="shared" si="7"/>
        <v>10</v>
      </c>
      <c r="Q25" s="33">
        <v>18</v>
      </c>
      <c r="R25" s="33">
        <v>8</v>
      </c>
    </row>
    <row r="26" spans="2:18" s="2" customFormat="1" ht="12" customHeight="1">
      <c r="B26" s="6"/>
      <c r="C26" s="11"/>
      <c r="D26" s="9" t="s">
        <v>34</v>
      </c>
      <c r="E26" s="33">
        <v>3099</v>
      </c>
      <c r="F26" s="33">
        <f t="shared" si="4"/>
        <v>3</v>
      </c>
      <c r="G26" s="33">
        <v>6</v>
      </c>
      <c r="H26" s="33">
        <v>3</v>
      </c>
      <c r="I26" s="33">
        <f t="shared" si="5"/>
        <v>13668</v>
      </c>
      <c r="J26" s="33">
        <v>6774</v>
      </c>
      <c r="K26" s="33">
        <v>6894</v>
      </c>
      <c r="L26" s="33">
        <v>26</v>
      </c>
      <c r="M26" s="33">
        <f t="shared" si="6"/>
        <v>14</v>
      </c>
      <c r="N26" s="33">
        <v>23</v>
      </c>
      <c r="O26" s="33">
        <v>9</v>
      </c>
      <c r="P26" s="33">
        <f t="shared" si="7"/>
        <v>12</v>
      </c>
      <c r="Q26" s="33">
        <v>37</v>
      </c>
      <c r="R26" s="33">
        <v>25</v>
      </c>
    </row>
    <row r="27" spans="2:18" s="2" customFormat="1" ht="12" customHeight="1">
      <c r="B27" s="6"/>
      <c r="C27" s="11"/>
      <c r="D27" s="9" t="s">
        <v>35</v>
      </c>
      <c r="E27" s="33">
        <v>3704</v>
      </c>
      <c r="F27" s="33">
        <f t="shared" si="4"/>
        <v>5</v>
      </c>
      <c r="G27" s="33">
        <v>12</v>
      </c>
      <c r="H27" s="33">
        <v>7</v>
      </c>
      <c r="I27" s="33">
        <f t="shared" si="5"/>
        <v>15851</v>
      </c>
      <c r="J27" s="33">
        <v>7769</v>
      </c>
      <c r="K27" s="33">
        <v>8082</v>
      </c>
      <c r="L27" s="33">
        <v>30</v>
      </c>
      <c r="M27" s="33">
        <f t="shared" si="6"/>
        <v>10</v>
      </c>
      <c r="N27" s="33">
        <v>19</v>
      </c>
      <c r="O27" s="33">
        <v>9</v>
      </c>
      <c r="P27" s="33">
        <f t="shared" si="7"/>
        <v>20</v>
      </c>
      <c r="Q27" s="33">
        <v>62</v>
      </c>
      <c r="R27" s="33">
        <v>42</v>
      </c>
    </row>
    <row r="28" spans="2:18" s="2" customFormat="1" ht="12" customHeight="1">
      <c r="B28" s="6"/>
      <c r="C28" s="11"/>
      <c r="D28" s="9" t="s">
        <v>36</v>
      </c>
      <c r="E28" s="33">
        <v>2926</v>
      </c>
      <c r="F28" s="33">
        <f t="shared" si="4"/>
        <v>5</v>
      </c>
      <c r="G28" s="33">
        <v>11</v>
      </c>
      <c r="H28" s="33">
        <v>6</v>
      </c>
      <c r="I28" s="33">
        <f t="shared" si="5"/>
        <v>11895</v>
      </c>
      <c r="J28" s="33">
        <v>5858</v>
      </c>
      <c r="K28" s="33">
        <v>6037</v>
      </c>
      <c r="L28" s="33">
        <v>25</v>
      </c>
      <c r="M28" s="33">
        <f t="shared" si="6"/>
        <v>7</v>
      </c>
      <c r="N28" s="33">
        <v>13</v>
      </c>
      <c r="O28" s="33">
        <v>6</v>
      </c>
      <c r="P28" s="33">
        <f t="shared" si="7"/>
        <v>18</v>
      </c>
      <c r="Q28" s="33">
        <v>40</v>
      </c>
      <c r="R28" s="33">
        <v>22</v>
      </c>
    </row>
    <row r="29" spans="2:18" s="2" customFormat="1" ht="12" customHeight="1">
      <c r="B29" s="6"/>
      <c r="C29" s="12"/>
      <c r="D29" s="5" t="s">
        <v>37</v>
      </c>
      <c r="E29" s="33">
        <v>1686</v>
      </c>
      <c r="F29" s="33">
        <f t="shared" si="4"/>
        <v>3</v>
      </c>
      <c r="G29" s="33">
        <v>4</v>
      </c>
      <c r="H29" s="33">
        <v>1</v>
      </c>
      <c r="I29" s="33">
        <f t="shared" si="5"/>
        <v>7762</v>
      </c>
      <c r="J29" s="33">
        <v>3845</v>
      </c>
      <c r="K29" s="33">
        <v>3917</v>
      </c>
      <c r="L29" s="33">
        <v>-26</v>
      </c>
      <c r="M29" s="33">
        <f t="shared" si="6"/>
        <v>6</v>
      </c>
      <c r="N29" s="33">
        <v>12</v>
      </c>
      <c r="O29" s="33">
        <v>6</v>
      </c>
      <c r="P29" s="33">
        <f t="shared" si="7"/>
        <v>-32</v>
      </c>
      <c r="Q29" s="33">
        <v>7</v>
      </c>
      <c r="R29" s="33">
        <v>39</v>
      </c>
    </row>
    <row r="30" spans="2:18" s="2" customFormat="1" ht="12" customHeight="1">
      <c r="B30" s="6"/>
      <c r="C30" s="12"/>
      <c r="D30" s="5" t="s">
        <v>38</v>
      </c>
      <c r="E30" s="33">
        <v>2339</v>
      </c>
      <c r="F30" s="33">
        <f t="shared" si="4"/>
        <v>5</v>
      </c>
      <c r="G30" s="33">
        <v>9</v>
      </c>
      <c r="H30" s="33">
        <v>4</v>
      </c>
      <c r="I30" s="33">
        <f t="shared" si="5"/>
        <v>10260</v>
      </c>
      <c r="J30" s="33">
        <v>5022</v>
      </c>
      <c r="K30" s="33">
        <v>5238</v>
      </c>
      <c r="L30" s="33">
        <v>12</v>
      </c>
      <c r="M30" s="33">
        <f t="shared" si="6"/>
        <v>5</v>
      </c>
      <c r="N30" s="33">
        <v>8</v>
      </c>
      <c r="O30" s="33">
        <v>3</v>
      </c>
      <c r="P30" s="33">
        <f t="shared" si="7"/>
        <v>7</v>
      </c>
      <c r="Q30" s="33">
        <v>28</v>
      </c>
      <c r="R30" s="33">
        <v>21</v>
      </c>
    </row>
    <row r="31" spans="2:18" s="2" customFormat="1" ht="12" customHeight="1">
      <c r="B31" s="6"/>
      <c r="C31" s="12"/>
      <c r="D31" s="5" t="s">
        <v>39</v>
      </c>
      <c r="E31" s="33">
        <v>2626</v>
      </c>
      <c r="F31" s="33">
        <f t="shared" si="4"/>
        <v>2</v>
      </c>
      <c r="G31" s="33">
        <v>7</v>
      </c>
      <c r="H31" s="33">
        <v>5</v>
      </c>
      <c r="I31" s="33">
        <f t="shared" si="5"/>
        <v>11421</v>
      </c>
      <c r="J31" s="33">
        <v>5627</v>
      </c>
      <c r="K31" s="33">
        <v>5794</v>
      </c>
      <c r="L31" s="33">
        <v>17</v>
      </c>
      <c r="M31" s="33">
        <f t="shared" si="6"/>
        <v>9</v>
      </c>
      <c r="N31" s="33">
        <v>14</v>
      </c>
      <c r="O31" s="33">
        <v>5</v>
      </c>
      <c r="P31" s="33">
        <f t="shared" si="7"/>
        <v>8</v>
      </c>
      <c r="Q31" s="33">
        <v>24</v>
      </c>
      <c r="R31" s="33">
        <v>16</v>
      </c>
    </row>
    <row r="32" spans="2:18" s="2" customFormat="1" ht="12" customHeight="1">
      <c r="B32" s="6"/>
      <c r="C32" s="12"/>
      <c r="D32" s="5" t="s">
        <v>40</v>
      </c>
      <c r="E32" s="33">
        <v>851</v>
      </c>
      <c r="F32" s="33">
        <f t="shared" si="4"/>
        <v>1</v>
      </c>
      <c r="G32" s="33">
        <v>1</v>
      </c>
      <c r="H32" s="33">
        <v>0</v>
      </c>
      <c r="I32" s="33">
        <f t="shared" si="5"/>
        <v>3325</v>
      </c>
      <c r="J32" s="33">
        <v>1652</v>
      </c>
      <c r="K32" s="33">
        <v>1673</v>
      </c>
      <c r="L32" s="33">
        <v>6</v>
      </c>
      <c r="M32" s="33">
        <f t="shared" si="6"/>
        <v>3</v>
      </c>
      <c r="N32" s="33">
        <v>4</v>
      </c>
      <c r="O32" s="33">
        <v>1</v>
      </c>
      <c r="P32" s="33">
        <f t="shared" si="7"/>
        <v>3</v>
      </c>
      <c r="Q32" s="33">
        <v>5</v>
      </c>
      <c r="R32" s="33">
        <v>2</v>
      </c>
    </row>
    <row r="33" spans="2:18" s="2" customFormat="1" ht="12" customHeight="1">
      <c r="B33" s="6"/>
      <c r="C33" s="12"/>
      <c r="D33" s="5" t="s">
        <v>41</v>
      </c>
      <c r="E33" s="33">
        <v>1148</v>
      </c>
      <c r="F33" s="33">
        <f t="shared" si="4"/>
        <v>0</v>
      </c>
      <c r="G33" s="33">
        <v>1</v>
      </c>
      <c r="H33" s="33">
        <v>1</v>
      </c>
      <c r="I33" s="33">
        <f t="shared" si="5"/>
        <v>4754</v>
      </c>
      <c r="J33" s="33">
        <v>2446</v>
      </c>
      <c r="K33" s="33">
        <v>2308</v>
      </c>
      <c r="L33" s="33">
        <v>-3</v>
      </c>
      <c r="M33" s="33">
        <f t="shared" si="6"/>
        <v>2</v>
      </c>
      <c r="N33" s="33">
        <v>6</v>
      </c>
      <c r="O33" s="33">
        <v>4</v>
      </c>
      <c r="P33" s="33">
        <f t="shared" si="7"/>
        <v>-5</v>
      </c>
      <c r="Q33" s="33">
        <v>1</v>
      </c>
      <c r="R33" s="33">
        <v>6</v>
      </c>
    </row>
    <row r="34" spans="2:18" s="2" customFormat="1" ht="12" customHeight="1">
      <c r="B34" s="6"/>
      <c r="C34" s="12"/>
      <c r="D34" s="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2:18" s="2" customFormat="1" ht="12" customHeight="1">
      <c r="B35" s="6"/>
      <c r="C35" s="50" t="s">
        <v>42</v>
      </c>
      <c r="D35" s="51"/>
      <c r="E35" s="32">
        <f>SUM(E36:E39)</f>
        <v>16684</v>
      </c>
      <c r="F35" s="34">
        <f>G35-H35</f>
        <v>35</v>
      </c>
      <c r="G35" s="34">
        <f>SUM(G36:G39)</f>
        <v>57</v>
      </c>
      <c r="H35" s="34">
        <f>SUM(H36:H39)</f>
        <v>22</v>
      </c>
      <c r="I35" s="32">
        <f>J35+K35</f>
        <v>66988</v>
      </c>
      <c r="J35" s="32">
        <f>SUM(J36:J39)</f>
        <v>32882</v>
      </c>
      <c r="K35" s="32">
        <f>SUM(K36:K39)</f>
        <v>34106</v>
      </c>
      <c r="L35" s="32">
        <f>SUM(L36:L39)</f>
        <v>146</v>
      </c>
      <c r="M35" s="32">
        <f>N35-O35</f>
        <v>44</v>
      </c>
      <c r="N35" s="32">
        <f>SUM(N36:N39)</f>
        <v>70</v>
      </c>
      <c r="O35" s="32">
        <f>SUM(O36:O39)</f>
        <v>26</v>
      </c>
      <c r="P35" s="32">
        <f>Q35-R35</f>
        <v>102</v>
      </c>
      <c r="Q35" s="32">
        <f>SUM(Q36:Q39)</f>
        <v>217</v>
      </c>
      <c r="R35" s="32">
        <f>SUM(R36:R39)</f>
        <v>115</v>
      </c>
    </row>
    <row r="36" spans="2:18" s="2" customFormat="1" ht="12" customHeight="1">
      <c r="B36" s="6"/>
      <c r="C36" s="11"/>
      <c r="D36" s="5" t="s">
        <v>43</v>
      </c>
      <c r="E36" s="33">
        <v>5129</v>
      </c>
      <c r="F36" s="33">
        <f>G36-H36</f>
        <v>1</v>
      </c>
      <c r="G36" s="33">
        <v>11</v>
      </c>
      <c r="H36" s="33">
        <v>10</v>
      </c>
      <c r="I36" s="33">
        <f>J36+K36</f>
        <v>21208</v>
      </c>
      <c r="J36" s="33">
        <v>10264</v>
      </c>
      <c r="K36" s="33">
        <v>10944</v>
      </c>
      <c r="L36" s="33">
        <v>13</v>
      </c>
      <c r="M36" s="33">
        <f>N36-O36</f>
        <v>15</v>
      </c>
      <c r="N36" s="33">
        <v>24</v>
      </c>
      <c r="O36" s="33">
        <v>9</v>
      </c>
      <c r="P36" s="33">
        <f>Q36-R36</f>
        <v>-2</v>
      </c>
      <c r="Q36" s="33">
        <v>38</v>
      </c>
      <c r="R36" s="33">
        <v>40</v>
      </c>
    </row>
    <row r="37" spans="2:18" s="2" customFormat="1" ht="12" customHeight="1">
      <c r="B37" s="6"/>
      <c r="C37" s="11"/>
      <c r="D37" s="5" t="s">
        <v>44</v>
      </c>
      <c r="E37" s="33">
        <v>1541</v>
      </c>
      <c r="F37" s="33">
        <f>G37-H37</f>
        <v>0</v>
      </c>
      <c r="G37" s="33">
        <v>0</v>
      </c>
      <c r="H37" s="33">
        <v>0</v>
      </c>
      <c r="I37" s="33">
        <f>J37+K37</f>
        <v>6028</v>
      </c>
      <c r="J37" s="33">
        <v>2931</v>
      </c>
      <c r="K37" s="33">
        <v>3097</v>
      </c>
      <c r="L37" s="33">
        <v>5</v>
      </c>
      <c r="M37" s="33">
        <f>N37-O37</f>
        <v>1</v>
      </c>
      <c r="N37" s="33">
        <v>4</v>
      </c>
      <c r="O37" s="33">
        <v>3</v>
      </c>
      <c r="P37" s="33">
        <f>Q37-R37</f>
        <v>4</v>
      </c>
      <c r="Q37" s="33">
        <v>10</v>
      </c>
      <c r="R37" s="33">
        <v>6</v>
      </c>
    </row>
    <row r="38" spans="2:18" s="2" customFormat="1" ht="12" customHeight="1">
      <c r="B38" s="6"/>
      <c r="C38" s="11"/>
      <c r="D38" s="5" t="s">
        <v>45</v>
      </c>
      <c r="E38" s="35">
        <v>3292</v>
      </c>
      <c r="F38" s="33">
        <f>G38-H38</f>
        <v>13</v>
      </c>
      <c r="G38" s="35">
        <v>15</v>
      </c>
      <c r="H38" s="35">
        <v>2</v>
      </c>
      <c r="I38" s="33">
        <f>J38+K38</f>
        <v>13965</v>
      </c>
      <c r="J38" s="33">
        <v>6925</v>
      </c>
      <c r="K38" s="33">
        <v>7040</v>
      </c>
      <c r="L38" s="33">
        <v>37</v>
      </c>
      <c r="M38" s="33">
        <f>N38-O38</f>
        <v>6</v>
      </c>
      <c r="N38" s="33">
        <v>12</v>
      </c>
      <c r="O38" s="35">
        <v>6</v>
      </c>
      <c r="P38" s="33">
        <f>Q38-R38</f>
        <v>31</v>
      </c>
      <c r="Q38" s="33">
        <v>50</v>
      </c>
      <c r="R38" s="35">
        <v>19</v>
      </c>
    </row>
    <row r="39" spans="2:18" s="2" customFormat="1" ht="12" customHeight="1">
      <c r="B39" s="6"/>
      <c r="C39" s="11"/>
      <c r="D39" s="5" t="s">
        <v>46</v>
      </c>
      <c r="E39" s="33">
        <v>6722</v>
      </c>
      <c r="F39" s="33">
        <f>G39-H39</f>
        <v>21</v>
      </c>
      <c r="G39" s="33">
        <v>31</v>
      </c>
      <c r="H39" s="33">
        <v>10</v>
      </c>
      <c r="I39" s="33">
        <f>J39+K39</f>
        <v>25787</v>
      </c>
      <c r="J39" s="33">
        <v>12762</v>
      </c>
      <c r="K39" s="33">
        <v>13025</v>
      </c>
      <c r="L39" s="33">
        <v>91</v>
      </c>
      <c r="M39" s="33">
        <f>N39-O39</f>
        <v>22</v>
      </c>
      <c r="N39" s="33">
        <v>30</v>
      </c>
      <c r="O39" s="33">
        <v>8</v>
      </c>
      <c r="P39" s="33">
        <f>Q39-R39</f>
        <v>69</v>
      </c>
      <c r="Q39" s="33">
        <v>119</v>
      </c>
      <c r="R39" s="33">
        <v>50</v>
      </c>
    </row>
    <row r="40" spans="2:18" s="2" customFormat="1" ht="12" customHeight="1">
      <c r="B40" s="6"/>
      <c r="C40" s="11"/>
      <c r="D40" s="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2:18" s="2" customFormat="1" ht="12" customHeight="1">
      <c r="B41" s="6"/>
      <c r="C41" s="50" t="s">
        <v>47</v>
      </c>
      <c r="D41" s="51"/>
      <c r="E41" s="32">
        <f>SUM(E42:E46)</f>
        <v>10102</v>
      </c>
      <c r="F41" s="34">
        <f aca="true" t="shared" si="8" ref="F41:F46">G41-H41</f>
        <v>18</v>
      </c>
      <c r="G41" s="32">
        <f>SUM(G42:G46)</f>
        <v>46</v>
      </c>
      <c r="H41" s="32">
        <f>SUM(H42:H46)</f>
        <v>28</v>
      </c>
      <c r="I41" s="32">
        <f aca="true" t="shared" si="9" ref="I41:I46">J41+K41</f>
        <v>40791</v>
      </c>
      <c r="J41" s="32">
        <f>SUM(J42:J46)</f>
        <v>20447</v>
      </c>
      <c r="K41" s="32">
        <f>SUM(K42:K46)</f>
        <v>20344</v>
      </c>
      <c r="L41" s="32">
        <f>SUM(L42:L46)</f>
        <v>59</v>
      </c>
      <c r="M41" s="32">
        <f aca="true" t="shared" si="10" ref="M41:M46">N41-O41</f>
        <v>37</v>
      </c>
      <c r="N41" s="32">
        <f>SUM(N42:N46)</f>
        <v>52</v>
      </c>
      <c r="O41" s="32">
        <f>SUM(O42:O46)</f>
        <v>15</v>
      </c>
      <c r="P41" s="32">
        <f aca="true" t="shared" si="11" ref="P41:P46">Q41-R41</f>
        <v>22</v>
      </c>
      <c r="Q41" s="32">
        <f>SUM(Q42:Q46)</f>
        <v>151</v>
      </c>
      <c r="R41" s="32">
        <f>SUM(R42:R46)</f>
        <v>129</v>
      </c>
    </row>
    <row r="42" spans="2:18" s="2" customFormat="1" ht="12" customHeight="1">
      <c r="B42" s="6"/>
      <c r="C42" s="11"/>
      <c r="D42" s="5" t="s">
        <v>48</v>
      </c>
      <c r="E42" s="33">
        <v>2839</v>
      </c>
      <c r="F42" s="33">
        <f t="shared" si="8"/>
        <v>4</v>
      </c>
      <c r="G42" s="33">
        <v>7</v>
      </c>
      <c r="H42" s="33">
        <v>3</v>
      </c>
      <c r="I42" s="33">
        <f t="shared" si="9"/>
        <v>11829</v>
      </c>
      <c r="J42" s="33">
        <v>5875</v>
      </c>
      <c r="K42" s="33">
        <v>5954</v>
      </c>
      <c r="L42" s="33">
        <v>30</v>
      </c>
      <c r="M42" s="33">
        <f t="shared" si="10"/>
        <v>13</v>
      </c>
      <c r="N42" s="33">
        <v>16</v>
      </c>
      <c r="O42" s="33">
        <v>3</v>
      </c>
      <c r="P42" s="33">
        <f t="shared" si="11"/>
        <v>17</v>
      </c>
      <c r="Q42" s="33">
        <v>34</v>
      </c>
      <c r="R42" s="33">
        <v>17</v>
      </c>
    </row>
    <row r="43" spans="2:18" s="2" customFormat="1" ht="12" customHeight="1">
      <c r="B43" s="6"/>
      <c r="C43" s="11"/>
      <c r="D43" s="5" t="s">
        <v>49</v>
      </c>
      <c r="E43" s="33">
        <v>588</v>
      </c>
      <c r="F43" s="33">
        <f t="shared" si="8"/>
        <v>-1</v>
      </c>
      <c r="G43" s="33">
        <v>3</v>
      </c>
      <c r="H43" s="33">
        <v>4</v>
      </c>
      <c r="I43" s="33">
        <f t="shared" si="9"/>
        <v>2526</v>
      </c>
      <c r="J43" s="33">
        <v>1265</v>
      </c>
      <c r="K43" s="33">
        <v>1261</v>
      </c>
      <c r="L43" s="33">
        <v>-2</v>
      </c>
      <c r="M43" s="33">
        <f t="shared" si="10"/>
        <v>1</v>
      </c>
      <c r="N43" s="33">
        <v>2</v>
      </c>
      <c r="O43" s="33">
        <v>1</v>
      </c>
      <c r="P43" s="33">
        <f t="shared" si="11"/>
        <v>-3</v>
      </c>
      <c r="Q43" s="33">
        <v>4</v>
      </c>
      <c r="R43" s="33">
        <v>7</v>
      </c>
    </row>
    <row r="44" spans="2:18" s="2" customFormat="1" ht="12" customHeight="1">
      <c r="B44" s="6"/>
      <c r="C44" s="11"/>
      <c r="D44" s="5" t="s">
        <v>50</v>
      </c>
      <c r="E44" s="33">
        <v>1602</v>
      </c>
      <c r="F44" s="33">
        <f t="shared" si="8"/>
        <v>-4</v>
      </c>
      <c r="G44" s="33">
        <v>7</v>
      </c>
      <c r="H44" s="33">
        <v>11</v>
      </c>
      <c r="I44" s="33">
        <f t="shared" si="9"/>
        <v>4974</v>
      </c>
      <c r="J44" s="33">
        <v>2341</v>
      </c>
      <c r="K44" s="33">
        <v>2633</v>
      </c>
      <c r="L44" s="33">
        <v>-17</v>
      </c>
      <c r="M44" s="33">
        <f t="shared" si="10"/>
        <v>4</v>
      </c>
      <c r="N44" s="33">
        <v>6</v>
      </c>
      <c r="O44" s="33">
        <v>2</v>
      </c>
      <c r="P44" s="33">
        <f t="shared" si="11"/>
        <v>-21</v>
      </c>
      <c r="Q44" s="33">
        <v>7</v>
      </c>
      <c r="R44" s="33">
        <v>28</v>
      </c>
    </row>
    <row r="45" spans="2:18" s="2" customFormat="1" ht="12" customHeight="1">
      <c r="B45" s="6"/>
      <c r="C45" s="12"/>
      <c r="D45" s="5" t="s">
        <v>51</v>
      </c>
      <c r="E45" s="33">
        <v>2393</v>
      </c>
      <c r="F45" s="33">
        <f t="shared" si="8"/>
        <v>17</v>
      </c>
      <c r="G45" s="33">
        <v>22</v>
      </c>
      <c r="H45" s="33">
        <v>5</v>
      </c>
      <c r="I45" s="33">
        <f t="shared" si="9"/>
        <v>10097</v>
      </c>
      <c r="J45" s="33">
        <v>5317</v>
      </c>
      <c r="K45" s="33">
        <v>4780</v>
      </c>
      <c r="L45" s="33">
        <v>43</v>
      </c>
      <c r="M45" s="33">
        <f t="shared" si="10"/>
        <v>9</v>
      </c>
      <c r="N45" s="33">
        <v>13</v>
      </c>
      <c r="O45" s="33">
        <v>4</v>
      </c>
      <c r="P45" s="33">
        <f t="shared" si="11"/>
        <v>34</v>
      </c>
      <c r="Q45" s="33">
        <v>84</v>
      </c>
      <c r="R45" s="33">
        <v>50</v>
      </c>
    </row>
    <row r="46" spans="2:18" s="2" customFormat="1" ht="12" customHeight="1">
      <c r="B46" s="6"/>
      <c r="C46" s="12"/>
      <c r="D46" s="5" t="s">
        <v>107</v>
      </c>
      <c r="E46" s="33">
        <v>2680</v>
      </c>
      <c r="F46" s="33">
        <f t="shared" si="8"/>
        <v>2</v>
      </c>
      <c r="G46" s="33">
        <v>7</v>
      </c>
      <c r="H46" s="33">
        <v>5</v>
      </c>
      <c r="I46" s="33">
        <f t="shared" si="9"/>
        <v>11365</v>
      </c>
      <c r="J46" s="33">
        <v>5649</v>
      </c>
      <c r="K46" s="33">
        <v>5716</v>
      </c>
      <c r="L46" s="33">
        <v>5</v>
      </c>
      <c r="M46" s="33">
        <f t="shared" si="10"/>
        <v>10</v>
      </c>
      <c r="N46" s="33">
        <v>15</v>
      </c>
      <c r="O46" s="33">
        <v>5</v>
      </c>
      <c r="P46" s="33">
        <f t="shared" si="11"/>
        <v>-5</v>
      </c>
      <c r="Q46" s="33">
        <v>22</v>
      </c>
      <c r="R46" s="33">
        <v>27</v>
      </c>
    </row>
    <row r="47" spans="2:18" s="2" customFormat="1" ht="12" customHeight="1">
      <c r="B47" s="6"/>
      <c r="C47" s="12"/>
      <c r="D47" s="5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 s="2" customFormat="1" ht="12" customHeight="1">
      <c r="B48" s="6"/>
      <c r="C48" s="50" t="s">
        <v>52</v>
      </c>
      <c r="D48" s="51"/>
      <c r="E48" s="32">
        <f>SUM(E49:E54)</f>
        <v>13573</v>
      </c>
      <c r="F48" s="34">
        <f aca="true" t="shared" si="12" ref="F48:F54">G48-H48</f>
        <v>5</v>
      </c>
      <c r="G48" s="32">
        <f>SUM(G49:G54)</f>
        <v>35</v>
      </c>
      <c r="H48" s="32">
        <f>SUM(H49:H54)</f>
        <v>30</v>
      </c>
      <c r="I48" s="32">
        <f aca="true" t="shared" si="13" ref="I48:I54">J48+K48</f>
        <v>51880</v>
      </c>
      <c r="J48" s="32">
        <f>SUM(J49:J54)</f>
        <v>25357</v>
      </c>
      <c r="K48" s="32">
        <f>SUM(K49:K54)</f>
        <v>26523</v>
      </c>
      <c r="L48" s="32">
        <f>SUM(L49:L54)</f>
        <v>9</v>
      </c>
      <c r="M48" s="32">
        <f aca="true" t="shared" si="14" ref="M48:M54">N48-O48</f>
        <v>28</v>
      </c>
      <c r="N48" s="32">
        <f>SUM(N49:N54)</f>
        <v>54</v>
      </c>
      <c r="O48" s="32">
        <f>SUM(O49:O54)</f>
        <v>26</v>
      </c>
      <c r="P48" s="32">
        <f aca="true" t="shared" si="15" ref="P48:P54">Q48-R48</f>
        <v>-19</v>
      </c>
      <c r="Q48" s="32">
        <f>SUM(Q49:Q54)</f>
        <v>106</v>
      </c>
      <c r="R48" s="32">
        <f>SUM(R49:R54)</f>
        <v>125</v>
      </c>
    </row>
    <row r="49" spans="2:18" s="2" customFormat="1" ht="12" customHeight="1">
      <c r="B49" s="6"/>
      <c r="C49" s="12"/>
      <c r="D49" s="5" t="s">
        <v>53</v>
      </c>
      <c r="E49" s="33">
        <v>3888</v>
      </c>
      <c r="F49" s="33">
        <f t="shared" si="12"/>
        <v>1</v>
      </c>
      <c r="G49" s="33">
        <v>17</v>
      </c>
      <c r="H49" s="33">
        <v>16</v>
      </c>
      <c r="I49" s="33">
        <f t="shared" si="13"/>
        <v>13859</v>
      </c>
      <c r="J49" s="33">
        <v>6775</v>
      </c>
      <c r="K49" s="33">
        <v>7084</v>
      </c>
      <c r="L49" s="33">
        <v>5</v>
      </c>
      <c r="M49" s="33">
        <f t="shared" si="14"/>
        <v>10</v>
      </c>
      <c r="N49" s="33">
        <v>13</v>
      </c>
      <c r="O49" s="33">
        <v>3</v>
      </c>
      <c r="P49" s="33">
        <f t="shared" si="15"/>
        <v>-5</v>
      </c>
      <c r="Q49" s="33">
        <v>43</v>
      </c>
      <c r="R49" s="33">
        <v>48</v>
      </c>
    </row>
    <row r="50" spans="2:18" s="2" customFormat="1" ht="12" customHeight="1">
      <c r="B50" s="6"/>
      <c r="C50" s="12"/>
      <c r="D50" s="5" t="s">
        <v>54</v>
      </c>
      <c r="E50" s="33">
        <v>2427</v>
      </c>
      <c r="F50" s="33">
        <f t="shared" si="12"/>
        <v>-3</v>
      </c>
      <c r="G50" s="33">
        <v>2</v>
      </c>
      <c r="H50" s="33">
        <v>5</v>
      </c>
      <c r="I50" s="33">
        <f t="shared" si="13"/>
        <v>9593</v>
      </c>
      <c r="J50" s="33">
        <v>4698</v>
      </c>
      <c r="K50" s="33">
        <v>4895</v>
      </c>
      <c r="L50" s="33">
        <v>-4</v>
      </c>
      <c r="M50" s="33">
        <f t="shared" si="14"/>
        <v>5</v>
      </c>
      <c r="N50" s="33">
        <v>13</v>
      </c>
      <c r="O50" s="33">
        <v>8</v>
      </c>
      <c r="P50" s="33">
        <f t="shared" si="15"/>
        <v>-9</v>
      </c>
      <c r="Q50" s="33">
        <v>16</v>
      </c>
      <c r="R50" s="33">
        <v>25</v>
      </c>
    </row>
    <row r="51" spans="2:18" s="2" customFormat="1" ht="12" customHeight="1">
      <c r="B51" s="6"/>
      <c r="C51" s="12"/>
      <c r="D51" s="5" t="s">
        <v>55</v>
      </c>
      <c r="E51" s="33">
        <v>5133</v>
      </c>
      <c r="F51" s="33">
        <f t="shared" si="12"/>
        <v>6</v>
      </c>
      <c r="G51" s="33">
        <v>14</v>
      </c>
      <c r="H51" s="33">
        <v>8</v>
      </c>
      <c r="I51" s="33">
        <f t="shared" si="13"/>
        <v>20709</v>
      </c>
      <c r="J51" s="33">
        <v>10125</v>
      </c>
      <c r="K51" s="33">
        <v>10584</v>
      </c>
      <c r="L51" s="33">
        <v>17</v>
      </c>
      <c r="M51" s="33">
        <f t="shared" si="14"/>
        <v>18</v>
      </c>
      <c r="N51" s="33">
        <v>26</v>
      </c>
      <c r="O51" s="33">
        <v>8</v>
      </c>
      <c r="P51" s="33">
        <f t="shared" si="15"/>
        <v>-1</v>
      </c>
      <c r="Q51" s="33">
        <v>34</v>
      </c>
      <c r="R51" s="33">
        <v>35</v>
      </c>
    </row>
    <row r="52" spans="2:18" s="2" customFormat="1" ht="12" customHeight="1">
      <c r="B52" s="6"/>
      <c r="C52" s="12"/>
      <c r="D52" s="5" t="s">
        <v>56</v>
      </c>
      <c r="E52" s="33">
        <v>1030</v>
      </c>
      <c r="F52" s="33">
        <f t="shared" si="12"/>
        <v>0</v>
      </c>
      <c r="G52" s="33">
        <v>1</v>
      </c>
      <c r="H52" s="33">
        <v>1</v>
      </c>
      <c r="I52" s="33">
        <f t="shared" si="13"/>
        <v>3860</v>
      </c>
      <c r="J52" s="33">
        <v>1894</v>
      </c>
      <c r="K52" s="33">
        <v>1966</v>
      </c>
      <c r="L52" s="33">
        <v>-4</v>
      </c>
      <c r="M52" s="33">
        <f t="shared" si="14"/>
        <v>-3</v>
      </c>
      <c r="N52" s="33">
        <v>2</v>
      </c>
      <c r="O52" s="33">
        <v>5</v>
      </c>
      <c r="P52" s="33">
        <f t="shared" si="15"/>
        <v>-1</v>
      </c>
      <c r="Q52" s="33">
        <v>7</v>
      </c>
      <c r="R52" s="33">
        <v>8</v>
      </c>
    </row>
    <row r="53" spans="2:18" s="2" customFormat="1" ht="12" customHeight="1">
      <c r="B53" s="6"/>
      <c r="C53" s="12"/>
      <c r="D53" s="5" t="s">
        <v>57</v>
      </c>
      <c r="E53" s="33">
        <v>433</v>
      </c>
      <c r="F53" s="33">
        <f t="shared" si="12"/>
        <v>1</v>
      </c>
      <c r="G53" s="33">
        <v>1</v>
      </c>
      <c r="H53" s="33">
        <v>0</v>
      </c>
      <c r="I53" s="33">
        <f t="shared" si="13"/>
        <v>1578</v>
      </c>
      <c r="J53" s="33">
        <v>737</v>
      </c>
      <c r="K53" s="33">
        <v>841</v>
      </c>
      <c r="L53" s="33">
        <v>-1</v>
      </c>
      <c r="M53" s="33">
        <f t="shared" si="14"/>
        <v>-1</v>
      </c>
      <c r="N53" s="33">
        <v>0</v>
      </c>
      <c r="O53" s="33">
        <v>1</v>
      </c>
      <c r="P53" s="33">
        <f t="shared" si="15"/>
        <v>0</v>
      </c>
      <c r="Q53" s="33">
        <v>3</v>
      </c>
      <c r="R53" s="33">
        <v>3</v>
      </c>
    </row>
    <row r="54" spans="2:18" s="2" customFormat="1" ht="12" customHeight="1">
      <c r="B54" s="6"/>
      <c r="C54" s="12"/>
      <c r="D54" s="5" t="s">
        <v>58</v>
      </c>
      <c r="E54" s="33">
        <v>662</v>
      </c>
      <c r="F54" s="33">
        <f t="shared" si="12"/>
        <v>0</v>
      </c>
      <c r="G54" s="33">
        <v>0</v>
      </c>
      <c r="H54" s="33">
        <v>0</v>
      </c>
      <c r="I54" s="33">
        <f t="shared" si="13"/>
        <v>2281</v>
      </c>
      <c r="J54" s="33">
        <v>1128</v>
      </c>
      <c r="K54" s="33">
        <v>1153</v>
      </c>
      <c r="L54" s="33">
        <v>-4</v>
      </c>
      <c r="M54" s="33">
        <f t="shared" si="14"/>
        <v>-1</v>
      </c>
      <c r="N54" s="33">
        <v>0</v>
      </c>
      <c r="O54" s="33">
        <v>1</v>
      </c>
      <c r="P54" s="33">
        <f t="shared" si="15"/>
        <v>-3</v>
      </c>
      <c r="Q54" s="33">
        <v>3</v>
      </c>
      <c r="R54" s="33">
        <v>6</v>
      </c>
    </row>
    <row r="55" spans="2:18" s="2" customFormat="1" ht="12" customHeight="1">
      <c r="B55" s="6"/>
      <c r="C55" s="12"/>
      <c r="D55" s="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2:18" s="2" customFormat="1" ht="12" customHeight="1">
      <c r="B56" s="6"/>
      <c r="C56" s="50" t="s">
        <v>59</v>
      </c>
      <c r="D56" s="51"/>
      <c r="E56" s="32">
        <f>SUM(E57:E60)</f>
        <v>9830</v>
      </c>
      <c r="F56" s="34">
        <f>G56-H56</f>
        <v>5</v>
      </c>
      <c r="G56" s="32">
        <f>SUM(G57:G60)</f>
        <v>12</v>
      </c>
      <c r="H56" s="32">
        <f>SUM(H57:H60)</f>
        <v>7</v>
      </c>
      <c r="I56" s="32">
        <f>J56+K56</f>
        <v>40032</v>
      </c>
      <c r="J56" s="32">
        <f>SUM(J57:J60)</f>
        <v>19686</v>
      </c>
      <c r="K56" s="32">
        <f>SUM(K57:K60)</f>
        <v>20346</v>
      </c>
      <c r="L56" s="32">
        <f>SUM(L57:L60)</f>
        <v>5</v>
      </c>
      <c r="M56" s="32">
        <f>N56-O56</f>
        <v>16</v>
      </c>
      <c r="N56" s="32">
        <f>SUM(N57:N60)</f>
        <v>47</v>
      </c>
      <c r="O56" s="32">
        <f>SUM(O57:O60)</f>
        <v>31</v>
      </c>
      <c r="P56" s="32">
        <f>Q56-R56</f>
        <v>-11</v>
      </c>
      <c r="Q56" s="32">
        <f>SUM(Q57:Q60)</f>
        <v>57</v>
      </c>
      <c r="R56" s="32">
        <f>SUM(R57:R60)</f>
        <v>68</v>
      </c>
    </row>
    <row r="57" spans="2:18" s="2" customFormat="1" ht="12" customHeight="1">
      <c r="B57" s="6"/>
      <c r="C57" s="12"/>
      <c r="D57" s="5" t="s">
        <v>60</v>
      </c>
      <c r="E57" s="33">
        <v>1152</v>
      </c>
      <c r="F57" s="33">
        <f>G57-H57</f>
        <v>1</v>
      </c>
      <c r="G57" s="33">
        <v>1</v>
      </c>
      <c r="H57" s="33">
        <v>0</v>
      </c>
      <c r="I57" s="33">
        <f>J57+K57</f>
        <v>5080</v>
      </c>
      <c r="J57" s="33">
        <v>2533</v>
      </c>
      <c r="K57" s="33">
        <v>2547</v>
      </c>
      <c r="L57" s="33">
        <v>-7</v>
      </c>
      <c r="M57" s="33">
        <f>N57-O57</f>
        <v>-2</v>
      </c>
      <c r="N57" s="33">
        <v>5</v>
      </c>
      <c r="O57" s="33">
        <v>7</v>
      </c>
      <c r="P57" s="33">
        <f>Q57-R57</f>
        <v>-5</v>
      </c>
      <c r="Q57" s="33">
        <v>5</v>
      </c>
      <c r="R57" s="33">
        <v>10</v>
      </c>
    </row>
    <row r="58" spans="2:18" s="2" customFormat="1" ht="12" customHeight="1">
      <c r="B58" s="6"/>
      <c r="C58" s="12"/>
      <c r="D58" s="5" t="s">
        <v>61</v>
      </c>
      <c r="E58" s="33">
        <v>3900</v>
      </c>
      <c r="F58" s="33">
        <f>G58-H58</f>
        <v>3</v>
      </c>
      <c r="G58" s="33">
        <v>5</v>
      </c>
      <c r="H58" s="33">
        <v>2</v>
      </c>
      <c r="I58" s="33">
        <f>J58+K58</f>
        <v>15319</v>
      </c>
      <c r="J58" s="33">
        <v>7551</v>
      </c>
      <c r="K58" s="33">
        <v>7768</v>
      </c>
      <c r="L58" s="33">
        <v>8</v>
      </c>
      <c r="M58" s="33">
        <f>N58-O58</f>
        <v>9</v>
      </c>
      <c r="N58" s="33">
        <v>18</v>
      </c>
      <c r="O58" s="33">
        <v>9</v>
      </c>
      <c r="P58" s="33">
        <f>Q58-R58</f>
        <v>-1</v>
      </c>
      <c r="Q58" s="33">
        <v>20</v>
      </c>
      <c r="R58" s="33">
        <v>21</v>
      </c>
    </row>
    <row r="59" spans="2:18" s="2" customFormat="1" ht="12" customHeight="1">
      <c r="B59" s="6"/>
      <c r="C59" s="12"/>
      <c r="D59" s="5" t="s">
        <v>62</v>
      </c>
      <c r="E59" s="33">
        <v>1575</v>
      </c>
      <c r="F59" s="33">
        <f>G59-H59</f>
        <v>-1</v>
      </c>
      <c r="G59" s="33">
        <v>0</v>
      </c>
      <c r="H59" s="33">
        <v>1</v>
      </c>
      <c r="I59" s="33">
        <f>J59+K59</f>
        <v>5837</v>
      </c>
      <c r="J59" s="33">
        <v>2819</v>
      </c>
      <c r="K59" s="33">
        <v>3018</v>
      </c>
      <c r="L59" s="33">
        <v>1</v>
      </c>
      <c r="M59" s="33">
        <f>N59-O59</f>
        <v>-1</v>
      </c>
      <c r="N59" s="33">
        <v>6</v>
      </c>
      <c r="O59" s="33">
        <v>7</v>
      </c>
      <c r="P59" s="33">
        <f>Q59-R59</f>
        <v>2</v>
      </c>
      <c r="Q59" s="33">
        <v>9</v>
      </c>
      <c r="R59" s="33">
        <v>7</v>
      </c>
    </row>
    <row r="60" spans="2:18" s="2" customFormat="1" ht="12" customHeight="1">
      <c r="B60" s="6"/>
      <c r="C60" s="12"/>
      <c r="D60" s="5" t="s">
        <v>63</v>
      </c>
      <c r="E60" s="33">
        <v>3203</v>
      </c>
      <c r="F60" s="33">
        <f>G60-H60</f>
        <v>2</v>
      </c>
      <c r="G60" s="33">
        <v>6</v>
      </c>
      <c r="H60" s="33">
        <v>4</v>
      </c>
      <c r="I60" s="33">
        <f>J60+K60</f>
        <v>13796</v>
      </c>
      <c r="J60" s="33">
        <v>6783</v>
      </c>
      <c r="K60" s="33">
        <v>7013</v>
      </c>
      <c r="L60" s="33">
        <v>3</v>
      </c>
      <c r="M60" s="33">
        <f>N60-O60</f>
        <v>10</v>
      </c>
      <c r="N60" s="33">
        <v>18</v>
      </c>
      <c r="O60" s="33">
        <v>8</v>
      </c>
      <c r="P60" s="33">
        <f>Q60-R60</f>
        <v>-7</v>
      </c>
      <c r="Q60" s="33">
        <v>23</v>
      </c>
      <c r="R60" s="33">
        <v>30</v>
      </c>
    </row>
    <row r="61" spans="2:18" s="2" customFormat="1" ht="12" customHeight="1">
      <c r="B61" s="6"/>
      <c r="C61" s="12"/>
      <c r="D61" s="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2:18" s="2" customFormat="1" ht="12" customHeight="1">
      <c r="B62" s="6"/>
      <c r="C62" s="50" t="s">
        <v>64</v>
      </c>
      <c r="D62" s="51"/>
      <c r="E62" s="32">
        <f>E63</f>
        <v>5101</v>
      </c>
      <c r="F62" s="34">
        <f>G62-H62</f>
        <v>0</v>
      </c>
      <c r="G62" s="32">
        <f>G63</f>
        <v>5</v>
      </c>
      <c r="H62" s="32">
        <f>H63</f>
        <v>5</v>
      </c>
      <c r="I62" s="32">
        <f>J62+K62</f>
        <v>18999</v>
      </c>
      <c r="J62" s="32">
        <f>J63</f>
        <v>9120</v>
      </c>
      <c r="K62" s="32">
        <f>K63</f>
        <v>9879</v>
      </c>
      <c r="L62" s="32">
        <f>L63</f>
        <v>7</v>
      </c>
      <c r="M62" s="32">
        <f>N62-O62</f>
        <v>1</v>
      </c>
      <c r="N62" s="32">
        <f>N63</f>
        <v>16</v>
      </c>
      <c r="O62" s="32">
        <f>O63</f>
        <v>15</v>
      </c>
      <c r="P62" s="32">
        <f>Q62-R62</f>
        <v>6</v>
      </c>
      <c r="Q62" s="32">
        <f>Q63</f>
        <v>35</v>
      </c>
      <c r="R62" s="32">
        <f>R63</f>
        <v>29</v>
      </c>
    </row>
    <row r="63" spans="2:18" s="2" customFormat="1" ht="12" customHeight="1">
      <c r="B63" s="6"/>
      <c r="C63" s="12"/>
      <c r="D63" s="5" t="s">
        <v>65</v>
      </c>
      <c r="E63" s="33">
        <v>5101</v>
      </c>
      <c r="F63" s="33">
        <f>G63-H63</f>
        <v>0</v>
      </c>
      <c r="G63" s="33">
        <v>5</v>
      </c>
      <c r="H63" s="33">
        <v>5</v>
      </c>
      <c r="I63" s="33">
        <f>J63+K63</f>
        <v>18999</v>
      </c>
      <c r="J63" s="33">
        <v>9120</v>
      </c>
      <c r="K63" s="33">
        <v>9879</v>
      </c>
      <c r="L63" s="33">
        <v>7</v>
      </c>
      <c r="M63" s="33">
        <f>N63-O63</f>
        <v>1</v>
      </c>
      <c r="N63" s="33">
        <v>16</v>
      </c>
      <c r="O63" s="33">
        <v>15</v>
      </c>
      <c r="P63" s="33">
        <f>Q63-R63</f>
        <v>6</v>
      </c>
      <c r="Q63" s="33">
        <v>35</v>
      </c>
      <c r="R63" s="33">
        <v>29</v>
      </c>
    </row>
    <row r="64" spans="2:18" s="2" customFormat="1" ht="12" customHeight="1">
      <c r="B64" s="6"/>
      <c r="C64" s="12"/>
      <c r="D64" s="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2:18" s="2" customFormat="1" ht="12" customHeight="1">
      <c r="B65" s="6"/>
      <c r="C65" s="50" t="s">
        <v>66</v>
      </c>
      <c r="D65" s="51"/>
      <c r="E65" s="32">
        <f>SUM(E66:E73)</f>
        <v>19363</v>
      </c>
      <c r="F65" s="34">
        <f aca="true" t="shared" si="16" ref="F65:F73">G65-H65</f>
        <v>-4</v>
      </c>
      <c r="G65" s="32">
        <f>SUM(G66:G73)</f>
        <v>54</v>
      </c>
      <c r="H65" s="32">
        <f>SUM(H66:H73)</f>
        <v>58</v>
      </c>
      <c r="I65" s="32">
        <f aca="true" t="shared" si="17" ref="I65:I73">J65+K65</f>
        <v>73961</v>
      </c>
      <c r="J65" s="32">
        <f>SUM(J66:J74)</f>
        <v>36369</v>
      </c>
      <c r="K65" s="32">
        <f>SUM(K66:K74)</f>
        <v>37592</v>
      </c>
      <c r="L65" s="32">
        <f>SUM(L66:L73)</f>
        <v>56</v>
      </c>
      <c r="M65" s="32">
        <f aca="true" t="shared" si="18" ref="M65:M73">N65-O65</f>
        <v>45</v>
      </c>
      <c r="N65" s="32">
        <f>SUM(N66:N73)</f>
        <v>90</v>
      </c>
      <c r="O65" s="32">
        <f>SUM(O66:O73)</f>
        <v>45</v>
      </c>
      <c r="P65" s="32">
        <f aca="true" t="shared" si="19" ref="P65:P73">Q65-R65</f>
        <v>11</v>
      </c>
      <c r="Q65" s="32">
        <f>SUM(Q66:Q73)</f>
        <v>160</v>
      </c>
      <c r="R65" s="32">
        <f>SUM(R66:R73)</f>
        <v>149</v>
      </c>
    </row>
    <row r="66" spans="2:18" s="2" customFormat="1" ht="12" customHeight="1">
      <c r="B66" s="6"/>
      <c r="C66" s="12"/>
      <c r="D66" s="5" t="s">
        <v>67</v>
      </c>
      <c r="E66" s="33">
        <v>5259</v>
      </c>
      <c r="F66" s="33">
        <f t="shared" si="16"/>
        <v>4</v>
      </c>
      <c r="G66" s="33">
        <v>14</v>
      </c>
      <c r="H66" s="33">
        <v>10</v>
      </c>
      <c r="I66" s="33">
        <f t="shared" si="17"/>
        <v>20215</v>
      </c>
      <c r="J66" s="33">
        <v>9836</v>
      </c>
      <c r="K66" s="33">
        <v>10379</v>
      </c>
      <c r="L66" s="33">
        <v>6</v>
      </c>
      <c r="M66" s="33">
        <f t="shared" si="18"/>
        <v>18</v>
      </c>
      <c r="N66" s="33">
        <v>27</v>
      </c>
      <c r="O66" s="33">
        <v>9</v>
      </c>
      <c r="P66" s="33">
        <f t="shared" si="19"/>
        <v>-12</v>
      </c>
      <c r="Q66" s="33">
        <v>31</v>
      </c>
      <c r="R66" s="33">
        <v>43</v>
      </c>
    </row>
    <row r="67" spans="2:18" s="2" customFormat="1" ht="12" customHeight="1">
      <c r="B67" s="6"/>
      <c r="C67" s="12"/>
      <c r="D67" s="5" t="s">
        <v>41</v>
      </c>
      <c r="E67" s="33">
        <v>643</v>
      </c>
      <c r="F67" s="33">
        <f t="shared" si="16"/>
        <v>0</v>
      </c>
      <c r="G67" s="33">
        <v>0</v>
      </c>
      <c r="H67" s="33">
        <v>0</v>
      </c>
      <c r="I67" s="33">
        <f t="shared" si="17"/>
        <v>2812</v>
      </c>
      <c r="J67" s="33">
        <v>1389</v>
      </c>
      <c r="K67" s="33">
        <v>1423</v>
      </c>
      <c r="L67" s="33">
        <v>-5</v>
      </c>
      <c r="M67" s="33">
        <f t="shared" si="18"/>
        <v>-2</v>
      </c>
      <c r="N67" s="33">
        <v>2</v>
      </c>
      <c r="O67" s="33">
        <v>4</v>
      </c>
      <c r="P67" s="33">
        <f t="shared" si="19"/>
        <v>-3</v>
      </c>
      <c r="Q67" s="33">
        <v>3</v>
      </c>
      <c r="R67" s="33">
        <v>6</v>
      </c>
    </row>
    <row r="68" spans="2:18" s="2" customFormat="1" ht="12" customHeight="1">
      <c r="B68" s="6"/>
      <c r="C68" s="12"/>
      <c r="D68" s="5" t="s">
        <v>68</v>
      </c>
      <c r="E68" s="33">
        <v>4456</v>
      </c>
      <c r="F68" s="33">
        <f t="shared" si="16"/>
        <v>-2</v>
      </c>
      <c r="G68" s="33">
        <v>5</v>
      </c>
      <c r="H68" s="33">
        <v>7</v>
      </c>
      <c r="I68" s="33">
        <f t="shared" si="17"/>
        <v>17065</v>
      </c>
      <c r="J68" s="33">
        <v>8268</v>
      </c>
      <c r="K68" s="33">
        <v>8797</v>
      </c>
      <c r="L68" s="33">
        <v>19</v>
      </c>
      <c r="M68" s="33">
        <f t="shared" si="18"/>
        <v>5</v>
      </c>
      <c r="N68" s="33">
        <v>19</v>
      </c>
      <c r="O68" s="33">
        <v>14</v>
      </c>
      <c r="P68" s="33">
        <f t="shared" si="19"/>
        <v>14</v>
      </c>
      <c r="Q68" s="33">
        <v>27</v>
      </c>
      <c r="R68" s="33">
        <v>13</v>
      </c>
    </row>
    <row r="69" spans="2:18" s="2" customFormat="1" ht="12" customHeight="1">
      <c r="B69" s="6"/>
      <c r="C69" s="12"/>
      <c r="D69" s="5" t="s">
        <v>69</v>
      </c>
      <c r="E69" s="33">
        <v>1936</v>
      </c>
      <c r="F69" s="33">
        <f t="shared" si="16"/>
        <v>1</v>
      </c>
      <c r="G69" s="33">
        <v>8</v>
      </c>
      <c r="H69" s="33">
        <v>7</v>
      </c>
      <c r="I69" s="33">
        <f t="shared" si="17"/>
        <v>7191</v>
      </c>
      <c r="J69" s="33">
        <v>3555</v>
      </c>
      <c r="K69" s="33">
        <v>3636</v>
      </c>
      <c r="L69" s="33">
        <v>7</v>
      </c>
      <c r="M69" s="33">
        <f t="shared" si="18"/>
        <v>-2</v>
      </c>
      <c r="N69" s="33">
        <v>8</v>
      </c>
      <c r="O69" s="33">
        <v>10</v>
      </c>
      <c r="P69" s="33">
        <f t="shared" si="19"/>
        <v>9</v>
      </c>
      <c r="Q69" s="33">
        <v>21</v>
      </c>
      <c r="R69" s="33">
        <v>12</v>
      </c>
    </row>
    <row r="70" spans="2:18" s="2" customFormat="1" ht="12" customHeight="1">
      <c r="B70" s="6"/>
      <c r="C70" s="12"/>
      <c r="D70" s="5" t="s">
        <v>70</v>
      </c>
      <c r="E70" s="33">
        <v>2605</v>
      </c>
      <c r="F70" s="33">
        <f t="shared" si="16"/>
        <v>2</v>
      </c>
      <c r="G70" s="33">
        <v>5</v>
      </c>
      <c r="H70" s="33">
        <v>3</v>
      </c>
      <c r="I70" s="33">
        <f t="shared" si="17"/>
        <v>10554</v>
      </c>
      <c r="J70" s="33">
        <v>5212</v>
      </c>
      <c r="K70" s="33">
        <v>5342</v>
      </c>
      <c r="L70" s="33">
        <v>13</v>
      </c>
      <c r="M70" s="33">
        <f t="shared" si="18"/>
        <v>10</v>
      </c>
      <c r="N70" s="33">
        <v>13</v>
      </c>
      <c r="O70" s="33">
        <v>3</v>
      </c>
      <c r="P70" s="33">
        <f t="shared" si="19"/>
        <v>3</v>
      </c>
      <c r="Q70" s="33">
        <v>19</v>
      </c>
      <c r="R70" s="33">
        <v>16</v>
      </c>
    </row>
    <row r="71" spans="2:18" s="2" customFormat="1" ht="12" customHeight="1">
      <c r="B71" s="6"/>
      <c r="C71" s="12"/>
      <c r="D71" s="5" t="s">
        <v>71</v>
      </c>
      <c r="E71" s="33">
        <v>2832</v>
      </c>
      <c r="F71" s="33">
        <f t="shared" si="16"/>
        <v>-12</v>
      </c>
      <c r="G71" s="33">
        <v>13</v>
      </c>
      <c r="H71" s="33">
        <v>25</v>
      </c>
      <c r="I71" s="33">
        <f t="shared" si="17"/>
        <v>9413</v>
      </c>
      <c r="J71" s="33">
        <v>4614</v>
      </c>
      <c r="K71" s="33">
        <v>4799</v>
      </c>
      <c r="L71" s="33">
        <v>-9</v>
      </c>
      <c r="M71" s="33">
        <f t="shared" si="18"/>
        <v>7</v>
      </c>
      <c r="N71" s="33">
        <v>9</v>
      </c>
      <c r="O71" s="33">
        <v>2</v>
      </c>
      <c r="P71" s="33">
        <f t="shared" si="19"/>
        <v>-16</v>
      </c>
      <c r="Q71" s="33">
        <v>30</v>
      </c>
      <c r="R71" s="33">
        <v>46</v>
      </c>
    </row>
    <row r="72" spans="2:18" s="2" customFormat="1" ht="12" customHeight="1">
      <c r="B72" s="6"/>
      <c r="C72" s="12"/>
      <c r="D72" s="5" t="s">
        <v>72</v>
      </c>
      <c r="E72" s="33">
        <v>634</v>
      </c>
      <c r="F72" s="33">
        <f t="shared" si="16"/>
        <v>1</v>
      </c>
      <c r="G72" s="33">
        <v>3</v>
      </c>
      <c r="H72" s="33">
        <v>2</v>
      </c>
      <c r="I72" s="33">
        <f t="shared" si="17"/>
        <v>2284</v>
      </c>
      <c r="J72" s="33">
        <v>1148</v>
      </c>
      <c r="K72" s="33">
        <v>1136</v>
      </c>
      <c r="L72" s="33">
        <v>5</v>
      </c>
      <c r="M72" s="33">
        <f t="shared" si="18"/>
        <v>0</v>
      </c>
      <c r="N72" s="33">
        <v>2</v>
      </c>
      <c r="O72" s="33">
        <v>2</v>
      </c>
      <c r="P72" s="33">
        <f t="shared" si="19"/>
        <v>5</v>
      </c>
      <c r="Q72" s="33">
        <v>9</v>
      </c>
      <c r="R72" s="33">
        <v>4</v>
      </c>
    </row>
    <row r="73" spans="2:18" s="2" customFormat="1" ht="12" customHeight="1">
      <c r="B73" s="6"/>
      <c r="C73" s="12"/>
      <c r="D73" s="5" t="s">
        <v>73</v>
      </c>
      <c r="E73" s="33">
        <v>998</v>
      </c>
      <c r="F73" s="33">
        <f t="shared" si="16"/>
        <v>2</v>
      </c>
      <c r="G73" s="33">
        <v>6</v>
      </c>
      <c r="H73" s="33">
        <v>4</v>
      </c>
      <c r="I73" s="33">
        <f t="shared" si="17"/>
        <v>4427</v>
      </c>
      <c r="J73" s="33">
        <v>2347</v>
      </c>
      <c r="K73" s="33">
        <v>2080</v>
      </c>
      <c r="L73" s="33">
        <v>20</v>
      </c>
      <c r="M73" s="33">
        <f t="shared" si="18"/>
        <v>9</v>
      </c>
      <c r="N73" s="33">
        <v>10</v>
      </c>
      <c r="O73" s="33">
        <v>1</v>
      </c>
      <c r="P73" s="33">
        <f t="shared" si="19"/>
        <v>11</v>
      </c>
      <c r="Q73" s="33">
        <v>20</v>
      </c>
      <c r="R73" s="33">
        <v>9</v>
      </c>
    </row>
    <row r="74" spans="2:18" s="2" customFormat="1" ht="12" customHeight="1">
      <c r="B74" s="6"/>
      <c r="C74" s="12"/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s="2" customFormat="1" ht="12" customHeight="1">
      <c r="B75" s="6"/>
      <c r="C75" s="50" t="s">
        <v>74</v>
      </c>
      <c r="D75" s="51"/>
      <c r="E75" s="32">
        <f>SUM(E76:E83)</f>
        <v>14393</v>
      </c>
      <c r="F75" s="34">
        <f aca="true" t="shared" si="20" ref="F75:F83">G75-H75</f>
        <v>10</v>
      </c>
      <c r="G75" s="32">
        <f>SUM(G76:G83)</f>
        <v>49</v>
      </c>
      <c r="H75" s="32">
        <f>SUM(H76:H83)</f>
        <v>39</v>
      </c>
      <c r="I75" s="32">
        <f aca="true" t="shared" si="21" ref="I75:I83">J75+K75</f>
        <v>55668</v>
      </c>
      <c r="J75" s="32">
        <f>SUM(J76:J84)</f>
        <v>27382</v>
      </c>
      <c r="K75" s="32">
        <f>SUM(K76:K84)</f>
        <v>28286</v>
      </c>
      <c r="L75" s="32">
        <f>SUM(L76:L83)</f>
        <v>18</v>
      </c>
      <c r="M75" s="32">
        <f aca="true" t="shared" si="22" ref="M75:M83">N75-O75</f>
        <v>23</v>
      </c>
      <c r="N75" s="32">
        <f>SUM(N76:N83)</f>
        <v>52</v>
      </c>
      <c r="O75" s="32">
        <f>SUM(O76:O83)</f>
        <v>29</v>
      </c>
      <c r="P75" s="32">
        <f aca="true" t="shared" si="23" ref="P75:P83">Q75-R75</f>
        <v>-5</v>
      </c>
      <c r="Q75" s="32">
        <f>SUM(Q76:Q83)</f>
        <v>152</v>
      </c>
      <c r="R75" s="32">
        <f>SUM(R76:R83)</f>
        <v>157</v>
      </c>
    </row>
    <row r="76" spans="2:18" s="2" customFormat="1" ht="12" customHeight="1">
      <c r="B76" s="6"/>
      <c r="C76" s="12"/>
      <c r="D76" s="5" t="s">
        <v>75</v>
      </c>
      <c r="E76" s="33">
        <v>773</v>
      </c>
      <c r="F76" s="33">
        <f t="shared" si="20"/>
        <v>-2</v>
      </c>
      <c r="G76" s="33">
        <v>0</v>
      </c>
      <c r="H76" s="33">
        <v>2</v>
      </c>
      <c r="I76" s="33">
        <f t="shared" si="21"/>
        <v>3179</v>
      </c>
      <c r="J76" s="33">
        <v>1594</v>
      </c>
      <c r="K76" s="33">
        <v>1585</v>
      </c>
      <c r="L76" s="33">
        <v>-3</v>
      </c>
      <c r="M76" s="33">
        <f t="shared" si="22"/>
        <v>0</v>
      </c>
      <c r="N76" s="33">
        <v>2</v>
      </c>
      <c r="O76" s="33">
        <v>2</v>
      </c>
      <c r="P76" s="33">
        <f t="shared" si="23"/>
        <v>-3</v>
      </c>
      <c r="Q76" s="33">
        <v>3</v>
      </c>
      <c r="R76" s="33">
        <v>6</v>
      </c>
    </row>
    <row r="77" spans="2:18" s="2" customFormat="1" ht="12" customHeight="1">
      <c r="B77" s="6"/>
      <c r="C77" s="12"/>
      <c r="D77" s="5" t="s">
        <v>76</v>
      </c>
      <c r="E77" s="33">
        <v>1768</v>
      </c>
      <c r="F77" s="33">
        <f t="shared" si="20"/>
        <v>5</v>
      </c>
      <c r="G77" s="33">
        <v>10</v>
      </c>
      <c r="H77" s="33">
        <v>5</v>
      </c>
      <c r="I77" s="33">
        <f t="shared" si="21"/>
        <v>6393</v>
      </c>
      <c r="J77" s="33">
        <v>3136</v>
      </c>
      <c r="K77" s="33">
        <v>3257</v>
      </c>
      <c r="L77" s="33">
        <v>9</v>
      </c>
      <c r="M77" s="33">
        <f t="shared" si="22"/>
        <v>5</v>
      </c>
      <c r="N77" s="33">
        <v>8</v>
      </c>
      <c r="O77" s="33">
        <v>3</v>
      </c>
      <c r="P77" s="33">
        <f t="shared" si="23"/>
        <v>4</v>
      </c>
      <c r="Q77" s="33">
        <v>22</v>
      </c>
      <c r="R77" s="33">
        <v>18</v>
      </c>
    </row>
    <row r="78" spans="2:18" s="2" customFormat="1" ht="12" customHeight="1">
      <c r="B78" s="6"/>
      <c r="C78" s="12"/>
      <c r="D78" s="5" t="s">
        <v>77</v>
      </c>
      <c r="E78" s="33">
        <v>1609</v>
      </c>
      <c r="F78" s="33">
        <f t="shared" si="20"/>
        <v>5</v>
      </c>
      <c r="G78" s="33">
        <v>7</v>
      </c>
      <c r="H78" s="33">
        <v>2</v>
      </c>
      <c r="I78" s="33">
        <f t="shared" si="21"/>
        <v>6114</v>
      </c>
      <c r="J78" s="33">
        <v>2982</v>
      </c>
      <c r="K78" s="33">
        <v>3132</v>
      </c>
      <c r="L78" s="33">
        <v>9</v>
      </c>
      <c r="M78" s="33">
        <f t="shared" si="22"/>
        <v>6</v>
      </c>
      <c r="N78" s="33">
        <v>9</v>
      </c>
      <c r="O78" s="33">
        <v>3</v>
      </c>
      <c r="P78" s="33">
        <f t="shared" si="23"/>
        <v>3</v>
      </c>
      <c r="Q78" s="33">
        <v>21</v>
      </c>
      <c r="R78" s="33">
        <v>18</v>
      </c>
    </row>
    <row r="79" spans="2:18" s="2" customFormat="1" ht="12" customHeight="1">
      <c r="B79" s="6"/>
      <c r="C79" s="12"/>
      <c r="D79" s="5" t="s">
        <v>78</v>
      </c>
      <c r="E79" s="33">
        <v>955</v>
      </c>
      <c r="F79" s="33">
        <f t="shared" si="20"/>
        <v>2</v>
      </c>
      <c r="G79" s="33">
        <v>2</v>
      </c>
      <c r="H79" s="33">
        <v>0</v>
      </c>
      <c r="I79" s="33">
        <f t="shared" si="21"/>
        <v>3871</v>
      </c>
      <c r="J79" s="33">
        <v>1910</v>
      </c>
      <c r="K79" s="33">
        <v>1961</v>
      </c>
      <c r="L79" s="33">
        <v>8</v>
      </c>
      <c r="M79" s="33">
        <f t="shared" si="22"/>
        <v>0</v>
      </c>
      <c r="N79" s="33">
        <v>2</v>
      </c>
      <c r="O79" s="33">
        <v>2</v>
      </c>
      <c r="P79" s="33">
        <f t="shared" si="23"/>
        <v>8</v>
      </c>
      <c r="Q79" s="33">
        <v>16</v>
      </c>
      <c r="R79" s="33">
        <v>8</v>
      </c>
    </row>
    <row r="80" spans="2:18" s="2" customFormat="1" ht="12" customHeight="1">
      <c r="B80" s="6"/>
      <c r="C80" s="12"/>
      <c r="D80" s="5" t="s">
        <v>79</v>
      </c>
      <c r="E80" s="33">
        <v>2707</v>
      </c>
      <c r="F80" s="33">
        <f t="shared" si="20"/>
        <v>-3</v>
      </c>
      <c r="G80" s="33">
        <v>11</v>
      </c>
      <c r="H80" s="33">
        <v>14</v>
      </c>
      <c r="I80" s="33">
        <f t="shared" si="21"/>
        <v>10881</v>
      </c>
      <c r="J80" s="33">
        <v>5424</v>
      </c>
      <c r="K80" s="33">
        <v>5457</v>
      </c>
      <c r="L80" s="33">
        <v>1</v>
      </c>
      <c r="M80" s="33">
        <f t="shared" si="22"/>
        <v>13</v>
      </c>
      <c r="N80" s="33">
        <v>15</v>
      </c>
      <c r="O80" s="33">
        <v>2</v>
      </c>
      <c r="P80" s="33">
        <f t="shared" si="23"/>
        <v>-12</v>
      </c>
      <c r="Q80" s="33">
        <v>22</v>
      </c>
      <c r="R80" s="33">
        <v>34</v>
      </c>
    </row>
    <row r="81" spans="2:18" s="2" customFormat="1" ht="12" customHeight="1">
      <c r="B81" s="6"/>
      <c r="C81" s="12"/>
      <c r="D81" s="5" t="s">
        <v>80</v>
      </c>
      <c r="E81" s="33">
        <v>2545</v>
      </c>
      <c r="F81" s="33">
        <f t="shared" si="20"/>
        <v>2</v>
      </c>
      <c r="G81" s="33">
        <v>15</v>
      </c>
      <c r="H81" s="33">
        <v>13</v>
      </c>
      <c r="I81" s="33">
        <f t="shared" si="21"/>
        <v>8668</v>
      </c>
      <c r="J81" s="33">
        <v>4182</v>
      </c>
      <c r="K81" s="33">
        <v>4486</v>
      </c>
      <c r="L81" s="33">
        <v>-5</v>
      </c>
      <c r="M81" s="33">
        <f t="shared" si="22"/>
        <v>-5</v>
      </c>
      <c r="N81" s="33">
        <v>0</v>
      </c>
      <c r="O81" s="33">
        <v>5</v>
      </c>
      <c r="P81" s="33">
        <f t="shared" si="23"/>
        <v>0</v>
      </c>
      <c r="Q81" s="33">
        <v>44</v>
      </c>
      <c r="R81" s="33">
        <v>44</v>
      </c>
    </row>
    <row r="82" spans="2:18" s="2" customFormat="1" ht="12" customHeight="1">
      <c r="B82" s="6"/>
      <c r="C82" s="12"/>
      <c r="D82" s="5" t="s">
        <v>81</v>
      </c>
      <c r="E82" s="33">
        <v>2184</v>
      </c>
      <c r="F82" s="33">
        <f t="shared" si="20"/>
        <v>2</v>
      </c>
      <c r="G82" s="33">
        <v>2</v>
      </c>
      <c r="H82" s="33">
        <v>0</v>
      </c>
      <c r="I82" s="33">
        <f t="shared" si="21"/>
        <v>8456</v>
      </c>
      <c r="J82" s="33">
        <v>4124</v>
      </c>
      <c r="K82" s="33">
        <v>4332</v>
      </c>
      <c r="L82" s="33">
        <v>9</v>
      </c>
      <c r="M82" s="33">
        <f t="shared" si="22"/>
        <v>2</v>
      </c>
      <c r="N82" s="33">
        <v>6</v>
      </c>
      <c r="O82" s="33">
        <v>4</v>
      </c>
      <c r="P82" s="33">
        <f t="shared" si="23"/>
        <v>7</v>
      </c>
      <c r="Q82" s="33">
        <v>17</v>
      </c>
      <c r="R82" s="33">
        <v>10</v>
      </c>
    </row>
    <row r="83" spans="2:18" s="2" customFormat="1" ht="12" customHeight="1">
      <c r="B83" s="6"/>
      <c r="C83" s="12"/>
      <c r="D83" s="5" t="s">
        <v>82</v>
      </c>
      <c r="E83" s="33">
        <v>1852</v>
      </c>
      <c r="F83" s="33">
        <f t="shared" si="20"/>
        <v>-1</v>
      </c>
      <c r="G83" s="33">
        <v>2</v>
      </c>
      <c r="H83" s="33">
        <v>3</v>
      </c>
      <c r="I83" s="33">
        <f t="shared" si="21"/>
        <v>8106</v>
      </c>
      <c r="J83" s="33">
        <v>4030</v>
      </c>
      <c r="K83" s="33">
        <v>4076</v>
      </c>
      <c r="L83" s="33">
        <v>-10</v>
      </c>
      <c r="M83" s="33">
        <f t="shared" si="22"/>
        <v>2</v>
      </c>
      <c r="N83" s="33">
        <v>10</v>
      </c>
      <c r="O83" s="33">
        <v>8</v>
      </c>
      <c r="P83" s="33">
        <f t="shared" si="23"/>
        <v>-12</v>
      </c>
      <c r="Q83" s="33">
        <v>7</v>
      </c>
      <c r="R83" s="33">
        <v>19</v>
      </c>
    </row>
    <row r="84" spans="2:18" s="2" customFormat="1" ht="12" customHeight="1">
      <c r="B84" s="6"/>
      <c r="C84" s="12"/>
      <c r="D84" s="5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s="2" customFormat="1" ht="12" customHeight="1">
      <c r="B85" s="6"/>
      <c r="C85" s="50" t="s">
        <v>83</v>
      </c>
      <c r="D85" s="51"/>
      <c r="E85" s="32">
        <f>SUM(E86:E89)</f>
        <v>17535</v>
      </c>
      <c r="F85" s="34">
        <f>G85-H85</f>
        <v>18</v>
      </c>
      <c r="G85" s="32">
        <f>SUM(G86:G89)</f>
        <v>58</v>
      </c>
      <c r="H85" s="32">
        <f>SUM(H86:H89)</f>
        <v>40</v>
      </c>
      <c r="I85" s="32">
        <f>J85+K85</f>
        <v>70678</v>
      </c>
      <c r="J85" s="32">
        <f>SUM(J86:J89)</f>
        <v>34812</v>
      </c>
      <c r="K85" s="32">
        <f>SUM(K86:K89)</f>
        <v>35866</v>
      </c>
      <c r="L85" s="32">
        <f>SUM(L86:L89)</f>
        <v>86</v>
      </c>
      <c r="M85" s="32">
        <f>N85-O85</f>
        <v>37</v>
      </c>
      <c r="N85" s="32">
        <f>SUM(N86:N89)</f>
        <v>77</v>
      </c>
      <c r="O85" s="32">
        <f>SUM(O86:O89)</f>
        <v>40</v>
      </c>
      <c r="P85" s="32">
        <f>Q85-R85</f>
        <v>49</v>
      </c>
      <c r="Q85" s="32">
        <f>SUM(Q86:Q89)</f>
        <v>205</v>
      </c>
      <c r="R85" s="32">
        <f>SUM(R86:R89)</f>
        <v>156</v>
      </c>
    </row>
    <row r="86" spans="2:18" s="2" customFormat="1" ht="12" customHeight="1">
      <c r="B86" s="6"/>
      <c r="C86" s="12"/>
      <c r="D86" s="5" t="s">
        <v>108</v>
      </c>
      <c r="E86" s="33">
        <v>2507</v>
      </c>
      <c r="F86" s="33">
        <f>G86-H86</f>
        <v>4</v>
      </c>
      <c r="G86" s="33">
        <v>7</v>
      </c>
      <c r="H86" s="33">
        <v>3</v>
      </c>
      <c r="I86" s="33">
        <f>J86+K86</f>
        <v>10819</v>
      </c>
      <c r="J86" s="33">
        <v>5357</v>
      </c>
      <c r="K86" s="33">
        <v>5462</v>
      </c>
      <c r="L86" s="33">
        <v>20</v>
      </c>
      <c r="M86" s="33">
        <f>N86-O86</f>
        <v>5</v>
      </c>
      <c r="N86" s="33">
        <v>11</v>
      </c>
      <c r="O86" s="33">
        <v>6</v>
      </c>
      <c r="P86" s="33">
        <f>Q86-R86</f>
        <v>15</v>
      </c>
      <c r="Q86" s="33">
        <v>35</v>
      </c>
      <c r="R86" s="33">
        <v>20</v>
      </c>
    </row>
    <row r="87" spans="2:18" s="2" customFormat="1" ht="12" customHeight="1">
      <c r="B87" s="6"/>
      <c r="C87" s="12"/>
      <c r="D87" s="5" t="s">
        <v>41</v>
      </c>
      <c r="E87" s="33">
        <v>3217</v>
      </c>
      <c r="F87" s="33">
        <f>G87-H87</f>
        <v>14</v>
      </c>
      <c r="G87" s="33">
        <v>20</v>
      </c>
      <c r="H87" s="33">
        <v>6</v>
      </c>
      <c r="I87" s="33">
        <f>J87+K87</f>
        <v>13345</v>
      </c>
      <c r="J87" s="33">
        <v>6622</v>
      </c>
      <c r="K87" s="33">
        <v>6723</v>
      </c>
      <c r="L87" s="33">
        <v>47</v>
      </c>
      <c r="M87" s="33">
        <f>N87-O87</f>
        <v>8</v>
      </c>
      <c r="N87" s="33">
        <v>14</v>
      </c>
      <c r="O87" s="33">
        <v>6</v>
      </c>
      <c r="P87" s="33">
        <f>Q87-R87</f>
        <v>39</v>
      </c>
      <c r="Q87" s="33">
        <v>59</v>
      </c>
      <c r="R87" s="33">
        <v>20</v>
      </c>
    </row>
    <row r="88" spans="2:18" s="2" customFormat="1" ht="12" customHeight="1">
      <c r="B88" s="6"/>
      <c r="C88" s="12"/>
      <c r="D88" s="5" t="s">
        <v>84</v>
      </c>
      <c r="E88" s="33">
        <v>7322</v>
      </c>
      <c r="F88" s="33">
        <f>G88-H88</f>
        <v>-1</v>
      </c>
      <c r="G88" s="33">
        <v>17</v>
      </c>
      <c r="H88" s="33">
        <v>18</v>
      </c>
      <c r="I88" s="33">
        <f>J88+K88</f>
        <v>28954</v>
      </c>
      <c r="J88" s="33">
        <v>14188</v>
      </c>
      <c r="K88" s="33">
        <v>14766</v>
      </c>
      <c r="L88" s="33">
        <v>-2</v>
      </c>
      <c r="M88" s="33">
        <f>N88-O88</f>
        <v>12</v>
      </c>
      <c r="N88" s="33">
        <v>28</v>
      </c>
      <c r="O88" s="33">
        <v>16</v>
      </c>
      <c r="P88" s="33">
        <f>Q88-R88</f>
        <v>-14</v>
      </c>
      <c r="Q88" s="33">
        <v>58</v>
      </c>
      <c r="R88" s="33">
        <v>72</v>
      </c>
    </row>
    <row r="89" spans="2:18" s="2" customFormat="1" ht="12" customHeight="1">
      <c r="B89" s="6"/>
      <c r="C89" s="12"/>
      <c r="D89" s="5" t="s">
        <v>85</v>
      </c>
      <c r="E89" s="33">
        <v>4489</v>
      </c>
      <c r="F89" s="33">
        <f>G89-H89</f>
        <v>1</v>
      </c>
      <c r="G89" s="33">
        <v>14</v>
      </c>
      <c r="H89" s="33">
        <v>13</v>
      </c>
      <c r="I89" s="33">
        <f>J89+K89</f>
        <v>17560</v>
      </c>
      <c r="J89" s="33">
        <v>8645</v>
      </c>
      <c r="K89" s="33">
        <v>8915</v>
      </c>
      <c r="L89" s="33">
        <v>21</v>
      </c>
      <c r="M89" s="33">
        <f>N89-O89</f>
        <v>12</v>
      </c>
      <c r="N89" s="33">
        <v>24</v>
      </c>
      <c r="O89" s="33">
        <v>12</v>
      </c>
      <c r="P89" s="33">
        <f>Q89-R89</f>
        <v>9</v>
      </c>
      <c r="Q89" s="33">
        <v>53</v>
      </c>
      <c r="R89" s="33">
        <v>44</v>
      </c>
    </row>
    <row r="90" spans="2:18" s="2" customFormat="1" ht="12" customHeight="1">
      <c r="B90" s="6"/>
      <c r="C90" s="12"/>
      <c r="D90" s="5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s="2" customFormat="1" ht="12" customHeight="1">
      <c r="B91" s="6"/>
      <c r="C91" s="50" t="s">
        <v>86</v>
      </c>
      <c r="D91" s="51"/>
      <c r="E91" s="32">
        <f>SUM(E92:E95)</f>
        <v>16855</v>
      </c>
      <c r="F91" s="34">
        <f>G91-H91</f>
        <v>60</v>
      </c>
      <c r="G91" s="32">
        <f>SUM(G92:G95)</f>
        <v>106</v>
      </c>
      <c r="H91" s="32">
        <f>SUM(H92:H95)</f>
        <v>46</v>
      </c>
      <c r="I91" s="32">
        <f>J91+K91</f>
        <v>68763</v>
      </c>
      <c r="J91" s="32">
        <f>SUM(J92:J95)</f>
        <v>34219</v>
      </c>
      <c r="K91" s="32">
        <f>SUM(K92:K95)</f>
        <v>34544</v>
      </c>
      <c r="L91" s="32">
        <f>SUM(L92:L95)</f>
        <v>206</v>
      </c>
      <c r="M91" s="32">
        <f>N91-O91</f>
        <v>62</v>
      </c>
      <c r="N91" s="32">
        <f>SUM(N92:N95)</f>
        <v>88</v>
      </c>
      <c r="O91" s="32">
        <f>SUM(O92:O95)</f>
        <v>26</v>
      </c>
      <c r="P91" s="32">
        <f>Q91-R91</f>
        <v>144</v>
      </c>
      <c r="Q91" s="32">
        <f>SUM(Q92:Q95)</f>
        <v>286</v>
      </c>
      <c r="R91" s="32">
        <f>SUM(R92:R95)</f>
        <v>142</v>
      </c>
    </row>
    <row r="92" spans="2:18" s="2" customFormat="1" ht="12" customHeight="1">
      <c r="B92" s="6"/>
      <c r="C92" s="12"/>
      <c r="D92" s="5" t="s">
        <v>87</v>
      </c>
      <c r="E92" s="33">
        <v>3621</v>
      </c>
      <c r="F92" s="33">
        <f>G92-H92</f>
        <v>5</v>
      </c>
      <c r="G92" s="33">
        <v>12</v>
      </c>
      <c r="H92" s="33">
        <v>7</v>
      </c>
      <c r="I92" s="33">
        <f>J92+K92</f>
        <v>14738</v>
      </c>
      <c r="J92" s="33">
        <v>7227</v>
      </c>
      <c r="K92" s="33">
        <v>7511</v>
      </c>
      <c r="L92" s="33">
        <v>5</v>
      </c>
      <c r="M92" s="33">
        <f>N92-O92</f>
        <v>6</v>
      </c>
      <c r="N92" s="33">
        <v>11</v>
      </c>
      <c r="O92" s="33">
        <v>5</v>
      </c>
      <c r="P92" s="33">
        <f>Q92-R92</f>
        <v>-1</v>
      </c>
      <c r="Q92" s="33">
        <v>23</v>
      </c>
      <c r="R92" s="33">
        <v>24</v>
      </c>
    </row>
    <row r="93" spans="2:18" s="2" customFormat="1" ht="12" customHeight="1">
      <c r="B93" s="6"/>
      <c r="C93" s="12"/>
      <c r="D93" s="5" t="s">
        <v>88</v>
      </c>
      <c r="E93" s="33">
        <v>5667</v>
      </c>
      <c r="F93" s="33">
        <f>G93-H93</f>
        <v>29</v>
      </c>
      <c r="G93" s="33">
        <v>52</v>
      </c>
      <c r="H93" s="33">
        <v>23</v>
      </c>
      <c r="I93" s="33">
        <f>J93+K93</f>
        <v>23877</v>
      </c>
      <c r="J93" s="33">
        <v>11981</v>
      </c>
      <c r="K93" s="33">
        <v>11896</v>
      </c>
      <c r="L93" s="33">
        <v>126</v>
      </c>
      <c r="M93" s="33">
        <f>N93-O93</f>
        <v>26</v>
      </c>
      <c r="N93" s="33">
        <v>37</v>
      </c>
      <c r="O93" s="33">
        <v>11</v>
      </c>
      <c r="P93" s="33">
        <f>Q93-R93</f>
        <v>100</v>
      </c>
      <c r="Q93" s="33">
        <v>156</v>
      </c>
      <c r="R93" s="33">
        <v>56</v>
      </c>
    </row>
    <row r="94" spans="2:18" s="2" customFormat="1" ht="12" customHeight="1">
      <c r="B94" s="6"/>
      <c r="C94" s="12"/>
      <c r="D94" s="5" t="s">
        <v>89</v>
      </c>
      <c r="E94" s="33">
        <v>3248</v>
      </c>
      <c r="F94" s="33">
        <f>G94-H94</f>
        <v>6</v>
      </c>
      <c r="G94" s="33">
        <v>16</v>
      </c>
      <c r="H94" s="33">
        <v>10</v>
      </c>
      <c r="I94" s="33">
        <f>J94+K94</f>
        <v>13449</v>
      </c>
      <c r="J94" s="33">
        <v>6678</v>
      </c>
      <c r="K94" s="33">
        <v>6771</v>
      </c>
      <c r="L94" s="33">
        <v>22</v>
      </c>
      <c r="M94" s="33">
        <f>N94-O94</f>
        <v>15</v>
      </c>
      <c r="N94" s="33">
        <v>19</v>
      </c>
      <c r="O94" s="33">
        <v>4</v>
      </c>
      <c r="P94" s="33">
        <f>Q94-R94</f>
        <v>7</v>
      </c>
      <c r="Q94" s="33">
        <v>42</v>
      </c>
      <c r="R94" s="33">
        <v>35</v>
      </c>
    </row>
    <row r="95" spans="2:18" s="2" customFormat="1" ht="12" customHeight="1">
      <c r="B95" s="6"/>
      <c r="C95" s="12"/>
      <c r="D95" s="5" t="s">
        <v>90</v>
      </c>
      <c r="E95" s="33">
        <v>4319</v>
      </c>
      <c r="F95" s="33">
        <f>G95-H95</f>
        <v>20</v>
      </c>
      <c r="G95" s="33">
        <v>26</v>
      </c>
      <c r="H95" s="33">
        <v>6</v>
      </c>
      <c r="I95" s="33">
        <f>J95+K95</f>
        <v>16699</v>
      </c>
      <c r="J95" s="33">
        <v>8333</v>
      </c>
      <c r="K95" s="33">
        <v>8366</v>
      </c>
      <c r="L95" s="33">
        <v>53</v>
      </c>
      <c r="M95" s="33">
        <f>N95-O95</f>
        <v>15</v>
      </c>
      <c r="N95" s="33">
        <v>21</v>
      </c>
      <c r="O95" s="33">
        <v>6</v>
      </c>
      <c r="P95" s="33">
        <f>Q95-R95</f>
        <v>38</v>
      </c>
      <c r="Q95" s="33">
        <v>65</v>
      </c>
      <c r="R95" s="33">
        <v>27</v>
      </c>
    </row>
    <row r="96" spans="2:18" s="2" customFormat="1" ht="12" customHeight="1">
      <c r="B96" s="6"/>
      <c r="C96" s="12"/>
      <c r="D96" s="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s="2" customFormat="1" ht="12" customHeight="1">
      <c r="B97" s="6"/>
      <c r="C97" s="50" t="s">
        <v>91</v>
      </c>
      <c r="D97" s="51"/>
      <c r="E97" s="32">
        <f>E98</f>
        <v>6226</v>
      </c>
      <c r="F97" s="34">
        <f>G97-H97</f>
        <v>10</v>
      </c>
      <c r="G97" s="32">
        <f>G98</f>
        <v>20</v>
      </c>
      <c r="H97" s="32">
        <f>H98</f>
        <v>10</v>
      </c>
      <c r="I97" s="32">
        <f>J97+K97</f>
        <v>22804</v>
      </c>
      <c r="J97" s="32">
        <f>J98</f>
        <v>11145</v>
      </c>
      <c r="K97" s="32">
        <f>K98</f>
        <v>11659</v>
      </c>
      <c r="L97" s="32">
        <f>L98</f>
        <v>40</v>
      </c>
      <c r="M97" s="32">
        <f>N97-O97</f>
        <v>23</v>
      </c>
      <c r="N97" s="32">
        <f>N98</f>
        <v>34</v>
      </c>
      <c r="O97" s="32">
        <f>O98</f>
        <v>11</v>
      </c>
      <c r="P97" s="32">
        <f>Q97-R97</f>
        <v>17</v>
      </c>
      <c r="Q97" s="32">
        <f>Q98</f>
        <v>52</v>
      </c>
      <c r="R97" s="32">
        <f>R98</f>
        <v>35</v>
      </c>
    </row>
    <row r="98" spans="2:18" s="2" customFormat="1" ht="12" customHeight="1">
      <c r="B98" s="6"/>
      <c r="C98" s="12"/>
      <c r="D98" s="5" t="s">
        <v>92</v>
      </c>
      <c r="E98" s="33">
        <v>6226</v>
      </c>
      <c r="F98" s="33">
        <f>G98-H98</f>
        <v>10</v>
      </c>
      <c r="G98" s="33">
        <v>20</v>
      </c>
      <c r="H98" s="33">
        <v>10</v>
      </c>
      <c r="I98" s="33">
        <f>J98+K98</f>
        <v>22804</v>
      </c>
      <c r="J98" s="33">
        <v>11145</v>
      </c>
      <c r="K98" s="33">
        <v>11659</v>
      </c>
      <c r="L98" s="33">
        <v>40</v>
      </c>
      <c r="M98" s="33">
        <f>N98-O98</f>
        <v>23</v>
      </c>
      <c r="N98" s="33">
        <v>34</v>
      </c>
      <c r="O98" s="33">
        <v>11</v>
      </c>
      <c r="P98" s="33">
        <f>Q98-R98</f>
        <v>17</v>
      </c>
      <c r="Q98" s="33">
        <v>52</v>
      </c>
      <c r="R98" s="33">
        <v>35</v>
      </c>
    </row>
    <row r="99" spans="2:18" s="2" customFormat="1" ht="12" customHeight="1">
      <c r="B99" s="6"/>
      <c r="C99" s="12"/>
      <c r="D99" s="5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s="2" customFormat="1" ht="12" customHeight="1">
      <c r="B100" s="6"/>
      <c r="C100" s="50" t="s">
        <v>93</v>
      </c>
      <c r="D100" s="51"/>
      <c r="E100" s="32">
        <f>SUM(E101:E105)</f>
        <v>22034</v>
      </c>
      <c r="F100" s="34">
        <f aca="true" t="shared" si="24" ref="F100:F105">G100-H100</f>
        <v>28</v>
      </c>
      <c r="G100" s="32">
        <f>SUM(G101:G105)</f>
        <v>81</v>
      </c>
      <c r="H100" s="32">
        <f>SUM(H101:H105)</f>
        <v>53</v>
      </c>
      <c r="I100" s="32">
        <f aca="true" t="shared" si="25" ref="I100:I105">J100+K100</f>
        <v>89250</v>
      </c>
      <c r="J100" s="32">
        <f>SUM(J101:J109)</f>
        <v>44155</v>
      </c>
      <c r="K100" s="32">
        <f>SUM(K101:K109)</f>
        <v>45095</v>
      </c>
      <c r="L100" s="32">
        <f>SUM(L101:L105)</f>
        <v>115</v>
      </c>
      <c r="M100" s="32">
        <f aca="true" t="shared" si="26" ref="M100:M105">N100-O100</f>
        <v>74</v>
      </c>
      <c r="N100" s="32">
        <f>SUM(N101:N105)</f>
        <v>114</v>
      </c>
      <c r="O100" s="32">
        <f>SUM(O101:O105)</f>
        <v>40</v>
      </c>
      <c r="P100" s="32">
        <f aca="true" t="shared" si="27" ref="P100:P105">Q100-R100</f>
        <v>41</v>
      </c>
      <c r="Q100" s="32">
        <f>SUM(Q101:Q105)</f>
        <v>278</v>
      </c>
      <c r="R100" s="32">
        <f>SUM(R101:R105)</f>
        <v>237</v>
      </c>
    </row>
    <row r="101" spans="2:18" s="2" customFormat="1" ht="12" customHeight="1">
      <c r="B101" s="6"/>
      <c r="C101" s="12"/>
      <c r="D101" s="5" t="s">
        <v>94</v>
      </c>
      <c r="E101" s="33">
        <v>3497</v>
      </c>
      <c r="F101" s="33">
        <f t="shared" si="24"/>
        <v>0</v>
      </c>
      <c r="G101" s="33">
        <v>4</v>
      </c>
      <c r="H101" s="33">
        <v>4</v>
      </c>
      <c r="I101" s="33">
        <f t="shared" si="25"/>
        <v>15904</v>
      </c>
      <c r="J101" s="33">
        <v>7741</v>
      </c>
      <c r="K101" s="33">
        <v>8163</v>
      </c>
      <c r="L101" s="33">
        <v>0</v>
      </c>
      <c r="M101" s="33">
        <f t="shared" si="26"/>
        <v>11</v>
      </c>
      <c r="N101" s="33">
        <v>19</v>
      </c>
      <c r="O101" s="33">
        <v>8</v>
      </c>
      <c r="P101" s="33">
        <f t="shared" si="27"/>
        <v>-11</v>
      </c>
      <c r="Q101" s="33">
        <v>17</v>
      </c>
      <c r="R101" s="33">
        <v>28</v>
      </c>
    </row>
    <row r="102" spans="2:18" s="2" customFormat="1" ht="12" customHeight="1">
      <c r="B102" s="6"/>
      <c r="C102" s="12"/>
      <c r="D102" s="5" t="s">
        <v>0</v>
      </c>
      <c r="E102" s="33">
        <v>2324</v>
      </c>
      <c r="F102" s="33">
        <f t="shared" si="24"/>
        <v>1</v>
      </c>
      <c r="G102" s="33">
        <v>7</v>
      </c>
      <c r="H102" s="33">
        <v>6</v>
      </c>
      <c r="I102" s="33">
        <f t="shared" si="25"/>
        <v>9683</v>
      </c>
      <c r="J102" s="33">
        <v>4812</v>
      </c>
      <c r="K102" s="33">
        <v>4871</v>
      </c>
      <c r="L102" s="33">
        <v>31</v>
      </c>
      <c r="M102" s="33">
        <f t="shared" si="26"/>
        <v>12</v>
      </c>
      <c r="N102" s="33">
        <v>15</v>
      </c>
      <c r="O102" s="33">
        <v>3</v>
      </c>
      <c r="P102" s="33">
        <f t="shared" si="27"/>
        <v>19</v>
      </c>
      <c r="Q102" s="33">
        <v>37</v>
      </c>
      <c r="R102" s="33">
        <v>18</v>
      </c>
    </row>
    <row r="103" spans="2:18" s="2" customFormat="1" ht="12" customHeight="1">
      <c r="B103" s="6"/>
      <c r="C103" s="12"/>
      <c r="D103" s="5" t="s">
        <v>95</v>
      </c>
      <c r="E103" s="33">
        <v>2470</v>
      </c>
      <c r="F103" s="33">
        <f t="shared" si="24"/>
        <v>3</v>
      </c>
      <c r="G103" s="33">
        <v>8</v>
      </c>
      <c r="H103" s="33">
        <v>5</v>
      </c>
      <c r="I103" s="33">
        <f t="shared" si="25"/>
        <v>10603</v>
      </c>
      <c r="J103" s="33">
        <v>5202</v>
      </c>
      <c r="K103" s="33">
        <v>5401</v>
      </c>
      <c r="L103" s="33">
        <v>1</v>
      </c>
      <c r="M103" s="33">
        <f t="shared" si="26"/>
        <v>10</v>
      </c>
      <c r="N103" s="33">
        <v>15</v>
      </c>
      <c r="O103" s="33">
        <v>5</v>
      </c>
      <c r="P103" s="33">
        <f t="shared" si="27"/>
        <v>-9</v>
      </c>
      <c r="Q103" s="33">
        <v>21</v>
      </c>
      <c r="R103" s="33">
        <v>30</v>
      </c>
    </row>
    <row r="104" spans="2:18" s="2" customFormat="1" ht="12" customHeight="1">
      <c r="B104" s="6"/>
      <c r="C104" s="12"/>
      <c r="D104" s="5" t="s">
        <v>96</v>
      </c>
      <c r="E104" s="33">
        <v>8358</v>
      </c>
      <c r="F104" s="33">
        <f t="shared" si="24"/>
        <v>16</v>
      </c>
      <c r="G104" s="33">
        <v>41</v>
      </c>
      <c r="H104" s="33">
        <v>25</v>
      </c>
      <c r="I104" s="33">
        <f t="shared" si="25"/>
        <v>31279</v>
      </c>
      <c r="J104" s="33">
        <v>15564</v>
      </c>
      <c r="K104" s="33">
        <v>15715</v>
      </c>
      <c r="L104" s="33">
        <v>38</v>
      </c>
      <c r="M104" s="33">
        <f t="shared" si="26"/>
        <v>22</v>
      </c>
      <c r="N104" s="33">
        <v>36</v>
      </c>
      <c r="O104" s="33">
        <v>14</v>
      </c>
      <c r="P104" s="33">
        <f t="shared" si="27"/>
        <v>16</v>
      </c>
      <c r="Q104" s="33">
        <v>120</v>
      </c>
      <c r="R104" s="33">
        <v>104</v>
      </c>
    </row>
    <row r="105" spans="2:18" s="2" customFormat="1" ht="12" customHeight="1">
      <c r="B105" s="6"/>
      <c r="C105" s="12"/>
      <c r="D105" s="5" t="s">
        <v>97</v>
      </c>
      <c r="E105" s="33">
        <v>5385</v>
      </c>
      <c r="F105" s="33">
        <f t="shared" si="24"/>
        <v>8</v>
      </c>
      <c r="G105" s="33">
        <v>21</v>
      </c>
      <c r="H105" s="33">
        <v>13</v>
      </c>
      <c r="I105" s="33">
        <f t="shared" si="25"/>
        <v>21781</v>
      </c>
      <c r="J105" s="33">
        <v>10836</v>
      </c>
      <c r="K105" s="33">
        <v>10945</v>
      </c>
      <c r="L105" s="33">
        <v>45</v>
      </c>
      <c r="M105" s="33">
        <f t="shared" si="26"/>
        <v>19</v>
      </c>
      <c r="N105" s="33">
        <v>29</v>
      </c>
      <c r="O105" s="33">
        <v>10</v>
      </c>
      <c r="P105" s="33">
        <f t="shared" si="27"/>
        <v>26</v>
      </c>
      <c r="Q105" s="33">
        <v>83</v>
      </c>
      <c r="R105" s="33">
        <v>57</v>
      </c>
    </row>
    <row r="106" spans="2:18" s="2" customFormat="1" ht="12" customHeight="1">
      <c r="B106" s="4"/>
      <c r="C106" s="4"/>
      <c r="D106" s="4"/>
      <c r="E106" s="36"/>
      <c r="F106" s="36"/>
      <c r="G106" s="37"/>
      <c r="H106" s="36"/>
      <c r="I106" s="36"/>
      <c r="J106" s="36"/>
      <c r="K106" s="36"/>
      <c r="L106" s="37"/>
      <c r="M106" s="38"/>
      <c r="N106" s="39"/>
      <c r="O106" s="36"/>
      <c r="P106" s="38"/>
      <c r="Q106" s="40"/>
      <c r="R106" s="36"/>
    </row>
    <row r="107" spans="14:17" ht="13.5">
      <c r="N107" s="40"/>
      <c r="Q107" s="40"/>
    </row>
    <row r="108" spans="14:17" ht="13.5">
      <c r="N108" s="40"/>
      <c r="Q108" s="40"/>
    </row>
    <row r="109" spans="14:17" ht="13.5">
      <c r="N109" s="41"/>
      <c r="Q109" s="41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2012-06-27T01:35:05Z</cp:lastPrinted>
  <dcterms:created xsi:type="dcterms:W3CDTF">1999-08-06T12:02:03Z</dcterms:created>
  <dcterms:modified xsi:type="dcterms:W3CDTF">2012-10-10T02:59:16Z</dcterms:modified>
  <cp:category/>
  <cp:version/>
  <cp:contentType/>
  <cp:contentStatus/>
</cp:coreProperties>
</file>