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1市町村別テレビ受信契約数" sheetId="1" r:id="rId1"/>
  </sheets>
  <definedNames>
    <definedName name="_xlnm.Print_Titles" localSheetId="0">'201市町村別テレビ受信契約数'!$3:$5</definedName>
  </definedNames>
  <calcPr fullCalcOnLoad="1"/>
</workbook>
</file>

<file path=xl/sharedStrings.xml><?xml version="1.0" encoding="utf-8"?>
<sst xmlns="http://schemas.openxmlformats.org/spreadsheetml/2006/main" count="100" uniqueCount="96">
  <si>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</si>
  <si>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</si>
  <si>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</si>
  <si>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</si>
  <si>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</si>
  <si>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</si>
  <si>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</si>
  <si>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</si>
  <si>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</si>
  <si>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</si>
  <si>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</si>
  <si>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放送受信契約数</t>
  </si>
  <si>
    <t>件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</si>
  <si>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</si>
  <si>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</si>
  <si>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</si>
  <si>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</si>
  <si>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</si>
  <si>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</si>
  <si>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</si>
  <si>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</si>
  <si>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</si>
  <si>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</si>
  <si>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</si>
  <si>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</si>
  <si>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</si>
  <si>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</si>
  <si>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</si>
  <si>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</si>
  <si>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</si>
  <si>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</si>
  <si>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</si>
  <si>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</si>
  <si>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</si>
  <si>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</si>
  <si>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</si>
  <si>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</si>
  <si>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</si>
  <si>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</si>
  <si>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</si>
  <si>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</si>
  <si>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</si>
  <si>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</si>
  <si>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</si>
  <si>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</si>
  <si>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</si>
  <si>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</si>
  <si>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</si>
  <si>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</si>
  <si>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</si>
  <si>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</si>
  <si>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</si>
  <si>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</si>
  <si>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</si>
  <si>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</si>
  <si>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</si>
  <si>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</si>
  <si>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</si>
  <si>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</si>
  <si>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</si>
  <si>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</si>
  <si>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</si>
  <si>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</si>
  <si>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</si>
  <si>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</si>
  <si>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</si>
  <si>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</si>
  <si>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</si>
  <si>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資料：ＮＨＫ前橋放送局</t>
  </si>
  <si>
    <t>明和村</t>
  </si>
  <si>
    <t>総数</t>
  </si>
  <si>
    <t>普通</t>
  </si>
  <si>
    <t>吉岡村</t>
  </si>
  <si>
    <t>赤堀村</t>
  </si>
  <si>
    <t>笠懸村</t>
  </si>
  <si>
    <t>201 市町村別テレビ受信契約数 （昭和54年3月末）</t>
  </si>
  <si>
    <t>世帯数は昭和54年3月31日現在住民基本台帳による。</t>
  </si>
  <si>
    <t>世帯数</t>
  </si>
  <si>
    <t>千代田村</t>
  </si>
  <si>
    <t>カラー</t>
  </si>
  <si>
    <t>普及率</t>
  </si>
  <si>
    <t>％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</si>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</sst>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_);[Red]\(0.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38" fontId="4" fillId="0" borderId="1" xfId="16" applyFont="1" applyFill="1" applyBorder="1" applyAlignment="1">
      <alignment horizontal="right" vertical="center"/>
    </xf>
    <xf numFmtId="38" fontId="1" fillId="0" borderId="1" xfId="16" applyFont="1" applyFill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"/>
  <sheetViews>
    <sheetView tabSelected="1" workbookViewId="0" topLeftCell="B1">
      <selection activeCell="E16" sqref="E16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375" style="1" customWidth="1"/>
    <col min="5" max="5" width="9.25390625" style="1" customWidth="1"/>
    <col min="6" max="6" width="10.125" style="1" customWidth="1"/>
    <col min="7" max="16384" width="9.00390625" style="1" customWidth="1"/>
  </cols>
  <sheetData>
    <row r="1" ht="14.25">
      <c r="B1" s="2" t="s">
        <v>75</v>
      </c>
    </row>
    <row r="2" ht="12">
      <c r="C2" s="1" t="s">
        <v>76</v>
      </c>
    </row>
    <row r="3" spans="2:9" ht="12" customHeight="1">
      <c r="B3" s="28" t="s">
        <v>13</v>
      </c>
      <c r="C3" s="29"/>
      <c r="D3" s="30"/>
      <c r="E3" s="24" t="s">
        <v>77</v>
      </c>
      <c r="F3" s="24" t="s">
        <v>11</v>
      </c>
      <c r="G3" s="24"/>
      <c r="H3" s="24" t="s">
        <v>80</v>
      </c>
      <c r="I3" s="24"/>
    </row>
    <row r="4" spans="2:9" ht="12">
      <c r="B4" s="31"/>
      <c r="C4" s="32"/>
      <c r="D4" s="33"/>
      <c r="E4" s="24"/>
      <c r="F4" s="11" t="s">
        <v>71</v>
      </c>
      <c r="G4" s="11" t="s">
        <v>79</v>
      </c>
      <c r="H4" s="11" t="s">
        <v>70</v>
      </c>
      <c r="I4" s="11" t="s">
        <v>79</v>
      </c>
    </row>
    <row r="5" spans="2:9" ht="12">
      <c r="B5" s="4"/>
      <c r="C5" s="5"/>
      <c r="D5" s="6"/>
      <c r="E5" s="12"/>
      <c r="F5" s="3" t="s">
        <v>12</v>
      </c>
      <c r="G5" s="3" t="s">
        <v>12</v>
      </c>
      <c r="H5" s="3" t="s">
        <v>81</v>
      </c>
      <c r="I5" s="3" t="s">
        <v>81</v>
      </c>
    </row>
    <row r="6" spans="2:9" s="13" customFormat="1" ht="12" customHeight="1">
      <c r="B6" s="27" t="s">
        <v>70</v>
      </c>
      <c r="C6" s="25"/>
      <c r="D6" s="26"/>
      <c r="E6" s="17">
        <f>E7+E8</f>
        <v>490104</v>
      </c>
      <c r="F6" s="17">
        <f>F7+F8</f>
        <v>30272</v>
      </c>
      <c r="G6" s="17">
        <f>G7+G8</f>
        <v>423927</v>
      </c>
      <c r="H6" s="16">
        <f aca="true" t="shared" si="0" ref="H6:H70">(F6+G6)/E6*100</f>
        <v>92.67400388488973</v>
      </c>
      <c r="I6" s="16">
        <f>G6/E6*100</f>
        <v>86.49735566328779</v>
      </c>
    </row>
    <row r="7" spans="2:9" s="13" customFormat="1" ht="12" customHeight="1">
      <c r="B7" s="14"/>
      <c r="C7" s="25" t="s">
        <v>95</v>
      </c>
      <c r="D7" s="26"/>
      <c r="E7" s="17">
        <f>SUM(E9:E19)</f>
        <v>321791</v>
      </c>
      <c r="F7" s="17">
        <f>SUM(F9:F19)</f>
        <v>18925</v>
      </c>
      <c r="G7" s="17">
        <f>SUM(G9:G19)</f>
        <v>270467</v>
      </c>
      <c r="H7" s="16">
        <f t="shared" si="0"/>
        <v>89.93166371961927</v>
      </c>
      <c r="I7" s="16">
        <f>G7/E7*100</f>
        <v>84.05051726120371</v>
      </c>
    </row>
    <row r="8" spans="2:9" s="13" customFormat="1" ht="12" customHeight="1">
      <c r="B8" s="14"/>
      <c r="C8" s="25" t="s">
        <v>82</v>
      </c>
      <c r="D8" s="26"/>
      <c r="E8" s="17">
        <f>E20+E30+E35+E41+E48+E53+E55+E64+E73+E78+E83+E85</f>
        <v>168313</v>
      </c>
      <c r="F8" s="17">
        <f>F20+F30+F35+F41+F48+F53+F55+F64+F73+F78+F83+F85</f>
        <v>11347</v>
      </c>
      <c r="G8" s="17">
        <f>G20+G30+G35+G41+G48+G53+G55+G64+G73+G78+G83+G85</f>
        <v>153460</v>
      </c>
      <c r="H8" s="16">
        <f t="shared" si="0"/>
        <v>97.91697610998557</v>
      </c>
      <c r="I8" s="16">
        <f>G8/E8*100</f>
        <v>91.17536969812195</v>
      </c>
    </row>
    <row r="9" spans="2:9" ht="12" customHeight="1">
      <c r="B9" s="4"/>
      <c r="C9" s="5"/>
      <c r="D9" s="8" t="s">
        <v>0</v>
      </c>
      <c r="E9" s="18">
        <v>75955</v>
      </c>
      <c r="F9" s="19">
        <v>4856</v>
      </c>
      <c r="G9" s="19">
        <v>60496</v>
      </c>
      <c r="H9" s="15">
        <f>(F9+G9)/E9*100</f>
        <v>86.04041866894872</v>
      </c>
      <c r="I9" s="15">
        <f>G9/E9*100</f>
        <v>79.6471595023369</v>
      </c>
    </row>
    <row r="10" spans="2:9" ht="12" customHeight="1">
      <c r="B10" s="4"/>
      <c r="C10" s="5"/>
      <c r="D10" s="8" t="s">
        <v>1</v>
      </c>
      <c r="E10" s="18">
        <v>64547</v>
      </c>
      <c r="F10" s="19">
        <v>3900</v>
      </c>
      <c r="G10" s="19">
        <v>53276</v>
      </c>
      <c r="H10" s="15">
        <f t="shared" si="0"/>
        <v>88.58041427177096</v>
      </c>
      <c r="I10" s="15">
        <f aca="true" t="shared" si="1" ref="I10:I72">G10/E10*100</f>
        <v>82.53830542085612</v>
      </c>
    </row>
    <row r="11" spans="2:9" ht="12" customHeight="1">
      <c r="B11" s="4"/>
      <c r="C11" s="5"/>
      <c r="D11" s="8" t="s">
        <v>2</v>
      </c>
      <c r="E11" s="18">
        <v>37720</v>
      </c>
      <c r="F11" s="19">
        <v>2170</v>
      </c>
      <c r="G11" s="19">
        <v>33762</v>
      </c>
      <c r="H11" s="15">
        <f t="shared" si="0"/>
        <v>95.25980911983034</v>
      </c>
      <c r="I11" s="15">
        <f t="shared" si="1"/>
        <v>89.50689289501591</v>
      </c>
    </row>
    <row r="12" spans="2:9" ht="12" customHeight="1">
      <c r="B12" s="4"/>
      <c r="C12" s="5"/>
      <c r="D12" s="8" t="s">
        <v>3</v>
      </c>
      <c r="E12" s="18">
        <v>28253</v>
      </c>
      <c r="F12" s="19">
        <v>1537</v>
      </c>
      <c r="G12" s="19">
        <v>24352</v>
      </c>
      <c r="H12" s="15">
        <f t="shared" si="0"/>
        <v>91.63274696492408</v>
      </c>
      <c r="I12" s="15">
        <f t="shared" si="1"/>
        <v>86.19261671326939</v>
      </c>
    </row>
    <row r="13" spans="2:9" ht="12" customHeight="1">
      <c r="B13" s="4"/>
      <c r="C13" s="5"/>
      <c r="D13" s="8" t="s">
        <v>4</v>
      </c>
      <c r="E13" s="18">
        <v>33856</v>
      </c>
      <c r="F13" s="19">
        <v>1902</v>
      </c>
      <c r="G13" s="19">
        <v>27579</v>
      </c>
      <c r="H13" s="15">
        <f t="shared" si="0"/>
        <v>87.07762287334594</v>
      </c>
      <c r="I13" s="15">
        <f t="shared" si="1"/>
        <v>81.45971172022685</v>
      </c>
    </row>
    <row r="14" spans="2:9" ht="12" customHeight="1">
      <c r="B14" s="4"/>
      <c r="C14" s="5"/>
      <c r="D14" s="8" t="s">
        <v>5</v>
      </c>
      <c r="E14" s="18">
        <v>12719</v>
      </c>
      <c r="F14" s="19">
        <v>729</v>
      </c>
      <c r="G14" s="19">
        <v>10556</v>
      </c>
      <c r="H14" s="15">
        <f t="shared" si="0"/>
        <v>88.72552873653589</v>
      </c>
      <c r="I14" s="15">
        <f t="shared" si="1"/>
        <v>82.99394606494221</v>
      </c>
    </row>
    <row r="15" spans="2:9" ht="12" customHeight="1">
      <c r="B15" s="4"/>
      <c r="C15" s="5"/>
      <c r="D15" s="8" t="s">
        <v>6</v>
      </c>
      <c r="E15" s="18">
        <v>19020</v>
      </c>
      <c r="F15" s="19">
        <v>1074</v>
      </c>
      <c r="G15" s="19">
        <v>16101</v>
      </c>
      <c r="H15" s="15">
        <f t="shared" si="0"/>
        <v>90.29968454258676</v>
      </c>
      <c r="I15" s="15">
        <f t="shared" si="1"/>
        <v>84.65299684542586</v>
      </c>
    </row>
    <row r="16" spans="2:9" ht="12" customHeight="1">
      <c r="B16" s="4"/>
      <c r="C16" s="5"/>
      <c r="D16" s="8" t="s">
        <v>7</v>
      </c>
      <c r="E16" s="18">
        <v>12609</v>
      </c>
      <c r="F16" s="19">
        <v>864</v>
      </c>
      <c r="G16" s="19">
        <v>10909</v>
      </c>
      <c r="H16" s="15">
        <f t="shared" si="0"/>
        <v>93.36981521135696</v>
      </c>
      <c r="I16" s="15">
        <f t="shared" si="1"/>
        <v>86.51756681735269</v>
      </c>
    </row>
    <row r="17" spans="2:9" ht="12" customHeight="1">
      <c r="B17" s="4"/>
      <c r="C17" s="5"/>
      <c r="D17" s="8" t="s">
        <v>8</v>
      </c>
      <c r="E17" s="18">
        <v>13806</v>
      </c>
      <c r="F17" s="19">
        <v>702</v>
      </c>
      <c r="G17" s="19">
        <v>12506</v>
      </c>
      <c r="H17" s="15">
        <f t="shared" si="0"/>
        <v>95.66854990583803</v>
      </c>
      <c r="I17" s="15">
        <f t="shared" si="1"/>
        <v>90.58380414312617</v>
      </c>
    </row>
    <row r="18" spans="2:9" ht="12" customHeight="1">
      <c r="B18" s="4"/>
      <c r="C18" s="5"/>
      <c r="D18" s="8" t="s">
        <v>9</v>
      </c>
      <c r="E18" s="18">
        <v>12167</v>
      </c>
      <c r="F18" s="19">
        <v>540</v>
      </c>
      <c r="G18" s="19">
        <v>10796</v>
      </c>
      <c r="H18" s="15">
        <f t="shared" si="0"/>
        <v>93.17005013561273</v>
      </c>
      <c r="I18" s="15">
        <f t="shared" si="1"/>
        <v>88.73181556669681</v>
      </c>
    </row>
    <row r="19" spans="2:9" ht="12" customHeight="1">
      <c r="B19" s="4"/>
      <c r="C19" s="5"/>
      <c r="D19" s="8" t="s">
        <v>10</v>
      </c>
      <c r="E19" s="18">
        <v>11139</v>
      </c>
      <c r="F19" s="19">
        <v>651</v>
      </c>
      <c r="G19" s="19">
        <v>10134</v>
      </c>
      <c r="H19" s="15">
        <f t="shared" si="0"/>
        <v>96.82197683813628</v>
      </c>
      <c r="I19" s="15">
        <f t="shared" si="1"/>
        <v>90.97764610826825</v>
      </c>
    </row>
    <row r="20" spans="2:9" s="13" customFormat="1" ht="12" customHeight="1">
      <c r="B20" s="14"/>
      <c r="C20" s="22" t="s">
        <v>83</v>
      </c>
      <c r="D20" s="23"/>
      <c r="E20" s="17">
        <f>SUM(E21:E29)</f>
        <v>19990</v>
      </c>
      <c r="F20" s="17">
        <f>SUM(F21:F29)</f>
        <v>1477</v>
      </c>
      <c r="G20" s="17">
        <f>SUM(G21:G29)</f>
        <v>17931</v>
      </c>
      <c r="H20" s="16">
        <f t="shared" si="0"/>
        <v>97.08854427213606</v>
      </c>
      <c r="I20" s="16">
        <f t="shared" si="1"/>
        <v>89.69984992496248</v>
      </c>
    </row>
    <row r="21" spans="2:9" ht="12" customHeight="1">
      <c r="B21" s="4"/>
      <c r="C21" s="7"/>
      <c r="D21" s="8" t="s">
        <v>14</v>
      </c>
      <c r="E21" s="18">
        <v>1936</v>
      </c>
      <c r="F21" s="19">
        <v>127</v>
      </c>
      <c r="G21" s="19">
        <v>1744</v>
      </c>
      <c r="H21" s="15">
        <f t="shared" si="0"/>
        <v>96.64256198347107</v>
      </c>
      <c r="I21" s="15">
        <f t="shared" si="1"/>
        <v>90.08264462809917</v>
      </c>
    </row>
    <row r="22" spans="2:9" ht="12" customHeight="1">
      <c r="B22" s="4"/>
      <c r="C22" s="7"/>
      <c r="D22" s="8" t="s">
        <v>15</v>
      </c>
      <c r="E22" s="18">
        <v>3062</v>
      </c>
      <c r="F22" s="19">
        <v>170</v>
      </c>
      <c r="G22" s="19">
        <v>2704</v>
      </c>
      <c r="H22" s="15">
        <f t="shared" si="0"/>
        <v>93.86022207707381</v>
      </c>
      <c r="I22" s="15">
        <f t="shared" si="1"/>
        <v>88.3082952318746</v>
      </c>
    </row>
    <row r="23" spans="2:9" ht="12" customHeight="1">
      <c r="B23" s="4"/>
      <c r="C23" s="7"/>
      <c r="D23" s="8" t="s">
        <v>16</v>
      </c>
      <c r="E23" s="18">
        <v>3642</v>
      </c>
      <c r="F23" s="19">
        <v>353</v>
      </c>
      <c r="G23" s="19">
        <v>3309</v>
      </c>
      <c r="H23" s="15">
        <f t="shared" si="0"/>
        <v>100.54914881933004</v>
      </c>
      <c r="I23" s="15">
        <f t="shared" si="1"/>
        <v>90.85667215815486</v>
      </c>
    </row>
    <row r="24" spans="2:9" ht="12" customHeight="1">
      <c r="B24" s="4"/>
      <c r="C24" s="7"/>
      <c r="D24" s="8" t="s">
        <v>17</v>
      </c>
      <c r="E24" s="18">
        <v>2825</v>
      </c>
      <c r="F24" s="19">
        <v>186</v>
      </c>
      <c r="G24" s="19">
        <v>2444</v>
      </c>
      <c r="H24" s="15">
        <f t="shared" si="0"/>
        <v>93.09734513274336</v>
      </c>
      <c r="I24" s="15">
        <f t="shared" si="1"/>
        <v>86.51327433628319</v>
      </c>
    </row>
    <row r="25" spans="2:9" ht="12" customHeight="1">
      <c r="B25" s="4"/>
      <c r="C25" s="7"/>
      <c r="D25" s="8" t="s">
        <v>18</v>
      </c>
      <c r="E25" s="18">
        <v>1656</v>
      </c>
      <c r="F25" s="19">
        <v>155</v>
      </c>
      <c r="G25" s="19">
        <v>1443</v>
      </c>
      <c r="H25" s="15">
        <f t="shared" si="0"/>
        <v>96.49758454106279</v>
      </c>
      <c r="I25" s="15">
        <f t="shared" si="1"/>
        <v>87.13768115942028</v>
      </c>
    </row>
    <row r="26" spans="2:9" ht="12" customHeight="1">
      <c r="B26" s="4"/>
      <c r="C26" s="7"/>
      <c r="D26" s="8" t="s">
        <v>19</v>
      </c>
      <c r="E26" s="18">
        <v>2300</v>
      </c>
      <c r="F26" s="19">
        <v>186</v>
      </c>
      <c r="G26" s="19">
        <v>2140</v>
      </c>
      <c r="H26" s="15">
        <f t="shared" si="0"/>
        <v>101.1304347826087</v>
      </c>
      <c r="I26" s="15">
        <f t="shared" si="1"/>
        <v>93.04347826086956</v>
      </c>
    </row>
    <row r="27" spans="2:9" ht="12" customHeight="1">
      <c r="B27" s="4"/>
      <c r="C27" s="7"/>
      <c r="D27" s="8" t="s">
        <v>20</v>
      </c>
      <c r="E27" s="18">
        <v>2574</v>
      </c>
      <c r="F27" s="19">
        <v>169</v>
      </c>
      <c r="G27" s="19">
        <v>2301</v>
      </c>
      <c r="H27" s="15">
        <f t="shared" si="0"/>
        <v>95.95959595959596</v>
      </c>
      <c r="I27" s="15">
        <f t="shared" si="1"/>
        <v>89.39393939393939</v>
      </c>
    </row>
    <row r="28" spans="2:9" ht="12" customHeight="1">
      <c r="B28" s="4"/>
      <c r="C28" s="7"/>
      <c r="D28" s="8" t="s">
        <v>21</v>
      </c>
      <c r="E28" s="18">
        <v>853</v>
      </c>
      <c r="F28" s="19">
        <v>65</v>
      </c>
      <c r="G28" s="19">
        <v>772</v>
      </c>
      <c r="H28" s="15">
        <f t="shared" si="0"/>
        <v>98.12426729191091</v>
      </c>
      <c r="I28" s="15">
        <f t="shared" si="1"/>
        <v>90.50410316529894</v>
      </c>
    </row>
    <row r="29" spans="2:9" ht="12" customHeight="1">
      <c r="B29" s="4"/>
      <c r="C29" s="7"/>
      <c r="D29" s="8" t="s">
        <v>22</v>
      </c>
      <c r="E29" s="18">
        <v>1142</v>
      </c>
      <c r="F29" s="19">
        <v>66</v>
      </c>
      <c r="G29" s="19">
        <v>1074</v>
      </c>
      <c r="H29" s="15">
        <f t="shared" si="0"/>
        <v>99.82486865148861</v>
      </c>
      <c r="I29" s="15">
        <f t="shared" si="1"/>
        <v>94.04553415061297</v>
      </c>
    </row>
    <row r="30" spans="2:9" s="13" customFormat="1" ht="12" customHeight="1">
      <c r="B30" s="14"/>
      <c r="C30" s="22" t="s">
        <v>84</v>
      </c>
      <c r="D30" s="23"/>
      <c r="E30" s="17">
        <f>SUM(E31:E34)</f>
        <v>16092</v>
      </c>
      <c r="F30" s="17">
        <f>SUM(F31:F34)</f>
        <v>819</v>
      </c>
      <c r="G30" s="17">
        <f>SUM(G31:G34)</f>
        <v>14297</v>
      </c>
      <c r="H30" s="16">
        <f t="shared" si="0"/>
        <v>93.93487447178723</v>
      </c>
      <c r="I30" s="16">
        <f t="shared" si="1"/>
        <v>88.84538901317424</v>
      </c>
    </row>
    <row r="31" spans="2:9" ht="12" customHeight="1">
      <c r="B31" s="4"/>
      <c r="C31" s="7"/>
      <c r="D31" s="8" t="s">
        <v>23</v>
      </c>
      <c r="E31" s="18">
        <v>5039</v>
      </c>
      <c r="F31" s="19">
        <v>277</v>
      </c>
      <c r="G31" s="19">
        <v>4550</v>
      </c>
      <c r="H31" s="15">
        <f t="shared" si="0"/>
        <v>95.79281603492757</v>
      </c>
      <c r="I31" s="15">
        <f t="shared" si="1"/>
        <v>90.29569358999801</v>
      </c>
    </row>
    <row r="32" spans="2:9" ht="12" customHeight="1">
      <c r="B32" s="4"/>
      <c r="C32" s="7"/>
      <c r="D32" s="8" t="s">
        <v>24</v>
      </c>
      <c r="E32" s="18">
        <v>1541</v>
      </c>
      <c r="F32" s="19">
        <v>56</v>
      </c>
      <c r="G32" s="19">
        <v>1437</v>
      </c>
      <c r="H32" s="15">
        <f t="shared" si="0"/>
        <v>96.88513951979235</v>
      </c>
      <c r="I32" s="15">
        <f t="shared" si="1"/>
        <v>93.25113562621674</v>
      </c>
    </row>
    <row r="33" spans="2:9" ht="12">
      <c r="B33" s="4"/>
      <c r="C33" s="7"/>
      <c r="D33" s="8" t="s">
        <v>25</v>
      </c>
      <c r="E33" s="18">
        <v>3159</v>
      </c>
      <c r="F33" s="19">
        <v>174</v>
      </c>
      <c r="G33" s="19">
        <v>2758</v>
      </c>
      <c r="H33" s="15">
        <f t="shared" si="0"/>
        <v>92.8141817030706</v>
      </c>
      <c r="I33" s="15">
        <f t="shared" si="1"/>
        <v>87.30610952833176</v>
      </c>
    </row>
    <row r="34" spans="2:9" ht="12">
      <c r="B34" s="4"/>
      <c r="C34" s="7"/>
      <c r="D34" s="8" t="s">
        <v>26</v>
      </c>
      <c r="E34" s="18">
        <v>6353</v>
      </c>
      <c r="F34" s="19">
        <v>312</v>
      </c>
      <c r="G34" s="19">
        <v>5552</v>
      </c>
      <c r="H34" s="15">
        <f t="shared" si="0"/>
        <v>92.302849047694</v>
      </c>
      <c r="I34" s="15">
        <f t="shared" si="1"/>
        <v>87.39178340941287</v>
      </c>
    </row>
    <row r="35" spans="2:9" s="13" customFormat="1" ht="12">
      <c r="B35" s="14"/>
      <c r="C35" s="22" t="s">
        <v>85</v>
      </c>
      <c r="D35" s="23"/>
      <c r="E35" s="17">
        <f>SUM(E36:E40)</f>
        <v>9815</v>
      </c>
      <c r="F35" s="17">
        <f>SUM(F36:F40)</f>
        <v>868</v>
      </c>
      <c r="G35" s="17">
        <f>SUM(G36:G40)</f>
        <v>9289</v>
      </c>
      <c r="H35" s="16">
        <f t="shared" si="0"/>
        <v>103.48446255731022</v>
      </c>
      <c r="I35" s="16">
        <f t="shared" si="1"/>
        <v>94.64085583290881</v>
      </c>
    </row>
    <row r="36" spans="2:9" ht="12" customHeight="1">
      <c r="B36" s="4"/>
      <c r="C36" s="7"/>
      <c r="D36" s="8" t="s">
        <v>27</v>
      </c>
      <c r="E36" s="18">
        <v>2744</v>
      </c>
      <c r="F36" s="19">
        <v>61</v>
      </c>
      <c r="G36" s="19">
        <v>2455</v>
      </c>
      <c r="H36" s="15">
        <f t="shared" si="0"/>
        <v>91.69096209912536</v>
      </c>
      <c r="I36" s="15">
        <f t="shared" si="1"/>
        <v>89.46793002915452</v>
      </c>
    </row>
    <row r="37" spans="2:9" ht="12" customHeight="1">
      <c r="B37" s="4"/>
      <c r="C37" s="7"/>
      <c r="D37" s="8" t="s">
        <v>28</v>
      </c>
      <c r="E37" s="18">
        <v>580</v>
      </c>
      <c r="F37" s="19">
        <v>36</v>
      </c>
      <c r="G37" s="19">
        <v>514</v>
      </c>
      <c r="H37" s="15">
        <f t="shared" si="0"/>
        <v>94.82758620689656</v>
      </c>
      <c r="I37" s="15">
        <f t="shared" si="1"/>
        <v>88.62068965517241</v>
      </c>
    </row>
    <row r="38" spans="2:9" ht="12" customHeight="1">
      <c r="B38" s="4"/>
      <c r="C38" s="7"/>
      <c r="D38" s="8" t="s">
        <v>29</v>
      </c>
      <c r="E38" s="18">
        <v>1589</v>
      </c>
      <c r="F38" s="19">
        <v>533</v>
      </c>
      <c r="G38" s="19">
        <v>2151</v>
      </c>
      <c r="H38" s="15">
        <f t="shared" si="0"/>
        <v>168.91126494650723</v>
      </c>
      <c r="I38" s="15">
        <f t="shared" si="1"/>
        <v>135.36815607300187</v>
      </c>
    </row>
    <row r="39" spans="2:9" ht="12" customHeight="1">
      <c r="B39" s="4"/>
      <c r="C39" s="7"/>
      <c r="D39" s="8" t="s">
        <v>30</v>
      </c>
      <c r="E39" s="18">
        <v>2294</v>
      </c>
      <c r="F39" s="19">
        <v>113</v>
      </c>
      <c r="G39" s="19">
        <v>1862</v>
      </c>
      <c r="H39" s="15">
        <f t="shared" si="0"/>
        <v>86.09415867480384</v>
      </c>
      <c r="I39" s="15">
        <f t="shared" si="1"/>
        <v>81.16826503923278</v>
      </c>
    </row>
    <row r="40" spans="2:9" ht="12" customHeight="1">
      <c r="B40" s="4"/>
      <c r="C40" s="7"/>
      <c r="D40" s="8" t="s">
        <v>72</v>
      </c>
      <c r="E40" s="18">
        <v>2608</v>
      </c>
      <c r="F40" s="19">
        <v>125</v>
      </c>
      <c r="G40" s="19">
        <v>2307</v>
      </c>
      <c r="H40" s="15">
        <f t="shared" si="0"/>
        <v>93.25153374233128</v>
      </c>
      <c r="I40" s="15">
        <f t="shared" si="1"/>
        <v>88.45858895705521</v>
      </c>
    </row>
    <row r="41" spans="2:9" s="13" customFormat="1" ht="12" customHeight="1">
      <c r="B41" s="14"/>
      <c r="C41" s="22" t="s">
        <v>86</v>
      </c>
      <c r="D41" s="23"/>
      <c r="E41" s="17">
        <f>SUM(E42:E47)</f>
        <v>13491</v>
      </c>
      <c r="F41" s="17">
        <f>SUM(F42:F47)</f>
        <v>850</v>
      </c>
      <c r="G41" s="17">
        <f>SUM(G42:G47)</f>
        <v>12228</v>
      </c>
      <c r="H41" s="16">
        <f t="shared" si="0"/>
        <v>96.93869987399006</v>
      </c>
      <c r="I41" s="16">
        <f t="shared" si="1"/>
        <v>90.63820324660885</v>
      </c>
    </row>
    <row r="42" spans="2:9" ht="12" customHeight="1">
      <c r="B42" s="4"/>
      <c r="C42" s="7"/>
      <c r="D42" s="8" t="s">
        <v>31</v>
      </c>
      <c r="E42" s="18">
        <v>3919</v>
      </c>
      <c r="F42" s="19">
        <v>210</v>
      </c>
      <c r="G42" s="19">
        <v>3553</v>
      </c>
      <c r="H42" s="15">
        <f t="shared" si="0"/>
        <v>96.01939270221995</v>
      </c>
      <c r="I42" s="15">
        <f t="shared" si="1"/>
        <v>90.66088287828528</v>
      </c>
    </row>
    <row r="43" spans="2:9" ht="12" customHeight="1">
      <c r="B43" s="4"/>
      <c r="C43" s="7"/>
      <c r="D43" s="8" t="s">
        <v>32</v>
      </c>
      <c r="E43" s="18">
        <v>2479</v>
      </c>
      <c r="F43" s="19">
        <v>159</v>
      </c>
      <c r="G43" s="19">
        <v>2324</v>
      </c>
      <c r="H43" s="15">
        <f t="shared" si="0"/>
        <v>100.16135538523598</v>
      </c>
      <c r="I43" s="15">
        <f t="shared" si="1"/>
        <v>93.74747882210569</v>
      </c>
    </row>
    <row r="44" spans="2:9" ht="12" customHeight="1">
      <c r="B44" s="4"/>
      <c r="C44" s="7"/>
      <c r="D44" s="8" t="s">
        <v>33</v>
      </c>
      <c r="E44" s="18">
        <v>4974</v>
      </c>
      <c r="F44" s="19">
        <v>269</v>
      </c>
      <c r="G44" s="19">
        <v>4419</v>
      </c>
      <c r="H44" s="15">
        <f t="shared" si="0"/>
        <v>94.25010052271814</v>
      </c>
      <c r="I44" s="15">
        <f t="shared" si="1"/>
        <v>88.84197828709289</v>
      </c>
    </row>
    <row r="45" spans="2:9" ht="12" customHeight="1">
      <c r="B45" s="4"/>
      <c r="C45" s="7"/>
      <c r="D45" s="8" t="s">
        <v>34</v>
      </c>
      <c r="E45" s="18">
        <v>1022</v>
      </c>
      <c r="F45" s="19">
        <v>96</v>
      </c>
      <c r="G45" s="19">
        <v>926</v>
      </c>
      <c r="H45" s="15">
        <f t="shared" si="0"/>
        <v>100</v>
      </c>
      <c r="I45" s="15">
        <f t="shared" si="1"/>
        <v>90.60665362035225</v>
      </c>
    </row>
    <row r="46" spans="2:9" ht="12">
      <c r="B46" s="4"/>
      <c r="C46" s="7"/>
      <c r="D46" s="8" t="s">
        <v>35</v>
      </c>
      <c r="E46" s="18">
        <v>433</v>
      </c>
      <c r="F46" s="19">
        <v>39</v>
      </c>
      <c r="G46" s="19">
        <v>388</v>
      </c>
      <c r="H46" s="15">
        <f t="shared" si="0"/>
        <v>98.61431870669746</v>
      </c>
      <c r="I46" s="15">
        <f t="shared" si="1"/>
        <v>89.60739030023095</v>
      </c>
    </row>
    <row r="47" spans="2:9" ht="12" customHeight="1">
      <c r="B47" s="4"/>
      <c r="C47" s="7"/>
      <c r="D47" s="8" t="s">
        <v>36</v>
      </c>
      <c r="E47" s="18">
        <v>664</v>
      </c>
      <c r="F47" s="19">
        <v>77</v>
      </c>
      <c r="G47" s="19">
        <v>618</v>
      </c>
      <c r="H47" s="15">
        <f t="shared" si="0"/>
        <v>104.66867469879517</v>
      </c>
      <c r="I47" s="15">
        <f t="shared" si="1"/>
        <v>93.07228915662651</v>
      </c>
    </row>
    <row r="48" spans="2:9" s="13" customFormat="1" ht="12" customHeight="1">
      <c r="B48" s="14"/>
      <c r="C48" s="22" t="s">
        <v>87</v>
      </c>
      <c r="D48" s="23"/>
      <c r="E48" s="17">
        <f>SUM(E49:E52)</f>
        <v>9826</v>
      </c>
      <c r="F48" s="17">
        <f>SUM(F49:F52)</f>
        <v>413</v>
      </c>
      <c r="G48" s="17">
        <f>SUM(G49:G52)</f>
        <v>9160</v>
      </c>
      <c r="H48" s="16">
        <f t="shared" si="0"/>
        <v>97.42519845308365</v>
      </c>
      <c r="I48" s="16">
        <f t="shared" si="1"/>
        <v>93.22206391207001</v>
      </c>
    </row>
    <row r="49" spans="2:9" ht="12" customHeight="1">
      <c r="B49" s="4"/>
      <c r="C49" s="7"/>
      <c r="D49" s="8" t="s">
        <v>37</v>
      </c>
      <c r="E49" s="18">
        <v>1138</v>
      </c>
      <c r="F49" s="19">
        <v>68</v>
      </c>
      <c r="G49" s="19">
        <v>1046</v>
      </c>
      <c r="H49" s="15">
        <f t="shared" si="0"/>
        <v>97.89103690685414</v>
      </c>
      <c r="I49" s="15">
        <f t="shared" si="1"/>
        <v>91.91564147627417</v>
      </c>
    </row>
    <row r="50" spans="2:9" ht="12" customHeight="1">
      <c r="B50" s="4"/>
      <c r="C50" s="7"/>
      <c r="D50" s="8" t="s">
        <v>38</v>
      </c>
      <c r="E50" s="18">
        <v>3917</v>
      </c>
      <c r="F50" s="19">
        <v>174</v>
      </c>
      <c r="G50" s="19">
        <v>3595</v>
      </c>
      <c r="H50" s="15">
        <f t="shared" si="0"/>
        <v>96.22159816185857</v>
      </c>
      <c r="I50" s="15">
        <f t="shared" si="1"/>
        <v>91.77942302782742</v>
      </c>
    </row>
    <row r="51" spans="2:9" ht="12" customHeight="1">
      <c r="B51" s="4"/>
      <c r="C51" s="7"/>
      <c r="D51" s="8" t="s">
        <v>39</v>
      </c>
      <c r="E51" s="18">
        <v>1591</v>
      </c>
      <c r="F51" s="19">
        <v>74</v>
      </c>
      <c r="G51" s="19">
        <v>1527</v>
      </c>
      <c r="H51" s="15">
        <f t="shared" si="0"/>
        <v>100.62853551225643</v>
      </c>
      <c r="I51" s="15">
        <f t="shared" si="1"/>
        <v>95.97737272155878</v>
      </c>
    </row>
    <row r="52" spans="2:9" ht="12" customHeight="1">
      <c r="B52" s="4"/>
      <c r="C52" s="7"/>
      <c r="D52" s="8" t="s">
        <v>40</v>
      </c>
      <c r="E52" s="18">
        <v>3180</v>
      </c>
      <c r="F52" s="19">
        <v>97</v>
      </c>
      <c r="G52" s="19">
        <v>2992</v>
      </c>
      <c r="H52" s="15">
        <f t="shared" si="0"/>
        <v>97.13836477987421</v>
      </c>
      <c r="I52" s="15">
        <f t="shared" si="1"/>
        <v>94.0880503144654</v>
      </c>
    </row>
    <row r="53" spans="2:9" s="13" customFormat="1" ht="12" customHeight="1">
      <c r="B53" s="14"/>
      <c r="C53" s="22" t="s">
        <v>88</v>
      </c>
      <c r="D53" s="23"/>
      <c r="E53" s="17">
        <f>SUM(E54)</f>
        <v>5109</v>
      </c>
      <c r="F53" s="17">
        <f>SUM(F54)</f>
        <v>330</v>
      </c>
      <c r="G53" s="17">
        <f>SUM(G54)</f>
        <v>4452</v>
      </c>
      <c r="H53" s="16">
        <f t="shared" si="0"/>
        <v>93.59953024075162</v>
      </c>
      <c r="I53" s="16">
        <f t="shared" si="1"/>
        <v>87.14034057545507</v>
      </c>
    </row>
    <row r="54" spans="2:9" ht="12" customHeight="1">
      <c r="B54" s="4"/>
      <c r="C54" s="7"/>
      <c r="D54" s="8" t="s">
        <v>41</v>
      </c>
      <c r="E54" s="18">
        <v>5109</v>
      </c>
      <c r="F54" s="19">
        <v>330</v>
      </c>
      <c r="G54" s="19">
        <v>4452</v>
      </c>
      <c r="H54" s="15">
        <f t="shared" si="0"/>
        <v>93.59953024075162</v>
      </c>
      <c r="I54" s="15">
        <f t="shared" si="1"/>
        <v>87.14034057545507</v>
      </c>
    </row>
    <row r="55" spans="2:9" s="13" customFormat="1" ht="12" customHeight="1">
      <c r="B55" s="14"/>
      <c r="C55" s="22" t="s">
        <v>89</v>
      </c>
      <c r="D55" s="23"/>
      <c r="E55" s="17">
        <f>SUM(E56:E63)</f>
        <v>19291</v>
      </c>
      <c r="F55" s="17">
        <f>SUM(F56:F63)</f>
        <v>2068</v>
      </c>
      <c r="G55" s="17">
        <f>SUM(G56:G63)</f>
        <v>18420</v>
      </c>
      <c r="H55" s="16">
        <f t="shared" si="0"/>
        <v>106.20496604634286</v>
      </c>
      <c r="I55" s="16">
        <f t="shared" si="1"/>
        <v>95.4849411642735</v>
      </c>
    </row>
    <row r="56" spans="2:9" ht="12" customHeight="1">
      <c r="B56" s="4"/>
      <c r="C56" s="7"/>
      <c r="D56" s="8" t="s">
        <v>42</v>
      </c>
      <c r="E56" s="18">
        <v>5232</v>
      </c>
      <c r="F56" s="19">
        <v>365</v>
      </c>
      <c r="G56" s="19">
        <v>5206</v>
      </c>
      <c r="H56" s="15">
        <f t="shared" si="0"/>
        <v>106.47935779816513</v>
      </c>
      <c r="I56" s="15">
        <f t="shared" si="1"/>
        <v>99.50305810397553</v>
      </c>
    </row>
    <row r="57" spans="2:9" ht="12" customHeight="1">
      <c r="B57" s="4"/>
      <c r="C57" s="7"/>
      <c r="D57" s="8" t="s">
        <v>43</v>
      </c>
      <c r="E57" s="18">
        <v>636</v>
      </c>
      <c r="F57" s="19">
        <v>56</v>
      </c>
      <c r="G57" s="19">
        <v>568</v>
      </c>
      <c r="H57" s="15">
        <f t="shared" si="0"/>
        <v>98.11320754716981</v>
      </c>
      <c r="I57" s="15">
        <f t="shared" si="1"/>
        <v>89.30817610062893</v>
      </c>
    </row>
    <row r="58" spans="2:9" ht="12" customHeight="1">
      <c r="B58" s="4"/>
      <c r="C58" s="7"/>
      <c r="D58" s="8" t="s">
        <v>44</v>
      </c>
      <c r="E58" s="18">
        <v>4423</v>
      </c>
      <c r="F58" s="19">
        <v>270</v>
      </c>
      <c r="G58" s="19">
        <v>3865</v>
      </c>
      <c r="H58" s="15">
        <f t="shared" si="0"/>
        <v>93.48858241012887</v>
      </c>
      <c r="I58" s="15">
        <f t="shared" si="1"/>
        <v>87.38412841962469</v>
      </c>
    </row>
    <row r="59" spans="2:9" ht="12" customHeight="1">
      <c r="B59" s="4"/>
      <c r="C59" s="7"/>
      <c r="D59" s="8" t="s">
        <v>45</v>
      </c>
      <c r="E59" s="18">
        <v>1928</v>
      </c>
      <c r="F59" s="19">
        <v>237</v>
      </c>
      <c r="G59" s="19">
        <v>1655</v>
      </c>
      <c r="H59" s="15">
        <f t="shared" si="0"/>
        <v>98.13278008298755</v>
      </c>
      <c r="I59" s="15">
        <f t="shared" si="1"/>
        <v>85.8402489626556</v>
      </c>
    </row>
    <row r="60" spans="2:9" ht="12" customHeight="1">
      <c r="B60" s="4"/>
      <c r="C60" s="7"/>
      <c r="D60" s="8" t="s">
        <v>46</v>
      </c>
      <c r="E60" s="18">
        <v>2580</v>
      </c>
      <c r="F60" s="19">
        <v>318</v>
      </c>
      <c r="G60" s="19">
        <v>2388</v>
      </c>
      <c r="H60" s="15">
        <f t="shared" si="0"/>
        <v>104.88372093023256</v>
      </c>
      <c r="I60" s="15">
        <f t="shared" si="1"/>
        <v>92.55813953488372</v>
      </c>
    </row>
    <row r="61" spans="2:9" ht="12" customHeight="1">
      <c r="B61" s="4"/>
      <c r="C61" s="7"/>
      <c r="D61" s="8" t="s">
        <v>47</v>
      </c>
      <c r="E61" s="18">
        <v>2867</v>
      </c>
      <c r="F61" s="19">
        <v>675</v>
      </c>
      <c r="G61" s="19">
        <v>3374</v>
      </c>
      <c r="H61" s="15">
        <f t="shared" si="0"/>
        <v>141.22776421346356</v>
      </c>
      <c r="I61" s="15">
        <f t="shared" si="1"/>
        <v>117.68399023369376</v>
      </c>
    </row>
    <row r="62" spans="2:9" ht="12" customHeight="1">
      <c r="B62" s="4"/>
      <c r="C62" s="7"/>
      <c r="D62" s="8" t="s">
        <v>48</v>
      </c>
      <c r="E62" s="18">
        <v>629</v>
      </c>
      <c r="F62" s="19">
        <v>66</v>
      </c>
      <c r="G62" s="19">
        <v>508</v>
      </c>
      <c r="H62" s="15">
        <f t="shared" si="0"/>
        <v>91.25596184419715</v>
      </c>
      <c r="I62" s="15">
        <f t="shared" si="1"/>
        <v>80.7631160572337</v>
      </c>
    </row>
    <row r="63" spans="2:9" ht="12" customHeight="1">
      <c r="B63" s="4"/>
      <c r="C63" s="7"/>
      <c r="D63" s="8" t="s">
        <v>49</v>
      </c>
      <c r="E63" s="18">
        <v>996</v>
      </c>
      <c r="F63" s="19">
        <v>81</v>
      </c>
      <c r="G63" s="19">
        <v>856</v>
      </c>
      <c r="H63" s="15">
        <f t="shared" si="0"/>
        <v>94.07630522088354</v>
      </c>
      <c r="I63" s="15">
        <f t="shared" si="1"/>
        <v>85.94377510040161</v>
      </c>
    </row>
    <row r="64" spans="2:9" s="13" customFormat="1" ht="12" customHeight="1">
      <c r="B64" s="14"/>
      <c r="C64" s="22" t="s">
        <v>90</v>
      </c>
      <c r="D64" s="23"/>
      <c r="E64" s="17">
        <f>SUM(E65:E72)</f>
        <v>14295</v>
      </c>
      <c r="F64" s="17">
        <f>SUM(F65:F72)</f>
        <v>1447</v>
      </c>
      <c r="G64" s="17">
        <f>SUM(G65:G72)</f>
        <v>14145</v>
      </c>
      <c r="H64" s="16">
        <f t="shared" si="0"/>
        <v>109.0731024833858</v>
      </c>
      <c r="I64" s="16">
        <f t="shared" si="1"/>
        <v>98.95068205666317</v>
      </c>
    </row>
    <row r="65" spans="2:9" ht="12" customHeight="1">
      <c r="B65" s="4"/>
      <c r="C65" s="7"/>
      <c r="D65" s="8" t="s">
        <v>50</v>
      </c>
      <c r="E65" s="18">
        <v>741</v>
      </c>
      <c r="F65" s="19">
        <v>53</v>
      </c>
      <c r="G65" s="19">
        <v>626</v>
      </c>
      <c r="H65" s="15">
        <f t="shared" si="0"/>
        <v>91.63292847503374</v>
      </c>
      <c r="I65" s="15">
        <f t="shared" si="1"/>
        <v>84.4804318488529</v>
      </c>
    </row>
    <row r="66" spans="2:9" ht="12" customHeight="1">
      <c r="B66" s="4"/>
      <c r="C66" s="7"/>
      <c r="D66" s="8" t="s">
        <v>51</v>
      </c>
      <c r="E66" s="18">
        <v>1742</v>
      </c>
      <c r="F66" s="19">
        <v>263</v>
      </c>
      <c r="G66" s="19">
        <v>1667</v>
      </c>
      <c r="H66" s="15">
        <f t="shared" si="0"/>
        <v>110.79219288174511</v>
      </c>
      <c r="I66" s="15">
        <f t="shared" si="1"/>
        <v>95.69460390355913</v>
      </c>
    </row>
    <row r="67" spans="2:9" ht="12" customHeight="1">
      <c r="B67" s="4"/>
      <c r="C67" s="7"/>
      <c r="D67" s="8" t="s">
        <v>52</v>
      </c>
      <c r="E67" s="18">
        <v>1611</v>
      </c>
      <c r="F67" s="19">
        <v>101</v>
      </c>
      <c r="G67" s="19">
        <v>1643</v>
      </c>
      <c r="H67" s="15">
        <f t="shared" si="0"/>
        <v>108.25574177529485</v>
      </c>
      <c r="I67" s="15">
        <f t="shared" si="1"/>
        <v>101.98634388578523</v>
      </c>
    </row>
    <row r="68" spans="2:9" ht="12" customHeight="1">
      <c r="B68" s="4"/>
      <c r="C68" s="7"/>
      <c r="D68" s="8" t="s">
        <v>53</v>
      </c>
      <c r="E68" s="18">
        <v>950</v>
      </c>
      <c r="F68" s="19">
        <v>58</v>
      </c>
      <c r="G68" s="19">
        <v>823</v>
      </c>
      <c r="H68" s="15">
        <f t="shared" si="0"/>
        <v>92.73684210526316</v>
      </c>
      <c r="I68" s="15">
        <f t="shared" si="1"/>
        <v>86.63157894736842</v>
      </c>
    </row>
    <row r="69" spans="2:9" ht="12" customHeight="1">
      <c r="B69" s="4"/>
      <c r="C69" s="7"/>
      <c r="D69" s="8" t="s">
        <v>54</v>
      </c>
      <c r="E69" s="18">
        <v>2699</v>
      </c>
      <c r="F69" s="19">
        <v>157</v>
      </c>
      <c r="G69" s="19">
        <v>2489</v>
      </c>
      <c r="H69" s="15">
        <f t="shared" si="0"/>
        <v>98.03630974434977</v>
      </c>
      <c r="I69" s="15">
        <f t="shared" si="1"/>
        <v>92.21934049648017</v>
      </c>
    </row>
    <row r="70" spans="2:9" ht="12" customHeight="1">
      <c r="B70" s="4"/>
      <c r="C70" s="7"/>
      <c r="D70" s="8" t="s">
        <v>55</v>
      </c>
      <c r="E70" s="18">
        <v>2554</v>
      </c>
      <c r="F70" s="19">
        <v>528</v>
      </c>
      <c r="G70" s="19">
        <v>2935</v>
      </c>
      <c r="H70" s="15">
        <f t="shared" si="0"/>
        <v>135.5912294440094</v>
      </c>
      <c r="I70" s="15">
        <f t="shared" si="1"/>
        <v>114.9177760375881</v>
      </c>
    </row>
    <row r="71" spans="2:9" ht="12" customHeight="1">
      <c r="B71" s="4"/>
      <c r="C71" s="7"/>
      <c r="D71" s="8" t="s">
        <v>56</v>
      </c>
      <c r="E71" s="18">
        <v>2172</v>
      </c>
      <c r="F71" s="19">
        <v>195</v>
      </c>
      <c r="G71" s="19">
        <v>2318</v>
      </c>
      <c r="H71" s="15">
        <f aca="true" t="shared" si="2" ref="H71:H90">(F71+G71)/E71*100</f>
        <v>115.69981583793738</v>
      </c>
      <c r="I71" s="15">
        <f t="shared" si="1"/>
        <v>106.7219152854512</v>
      </c>
    </row>
    <row r="72" spans="2:9" ht="12" customHeight="1">
      <c r="B72" s="4"/>
      <c r="C72" s="7"/>
      <c r="D72" s="8" t="s">
        <v>57</v>
      </c>
      <c r="E72" s="18">
        <v>1826</v>
      </c>
      <c r="F72" s="19">
        <v>92</v>
      </c>
      <c r="G72" s="19">
        <v>1644</v>
      </c>
      <c r="H72" s="15">
        <f t="shared" si="2"/>
        <v>95.07119386637459</v>
      </c>
      <c r="I72" s="15">
        <f t="shared" si="1"/>
        <v>90.03285870755751</v>
      </c>
    </row>
    <row r="73" spans="2:9" s="13" customFormat="1" ht="12" customHeight="1">
      <c r="B73" s="14"/>
      <c r="C73" s="22" t="s">
        <v>91</v>
      </c>
      <c r="D73" s="23"/>
      <c r="E73" s="17">
        <f>SUM(E74:E77)</f>
        <v>16861</v>
      </c>
      <c r="F73" s="17">
        <f>SUM(F74:F77)</f>
        <v>776</v>
      </c>
      <c r="G73" s="17">
        <f>SUM(G74:G77)</f>
        <v>15203</v>
      </c>
      <c r="H73" s="16">
        <f t="shared" si="2"/>
        <v>94.7689935353775</v>
      </c>
      <c r="I73" s="21">
        <v>110.9</v>
      </c>
    </row>
    <row r="74" spans="2:9" ht="12" customHeight="1">
      <c r="B74" s="4"/>
      <c r="C74" s="7"/>
      <c r="D74" s="8" t="s">
        <v>73</v>
      </c>
      <c r="E74" s="18">
        <v>2424</v>
      </c>
      <c r="F74" s="19">
        <v>79</v>
      </c>
      <c r="G74" s="19">
        <v>2220</v>
      </c>
      <c r="H74" s="15">
        <f t="shared" si="2"/>
        <v>94.84323432343234</v>
      </c>
      <c r="I74" s="15">
        <f aca="true" t="shared" si="3" ref="I74:I90">G74/E74*100</f>
        <v>91.58415841584159</v>
      </c>
    </row>
    <row r="75" spans="2:9" ht="12" customHeight="1">
      <c r="B75" s="4"/>
      <c r="C75" s="7"/>
      <c r="D75" s="8" t="s">
        <v>58</v>
      </c>
      <c r="E75" s="18">
        <v>3068</v>
      </c>
      <c r="F75" s="19">
        <v>121</v>
      </c>
      <c r="G75" s="19">
        <v>2875</v>
      </c>
      <c r="H75" s="15">
        <f t="shared" si="2"/>
        <v>97.65319426336376</v>
      </c>
      <c r="I75" s="15">
        <f t="shared" si="3"/>
        <v>93.70925684485006</v>
      </c>
    </row>
    <row r="76" spans="2:9" ht="12" customHeight="1">
      <c r="B76" s="4"/>
      <c r="C76" s="7"/>
      <c r="D76" s="8" t="s">
        <v>59</v>
      </c>
      <c r="E76" s="18">
        <v>7210</v>
      </c>
      <c r="F76" s="19">
        <v>431</v>
      </c>
      <c r="G76" s="19">
        <v>6470</v>
      </c>
      <c r="H76" s="15">
        <f t="shared" si="2"/>
        <v>95.71428571428572</v>
      </c>
      <c r="I76" s="15">
        <f t="shared" si="3"/>
        <v>89.73647711511789</v>
      </c>
    </row>
    <row r="77" spans="2:9" ht="12" customHeight="1">
      <c r="B77" s="4"/>
      <c r="C77" s="7"/>
      <c r="D77" s="8" t="s">
        <v>60</v>
      </c>
      <c r="E77" s="18">
        <v>4159</v>
      </c>
      <c r="F77" s="19">
        <v>145</v>
      </c>
      <c r="G77" s="19">
        <v>3638</v>
      </c>
      <c r="H77" s="15">
        <f t="shared" si="2"/>
        <v>90.95936523202694</v>
      </c>
      <c r="I77" s="15">
        <f t="shared" si="3"/>
        <v>87.4729502284203</v>
      </c>
    </row>
    <row r="78" spans="2:9" s="13" customFormat="1" ht="12" customHeight="1">
      <c r="B78" s="14"/>
      <c r="C78" s="22" t="s">
        <v>92</v>
      </c>
      <c r="D78" s="23"/>
      <c r="E78" s="17">
        <f>SUM(E79:E82)</f>
        <v>16037</v>
      </c>
      <c r="F78" s="17">
        <f>SUM(F79:F82)</f>
        <v>742</v>
      </c>
      <c r="G78" s="17">
        <f>SUM(G79:G82)</f>
        <v>14668</v>
      </c>
      <c r="H78" s="16">
        <f t="shared" si="2"/>
        <v>96.09029120159632</v>
      </c>
      <c r="I78" s="16">
        <f t="shared" si="3"/>
        <v>91.46349067780757</v>
      </c>
    </row>
    <row r="79" spans="2:9" ht="12" customHeight="1">
      <c r="B79" s="4"/>
      <c r="C79" s="9"/>
      <c r="D79" s="8" t="s">
        <v>61</v>
      </c>
      <c r="E79" s="18">
        <v>3610</v>
      </c>
      <c r="F79" s="19">
        <v>200</v>
      </c>
      <c r="G79" s="19">
        <v>3264</v>
      </c>
      <c r="H79" s="15">
        <f t="shared" si="2"/>
        <v>95.95567867036011</v>
      </c>
      <c r="I79" s="15">
        <f t="shared" si="3"/>
        <v>90.41551246537396</v>
      </c>
    </row>
    <row r="80" spans="2:9" ht="12" customHeight="1">
      <c r="B80" s="4"/>
      <c r="C80" s="9"/>
      <c r="D80" s="8" t="s">
        <v>62</v>
      </c>
      <c r="E80" s="18">
        <v>5322</v>
      </c>
      <c r="F80" s="19">
        <v>217</v>
      </c>
      <c r="G80" s="19">
        <v>5000</v>
      </c>
      <c r="H80" s="15">
        <f t="shared" si="2"/>
        <v>98.02705749718152</v>
      </c>
      <c r="I80" s="15">
        <f t="shared" si="3"/>
        <v>93.94964299135663</v>
      </c>
    </row>
    <row r="81" spans="2:9" ht="12" customHeight="1">
      <c r="B81" s="4"/>
      <c r="C81" s="9"/>
      <c r="D81" s="8" t="s">
        <v>63</v>
      </c>
      <c r="E81" s="18">
        <v>3094</v>
      </c>
      <c r="F81" s="19">
        <v>216</v>
      </c>
      <c r="G81" s="19">
        <v>2815</v>
      </c>
      <c r="H81" s="15">
        <f t="shared" si="2"/>
        <v>97.96380090497738</v>
      </c>
      <c r="I81" s="15">
        <f t="shared" si="3"/>
        <v>90.9825468648998</v>
      </c>
    </row>
    <row r="82" spans="2:9" ht="12" customHeight="1">
      <c r="B82" s="4"/>
      <c r="C82" s="7"/>
      <c r="D82" s="8" t="s">
        <v>74</v>
      </c>
      <c r="E82" s="18">
        <v>4011</v>
      </c>
      <c r="F82" s="19">
        <v>109</v>
      </c>
      <c r="G82" s="19">
        <v>3589</v>
      </c>
      <c r="H82" s="15">
        <f t="shared" si="2"/>
        <v>92.19645973572675</v>
      </c>
      <c r="I82" s="15">
        <f t="shared" si="3"/>
        <v>89.47893293443032</v>
      </c>
    </row>
    <row r="83" spans="2:9" s="13" customFormat="1" ht="12" customHeight="1">
      <c r="B83" s="14"/>
      <c r="C83" s="22" t="s">
        <v>93</v>
      </c>
      <c r="D83" s="23"/>
      <c r="E83" s="17">
        <f>SUM(E84)</f>
        <v>6164</v>
      </c>
      <c r="F83" s="17">
        <f>SUM(F84)</f>
        <v>312</v>
      </c>
      <c r="G83" s="17">
        <f>SUM(G84)</f>
        <v>5284</v>
      </c>
      <c r="H83" s="16">
        <f t="shared" si="2"/>
        <v>90.78520441271901</v>
      </c>
      <c r="I83" s="16">
        <f t="shared" si="3"/>
        <v>85.72355613238157</v>
      </c>
    </row>
    <row r="84" spans="2:9" ht="12" customHeight="1">
      <c r="B84" s="4"/>
      <c r="C84" s="7"/>
      <c r="D84" s="8" t="s">
        <v>64</v>
      </c>
      <c r="E84" s="18">
        <v>6164</v>
      </c>
      <c r="F84" s="19">
        <v>312</v>
      </c>
      <c r="G84" s="19">
        <v>5284</v>
      </c>
      <c r="H84" s="15">
        <f t="shared" si="2"/>
        <v>90.78520441271901</v>
      </c>
      <c r="I84" s="15">
        <f t="shared" si="3"/>
        <v>85.72355613238157</v>
      </c>
    </row>
    <row r="85" spans="2:9" s="13" customFormat="1" ht="12" customHeight="1">
      <c r="B85" s="14"/>
      <c r="C85" s="22" t="s">
        <v>94</v>
      </c>
      <c r="D85" s="23"/>
      <c r="E85" s="17">
        <f>SUM(E86:E90)</f>
        <v>21342</v>
      </c>
      <c r="F85" s="17">
        <f>SUM(F86:F90)</f>
        <v>1245</v>
      </c>
      <c r="G85" s="17">
        <f>SUM(G86:G90)</f>
        <v>18383</v>
      </c>
      <c r="H85" s="16">
        <f t="shared" si="2"/>
        <v>91.96888763939648</v>
      </c>
      <c r="I85" s="16">
        <f t="shared" si="3"/>
        <v>86.13532002623934</v>
      </c>
    </row>
    <row r="86" spans="2:9" ht="12" customHeight="1">
      <c r="B86" s="4"/>
      <c r="C86" s="7"/>
      <c r="D86" s="8" t="s">
        <v>65</v>
      </c>
      <c r="E86" s="18">
        <v>3474</v>
      </c>
      <c r="F86" s="19">
        <v>229</v>
      </c>
      <c r="G86" s="19">
        <v>3122</v>
      </c>
      <c r="H86" s="15">
        <f t="shared" si="2"/>
        <v>96.45941278065631</v>
      </c>
      <c r="I86" s="20">
        <v>90</v>
      </c>
    </row>
    <row r="87" spans="2:9" ht="12" customHeight="1">
      <c r="B87" s="4"/>
      <c r="C87" s="7"/>
      <c r="D87" s="8" t="s">
        <v>69</v>
      </c>
      <c r="E87" s="18">
        <v>2273</v>
      </c>
      <c r="F87" s="19">
        <v>64</v>
      </c>
      <c r="G87" s="19">
        <v>2081</v>
      </c>
      <c r="H87" s="15">
        <f t="shared" si="2"/>
        <v>94.36867575890892</v>
      </c>
      <c r="I87" s="15">
        <f t="shared" si="3"/>
        <v>91.5530136383634</v>
      </c>
    </row>
    <row r="88" spans="2:9" ht="12" customHeight="1">
      <c r="B88" s="4"/>
      <c r="C88" s="7"/>
      <c r="D88" s="8" t="s">
        <v>78</v>
      </c>
      <c r="E88" s="18">
        <v>2376</v>
      </c>
      <c r="F88" s="19">
        <v>77</v>
      </c>
      <c r="G88" s="19">
        <v>2103</v>
      </c>
      <c r="H88" s="15">
        <f t="shared" si="2"/>
        <v>91.75084175084174</v>
      </c>
      <c r="I88" s="15">
        <f t="shared" si="3"/>
        <v>88.51010101010101</v>
      </c>
    </row>
    <row r="89" spans="2:9" ht="12" customHeight="1">
      <c r="B89" s="4"/>
      <c r="C89" s="7"/>
      <c r="D89" s="8" t="s">
        <v>66</v>
      </c>
      <c r="E89" s="18">
        <v>8120</v>
      </c>
      <c r="F89" s="19">
        <v>656</v>
      </c>
      <c r="G89" s="19">
        <v>6772</v>
      </c>
      <c r="H89" s="15">
        <f t="shared" si="2"/>
        <v>91.47783251231527</v>
      </c>
      <c r="I89" s="15">
        <f t="shared" si="3"/>
        <v>83.39901477832512</v>
      </c>
    </row>
    <row r="90" spans="2:9" ht="12" customHeight="1">
      <c r="B90" s="4"/>
      <c r="C90" s="7"/>
      <c r="D90" s="8" t="s">
        <v>67</v>
      </c>
      <c r="E90" s="18">
        <v>5099</v>
      </c>
      <c r="F90" s="19">
        <v>219</v>
      </c>
      <c r="G90" s="19">
        <v>4305</v>
      </c>
      <c r="H90" s="15">
        <f t="shared" si="2"/>
        <v>88.7232790743283</v>
      </c>
      <c r="I90" s="15">
        <f t="shared" si="3"/>
        <v>84.42831927828986</v>
      </c>
    </row>
    <row r="92" ht="12">
      <c r="B92" s="10" t="s">
        <v>68</v>
      </c>
    </row>
  </sheetData>
  <mergeCells count="19">
    <mergeCell ref="H3:I3"/>
    <mergeCell ref="C8:D8"/>
    <mergeCell ref="C20:D20"/>
    <mergeCell ref="C30:D30"/>
    <mergeCell ref="B6:D6"/>
    <mergeCell ref="C7:D7"/>
    <mergeCell ref="B3:D4"/>
    <mergeCell ref="F3:G3"/>
    <mergeCell ref="E3:E4"/>
    <mergeCell ref="C35:D35"/>
    <mergeCell ref="C41:D41"/>
    <mergeCell ref="C48:D48"/>
    <mergeCell ref="C53:D53"/>
    <mergeCell ref="C83:D83"/>
    <mergeCell ref="C85:D85"/>
    <mergeCell ref="C55:D55"/>
    <mergeCell ref="C64:D64"/>
    <mergeCell ref="C73:D73"/>
    <mergeCell ref="C78:D7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2000-05-08T07:22:01Z</cp:lastPrinted>
  <dcterms:created xsi:type="dcterms:W3CDTF">1999-08-08T13:52:57Z</dcterms:created>
  <dcterms:modified xsi:type="dcterms:W3CDTF">2002-03-27T05:16:55Z</dcterms:modified>
  <cp:category/>
  <cp:version/>
  <cp:contentType/>
  <cp:contentStatus/>
</cp:coreProperties>
</file>