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32" windowHeight="6072" activeTab="0"/>
  </bookViews>
  <sheets>
    <sheet name="180_市町村別公立中学校教職員および生徒数" sheetId="1" r:id="rId1"/>
  </sheets>
  <definedNames>
    <definedName name="_xlnm.Print_Titles" localSheetId="0">'180_市町村別公立中学校教職員および生徒数'!$4:$6</definedName>
  </definedNames>
  <calcPr fullCalcOnLoad="1"/>
</workbook>
</file>

<file path=xl/sharedStrings.xml><?xml version="1.0" encoding="utf-8"?>
<sst xmlns="http://schemas.openxmlformats.org/spreadsheetml/2006/main" count="160" uniqueCount="119">
  <si>
    <t>明和村</t>
  </si>
  <si>
    <t>前橋市</t>
  </si>
  <si>
    <t>総数</t>
  </si>
  <si>
    <t>男</t>
  </si>
  <si>
    <t>女</t>
  </si>
  <si>
    <t>教員数</t>
  </si>
  <si>
    <t>桐生市</t>
  </si>
  <si>
    <t>安中市</t>
  </si>
  <si>
    <t>4)教員数欄の×印は兼務者数を示し外書である。</t>
  </si>
  <si>
    <t>市町村別</t>
  </si>
  <si>
    <t>学校数</t>
  </si>
  <si>
    <t>学級数</t>
  </si>
  <si>
    <t>総数</t>
  </si>
  <si>
    <t>1年</t>
  </si>
  <si>
    <t>2年</t>
  </si>
  <si>
    <t>3年</t>
  </si>
  <si>
    <t>男</t>
  </si>
  <si>
    <t>女</t>
  </si>
  <si>
    <t>人</t>
  </si>
  <si>
    <t>市部総数</t>
  </si>
  <si>
    <t>高崎市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</si>
  <si>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</si>
  <si>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</si>
  <si>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</si>
  <si>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</si>
  <si>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</si>
  <si>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</si>
  <si>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</si>
  <si>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学校組合立</t>
  </si>
  <si>
    <t>郡部総数</t>
  </si>
  <si>
    <t>勢多郡</t>
  </si>
  <si>
    <t>北橘村</t>
  </si>
  <si>
    <t>赤城村</t>
  </si>
  <si>
    <t>富士見村</t>
  </si>
  <si>
    <t>城南町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</si>
  <si>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</si>
  <si>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</si>
  <si>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</si>
  <si>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</si>
  <si>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</si>
  <si>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</si>
  <si>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</si>
  <si>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</si>
  <si>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</si>
  <si>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</si>
  <si>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</si>
  <si>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</si>
  <si>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</si>
  <si>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</si>
  <si>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</si>
  <si>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</si>
  <si>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吉岡村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</si>
  <si>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</si>
  <si>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</si>
  <si>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</si>
  <si>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</si>
  <si>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</si>
  <si>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</si>
  <si>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</si>
  <si>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</si>
  <si>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</si>
  <si>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</si>
  <si>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</si>
  <si>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</si>
  <si>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</si>
  <si>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</si>
  <si>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</si>
  <si>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</si>
  <si>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</si>
  <si>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</si>
  <si>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</si>
  <si>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</si>
  <si>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</si>
  <si>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</si>
  <si>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</si>
  <si>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×2</t>
  </si>
  <si>
    <t>白沢村</t>
  </si>
  <si>
    <t>利根村</t>
  </si>
  <si>
    <t>×2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</si>
  <si>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</si>
  <si>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</si>
  <si>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</si>
  <si>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</si>
  <si>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</si>
  <si>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</si>
  <si>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</si>
  <si>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赤堀村</t>
  </si>
  <si>
    <t>境町</t>
  </si>
  <si>
    <t>玉村町</t>
  </si>
  <si>
    <t>新田郡</t>
  </si>
  <si>
    <t>尾島町</t>
  </si>
  <si>
    <t>新田町</t>
  </si>
  <si>
    <t>藪塚本町</t>
  </si>
  <si>
    <t>笠懸村</t>
  </si>
  <si>
    <t>山田郡</t>
  </si>
  <si>
    <t>大間々町</t>
  </si>
  <si>
    <t>邑楽郡</t>
  </si>
  <si>
    <t>板倉町</t>
  </si>
  <si>
    <t>千代田村</t>
  </si>
  <si>
    <t>大泉町</t>
  </si>
  <si>
    <t>邑楽村</t>
  </si>
  <si>
    <t>資料：県統計課「昭和41年度学校基本調査」</t>
  </si>
  <si>
    <t>職員数</t>
  </si>
  <si>
    <t>負担法</t>
  </si>
  <si>
    <t>負担法以外</t>
  </si>
  <si>
    <t>生徒数</t>
  </si>
  <si>
    <t>×8</t>
  </si>
  <si>
    <t>×8</t>
  </si>
  <si>
    <t>×1</t>
  </si>
  <si>
    <t>×1</t>
  </si>
  <si>
    <t>×4</t>
  </si>
  <si>
    <t>×1</t>
  </si>
  <si>
    <t>×3</t>
  </si>
  <si>
    <t>×3</t>
  </si>
  <si>
    <t>×1</t>
  </si>
  <si>
    <t>×3</t>
  </si>
  <si>
    <t>―</t>
  </si>
  <si>
    <t>180．市町村別公立中学校教職員および生徒数(昭和41年5月1日)</t>
  </si>
  <si>
    <t>1)学校数欄の（　）内は分校数を示し外書である。2)学級数欄の（　）は特殊学級数を示し内書である。3)職員数欄の（　）内は私費職員数を示し外書である。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</si>
</sst>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\);\(\-#,##0\)"/>
    <numFmt numFmtId="181" formatCode="0;&quot;△ &quot;0"/>
    <numFmt numFmtId="182" formatCode="#,##0_);\(#,##0\)"/>
    <numFmt numFmtId="183" formatCode="\(#,##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177" fontId="1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distributed" vertical="center"/>
    </xf>
    <xf numFmtId="177" fontId="4" fillId="0" borderId="2" xfId="0" applyNumberFormat="1" applyFont="1" applyBorder="1" applyAlignment="1">
      <alignment horizontal="right" vertical="center"/>
    </xf>
    <xf numFmtId="177" fontId="4" fillId="0" borderId="4" xfId="0" applyNumberFormat="1" applyFont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0" fontId="1" fillId="3" borderId="4" xfId="0" applyFont="1" applyFill="1" applyBorder="1" applyAlignment="1">
      <alignment horizontal="distributed" vertical="center"/>
    </xf>
    <xf numFmtId="177" fontId="1" fillId="0" borderId="3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77" fontId="4" fillId="0" borderId="5" xfId="0" applyNumberFormat="1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right" vertical="center"/>
    </xf>
    <xf numFmtId="38" fontId="1" fillId="0" borderId="1" xfId="16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38" fontId="1" fillId="0" borderId="0" xfId="16" applyFont="1" applyAlignment="1">
      <alignment vertical="center"/>
    </xf>
    <xf numFmtId="38" fontId="1" fillId="0" borderId="1" xfId="16" applyFont="1" applyBorder="1" applyAlignment="1">
      <alignment vertical="center"/>
    </xf>
    <xf numFmtId="181" fontId="4" fillId="0" borderId="4" xfId="0" applyNumberFormat="1" applyFont="1" applyBorder="1" applyAlignment="1">
      <alignment horizontal="right" vertical="center"/>
    </xf>
    <xf numFmtId="177" fontId="1" fillId="0" borderId="1" xfId="16" applyNumberFormat="1" applyFont="1" applyBorder="1" applyAlignment="1">
      <alignment horizontal="right" vertical="center"/>
    </xf>
    <xf numFmtId="177" fontId="1" fillId="0" borderId="1" xfId="16" applyNumberFormat="1" applyFont="1" applyBorder="1" applyAlignment="1">
      <alignment vertical="center"/>
    </xf>
    <xf numFmtId="177" fontId="1" fillId="0" borderId="1" xfId="0" applyNumberFormat="1" applyFont="1" applyBorder="1" applyAlignment="1">
      <alignment vertical="center"/>
    </xf>
    <xf numFmtId="180" fontId="1" fillId="4" borderId="2" xfId="0" applyNumberFormat="1" applyFont="1" applyFill="1" applyBorder="1" applyAlignment="1">
      <alignment horizontal="right" vertical="center"/>
    </xf>
    <xf numFmtId="177" fontId="1" fillId="4" borderId="4" xfId="0" applyNumberFormat="1" applyFont="1" applyFill="1" applyBorder="1" applyAlignment="1">
      <alignment horizontal="right" vertical="center"/>
    </xf>
    <xf numFmtId="177" fontId="1" fillId="4" borderId="3" xfId="0" applyNumberFormat="1" applyFont="1" applyFill="1" applyBorder="1" applyAlignment="1">
      <alignment horizontal="right" vertical="center"/>
    </xf>
    <xf numFmtId="177" fontId="1" fillId="4" borderId="2" xfId="0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right" vertical="center"/>
    </xf>
    <xf numFmtId="180" fontId="4" fillId="4" borderId="7" xfId="0" applyNumberFormat="1" applyFont="1" applyFill="1" applyBorder="1" applyAlignment="1">
      <alignment horizontal="right" vertical="center"/>
    </xf>
    <xf numFmtId="177" fontId="4" fillId="4" borderId="5" xfId="0" applyNumberFormat="1" applyFont="1" applyFill="1" applyBorder="1" applyAlignment="1">
      <alignment horizontal="right" vertical="center"/>
    </xf>
    <xf numFmtId="177" fontId="4" fillId="4" borderId="8" xfId="0" applyNumberFormat="1" applyFont="1" applyFill="1" applyBorder="1" applyAlignment="1">
      <alignment horizontal="right" vertical="center"/>
    </xf>
    <xf numFmtId="177" fontId="4" fillId="4" borderId="9" xfId="0" applyNumberFormat="1" applyFont="1" applyFill="1" applyBorder="1" applyAlignment="1">
      <alignment horizontal="right" vertical="center"/>
    </xf>
    <xf numFmtId="180" fontId="4" fillId="4" borderId="2" xfId="0" applyNumberFormat="1" applyFont="1" applyFill="1" applyBorder="1" applyAlignment="1">
      <alignment horizontal="right" vertical="center"/>
    </xf>
    <xf numFmtId="177" fontId="4" fillId="4" borderId="4" xfId="0" applyNumberFormat="1" applyFont="1" applyFill="1" applyBorder="1" applyAlignment="1">
      <alignment horizontal="right" vertical="center"/>
    </xf>
    <xf numFmtId="180" fontId="1" fillId="4" borderId="10" xfId="0" applyNumberFormat="1" applyFont="1" applyFill="1" applyBorder="1" applyAlignment="1">
      <alignment horizontal="right" vertical="center"/>
    </xf>
    <xf numFmtId="177" fontId="1" fillId="4" borderId="11" xfId="0" applyNumberFormat="1" applyFont="1" applyFill="1" applyBorder="1" applyAlignment="1">
      <alignment horizontal="right" vertical="center"/>
    </xf>
    <xf numFmtId="177" fontId="1" fillId="4" borderId="12" xfId="0" applyNumberFormat="1" applyFont="1" applyFill="1" applyBorder="1" applyAlignment="1">
      <alignment horizontal="right" vertical="center"/>
    </xf>
    <xf numFmtId="177" fontId="1" fillId="4" borderId="8" xfId="0" applyNumberFormat="1" applyFont="1" applyFill="1" applyBorder="1" applyAlignment="1">
      <alignment horizontal="right" vertical="center"/>
    </xf>
    <xf numFmtId="180" fontId="1" fillId="4" borderId="7" xfId="0" applyNumberFormat="1" applyFont="1" applyFill="1" applyBorder="1" applyAlignment="1">
      <alignment horizontal="right" vertical="center"/>
    </xf>
    <xf numFmtId="177" fontId="4" fillId="4" borderId="2" xfId="0" applyNumberFormat="1" applyFont="1" applyFill="1" applyBorder="1" applyAlignment="1">
      <alignment horizontal="right" vertical="center"/>
    </xf>
    <xf numFmtId="177" fontId="1" fillId="4" borderId="5" xfId="0" applyNumberFormat="1" applyFont="1" applyFill="1" applyBorder="1" applyAlignment="1">
      <alignment horizontal="right" vertical="center"/>
    </xf>
    <xf numFmtId="177" fontId="1" fillId="4" borderId="0" xfId="0" applyNumberFormat="1" applyFont="1" applyFill="1" applyBorder="1" applyAlignment="1">
      <alignment horizontal="right" vertical="center"/>
    </xf>
    <xf numFmtId="181" fontId="4" fillId="4" borderId="4" xfId="0" applyNumberFormat="1" applyFont="1" applyFill="1" applyBorder="1" applyAlignment="1">
      <alignment horizontal="right" vertical="center"/>
    </xf>
    <xf numFmtId="181" fontId="4" fillId="4" borderId="3" xfId="0" applyNumberFormat="1" applyFont="1" applyFill="1" applyBorder="1" applyAlignment="1">
      <alignment horizontal="right" vertical="center"/>
    </xf>
    <xf numFmtId="177" fontId="1" fillId="4" borderId="6" xfId="0" applyNumberFormat="1" applyFont="1" applyFill="1" applyBorder="1" applyAlignment="1">
      <alignment horizontal="right" vertical="center"/>
    </xf>
    <xf numFmtId="177" fontId="4" fillId="4" borderId="3" xfId="0" applyNumberFormat="1" applyFont="1" applyFill="1" applyBorder="1" applyAlignment="1">
      <alignment horizontal="right" vertical="center"/>
    </xf>
    <xf numFmtId="177" fontId="4" fillId="4" borderId="0" xfId="0" applyNumberFormat="1" applyFont="1" applyFill="1" applyBorder="1" applyAlignment="1">
      <alignment horizontal="right" vertical="center"/>
    </xf>
    <xf numFmtId="180" fontId="1" fillId="4" borderId="8" xfId="0" applyNumberFormat="1" applyFont="1" applyFill="1" applyBorder="1" applyAlignment="1">
      <alignment horizontal="right" vertical="center"/>
    </xf>
    <xf numFmtId="177" fontId="1" fillId="4" borderId="9" xfId="0" applyNumberFormat="1" applyFont="1" applyFill="1" applyBorder="1" applyAlignment="1">
      <alignment horizontal="right" vertical="center"/>
    </xf>
    <xf numFmtId="177" fontId="1" fillId="4" borderId="10" xfId="0" applyNumberFormat="1" applyFont="1" applyFill="1" applyBorder="1" applyAlignment="1">
      <alignment horizontal="right" vertical="center"/>
    </xf>
    <xf numFmtId="177" fontId="4" fillId="4" borderId="11" xfId="0" applyNumberFormat="1" applyFont="1" applyFill="1" applyBorder="1" applyAlignment="1">
      <alignment horizontal="right" vertical="center"/>
    </xf>
    <xf numFmtId="177" fontId="4" fillId="4" borderId="7" xfId="0" applyNumberFormat="1" applyFont="1" applyFill="1" applyBorder="1" applyAlignment="1">
      <alignment horizontal="right" vertical="center"/>
    </xf>
    <xf numFmtId="0" fontId="1" fillId="4" borderId="2" xfId="0" applyFont="1" applyFill="1" applyBorder="1" applyAlignment="1">
      <alignment horizontal="right" vertical="center"/>
    </xf>
    <xf numFmtId="181" fontId="1" fillId="4" borderId="2" xfId="0" applyNumberFormat="1" applyFont="1" applyFill="1" applyBorder="1" applyAlignment="1">
      <alignment horizontal="right" vertical="center"/>
    </xf>
    <xf numFmtId="181" fontId="4" fillId="4" borderId="11" xfId="0" applyNumberFormat="1" applyFont="1" applyFill="1" applyBorder="1" applyAlignment="1">
      <alignment horizontal="right" vertical="center"/>
    </xf>
    <xf numFmtId="181" fontId="4" fillId="4" borderId="1" xfId="0" applyNumberFormat="1" applyFont="1" applyFill="1" applyBorder="1" applyAlignment="1">
      <alignment horizontal="right" vertical="center"/>
    </xf>
    <xf numFmtId="181" fontId="4" fillId="4" borderId="9" xfId="0" applyNumberFormat="1" applyFont="1" applyFill="1" applyBorder="1" applyAlignment="1">
      <alignment horizontal="right" vertical="center"/>
    </xf>
    <xf numFmtId="182" fontId="4" fillId="4" borderId="2" xfId="0" applyNumberFormat="1" applyFont="1" applyFill="1" applyBorder="1" applyAlignment="1">
      <alignment horizontal="right" vertical="center"/>
    </xf>
    <xf numFmtId="182" fontId="4" fillId="4" borderId="8" xfId="0" applyNumberFormat="1" applyFont="1" applyFill="1" applyBorder="1" applyAlignment="1">
      <alignment horizontal="right" vertical="center"/>
    </xf>
    <xf numFmtId="182" fontId="1" fillId="4" borderId="2" xfId="0" applyNumberFormat="1" applyFont="1" applyFill="1" applyBorder="1" applyAlignment="1">
      <alignment horizontal="right" vertical="center"/>
    </xf>
    <xf numFmtId="182" fontId="1" fillId="4" borderId="8" xfId="0" applyNumberFormat="1" applyFont="1" applyFill="1" applyBorder="1" applyAlignment="1">
      <alignment horizontal="right" vertical="center"/>
    </xf>
    <xf numFmtId="182" fontId="1" fillId="4" borderId="7" xfId="0" applyNumberFormat="1" applyFont="1" applyFill="1" applyBorder="1" applyAlignment="1">
      <alignment horizontal="right" vertical="center"/>
    </xf>
    <xf numFmtId="182" fontId="1" fillId="4" borderId="10" xfId="0" applyNumberFormat="1" applyFont="1" applyFill="1" applyBorder="1" applyAlignment="1">
      <alignment horizontal="right" vertical="center"/>
    </xf>
    <xf numFmtId="182" fontId="4" fillId="4" borderId="7" xfId="0" applyNumberFormat="1" applyFont="1" applyFill="1" applyBorder="1" applyAlignment="1">
      <alignment horizontal="right" vertical="center"/>
    </xf>
    <xf numFmtId="181" fontId="4" fillId="0" borderId="12" xfId="0" applyNumberFormat="1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38" fontId="4" fillId="0" borderId="9" xfId="16" applyFont="1" applyBorder="1" applyAlignment="1">
      <alignment horizontal="right" vertical="center"/>
    </xf>
    <xf numFmtId="183" fontId="4" fillId="4" borderId="2" xfId="0" applyNumberFormat="1" applyFont="1" applyFill="1" applyBorder="1" applyAlignment="1">
      <alignment horizontal="right" vertical="center"/>
    </xf>
    <xf numFmtId="183" fontId="1" fillId="4" borderId="2" xfId="0" applyNumberFormat="1" applyFont="1" applyFill="1" applyBorder="1" applyAlignment="1">
      <alignment horizontal="right" vertical="center"/>
    </xf>
    <xf numFmtId="183" fontId="1" fillId="4" borderId="8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distributed" vertical="center" wrapText="1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3" borderId="2" xfId="0" applyNumberFormat="1" applyFont="1" applyFill="1" applyBorder="1" applyAlignment="1">
      <alignment horizontal="distributed" vertical="center"/>
    </xf>
    <xf numFmtId="0" fontId="1" fillId="3" borderId="4" xfId="0" applyNumberFormat="1" applyFont="1" applyFill="1" applyBorder="1" applyAlignment="1">
      <alignment horizontal="distributed" vertical="center"/>
    </xf>
    <xf numFmtId="0" fontId="1" fillId="3" borderId="7" xfId="0" applyNumberFormat="1" applyFont="1" applyFill="1" applyBorder="1" applyAlignment="1">
      <alignment horizontal="distributed" vertical="center"/>
    </xf>
    <xf numFmtId="0" fontId="1" fillId="3" borderId="6" xfId="0" applyNumberFormat="1" applyFont="1" applyFill="1" applyBorder="1" applyAlignment="1">
      <alignment horizontal="distributed" vertical="center"/>
    </xf>
    <xf numFmtId="0" fontId="1" fillId="3" borderId="5" xfId="0" applyNumberFormat="1" applyFont="1" applyFill="1" applyBorder="1" applyAlignment="1">
      <alignment horizontal="distributed" vertical="center"/>
    </xf>
    <xf numFmtId="0" fontId="1" fillId="3" borderId="10" xfId="0" applyNumberFormat="1" applyFont="1" applyFill="1" applyBorder="1" applyAlignment="1">
      <alignment horizontal="distributed" vertical="center"/>
    </xf>
    <xf numFmtId="0" fontId="1" fillId="3" borderId="12" xfId="0" applyNumberFormat="1" applyFont="1" applyFill="1" applyBorder="1" applyAlignment="1">
      <alignment horizontal="distributed" vertical="center"/>
    </xf>
    <xf numFmtId="0" fontId="1" fillId="3" borderId="11" xfId="0" applyNumberFormat="1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distributed" vertical="center"/>
    </xf>
    <xf numFmtId="49" fontId="4" fillId="2" borderId="3" xfId="0" applyNumberFormat="1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3" borderId="3" xfId="0" applyNumberFormat="1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 wrapText="1"/>
    </xf>
    <xf numFmtId="0" fontId="1" fillId="2" borderId="6" xfId="0" applyFont="1" applyFill="1" applyBorder="1" applyAlignment="1">
      <alignment horizontal="distributed" vertical="center" wrapText="1"/>
    </xf>
    <xf numFmtId="0" fontId="1" fillId="2" borderId="5" xfId="0" applyFont="1" applyFill="1" applyBorder="1" applyAlignment="1">
      <alignment horizontal="distributed" vertical="center" wrapText="1"/>
    </xf>
    <xf numFmtId="0" fontId="1" fillId="2" borderId="8" xfId="0" applyFont="1" applyFill="1" applyBorder="1" applyAlignment="1">
      <alignment horizontal="distributed" vertical="center" wrapText="1"/>
    </xf>
    <xf numFmtId="0" fontId="1" fillId="2" borderId="9" xfId="0" applyFont="1" applyFill="1" applyBorder="1" applyAlignment="1">
      <alignment horizontal="distributed" vertical="center" wrapText="1"/>
    </xf>
    <xf numFmtId="0" fontId="1" fillId="2" borderId="10" xfId="0" applyFont="1" applyFill="1" applyBorder="1" applyAlignment="1">
      <alignment horizontal="distributed" vertical="center" wrapText="1"/>
    </xf>
    <xf numFmtId="0" fontId="1" fillId="2" borderId="12" xfId="0" applyFont="1" applyFill="1" applyBorder="1" applyAlignment="1">
      <alignment horizontal="distributed" vertical="center" wrapText="1"/>
    </xf>
    <xf numFmtId="0" fontId="1" fillId="2" borderId="11" xfId="0" applyFont="1" applyFill="1" applyBorder="1" applyAlignment="1">
      <alignment horizontal="distributed" vertical="center" wrapText="1"/>
    </xf>
    <xf numFmtId="0" fontId="1" fillId="3" borderId="8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/>
    </xf>
    <xf numFmtId="0" fontId="1" fillId="3" borderId="8" xfId="0" applyNumberFormat="1" applyFont="1" applyFill="1" applyBorder="1" applyAlignment="1">
      <alignment horizontal="distributed" vertical="center"/>
    </xf>
    <xf numFmtId="0" fontId="1" fillId="3" borderId="0" xfId="0" applyNumberFormat="1" applyFont="1" applyFill="1" applyBorder="1" applyAlignment="1">
      <alignment horizontal="distributed" vertical="center"/>
    </xf>
    <xf numFmtId="0" fontId="1" fillId="3" borderId="9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96"/>
  <sheetViews>
    <sheetView tabSelected="1" workbookViewId="0" topLeftCell="A1">
      <selection activeCell="A1" sqref="A1"/>
    </sheetView>
  </sheetViews>
  <sheetFormatPr defaultColWidth="9.00390625" defaultRowHeight="13.5"/>
  <cols>
    <col min="1" max="3" width="2.625" style="1" customWidth="1"/>
    <col min="4" max="4" width="3.375" style="1" customWidth="1"/>
    <col min="5" max="5" width="9.00390625" style="1" customWidth="1"/>
    <col min="6" max="6" width="3.75390625" style="1" customWidth="1"/>
    <col min="7" max="7" width="4.25390625" style="1" customWidth="1"/>
    <col min="8" max="8" width="5.50390625" style="1" customWidth="1"/>
    <col min="9" max="9" width="6.75390625" style="1" customWidth="1"/>
    <col min="10" max="10" width="3.375" style="1" customWidth="1"/>
    <col min="11" max="11" width="6.125" style="1" customWidth="1"/>
    <col min="12" max="12" width="3.25390625" style="1" customWidth="1"/>
    <col min="13" max="13" width="6.25390625" style="1" customWidth="1"/>
    <col min="14" max="14" width="7.625" style="1" customWidth="1"/>
    <col min="15" max="15" width="9.75390625" style="1" customWidth="1"/>
    <col min="16" max="16" width="6.75390625" style="1" bestFit="1" customWidth="1"/>
    <col min="17" max="17" width="5.125" style="1" customWidth="1"/>
    <col min="18" max="18" width="9.625" style="1" customWidth="1"/>
    <col min="19" max="16384" width="9.00390625" style="1" customWidth="1"/>
  </cols>
  <sheetData>
    <row r="1" ht="14.25">
      <c r="B1" s="2" t="s">
        <v>117</v>
      </c>
    </row>
    <row r="2" ht="12" customHeight="1">
      <c r="C2" s="10" t="s">
        <v>118</v>
      </c>
    </row>
    <row r="3" ht="12" customHeight="1">
      <c r="C3" s="10" t="s">
        <v>8</v>
      </c>
    </row>
    <row r="4" spans="2:26" ht="12" customHeight="1">
      <c r="B4" s="101" t="s">
        <v>9</v>
      </c>
      <c r="C4" s="102"/>
      <c r="D4" s="102"/>
      <c r="E4" s="103"/>
      <c r="F4" s="99" t="s">
        <v>10</v>
      </c>
      <c r="G4" s="100"/>
      <c r="H4" s="99" t="s">
        <v>11</v>
      </c>
      <c r="I4" s="100"/>
      <c r="J4" s="85" t="s">
        <v>5</v>
      </c>
      <c r="K4" s="86"/>
      <c r="L4" s="86"/>
      <c r="M4" s="86"/>
      <c r="N4" s="87"/>
      <c r="O4" s="85" t="s">
        <v>102</v>
      </c>
      <c r="P4" s="86"/>
      <c r="Q4" s="87"/>
      <c r="R4" s="83" t="s">
        <v>105</v>
      </c>
      <c r="S4" s="98"/>
      <c r="T4" s="98"/>
      <c r="U4" s="98"/>
      <c r="V4" s="98"/>
      <c r="W4" s="98"/>
      <c r="X4" s="98"/>
      <c r="Y4" s="98"/>
      <c r="Z4" s="84"/>
    </row>
    <row r="5" spans="2:26" ht="12" customHeight="1">
      <c r="B5" s="104"/>
      <c r="C5" s="78"/>
      <c r="D5" s="78"/>
      <c r="E5" s="105"/>
      <c r="F5" s="109"/>
      <c r="G5" s="110"/>
      <c r="H5" s="109"/>
      <c r="I5" s="110"/>
      <c r="J5" s="113"/>
      <c r="K5" s="114"/>
      <c r="L5" s="114"/>
      <c r="M5" s="114"/>
      <c r="N5" s="115"/>
      <c r="O5" s="88"/>
      <c r="P5" s="89"/>
      <c r="Q5" s="90"/>
      <c r="R5" s="83" t="s">
        <v>12</v>
      </c>
      <c r="S5" s="98"/>
      <c r="T5" s="84"/>
      <c r="U5" s="83" t="s">
        <v>13</v>
      </c>
      <c r="V5" s="84"/>
      <c r="W5" s="83" t="s">
        <v>14</v>
      </c>
      <c r="X5" s="84"/>
      <c r="Y5" s="83" t="s">
        <v>15</v>
      </c>
      <c r="Z5" s="84"/>
    </row>
    <row r="6" spans="2:26" ht="12" customHeight="1">
      <c r="B6" s="106"/>
      <c r="C6" s="107"/>
      <c r="D6" s="107"/>
      <c r="E6" s="108"/>
      <c r="F6" s="111"/>
      <c r="G6" s="112"/>
      <c r="H6" s="111"/>
      <c r="I6" s="112"/>
      <c r="J6" s="91" t="s">
        <v>2</v>
      </c>
      <c r="K6" s="92"/>
      <c r="L6" s="93" t="s">
        <v>3</v>
      </c>
      <c r="M6" s="94"/>
      <c r="N6" s="13" t="s">
        <v>4</v>
      </c>
      <c r="O6" s="17" t="s">
        <v>103</v>
      </c>
      <c r="P6" s="99" t="s">
        <v>104</v>
      </c>
      <c r="Q6" s="100"/>
      <c r="R6" s="13" t="s">
        <v>12</v>
      </c>
      <c r="S6" s="13" t="s">
        <v>16</v>
      </c>
      <c r="T6" s="13" t="s">
        <v>17</v>
      </c>
      <c r="U6" s="13" t="s">
        <v>16</v>
      </c>
      <c r="V6" s="13" t="s">
        <v>17</v>
      </c>
      <c r="W6" s="13" t="s">
        <v>16</v>
      </c>
      <c r="X6" s="13" t="s">
        <v>17</v>
      </c>
      <c r="Y6" s="13" t="s">
        <v>16</v>
      </c>
      <c r="Z6" s="13" t="s">
        <v>17</v>
      </c>
    </row>
    <row r="7" spans="2:26" ht="12" customHeight="1">
      <c r="B7" s="97"/>
      <c r="C7" s="97"/>
      <c r="D7" s="97"/>
      <c r="E7" s="97"/>
      <c r="F7" s="31"/>
      <c r="G7" s="32"/>
      <c r="H7" s="31"/>
      <c r="I7" s="33"/>
      <c r="J7" s="34"/>
      <c r="K7" s="35" t="s">
        <v>18</v>
      </c>
      <c r="L7" s="60"/>
      <c r="M7" s="35" t="s">
        <v>18</v>
      </c>
      <c r="N7" s="3" t="s">
        <v>18</v>
      </c>
      <c r="O7" s="3" t="s">
        <v>18</v>
      </c>
      <c r="P7" s="60"/>
      <c r="Q7" s="35" t="s">
        <v>18</v>
      </c>
      <c r="R7" s="20" t="s">
        <v>18</v>
      </c>
      <c r="S7" s="3" t="s">
        <v>18</v>
      </c>
      <c r="T7" s="3" t="s">
        <v>18</v>
      </c>
      <c r="U7" s="3" t="s">
        <v>18</v>
      </c>
      <c r="V7" s="3" t="s">
        <v>18</v>
      </c>
      <c r="W7" s="3" t="s">
        <v>18</v>
      </c>
      <c r="X7" s="3" t="s">
        <v>18</v>
      </c>
      <c r="Y7" s="3" t="s">
        <v>18</v>
      </c>
      <c r="Z7" s="3" t="s">
        <v>18</v>
      </c>
    </row>
    <row r="8" spans="2:26" ht="12" customHeight="1">
      <c r="B8" s="95" t="s">
        <v>12</v>
      </c>
      <c r="C8" s="96"/>
      <c r="D8" s="96"/>
      <c r="E8" s="96"/>
      <c r="F8" s="40">
        <f>SUM(F9+F22)</f>
        <v>7</v>
      </c>
      <c r="G8" s="41">
        <f>SUM(G9+G22+G21)</f>
        <v>205</v>
      </c>
      <c r="H8" s="40">
        <f>SUM(H9+H22+H21)</f>
        <v>46</v>
      </c>
      <c r="I8" s="53">
        <f>SUM(I9+I22+I21)</f>
        <v>2443</v>
      </c>
      <c r="J8" s="59" t="s">
        <v>106</v>
      </c>
      <c r="K8" s="37">
        <f>SUM(K9+K22+K21)</f>
        <v>4096</v>
      </c>
      <c r="L8" s="59" t="s">
        <v>106</v>
      </c>
      <c r="M8" s="41">
        <f>SUM(M9+M22+M21)</f>
        <v>3017</v>
      </c>
      <c r="N8" s="15">
        <v>1079</v>
      </c>
      <c r="O8" s="24">
        <f>SUM(O9+O22+O21)</f>
        <v>148</v>
      </c>
      <c r="P8" s="75">
        <v>22</v>
      </c>
      <c r="Q8" s="41">
        <f>SUM(Q9+Q22+Q21)</f>
        <v>548</v>
      </c>
      <c r="R8" s="15">
        <f>SUM(S8+T8)</f>
        <v>97221</v>
      </c>
      <c r="S8" s="15">
        <f>SUM(U8+W8+Y8)</f>
        <v>49407</v>
      </c>
      <c r="T8" s="15">
        <f>SUM(V8+X8+Z8)</f>
        <v>47814</v>
      </c>
      <c r="U8" s="15">
        <f aca="true" t="shared" si="0" ref="U8:Z8">SUM(U9+U22+U21)</f>
        <v>15392</v>
      </c>
      <c r="V8" s="15">
        <f t="shared" si="0"/>
        <v>14775</v>
      </c>
      <c r="W8" s="15">
        <f t="shared" si="0"/>
        <v>16501</v>
      </c>
      <c r="X8" s="15">
        <f t="shared" si="0"/>
        <v>16120</v>
      </c>
      <c r="Y8" s="15">
        <f t="shared" si="0"/>
        <v>17514</v>
      </c>
      <c r="Z8" s="15">
        <f t="shared" si="0"/>
        <v>16919</v>
      </c>
    </row>
    <row r="9" spans="2:26" ht="12" customHeight="1">
      <c r="B9" s="4"/>
      <c r="C9" s="81" t="s">
        <v>19</v>
      </c>
      <c r="D9" s="81"/>
      <c r="E9" s="82"/>
      <c r="F9" s="40">
        <f>SUM(F10:F21)</f>
        <v>2</v>
      </c>
      <c r="G9" s="41">
        <f>SUM(G10:G20)</f>
        <v>91</v>
      </c>
      <c r="H9" s="40">
        <f>SUM(H10:H20)</f>
        <v>16</v>
      </c>
      <c r="I9" s="53">
        <f>SUM(I10:I20)</f>
        <v>1221</v>
      </c>
      <c r="J9" s="47"/>
      <c r="K9" s="41">
        <f aca="true" t="shared" si="1" ref="K9:K71">SUM(M9+N9)</f>
        <v>2034</v>
      </c>
      <c r="L9" s="47"/>
      <c r="M9" s="41">
        <f>SUM(M10:M20)</f>
        <v>1463</v>
      </c>
      <c r="N9" s="15">
        <f>SUM(N10:N20)</f>
        <v>571</v>
      </c>
      <c r="O9" s="24">
        <f>SUM(O10:O20)</f>
        <v>73</v>
      </c>
      <c r="P9" s="75">
        <v>22</v>
      </c>
      <c r="Q9" s="39">
        <f>SUM(Q10:Q20)</f>
        <v>288</v>
      </c>
      <c r="R9" s="15">
        <f aca="true" t="shared" si="2" ref="R9:R71">SUM(S9+T9)</f>
        <v>49811</v>
      </c>
      <c r="S9" s="15">
        <f aca="true" t="shared" si="3" ref="S9:S71">SUM(U9+W9+Y9)</f>
        <v>25297</v>
      </c>
      <c r="T9" s="15">
        <f aca="true" t="shared" si="4" ref="T9:T71">SUM(V9+X9+Z9)</f>
        <v>24514</v>
      </c>
      <c r="U9" s="15">
        <f aca="true" t="shared" si="5" ref="U9:Z9">SUM(U10:U20)</f>
        <v>7882</v>
      </c>
      <c r="V9" s="15">
        <f t="shared" si="5"/>
        <v>7554</v>
      </c>
      <c r="W9" s="15">
        <f t="shared" si="5"/>
        <v>8366</v>
      </c>
      <c r="X9" s="15">
        <f t="shared" si="5"/>
        <v>8264</v>
      </c>
      <c r="Y9" s="15">
        <f t="shared" si="5"/>
        <v>9049</v>
      </c>
      <c r="Z9" s="15">
        <f t="shared" si="5"/>
        <v>8696</v>
      </c>
    </row>
    <row r="10" spans="2:26" ht="12" customHeight="1">
      <c r="B10" s="4"/>
      <c r="C10" s="5"/>
      <c r="D10" s="79" t="s">
        <v>1</v>
      </c>
      <c r="E10" s="80"/>
      <c r="F10" s="42"/>
      <c r="G10" s="43">
        <v>12</v>
      </c>
      <c r="H10" s="42">
        <v>2</v>
      </c>
      <c r="I10" s="44">
        <v>210</v>
      </c>
      <c r="J10" s="57"/>
      <c r="K10" s="43">
        <f t="shared" si="1"/>
        <v>343</v>
      </c>
      <c r="L10" s="57"/>
      <c r="M10" s="43">
        <v>214</v>
      </c>
      <c r="N10" s="8">
        <v>129</v>
      </c>
      <c r="O10" s="19">
        <v>12</v>
      </c>
      <c r="P10" s="42">
        <v>9</v>
      </c>
      <c r="Q10" s="32">
        <v>52</v>
      </c>
      <c r="R10" s="16">
        <f t="shared" si="2"/>
        <v>8822</v>
      </c>
      <c r="S10" s="16">
        <f t="shared" si="3"/>
        <v>4563</v>
      </c>
      <c r="T10" s="16">
        <f t="shared" si="4"/>
        <v>4259</v>
      </c>
      <c r="U10" s="23">
        <v>1407</v>
      </c>
      <c r="V10" s="23">
        <v>1341</v>
      </c>
      <c r="W10" s="25">
        <v>1510</v>
      </c>
      <c r="X10" s="23">
        <v>1414</v>
      </c>
      <c r="Y10" s="23">
        <v>1646</v>
      </c>
      <c r="Z10" s="23">
        <v>1504</v>
      </c>
    </row>
    <row r="11" spans="2:26" ht="12" customHeight="1">
      <c r="B11" s="4"/>
      <c r="C11" s="5"/>
      <c r="D11" s="79" t="s">
        <v>20</v>
      </c>
      <c r="E11" s="80"/>
      <c r="F11" s="31"/>
      <c r="G11" s="32">
        <v>13</v>
      </c>
      <c r="H11" s="31"/>
      <c r="I11" s="33">
        <v>204</v>
      </c>
      <c r="J11" s="45"/>
      <c r="K11" s="32">
        <f t="shared" si="1"/>
        <v>338</v>
      </c>
      <c r="L11" s="45"/>
      <c r="M11" s="56">
        <v>245</v>
      </c>
      <c r="N11" s="8">
        <v>93</v>
      </c>
      <c r="O11" s="19">
        <v>13</v>
      </c>
      <c r="P11" s="77">
        <v>6</v>
      </c>
      <c r="Q11" s="56">
        <v>31</v>
      </c>
      <c r="R11" s="16">
        <f t="shared" si="2"/>
        <v>8686</v>
      </c>
      <c r="S11" s="16">
        <f t="shared" si="3"/>
        <v>4434</v>
      </c>
      <c r="T11" s="16">
        <f t="shared" si="4"/>
        <v>4252</v>
      </c>
      <c r="U11" s="23">
        <v>1391</v>
      </c>
      <c r="V11" s="23">
        <v>1357</v>
      </c>
      <c r="W11" s="23">
        <v>1463</v>
      </c>
      <c r="X11" s="23">
        <v>1431</v>
      </c>
      <c r="Y11" s="23">
        <v>1580</v>
      </c>
      <c r="Z11" s="23">
        <v>1464</v>
      </c>
    </row>
    <row r="12" spans="2:26" ht="12" customHeight="1">
      <c r="B12" s="4"/>
      <c r="C12" s="5"/>
      <c r="D12" s="79" t="s">
        <v>6</v>
      </c>
      <c r="E12" s="80"/>
      <c r="F12" s="31"/>
      <c r="G12" s="32">
        <v>12</v>
      </c>
      <c r="H12" s="31"/>
      <c r="I12" s="33">
        <v>147</v>
      </c>
      <c r="J12" s="34"/>
      <c r="K12" s="32">
        <f t="shared" si="1"/>
        <v>248</v>
      </c>
      <c r="L12" s="34"/>
      <c r="M12" s="32">
        <v>181</v>
      </c>
      <c r="N12" s="8">
        <v>67</v>
      </c>
      <c r="O12" s="19">
        <v>10</v>
      </c>
      <c r="P12" s="76"/>
      <c r="Q12" s="32">
        <v>37</v>
      </c>
      <c r="R12" s="16">
        <f t="shared" si="2"/>
        <v>6097</v>
      </c>
      <c r="S12" s="16">
        <f t="shared" si="3"/>
        <v>3140</v>
      </c>
      <c r="T12" s="16">
        <f t="shared" si="4"/>
        <v>2957</v>
      </c>
      <c r="U12" s="23">
        <v>934</v>
      </c>
      <c r="V12" s="23">
        <v>940</v>
      </c>
      <c r="W12" s="23">
        <v>1039</v>
      </c>
      <c r="X12" s="23">
        <v>948</v>
      </c>
      <c r="Y12" s="23">
        <v>1167</v>
      </c>
      <c r="Z12" s="23">
        <v>1069</v>
      </c>
    </row>
    <row r="13" spans="2:26" ht="12" customHeight="1">
      <c r="B13" s="4"/>
      <c r="C13" s="5"/>
      <c r="D13" s="79" t="s">
        <v>21</v>
      </c>
      <c r="E13" s="80"/>
      <c r="F13" s="31"/>
      <c r="G13" s="32">
        <v>7</v>
      </c>
      <c r="H13" s="31"/>
      <c r="I13" s="33">
        <v>111</v>
      </c>
      <c r="J13" s="45"/>
      <c r="K13" s="32">
        <f t="shared" si="1"/>
        <v>178</v>
      </c>
      <c r="L13" s="45"/>
      <c r="M13" s="56">
        <v>136</v>
      </c>
      <c r="N13" s="8">
        <v>42</v>
      </c>
      <c r="O13" s="19">
        <v>7</v>
      </c>
      <c r="P13" s="77">
        <v>1</v>
      </c>
      <c r="Q13" s="56">
        <v>41</v>
      </c>
      <c r="R13" s="16">
        <f t="shared" si="2"/>
        <v>4637</v>
      </c>
      <c r="S13" s="16">
        <f t="shared" si="3"/>
        <v>2314</v>
      </c>
      <c r="T13" s="16">
        <f t="shared" si="4"/>
        <v>2323</v>
      </c>
      <c r="U13" s="23">
        <v>732</v>
      </c>
      <c r="V13" s="23">
        <v>717</v>
      </c>
      <c r="W13" s="23">
        <v>785</v>
      </c>
      <c r="X13" s="23">
        <v>803</v>
      </c>
      <c r="Y13" s="23">
        <v>797</v>
      </c>
      <c r="Z13" s="23">
        <v>803</v>
      </c>
    </row>
    <row r="14" spans="2:26" ht="12" customHeight="1">
      <c r="B14" s="4"/>
      <c r="C14" s="5"/>
      <c r="D14" s="79" t="s">
        <v>22</v>
      </c>
      <c r="E14" s="80"/>
      <c r="F14" s="31"/>
      <c r="G14" s="32">
        <v>8</v>
      </c>
      <c r="H14" s="31"/>
      <c r="I14" s="33">
        <v>120</v>
      </c>
      <c r="J14" s="34"/>
      <c r="K14" s="32">
        <f t="shared" si="1"/>
        <v>198</v>
      </c>
      <c r="L14" s="34"/>
      <c r="M14" s="32">
        <v>147</v>
      </c>
      <c r="N14" s="8">
        <v>51</v>
      </c>
      <c r="O14" s="19">
        <v>8</v>
      </c>
      <c r="P14" s="76"/>
      <c r="Q14" s="32">
        <v>40</v>
      </c>
      <c r="R14" s="16">
        <f t="shared" si="2"/>
        <v>4882</v>
      </c>
      <c r="S14" s="16">
        <f t="shared" si="3"/>
        <v>2436</v>
      </c>
      <c r="T14" s="16">
        <f t="shared" si="4"/>
        <v>2446</v>
      </c>
      <c r="U14" s="23">
        <v>765</v>
      </c>
      <c r="V14" s="23">
        <v>698</v>
      </c>
      <c r="W14" s="23">
        <v>784</v>
      </c>
      <c r="X14" s="23">
        <v>808</v>
      </c>
      <c r="Y14" s="23">
        <v>887</v>
      </c>
      <c r="Z14" s="23">
        <v>940</v>
      </c>
    </row>
    <row r="15" spans="2:26" ht="12" customHeight="1">
      <c r="B15" s="4"/>
      <c r="C15" s="5"/>
      <c r="D15" s="79" t="s">
        <v>23</v>
      </c>
      <c r="E15" s="80"/>
      <c r="F15" s="31">
        <v>1</v>
      </c>
      <c r="G15" s="32">
        <v>5</v>
      </c>
      <c r="H15" s="31">
        <v>3</v>
      </c>
      <c r="I15" s="33">
        <v>75</v>
      </c>
      <c r="J15" s="45"/>
      <c r="K15" s="32">
        <f t="shared" si="1"/>
        <v>119</v>
      </c>
      <c r="L15" s="45"/>
      <c r="M15" s="56">
        <v>88</v>
      </c>
      <c r="N15" s="8">
        <v>31</v>
      </c>
      <c r="O15" s="19">
        <v>5</v>
      </c>
      <c r="P15" s="77"/>
      <c r="Q15" s="56">
        <v>21</v>
      </c>
      <c r="R15" s="16">
        <f t="shared" si="2"/>
        <v>2917</v>
      </c>
      <c r="S15" s="16">
        <f t="shared" si="3"/>
        <v>1454</v>
      </c>
      <c r="T15" s="16">
        <f t="shared" si="4"/>
        <v>1463</v>
      </c>
      <c r="U15" s="23">
        <v>497</v>
      </c>
      <c r="V15" s="23">
        <v>432</v>
      </c>
      <c r="W15" s="23">
        <v>484</v>
      </c>
      <c r="X15" s="23">
        <v>537</v>
      </c>
      <c r="Y15" s="23">
        <v>473</v>
      </c>
      <c r="Z15" s="23">
        <v>494</v>
      </c>
    </row>
    <row r="16" spans="2:26" ht="12" customHeight="1">
      <c r="B16" s="4"/>
      <c r="C16" s="5"/>
      <c r="D16" s="79" t="s">
        <v>24</v>
      </c>
      <c r="E16" s="80"/>
      <c r="F16" s="31"/>
      <c r="G16" s="32">
        <v>7</v>
      </c>
      <c r="H16" s="31"/>
      <c r="I16" s="33">
        <v>82</v>
      </c>
      <c r="J16" s="34"/>
      <c r="K16" s="32">
        <f t="shared" si="1"/>
        <v>139</v>
      </c>
      <c r="L16" s="34"/>
      <c r="M16" s="32">
        <v>105</v>
      </c>
      <c r="N16" s="8">
        <v>34</v>
      </c>
      <c r="O16" s="19">
        <v>5</v>
      </c>
      <c r="P16" s="76">
        <v>6</v>
      </c>
      <c r="Q16" s="32">
        <v>28</v>
      </c>
      <c r="R16" s="16">
        <f t="shared" si="2"/>
        <v>3349</v>
      </c>
      <c r="S16" s="16">
        <f t="shared" si="3"/>
        <v>1736</v>
      </c>
      <c r="T16" s="16">
        <f t="shared" si="4"/>
        <v>1613</v>
      </c>
      <c r="U16" s="23">
        <v>551</v>
      </c>
      <c r="V16" s="23">
        <v>492</v>
      </c>
      <c r="W16" s="23">
        <v>576</v>
      </c>
      <c r="X16" s="23">
        <v>558</v>
      </c>
      <c r="Y16" s="23">
        <v>609</v>
      </c>
      <c r="Z16" s="23">
        <v>563</v>
      </c>
    </row>
    <row r="17" spans="2:26" ht="12" customHeight="1">
      <c r="B17" s="4"/>
      <c r="C17" s="5"/>
      <c r="D17" s="79" t="s">
        <v>25</v>
      </c>
      <c r="E17" s="80"/>
      <c r="F17" s="31"/>
      <c r="G17" s="32">
        <v>4</v>
      </c>
      <c r="H17" s="31">
        <v>3</v>
      </c>
      <c r="I17" s="33">
        <v>62</v>
      </c>
      <c r="J17" s="45"/>
      <c r="K17" s="32">
        <f t="shared" si="1"/>
        <v>101</v>
      </c>
      <c r="L17" s="45"/>
      <c r="M17" s="56">
        <v>75</v>
      </c>
      <c r="N17" s="8">
        <v>26</v>
      </c>
      <c r="O17" s="19">
        <v>4</v>
      </c>
      <c r="P17" s="77"/>
      <c r="Q17" s="56">
        <v>11</v>
      </c>
      <c r="R17" s="16">
        <f t="shared" si="2"/>
        <v>2482</v>
      </c>
      <c r="S17" s="16">
        <f t="shared" si="3"/>
        <v>1258</v>
      </c>
      <c r="T17" s="16">
        <f t="shared" si="4"/>
        <v>1224</v>
      </c>
      <c r="U17" s="23">
        <v>359</v>
      </c>
      <c r="V17" s="23">
        <v>379</v>
      </c>
      <c r="W17" s="23">
        <v>422</v>
      </c>
      <c r="X17" s="23">
        <v>439</v>
      </c>
      <c r="Y17" s="23">
        <v>477</v>
      </c>
      <c r="Z17" s="23">
        <v>406</v>
      </c>
    </row>
    <row r="18" spans="2:26" ht="12" customHeight="1">
      <c r="B18" s="4"/>
      <c r="C18" s="5"/>
      <c r="D18" s="79" t="s">
        <v>26</v>
      </c>
      <c r="E18" s="80"/>
      <c r="F18" s="31"/>
      <c r="G18" s="32">
        <v>9</v>
      </c>
      <c r="H18" s="31">
        <v>3</v>
      </c>
      <c r="I18" s="33">
        <v>71</v>
      </c>
      <c r="J18" s="34"/>
      <c r="K18" s="32">
        <f t="shared" si="1"/>
        <v>130</v>
      </c>
      <c r="L18" s="34"/>
      <c r="M18" s="32">
        <v>103</v>
      </c>
      <c r="N18" s="8">
        <v>27</v>
      </c>
      <c r="O18" s="19">
        <v>2</v>
      </c>
      <c r="P18" s="76"/>
      <c r="Q18" s="32">
        <v>6</v>
      </c>
      <c r="R18" s="16">
        <f t="shared" si="2"/>
        <v>2614</v>
      </c>
      <c r="S18" s="16">
        <f t="shared" si="3"/>
        <v>1342</v>
      </c>
      <c r="T18" s="16">
        <f t="shared" si="4"/>
        <v>1272</v>
      </c>
      <c r="U18" s="23">
        <v>390</v>
      </c>
      <c r="V18" s="23">
        <v>377</v>
      </c>
      <c r="W18" s="23">
        <v>458</v>
      </c>
      <c r="X18" s="23">
        <v>416</v>
      </c>
      <c r="Y18" s="23">
        <v>494</v>
      </c>
      <c r="Z18" s="23">
        <v>479</v>
      </c>
    </row>
    <row r="19" spans="2:26" ht="12" customHeight="1">
      <c r="B19" s="4"/>
      <c r="C19" s="5"/>
      <c r="D19" s="79" t="s">
        <v>27</v>
      </c>
      <c r="E19" s="80"/>
      <c r="F19" s="31">
        <v>1</v>
      </c>
      <c r="G19" s="32">
        <v>7</v>
      </c>
      <c r="H19" s="31">
        <v>3</v>
      </c>
      <c r="I19" s="33">
        <v>74</v>
      </c>
      <c r="J19" s="45"/>
      <c r="K19" s="32">
        <f t="shared" si="1"/>
        <v>126</v>
      </c>
      <c r="L19" s="45"/>
      <c r="M19" s="56">
        <v>82</v>
      </c>
      <c r="N19" s="8">
        <v>44</v>
      </c>
      <c r="O19" s="19">
        <v>3</v>
      </c>
      <c r="P19" s="68"/>
      <c r="Q19" s="56">
        <v>9</v>
      </c>
      <c r="R19" s="16">
        <f t="shared" si="2"/>
        <v>2918</v>
      </c>
      <c r="S19" s="16">
        <f t="shared" si="3"/>
        <v>1441</v>
      </c>
      <c r="T19" s="16">
        <f t="shared" si="4"/>
        <v>1477</v>
      </c>
      <c r="U19" s="23">
        <v>467</v>
      </c>
      <c r="V19" s="23">
        <v>459</v>
      </c>
      <c r="W19" s="23">
        <v>480</v>
      </c>
      <c r="X19" s="23">
        <v>486</v>
      </c>
      <c r="Y19" s="23">
        <v>494</v>
      </c>
      <c r="Z19" s="23">
        <v>532</v>
      </c>
    </row>
    <row r="20" spans="2:26" ht="12" customHeight="1">
      <c r="B20" s="4"/>
      <c r="C20" s="5"/>
      <c r="D20" s="79" t="s">
        <v>7</v>
      </c>
      <c r="E20" s="80"/>
      <c r="F20" s="31"/>
      <c r="G20" s="32">
        <v>7</v>
      </c>
      <c r="H20" s="31">
        <v>2</v>
      </c>
      <c r="I20" s="33">
        <v>65</v>
      </c>
      <c r="J20" s="34"/>
      <c r="K20" s="32">
        <f t="shared" si="1"/>
        <v>114</v>
      </c>
      <c r="L20" s="34"/>
      <c r="M20" s="32">
        <v>87</v>
      </c>
      <c r="N20" s="8">
        <v>27</v>
      </c>
      <c r="O20" s="19">
        <v>4</v>
      </c>
      <c r="P20" s="67"/>
      <c r="Q20" s="32">
        <v>12</v>
      </c>
      <c r="R20" s="16">
        <f t="shared" si="2"/>
        <v>2407</v>
      </c>
      <c r="S20" s="16">
        <f t="shared" si="3"/>
        <v>1179</v>
      </c>
      <c r="T20" s="16">
        <f t="shared" si="4"/>
        <v>1228</v>
      </c>
      <c r="U20" s="23">
        <v>389</v>
      </c>
      <c r="V20" s="23">
        <v>362</v>
      </c>
      <c r="W20" s="23">
        <v>365</v>
      </c>
      <c r="X20" s="23">
        <v>424</v>
      </c>
      <c r="Y20" s="23">
        <v>425</v>
      </c>
      <c r="Z20" s="23">
        <v>442</v>
      </c>
    </row>
    <row r="21" spans="2:26" ht="12" customHeight="1">
      <c r="B21" s="4"/>
      <c r="C21" s="79" t="s">
        <v>28</v>
      </c>
      <c r="D21" s="79"/>
      <c r="E21" s="80"/>
      <c r="F21" s="46"/>
      <c r="G21" s="37">
        <v>1</v>
      </c>
      <c r="H21" s="36">
        <v>1</v>
      </c>
      <c r="I21" s="37">
        <v>17</v>
      </c>
      <c r="J21" s="47"/>
      <c r="K21" s="41">
        <f t="shared" si="1"/>
        <v>28</v>
      </c>
      <c r="L21" s="47"/>
      <c r="M21" s="41">
        <v>19</v>
      </c>
      <c r="N21" s="21">
        <v>9</v>
      </c>
      <c r="O21" s="22">
        <v>1</v>
      </c>
      <c r="P21" s="71"/>
      <c r="Q21" s="37">
        <v>3</v>
      </c>
      <c r="R21" s="15">
        <f t="shared" si="2"/>
        <v>672</v>
      </c>
      <c r="S21" s="15">
        <f t="shared" si="3"/>
        <v>357</v>
      </c>
      <c r="T21" s="15">
        <f t="shared" si="4"/>
        <v>315</v>
      </c>
      <c r="U21" s="21">
        <v>112</v>
      </c>
      <c r="V21" s="21">
        <v>101</v>
      </c>
      <c r="W21" s="21">
        <v>135</v>
      </c>
      <c r="X21" s="21">
        <v>121</v>
      </c>
      <c r="Y21" s="21">
        <v>110</v>
      </c>
      <c r="Z21" s="21">
        <v>93</v>
      </c>
    </row>
    <row r="22" spans="2:26" ht="12" customHeight="1">
      <c r="B22" s="4"/>
      <c r="C22" s="81" t="s">
        <v>29</v>
      </c>
      <c r="D22" s="81"/>
      <c r="E22" s="82"/>
      <c r="F22" s="40">
        <f>SUM(F23+F34+F39+F45+F52+F57+F59+F68+F77+F82+F87+F89)</f>
        <v>5</v>
      </c>
      <c r="G22" s="41">
        <f>SUM(G23+G34+G39+G45+G52+G57+G59+G68+G77+G82+G87+G89)</f>
        <v>113</v>
      </c>
      <c r="H22" s="40">
        <f>SUM(H23+H34+H39+H45+H52+H57+H59+H68+H77+H82+H87+H89)</f>
        <v>29</v>
      </c>
      <c r="I22" s="50">
        <f>SUM(I23+I34+I39+I45+I52+I57+I59+I68+I77+I82+I87+I89)</f>
        <v>1205</v>
      </c>
      <c r="J22" s="54" t="s">
        <v>107</v>
      </c>
      <c r="K22" s="58">
        <f t="shared" si="1"/>
        <v>2034</v>
      </c>
      <c r="L22" s="54" t="s">
        <v>107</v>
      </c>
      <c r="M22" s="62">
        <f>SUM(M23+M34+M39+M45+M52+M57+M59+M68+M77+M82+M87+M89)</f>
        <v>1535</v>
      </c>
      <c r="N22" s="27">
        <v>499</v>
      </c>
      <c r="O22" s="63">
        <f>SUM(O23+O34+O39+O45+O52+O57+O59+O68+O77+O82+O87+O89)</f>
        <v>74</v>
      </c>
      <c r="P22" s="51"/>
      <c r="Q22" s="50">
        <f>SUM(Q23+Q34+Q39+Q45+Q52+Q57+Q59+Q68+Q77+Q82+Q87+Q89)</f>
        <v>257</v>
      </c>
      <c r="R22" s="15">
        <f t="shared" si="2"/>
        <v>46738</v>
      </c>
      <c r="S22" s="15">
        <f t="shared" si="3"/>
        <v>23753</v>
      </c>
      <c r="T22" s="15">
        <f t="shared" si="4"/>
        <v>22985</v>
      </c>
      <c r="U22" s="73">
        <f aca="true" t="shared" si="6" ref="U22:Z22">SUM(U23+U34+U39+U45+U52+U57+U59+U68+U77+U82+U87+U89)</f>
        <v>7398</v>
      </c>
      <c r="V22" s="73">
        <f t="shared" si="6"/>
        <v>7120</v>
      </c>
      <c r="W22" s="73">
        <f t="shared" si="6"/>
        <v>8000</v>
      </c>
      <c r="X22" s="73">
        <f t="shared" si="6"/>
        <v>7735</v>
      </c>
      <c r="Y22" s="73">
        <f t="shared" si="6"/>
        <v>8355</v>
      </c>
      <c r="Z22" s="73">
        <f t="shared" si="6"/>
        <v>8130</v>
      </c>
    </row>
    <row r="23" spans="2:26" ht="12" customHeight="1">
      <c r="B23" s="11"/>
      <c r="C23" s="12"/>
      <c r="D23" s="81" t="s">
        <v>30</v>
      </c>
      <c r="E23" s="82"/>
      <c r="F23" s="40">
        <f>SUM(F24:F33)</f>
        <v>3</v>
      </c>
      <c r="G23" s="41">
        <f>SUM(G24:G33)</f>
        <v>12</v>
      </c>
      <c r="H23" s="40">
        <f>SUM(H24:H33)</f>
        <v>3</v>
      </c>
      <c r="I23" s="50">
        <f>SUM(I24:I33)</f>
        <v>174</v>
      </c>
      <c r="J23" s="51" t="s">
        <v>108</v>
      </c>
      <c r="K23" s="41">
        <f t="shared" si="1"/>
        <v>285</v>
      </c>
      <c r="L23" s="51" t="s">
        <v>108</v>
      </c>
      <c r="M23" s="50">
        <f>SUM(M24:M33)</f>
        <v>187</v>
      </c>
      <c r="N23" s="27">
        <f>SUM(N24:N33)</f>
        <v>98</v>
      </c>
      <c r="O23" s="72">
        <f>SUM(O24:O33)</f>
        <v>11</v>
      </c>
      <c r="P23" s="66"/>
      <c r="Q23" s="64">
        <f>SUM(Q24:Q33)</f>
        <v>45</v>
      </c>
      <c r="R23" s="15">
        <f t="shared" si="2"/>
        <v>7167</v>
      </c>
      <c r="S23" s="15">
        <f t="shared" si="3"/>
        <v>3654</v>
      </c>
      <c r="T23" s="15">
        <f t="shared" si="4"/>
        <v>3513</v>
      </c>
      <c r="U23" s="74">
        <f aca="true" t="shared" si="7" ref="U23:Z23">SUM(U24:U33)</f>
        <v>1154</v>
      </c>
      <c r="V23" s="74">
        <f t="shared" si="7"/>
        <v>1024</v>
      </c>
      <c r="W23" s="74">
        <f t="shared" si="7"/>
        <v>1238</v>
      </c>
      <c r="X23" s="74">
        <f t="shared" si="7"/>
        <v>1224</v>
      </c>
      <c r="Y23" s="74">
        <f t="shared" si="7"/>
        <v>1262</v>
      </c>
      <c r="Z23" s="74">
        <f t="shared" si="7"/>
        <v>1265</v>
      </c>
    </row>
    <row r="24" spans="2:26" ht="12" customHeight="1">
      <c r="B24" s="4"/>
      <c r="C24" s="5"/>
      <c r="D24" s="6"/>
      <c r="E24" s="7" t="s">
        <v>31</v>
      </c>
      <c r="F24" s="42"/>
      <c r="G24" s="43">
        <v>1</v>
      </c>
      <c r="H24" s="42"/>
      <c r="I24" s="44">
        <v>16</v>
      </c>
      <c r="J24" s="34"/>
      <c r="K24" s="32">
        <f t="shared" si="1"/>
        <v>26</v>
      </c>
      <c r="L24" s="34"/>
      <c r="M24" s="32">
        <v>15</v>
      </c>
      <c r="N24" s="8">
        <v>11</v>
      </c>
      <c r="O24" s="19">
        <v>1</v>
      </c>
      <c r="P24" s="67"/>
      <c r="Q24" s="32">
        <v>5</v>
      </c>
      <c r="R24" s="16">
        <f t="shared" si="2"/>
        <v>667</v>
      </c>
      <c r="S24" s="16">
        <f t="shared" si="3"/>
        <v>351</v>
      </c>
      <c r="T24" s="16">
        <f t="shared" si="4"/>
        <v>316</v>
      </c>
      <c r="U24" s="26">
        <v>105</v>
      </c>
      <c r="V24" s="26">
        <v>101</v>
      </c>
      <c r="W24" s="26">
        <v>115</v>
      </c>
      <c r="X24" s="26">
        <v>103</v>
      </c>
      <c r="Y24" s="26">
        <v>131</v>
      </c>
      <c r="Z24" s="26">
        <v>112</v>
      </c>
    </row>
    <row r="25" spans="2:26" ht="12" customHeight="1">
      <c r="B25" s="4"/>
      <c r="C25" s="5"/>
      <c r="D25" s="6"/>
      <c r="E25" s="7" t="s">
        <v>32</v>
      </c>
      <c r="F25" s="31"/>
      <c r="G25" s="32">
        <v>2</v>
      </c>
      <c r="H25" s="31">
        <v>1</v>
      </c>
      <c r="I25" s="33">
        <v>28</v>
      </c>
      <c r="J25" s="45"/>
      <c r="K25" s="32">
        <f t="shared" si="1"/>
        <v>45</v>
      </c>
      <c r="L25" s="45"/>
      <c r="M25" s="56">
        <v>32</v>
      </c>
      <c r="N25" s="8">
        <v>13</v>
      </c>
      <c r="O25" s="19">
        <v>2</v>
      </c>
      <c r="P25" s="68"/>
      <c r="Q25" s="56">
        <v>2</v>
      </c>
      <c r="R25" s="16">
        <f t="shared" si="2"/>
        <v>1150</v>
      </c>
      <c r="S25" s="16">
        <f t="shared" si="3"/>
        <v>608</v>
      </c>
      <c r="T25" s="16">
        <f t="shared" si="4"/>
        <v>542</v>
      </c>
      <c r="U25" s="23">
        <v>213</v>
      </c>
      <c r="V25" s="23">
        <v>171</v>
      </c>
      <c r="W25" s="23">
        <v>180</v>
      </c>
      <c r="X25" s="23">
        <v>178</v>
      </c>
      <c r="Y25" s="23">
        <v>215</v>
      </c>
      <c r="Z25" s="23">
        <v>193</v>
      </c>
    </row>
    <row r="26" spans="2:26" ht="12" customHeight="1">
      <c r="B26" s="4"/>
      <c r="C26" s="5"/>
      <c r="D26" s="6"/>
      <c r="E26" s="7" t="s">
        <v>33</v>
      </c>
      <c r="F26" s="31">
        <v>2</v>
      </c>
      <c r="G26" s="32">
        <v>1</v>
      </c>
      <c r="H26" s="31"/>
      <c r="I26" s="33">
        <v>23</v>
      </c>
      <c r="J26" s="34"/>
      <c r="K26" s="32">
        <f t="shared" si="1"/>
        <v>37</v>
      </c>
      <c r="L26" s="34"/>
      <c r="M26" s="32">
        <v>22</v>
      </c>
      <c r="N26" s="8">
        <v>15</v>
      </c>
      <c r="O26" s="19">
        <v>1</v>
      </c>
      <c r="P26" s="67"/>
      <c r="Q26" s="32">
        <v>3</v>
      </c>
      <c r="R26" s="16">
        <f t="shared" si="2"/>
        <v>922</v>
      </c>
      <c r="S26" s="16">
        <f t="shared" si="3"/>
        <v>459</v>
      </c>
      <c r="T26" s="16">
        <f t="shared" si="4"/>
        <v>463</v>
      </c>
      <c r="U26" s="23">
        <v>134</v>
      </c>
      <c r="V26" s="23">
        <v>127</v>
      </c>
      <c r="W26" s="23">
        <v>157</v>
      </c>
      <c r="X26" s="23">
        <v>156</v>
      </c>
      <c r="Y26" s="23">
        <v>168</v>
      </c>
      <c r="Z26" s="23">
        <v>180</v>
      </c>
    </row>
    <row r="27" spans="2:26" ht="12" customHeight="1">
      <c r="B27" s="4"/>
      <c r="C27" s="5"/>
      <c r="D27" s="6"/>
      <c r="E27" s="7" t="s">
        <v>34</v>
      </c>
      <c r="F27" s="31"/>
      <c r="G27" s="32">
        <v>1</v>
      </c>
      <c r="H27" s="31"/>
      <c r="I27" s="33">
        <v>18</v>
      </c>
      <c r="J27" s="45"/>
      <c r="K27" s="32">
        <f t="shared" si="1"/>
        <v>29</v>
      </c>
      <c r="L27" s="45"/>
      <c r="M27" s="56">
        <v>20</v>
      </c>
      <c r="N27" s="8">
        <v>9</v>
      </c>
      <c r="O27" s="19">
        <v>1</v>
      </c>
      <c r="P27" s="68"/>
      <c r="Q27" s="56">
        <v>3</v>
      </c>
      <c r="R27" s="16">
        <f t="shared" si="2"/>
        <v>743</v>
      </c>
      <c r="S27" s="16">
        <f t="shared" si="3"/>
        <v>396</v>
      </c>
      <c r="T27" s="16">
        <f t="shared" si="4"/>
        <v>347</v>
      </c>
      <c r="U27" s="23">
        <v>138</v>
      </c>
      <c r="V27" s="23">
        <v>100</v>
      </c>
      <c r="W27" s="23">
        <v>131</v>
      </c>
      <c r="X27" s="23">
        <v>129</v>
      </c>
      <c r="Y27" s="23">
        <v>127</v>
      </c>
      <c r="Z27" s="23">
        <v>118</v>
      </c>
    </row>
    <row r="28" spans="2:26" ht="12" customHeight="1">
      <c r="B28" s="4"/>
      <c r="C28" s="5"/>
      <c r="D28" s="6"/>
      <c r="E28" s="7" t="s">
        <v>35</v>
      </c>
      <c r="F28" s="31"/>
      <c r="G28" s="32">
        <v>1</v>
      </c>
      <c r="H28" s="31"/>
      <c r="I28" s="33">
        <v>16</v>
      </c>
      <c r="J28" s="34"/>
      <c r="K28" s="32">
        <f t="shared" si="1"/>
        <v>26</v>
      </c>
      <c r="L28" s="34"/>
      <c r="M28" s="32">
        <v>16</v>
      </c>
      <c r="N28" s="8">
        <v>10</v>
      </c>
      <c r="O28" s="19">
        <v>1</v>
      </c>
      <c r="P28" s="67"/>
      <c r="Q28" s="32">
        <v>6</v>
      </c>
      <c r="R28" s="16">
        <f t="shared" si="2"/>
        <v>696</v>
      </c>
      <c r="S28" s="16">
        <f t="shared" si="3"/>
        <v>359</v>
      </c>
      <c r="T28" s="16">
        <f t="shared" si="4"/>
        <v>337</v>
      </c>
      <c r="U28" s="23">
        <v>105</v>
      </c>
      <c r="V28" s="23">
        <v>93</v>
      </c>
      <c r="W28" s="23">
        <v>140</v>
      </c>
      <c r="X28" s="23">
        <v>125</v>
      </c>
      <c r="Y28" s="23">
        <v>114</v>
      </c>
      <c r="Z28" s="23">
        <v>119</v>
      </c>
    </row>
    <row r="29" spans="2:26" ht="12" customHeight="1">
      <c r="B29" s="4"/>
      <c r="C29" s="5"/>
      <c r="D29" s="6"/>
      <c r="E29" s="7" t="s">
        <v>36</v>
      </c>
      <c r="F29" s="31"/>
      <c r="G29" s="32">
        <v>1</v>
      </c>
      <c r="H29" s="31"/>
      <c r="I29" s="33">
        <v>15</v>
      </c>
      <c r="J29" s="45"/>
      <c r="K29" s="32">
        <f t="shared" si="1"/>
        <v>25</v>
      </c>
      <c r="L29" s="45"/>
      <c r="M29" s="56">
        <v>17</v>
      </c>
      <c r="N29" s="8">
        <v>8</v>
      </c>
      <c r="O29" s="19">
        <v>1</v>
      </c>
      <c r="P29" s="68"/>
      <c r="Q29" s="56">
        <v>3</v>
      </c>
      <c r="R29" s="16">
        <f t="shared" si="2"/>
        <v>666</v>
      </c>
      <c r="S29" s="16">
        <f t="shared" si="3"/>
        <v>319</v>
      </c>
      <c r="T29" s="16">
        <f t="shared" si="4"/>
        <v>347</v>
      </c>
      <c r="U29" s="23">
        <v>108</v>
      </c>
      <c r="V29" s="23">
        <v>91</v>
      </c>
      <c r="W29" s="23">
        <v>102</v>
      </c>
      <c r="X29" s="23">
        <v>130</v>
      </c>
      <c r="Y29" s="23">
        <v>109</v>
      </c>
      <c r="Z29" s="23">
        <v>126</v>
      </c>
    </row>
    <row r="30" spans="2:26" ht="12" customHeight="1">
      <c r="B30" s="4"/>
      <c r="C30" s="5"/>
      <c r="D30" s="6"/>
      <c r="E30" s="7" t="s">
        <v>37</v>
      </c>
      <c r="F30" s="31"/>
      <c r="G30" s="32">
        <v>1</v>
      </c>
      <c r="H30" s="31">
        <v>1</v>
      </c>
      <c r="I30" s="33">
        <v>17</v>
      </c>
      <c r="J30" s="34"/>
      <c r="K30" s="32">
        <f t="shared" si="1"/>
        <v>28</v>
      </c>
      <c r="L30" s="33"/>
      <c r="M30" s="32">
        <v>17</v>
      </c>
      <c r="N30" s="8">
        <v>11</v>
      </c>
      <c r="O30" s="19">
        <v>1</v>
      </c>
      <c r="P30" s="67"/>
      <c r="Q30" s="32">
        <v>2</v>
      </c>
      <c r="R30" s="16">
        <f t="shared" si="2"/>
        <v>679</v>
      </c>
      <c r="S30" s="16">
        <f t="shared" si="3"/>
        <v>332</v>
      </c>
      <c r="T30" s="16">
        <f t="shared" si="4"/>
        <v>347</v>
      </c>
      <c r="U30" s="23">
        <v>103</v>
      </c>
      <c r="V30" s="23">
        <v>102</v>
      </c>
      <c r="W30" s="23">
        <v>107</v>
      </c>
      <c r="X30" s="23">
        <v>117</v>
      </c>
      <c r="Y30" s="23">
        <v>122</v>
      </c>
      <c r="Z30" s="23">
        <v>128</v>
      </c>
    </row>
    <row r="31" spans="2:26" ht="12" customHeight="1">
      <c r="B31" s="4"/>
      <c r="C31" s="5"/>
      <c r="D31" s="6"/>
      <c r="E31" s="7" t="s">
        <v>38</v>
      </c>
      <c r="F31" s="31"/>
      <c r="G31" s="32">
        <v>1</v>
      </c>
      <c r="H31" s="31">
        <v>1</v>
      </c>
      <c r="I31" s="33">
        <v>17</v>
      </c>
      <c r="J31" s="45"/>
      <c r="K31" s="32">
        <f t="shared" si="1"/>
        <v>28</v>
      </c>
      <c r="L31" s="49"/>
      <c r="M31" s="56">
        <v>20</v>
      </c>
      <c r="N31" s="8">
        <v>8</v>
      </c>
      <c r="O31" s="19">
        <v>1</v>
      </c>
      <c r="P31" s="68"/>
      <c r="Q31" s="56">
        <v>8</v>
      </c>
      <c r="R31" s="16">
        <f t="shared" si="2"/>
        <v>698</v>
      </c>
      <c r="S31" s="16">
        <f t="shared" si="3"/>
        <v>337</v>
      </c>
      <c r="T31" s="16">
        <f t="shared" si="4"/>
        <v>361</v>
      </c>
      <c r="U31" s="23">
        <v>99</v>
      </c>
      <c r="V31" s="23">
        <v>102</v>
      </c>
      <c r="W31" s="23">
        <v>128</v>
      </c>
      <c r="X31" s="23">
        <v>132</v>
      </c>
      <c r="Y31" s="23">
        <v>110</v>
      </c>
      <c r="Z31" s="23">
        <v>127</v>
      </c>
    </row>
    <row r="32" spans="2:26" ht="12" customHeight="1">
      <c r="B32" s="4"/>
      <c r="C32" s="5"/>
      <c r="D32" s="6"/>
      <c r="E32" s="7" t="s">
        <v>39</v>
      </c>
      <c r="F32" s="31">
        <v>1</v>
      </c>
      <c r="G32" s="32">
        <v>1</v>
      </c>
      <c r="H32" s="31"/>
      <c r="I32" s="33">
        <v>10</v>
      </c>
      <c r="J32" s="34"/>
      <c r="K32" s="32">
        <f t="shared" si="1"/>
        <v>17</v>
      </c>
      <c r="L32" s="33"/>
      <c r="M32" s="32">
        <v>12</v>
      </c>
      <c r="N32" s="8">
        <v>5</v>
      </c>
      <c r="O32" s="19">
        <v>1</v>
      </c>
      <c r="P32" s="67"/>
      <c r="Q32" s="32">
        <v>7</v>
      </c>
      <c r="R32" s="16">
        <f t="shared" si="2"/>
        <v>417</v>
      </c>
      <c r="S32" s="16">
        <f t="shared" si="3"/>
        <v>225</v>
      </c>
      <c r="T32" s="16">
        <f t="shared" si="4"/>
        <v>192</v>
      </c>
      <c r="U32" s="23">
        <v>70</v>
      </c>
      <c r="V32" s="23">
        <v>63</v>
      </c>
      <c r="W32" s="23">
        <v>85</v>
      </c>
      <c r="X32" s="23">
        <v>55</v>
      </c>
      <c r="Y32" s="23">
        <v>70</v>
      </c>
      <c r="Z32" s="23">
        <v>74</v>
      </c>
    </row>
    <row r="33" spans="2:26" ht="12" customHeight="1">
      <c r="B33" s="4"/>
      <c r="C33" s="5"/>
      <c r="D33" s="6"/>
      <c r="E33" s="7" t="s">
        <v>40</v>
      </c>
      <c r="F33" s="46"/>
      <c r="G33" s="48">
        <v>2</v>
      </c>
      <c r="H33" s="46"/>
      <c r="I33" s="52">
        <v>14</v>
      </c>
      <c r="J33" s="61" t="s">
        <v>109</v>
      </c>
      <c r="K33" s="32">
        <f t="shared" si="1"/>
        <v>24</v>
      </c>
      <c r="L33" s="61" t="s">
        <v>111</v>
      </c>
      <c r="M33" s="56">
        <v>16</v>
      </c>
      <c r="N33" s="8">
        <v>8</v>
      </c>
      <c r="O33" s="19">
        <v>1</v>
      </c>
      <c r="P33" s="68"/>
      <c r="Q33" s="56">
        <v>6</v>
      </c>
      <c r="R33" s="16">
        <f t="shared" si="2"/>
        <v>529</v>
      </c>
      <c r="S33" s="16">
        <f t="shared" si="3"/>
        <v>268</v>
      </c>
      <c r="T33" s="16">
        <f t="shared" si="4"/>
        <v>261</v>
      </c>
      <c r="U33" s="23">
        <v>79</v>
      </c>
      <c r="V33" s="23">
        <v>74</v>
      </c>
      <c r="W33" s="23">
        <v>93</v>
      </c>
      <c r="X33" s="23">
        <v>99</v>
      </c>
      <c r="Y33" s="23">
        <v>96</v>
      </c>
      <c r="Z33" s="23">
        <v>88</v>
      </c>
    </row>
    <row r="34" spans="2:26" ht="12" customHeight="1">
      <c r="B34" s="11"/>
      <c r="C34" s="12"/>
      <c r="D34" s="81" t="s">
        <v>41</v>
      </c>
      <c r="E34" s="82"/>
      <c r="F34" s="40"/>
      <c r="G34" s="41">
        <f aca="true" t="shared" si="8" ref="G34:Z34">SUM(G35:G38)</f>
        <v>6</v>
      </c>
      <c r="H34" s="40">
        <f t="shared" si="8"/>
        <v>2</v>
      </c>
      <c r="I34" s="41">
        <f t="shared" si="8"/>
        <v>88</v>
      </c>
      <c r="J34" s="53"/>
      <c r="K34" s="41">
        <v>141</v>
      </c>
      <c r="L34" s="53"/>
      <c r="M34" s="41">
        <f t="shared" si="8"/>
        <v>109</v>
      </c>
      <c r="N34" s="9">
        <v>32</v>
      </c>
      <c r="O34" s="24">
        <f t="shared" si="8"/>
        <v>6</v>
      </c>
      <c r="P34" s="65"/>
      <c r="Q34" s="41">
        <f t="shared" si="8"/>
        <v>7</v>
      </c>
      <c r="R34" s="15">
        <f t="shared" si="2"/>
        <v>3624</v>
      </c>
      <c r="S34" s="15">
        <f t="shared" si="3"/>
        <v>1774</v>
      </c>
      <c r="T34" s="15">
        <f t="shared" si="4"/>
        <v>1850</v>
      </c>
      <c r="U34" s="14">
        <f t="shared" si="8"/>
        <v>555</v>
      </c>
      <c r="V34" s="14">
        <f t="shared" si="8"/>
        <v>564</v>
      </c>
      <c r="W34" s="14">
        <f t="shared" si="8"/>
        <v>610</v>
      </c>
      <c r="X34" s="14">
        <f t="shared" si="8"/>
        <v>613</v>
      </c>
      <c r="Y34" s="14">
        <f t="shared" si="8"/>
        <v>609</v>
      </c>
      <c r="Z34" s="9">
        <f t="shared" si="8"/>
        <v>673</v>
      </c>
    </row>
    <row r="35" spans="2:26" ht="12" customHeight="1">
      <c r="B35" s="4"/>
      <c r="C35" s="5"/>
      <c r="D35" s="6"/>
      <c r="E35" s="7" t="s">
        <v>42</v>
      </c>
      <c r="F35" s="42"/>
      <c r="G35" s="43">
        <v>3</v>
      </c>
      <c r="H35" s="42">
        <v>1</v>
      </c>
      <c r="I35" s="44">
        <v>33</v>
      </c>
      <c r="J35" s="45"/>
      <c r="K35" s="32">
        <f t="shared" si="1"/>
        <v>53</v>
      </c>
      <c r="L35" s="49"/>
      <c r="M35" s="56">
        <v>42</v>
      </c>
      <c r="N35" s="8">
        <v>11</v>
      </c>
      <c r="O35" s="18">
        <v>3</v>
      </c>
      <c r="P35" s="68"/>
      <c r="Q35" s="56">
        <v>3</v>
      </c>
      <c r="R35" s="16">
        <f t="shared" si="2"/>
        <v>1341</v>
      </c>
      <c r="S35" s="16">
        <f t="shared" si="3"/>
        <v>652</v>
      </c>
      <c r="T35" s="16">
        <f t="shared" si="4"/>
        <v>689</v>
      </c>
      <c r="U35" s="28">
        <v>206</v>
      </c>
      <c r="V35" s="28">
        <v>203</v>
      </c>
      <c r="W35" s="28">
        <v>237</v>
      </c>
      <c r="X35" s="28">
        <v>241</v>
      </c>
      <c r="Y35" s="28">
        <v>209</v>
      </c>
      <c r="Z35" s="28">
        <v>245</v>
      </c>
    </row>
    <row r="36" spans="2:26" ht="12" customHeight="1">
      <c r="B36" s="4"/>
      <c r="C36" s="5"/>
      <c r="D36" s="6"/>
      <c r="E36" s="7" t="s">
        <v>43</v>
      </c>
      <c r="F36" s="31"/>
      <c r="G36" s="32">
        <v>1</v>
      </c>
      <c r="H36" s="31"/>
      <c r="I36" s="33">
        <v>14</v>
      </c>
      <c r="J36" s="34"/>
      <c r="K36" s="32">
        <f t="shared" si="1"/>
        <v>22</v>
      </c>
      <c r="L36" s="33"/>
      <c r="M36" s="32">
        <v>16</v>
      </c>
      <c r="N36" s="8">
        <v>6</v>
      </c>
      <c r="O36" s="18">
        <v>1</v>
      </c>
      <c r="P36" s="67"/>
      <c r="Q36" s="32">
        <v>1</v>
      </c>
      <c r="R36" s="16">
        <f t="shared" si="2"/>
        <v>566</v>
      </c>
      <c r="S36" s="16">
        <f t="shared" si="3"/>
        <v>292</v>
      </c>
      <c r="T36" s="16">
        <f t="shared" si="4"/>
        <v>274</v>
      </c>
      <c r="U36" s="29">
        <v>86</v>
      </c>
      <c r="V36" s="29">
        <v>103</v>
      </c>
      <c r="W36" s="29">
        <v>101</v>
      </c>
      <c r="X36" s="29">
        <v>80</v>
      </c>
      <c r="Y36" s="29">
        <v>105</v>
      </c>
      <c r="Z36" s="29">
        <v>91</v>
      </c>
    </row>
    <row r="37" spans="2:26" ht="12" customHeight="1">
      <c r="B37" s="4"/>
      <c r="C37" s="5"/>
      <c r="D37" s="6"/>
      <c r="E37" s="7" t="s">
        <v>44</v>
      </c>
      <c r="F37" s="31"/>
      <c r="G37" s="32">
        <v>1</v>
      </c>
      <c r="H37" s="31">
        <v>1</v>
      </c>
      <c r="I37" s="33">
        <v>20</v>
      </c>
      <c r="J37" s="45"/>
      <c r="K37" s="32">
        <f t="shared" si="1"/>
        <v>32</v>
      </c>
      <c r="L37" s="49"/>
      <c r="M37" s="56">
        <v>26</v>
      </c>
      <c r="N37" s="8">
        <v>6</v>
      </c>
      <c r="O37" s="18">
        <v>1</v>
      </c>
      <c r="P37" s="68"/>
      <c r="Q37" s="56">
        <v>1</v>
      </c>
      <c r="R37" s="16">
        <f t="shared" si="2"/>
        <v>819</v>
      </c>
      <c r="S37" s="16">
        <f t="shared" si="3"/>
        <v>392</v>
      </c>
      <c r="T37" s="16">
        <f t="shared" si="4"/>
        <v>427</v>
      </c>
      <c r="U37" s="29">
        <v>119</v>
      </c>
      <c r="V37" s="29">
        <v>126</v>
      </c>
      <c r="W37" s="29">
        <v>129</v>
      </c>
      <c r="X37" s="29">
        <v>147</v>
      </c>
      <c r="Y37" s="29">
        <v>144</v>
      </c>
      <c r="Z37" s="29">
        <v>154</v>
      </c>
    </row>
    <row r="38" spans="2:26" ht="12" customHeight="1">
      <c r="B38" s="4"/>
      <c r="C38" s="5"/>
      <c r="D38" s="6"/>
      <c r="E38" s="7" t="s">
        <v>45</v>
      </c>
      <c r="F38" s="46"/>
      <c r="G38" s="48">
        <v>1</v>
      </c>
      <c r="H38" s="46"/>
      <c r="I38" s="52">
        <v>21</v>
      </c>
      <c r="J38" s="34"/>
      <c r="K38" s="32">
        <f t="shared" si="1"/>
        <v>34</v>
      </c>
      <c r="L38" s="34"/>
      <c r="M38" s="32">
        <v>25</v>
      </c>
      <c r="N38" s="8">
        <v>9</v>
      </c>
      <c r="O38" s="18">
        <v>1</v>
      </c>
      <c r="P38" s="67"/>
      <c r="Q38" s="32">
        <v>2</v>
      </c>
      <c r="R38" s="16">
        <f t="shared" si="2"/>
        <v>898</v>
      </c>
      <c r="S38" s="16">
        <f t="shared" si="3"/>
        <v>438</v>
      </c>
      <c r="T38" s="16">
        <f t="shared" si="4"/>
        <v>460</v>
      </c>
      <c r="U38" s="28">
        <v>144</v>
      </c>
      <c r="V38" s="28">
        <v>132</v>
      </c>
      <c r="W38" s="28">
        <v>143</v>
      </c>
      <c r="X38" s="28">
        <v>145</v>
      </c>
      <c r="Y38" s="28">
        <v>151</v>
      </c>
      <c r="Z38" s="28">
        <v>183</v>
      </c>
    </row>
    <row r="39" spans="2:26" ht="12" customHeight="1">
      <c r="B39" s="11"/>
      <c r="C39" s="12"/>
      <c r="D39" s="81" t="s">
        <v>46</v>
      </c>
      <c r="E39" s="82"/>
      <c r="F39" s="40"/>
      <c r="G39" s="41">
        <f aca="true" t="shared" si="9" ref="G39:Z39">SUM(G40:G44)</f>
        <v>7</v>
      </c>
      <c r="H39" s="40"/>
      <c r="I39" s="41">
        <f t="shared" si="9"/>
        <v>64</v>
      </c>
      <c r="J39" s="54"/>
      <c r="K39" s="41">
        <f t="shared" si="1"/>
        <v>109</v>
      </c>
      <c r="L39" s="38"/>
      <c r="M39" s="39">
        <f t="shared" si="9"/>
        <v>84</v>
      </c>
      <c r="N39" s="9">
        <f t="shared" si="9"/>
        <v>25</v>
      </c>
      <c r="O39" s="24">
        <f t="shared" si="9"/>
        <v>4</v>
      </c>
      <c r="P39" s="66"/>
      <c r="Q39" s="39">
        <f t="shared" si="9"/>
        <v>12</v>
      </c>
      <c r="R39" s="15">
        <f t="shared" si="2"/>
        <v>2535</v>
      </c>
      <c r="S39" s="15">
        <f t="shared" si="3"/>
        <v>1277</v>
      </c>
      <c r="T39" s="15">
        <f t="shared" si="4"/>
        <v>1258</v>
      </c>
      <c r="U39" s="14">
        <f t="shared" si="9"/>
        <v>408</v>
      </c>
      <c r="V39" s="14">
        <f t="shared" si="9"/>
        <v>399</v>
      </c>
      <c r="W39" s="14">
        <f t="shared" si="9"/>
        <v>409</v>
      </c>
      <c r="X39" s="14">
        <f t="shared" si="9"/>
        <v>411</v>
      </c>
      <c r="Y39" s="14">
        <f t="shared" si="9"/>
        <v>460</v>
      </c>
      <c r="Z39" s="9">
        <f t="shared" si="9"/>
        <v>448</v>
      </c>
    </row>
    <row r="40" spans="2:26" ht="12" customHeight="1">
      <c r="B40" s="4"/>
      <c r="C40" s="5"/>
      <c r="D40" s="6"/>
      <c r="E40" s="7" t="s">
        <v>47</v>
      </c>
      <c r="F40" s="42"/>
      <c r="G40" s="43">
        <v>2</v>
      </c>
      <c r="H40" s="42"/>
      <c r="I40" s="44">
        <v>21</v>
      </c>
      <c r="J40" s="34"/>
      <c r="K40" s="32">
        <f t="shared" si="1"/>
        <v>34</v>
      </c>
      <c r="L40" s="34"/>
      <c r="M40" s="32">
        <v>25</v>
      </c>
      <c r="N40" s="8">
        <v>9</v>
      </c>
      <c r="O40" s="18">
        <v>2</v>
      </c>
      <c r="P40" s="67"/>
      <c r="Q40" s="32">
        <v>2</v>
      </c>
      <c r="R40" s="16">
        <f t="shared" si="2"/>
        <v>854</v>
      </c>
      <c r="S40" s="16">
        <f t="shared" si="3"/>
        <v>430</v>
      </c>
      <c r="T40" s="16">
        <f t="shared" si="4"/>
        <v>424</v>
      </c>
      <c r="U40" s="30">
        <v>135</v>
      </c>
      <c r="V40" s="30">
        <v>133</v>
      </c>
      <c r="W40" s="30">
        <v>137</v>
      </c>
      <c r="X40" s="30">
        <v>131</v>
      </c>
      <c r="Y40" s="30">
        <v>158</v>
      </c>
      <c r="Z40" s="30">
        <v>160</v>
      </c>
    </row>
    <row r="41" spans="2:26" ht="12" customHeight="1">
      <c r="B41" s="4"/>
      <c r="C41" s="5"/>
      <c r="D41" s="6"/>
      <c r="E41" s="7" t="s">
        <v>48</v>
      </c>
      <c r="F41" s="31"/>
      <c r="G41" s="32">
        <v>1</v>
      </c>
      <c r="H41" s="31"/>
      <c r="I41" s="33">
        <v>6</v>
      </c>
      <c r="J41" s="45"/>
      <c r="K41" s="32">
        <f t="shared" si="1"/>
        <v>12</v>
      </c>
      <c r="L41" s="45"/>
      <c r="M41" s="56">
        <v>10</v>
      </c>
      <c r="N41" s="8">
        <v>2</v>
      </c>
      <c r="O41" s="18" t="s">
        <v>116</v>
      </c>
      <c r="P41" s="68"/>
      <c r="Q41" s="56">
        <v>3</v>
      </c>
      <c r="R41" s="16">
        <f t="shared" si="2"/>
        <v>236</v>
      </c>
      <c r="S41" s="16">
        <f t="shared" si="3"/>
        <v>123</v>
      </c>
      <c r="T41" s="16">
        <f t="shared" si="4"/>
        <v>113</v>
      </c>
      <c r="U41" s="30">
        <v>36</v>
      </c>
      <c r="V41" s="30">
        <v>41</v>
      </c>
      <c r="W41" s="30">
        <v>39</v>
      </c>
      <c r="X41" s="30">
        <v>30</v>
      </c>
      <c r="Y41" s="30">
        <v>48</v>
      </c>
      <c r="Z41" s="30">
        <v>42</v>
      </c>
    </row>
    <row r="42" spans="2:26" ht="12" customHeight="1">
      <c r="B42" s="4"/>
      <c r="C42" s="5"/>
      <c r="D42" s="6"/>
      <c r="E42" s="7" t="s">
        <v>49</v>
      </c>
      <c r="F42" s="31"/>
      <c r="G42" s="32">
        <v>1</v>
      </c>
      <c r="H42" s="31"/>
      <c r="I42" s="33">
        <v>6</v>
      </c>
      <c r="J42" s="34"/>
      <c r="K42" s="32">
        <f t="shared" si="1"/>
        <v>12</v>
      </c>
      <c r="L42" s="34"/>
      <c r="M42" s="32">
        <v>9</v>
      </c>
      <c r="N42" s="8">
        <v>3</v>
      </c>
      <c r="O42" s="18" t="s">
        <v>116</v>
      </c>
      <c r="P42" s="67"/>
      <c r="Q42" s="32">
        <v>4</v>
      </c>
      <c r="R42" s="16">
        <f t="shared" si="2"/>
        <v>228</v>
      </c>
      <c r="S42" s="16">
        <f t="shared" si="3"/>
        <v>114</v>
      </c>
      <c r="T42" s="16">
        <f t="shared" si="4"/>
        <v>114</v>
      </c>
      <c r="U42" s="30">
        <v>36</v>
      </c>
      <c r="V42" s="30">
        <v>34</v>
      </c>
      <c r="W42" s="30">
        <v>38</v>
      </c>
      <c r="X42" s="30">
        <v>37</v>
      </c>
      <c r="Y42" s="30">
        <v>40</v>
      </c>
      <c r="Z42" s="30">
        <v>43</v>
      </c>
    </row>
    <row r="43" spans="2:26" ht="12" customHeight="1">
      <c r="B43" s="4"/>
      <c r="C43" s="5"/>
      <c r="D43" s="6"/>
      <c r="E43" s="7" t="s">
        <v>50</v>
      </c>
      <c r="F43" s="31"/>
      <c r="G43" s="32">
        <v>1</v>
      </c>
      <c r="H43" s="31"/>
      <c r="I43" s="33">
        <v>14</v>
      </c>
      <c r="J43" s="45"/>
      <c r="K43" s="32">
        <f t="shared" si="1"/>
        <v>22</v>
      </c>
      <c r="L43" s="45"/>
      <c r="M43" s="56">
        <v>17</v>
      </c>
      <c r="N43" s="8">
        <v>5</v>
      </c>
      <c r="O43" s="18">
        <v>1</v>
      </c>
      <c r="P43" s="69"/>
      <c r="Q43" s="18" t="s">
        <v>116</v>
      </c>
      <c r="R43" s="16">
        <f t="shared" si="2"/>
        <v>588</v>
      </c>
      <c r="S43" s="16">
        <f t="shared" si="3"/>
        <v>306</v>
      </c>
      <c r="T43" s="16">
        <f t="shared" si="4"/>
        <v>282</v>
      </c>
      <c r="U43" s="30">
        <v>114</v>
      </c>
      <c r="V43" s="30">
        <v>91</v>
      </c>
      <c r="W43" s="30">
        <v>93</v>
      </c>
      <c r="X43" s="30">
        <v>105</v>
      </c>
      <c r="Y43" s="30">
        <v>99</v>
      </c>
      <c r="Z43" s="30">
        <v>86</v>
      </c>
    </row>
    <row r="44" spans="2:26" ht="12" customHeight="1">
      <c r="B44" s="4"/>
      <c r="C44" s="5"/>
      <c r="D44" s="6"/>
      <c r="E44" s="7" t="s">
        <v>51</v>
      </c>
      <c r="F44" s="46"/>
      <c r="G44" s="48">
        <v>2</v>
      </c>
      <c r="H44" s="46"/>
      <c r="I44" s="52">
        <v>17</v>
      </c>
      <c r="J44" s="34"/>
      <c r="K44" s="32">
        <f t="shared" si="1"/>
        <v>29</v>
      </c>
      <c r="L44" s="34"/>
      <c r="M44" s="32">
        <v>23</v>
      </c>
      <c r="N44" s="8">
        <v>6</v>
      </c>
      <c r="O44" s="18">
        <v>1</v>
      </c>
      <c r="P44" s="67"/>
      <c r="Q44" s="32">
        <v>3</v>
      </c>
      <c r="R44" s="16">
        <f t="shared" si="2"/>
        <v>629</v>
      </c>
      <c r="S44" s="16">
        <f t="shared" si="3"/>
        <v>304</v>
      </c>
      <c r="T44" s="16">
        <f t="shared" si="4"/>
        <v>325</v>
      </c>
      <c r="U44" s="30">
        <v>87</v>
      </c>
      <c r="V44" s="30">
        <v>100</v>
      </c>
      <c r="W44" s="30">
        <v>102</v>
      </c>
      <c r="X44" s="30">
        <v>108</v>
      </c>
      <c r="Y44" s="30">
        <v>115</v>
      </c>
      <c r="Z44" s="30">
        <v>117</v>
      </c>
    </row>
    <row r="45" spans="2:26" ht="12" customHeight="1">
      <c r="B45" s="11"/>
      <c r="C45" s="12"/>
      <c r="D45" s="81" t="s">
        <v>52</v>
      </c>
      <c r="E45" s="82"/>
      <c r="F45" s="40"/>
      <c r="G45" s="41">
        <f aca="true" t="shared" si="10" ref="G45:Z45">SUM(G46:G51)</f>
        <v>12</v>
      </c>
      <c r="H45" s="40">
        <f t="shared" si="10"/>
        <v>4</v>
      </c>
      <c r="I45" s="41">
        <f t="shared" si="10"/>
        <v>98</v>
      </c>
      <c r="J45" s="54"/>
      <c r="K45" s="41">
        <f t="shared" si="1"/>
        <v>172</v>
      </c>
      <c r="L45" s="38"/>
      <c r="M45" s="39">
        <f t="shared" si="10"/>
        <v>135</v>
      </c>
      <c r="N45" s="9">
        <f t="shared" si="10"/>
        <v>37</v>
      </c>
      <c r="O45" s="54">
        <f t="shared" si="10"/>
        <v>5</v>
      </c>
      <c r="P45" s="66"/>
      <c r="Q45" s="39">
        <f t="shared" si="10"/>
        <v>19</v>
      </c>
      <c r="R45" s="15">
        <f t="shared" si="2"/>
        <v>3638</v>
      </c>
      <c r="S45" s="15">
        <f t="shared" si="3"/>
        <v>1871</v>
      </c>
      <c r="T45" s="15">
        <f t="shared" si="4"/>
        <v>1767</v>
      </c>
      <c r="U45" s="14">
        <f t="shared" si="10"/>
        <v>612</v>
      </c>
      <c r="V45" s="14">
        <f t="shared" si="10"/>
        <v>558</v>
      </c>
      <c r="W45" s="14">
        <f t="shared" si="10"/>
        <v>602</v>
      </c>
      <c r="X45" s="14">
        <f t="shared" si="10"/>
        <v>591</v>
      </c>
      <c r="Y45" s="14">
        <f t="shared" si="10"/>
        <v>657</v>
      </c>
      <c r="Z45" s="9">
        <f t="shared" si="10"/>
        <v>618</v>
      </c>
    </row>
    <row r="46" spans="2:26" ht="12" customHeight="1">
      <c r="B46" s="4"/>
      <c r="C46" s="5"/>
      <c r="D46" s="6"/>
      <c r="E46" s="7" t="s">
        <v>53</v>
      </c>
      <c r="F46" s="42"/>
      <c r="G46" s="43">
        <v>1</v>
      </c>
      <c r="H46" s="42">
        <v>2</v>
      </c>
      <c r="I46" s="44">
        <v>17</v>
      </c>
      <c r="J46" s="34"/>
      <c r="K46" s="32">
        <f t="shared" si="1"/>
        <v>26</v>
      </c>
      <c r="L46" s="34"/>
      <c r="M46" s="32">
        <v>19</v>
      </c>
      <c r="N46" s="8">
        <v>7</v>
      </c>
      <c r="O46" s="18">
        <v>1</v>
      </c>
      <c r="P46" s="67"/>
      <c r="Q46" s="18" t="s">
        <v>116</v>
      </c>
      <c r="R46" s="16">
        <f t="shared" si="2"/>
        <v>693</v>
      </c>
      <c r="S46" s="16">
        <f t="shared" si="3"/>
        <v>357</v>
      </c>
      <c r="T46" s="16">
        <f t="shared" si="4"/>
        <v>336</v>
      </c>
      <c r="U46" s="30">
        <v>112</v>
      </c>
      <c r="V46" s="30">
        <v>113</v>
      </c>
      <c r="W46" s="30">
        <v>124</v>
      </c>
      <c r="X46" s="30">
        <v>113</v>
      </c>
      <c r="Y46" s="30">
        <v>121</v>
      </c>
      <c r="Z46" s="30">
        <v>110</v>
      </c>
    </row>
    <row r="47" spans="2:26" ht="12" customHeight="1">
      <c r="B47" s="4"/>
      <c r="C47" s="5"/>
      <c r="D47" s="6"/>
      <c r="E47" s="7" t="s">
        <v>54</v>
      </c>
      <c r="F47" s="31"/>
      <c r="G47" s="32">
        <v>3</v>
      </c>
      <c r="H47" s="31">
        <v>1</v>
      </c>
      <c r="I47" s="33">
        <v>20</v>
      </c>
      <c r="J47" s="45"/>
      <c r="K47" s="32">
        <f t="shared" si="1"/>
        <v>37</v>
      </c>
      <c r="L47" s="45"/>
      <c r="M47" s="56">
        <v>31</v>
      </c>
      <c r="N47" s="8">
        <v>6</v>
      </c>
      <c r="O47" s="18">
        <v>1</v>
      </c>
      <c r="P47" s="68"/>
      <c r="Q47" s="56">
        <v>8</v>
      </c>
      <c r="R47" s="16">
        <f t="shared" si="2"/>
        <v>739</v>
      </c>
      <c r="S47" s="16">
        <f t="shared" si="3"/>
        <v>381</v>
      </c>
      <c r="T47" s="16">
        <f t="shared" si="4"/>
        <v>358</v>
      </c>
      <c r="U47" s="30">
        <v>128</v>
      </c>
      <c r="V47" s="30">
        <v>99</v>
      </c>
      <c r="W47" s="30">
        <v>125</v>
      </c>
      <c r="X47" s="30">
        <v>136</v>
      </c>
      <c r="Y47" s="30">
        <v>128</v>
      </c>
      <c r="Z47" s="30">
        <v>123</v>
      </c>
    </row>
    <row r="48" spans="2:26" ht="12" customHeight="1">
      <c r="B48" s="4"/>
      <c r="C48" s="5"/>
      <c r="D48" s="6"/>
      <c r="E48" s="7" t="s">
        <v>55</v>
      </c>
      <c r="F48" s="31"/>
      <c r="G48" s="32">
        <v>4</v>
      </c>
      <c r="H48" s="31">
        <v>1</v>
      </c>
      <c r="I48" s="33">
        <v>32</v>
      </c>
      <c r="J48" s="34"/>
      <c r="K48" s="32">
        <f t="shared" si="1"/>
        <v>56</v>
      </c>
      <c r="L48" s="34"/>
      <c r="M48" s="32">
        <v>43</v>
      </c>
      <c r="N48" s="8">
        <v>13</v>
      </c>
      <c r="O48" s="18">
        <v>2</v>
      </c>
      <c r="P48" s="67"/>
      <c r="Q48" s="32">
        <v>6</v>
      </c>
      <c r="R48" s="16">
        <f t="shared" si="2"/>
        <v>1169</v>
      </c>
      <c r="S48" s="16">
        <f t="shared" si="3"/>
        <v>593</v>
      </c>
      <c r="T48" s="16">
        <f t="shared" si="4"/>
        <v>576</v>
      </c>
      <c r="U48" s="30">
        <v>184</v>
      </c>
      <c r="V48" s="30">
        <v>201</v>
      </c>
      <c r="W48" s="30">
        <v>190</v>
      </c>
      <c r="X48" s="30">
        <v>181</v>
      </c>
      <c r="Y48" s="30">
        <v>219</v>
      </c>
      <c r="Z48" s="30">
        <v>194</v>
      </c>
    </row>
    <row r="49" spans="2:26" ht="12" customHeight="1">
      <c r="B49" s="4"/>
      <c r="C49" s="5"/>
      <c r="D49" s="6"/>
      <c r="E49" s="7" t="s">
        <v>56</v>
      </c>
      <c r="F49" s="31"/>
      <c r="G49" s="32">
        <v>1</v>
      </c>
      <c r="H49" s="31"/>
      <c r="I49" s="33">
        <v>12</v>
      </c>
      <c r="J49" s="45"/>
      <c r="K49" s="32">
        <f t="shared" si="1"/>
        <v>19</v>
      </c>
      <c r="L49" s="45"/>
      <c r="M49" s="56">
        <v>14</v>
      </c>
      <c r="N49" s="8">
        <v>5</v>
      </c>
      <c r="O49" s="18">
        <v>1</v>
      </c>
      <c r="P49" s="70"/>
      <c r="Q49" s="56">
        <v>3</v>
      </c>
      <c r="R49" s="16">
        <f t="shared" si="2"/>
        <v>475</v>
      </c>
      <c r="S49" s="16">
        <f t="shared" si="3"/>
        <v>242</v>
      </c>
      <c r="T49" s="16">
        <f t="shared" si="4"/>
        <v>233</v>
      </c>
      <c r="U49" s="30">
        <v>87</v>
      </c>
      <c r="V49" s="30">
        <v>66</v>
      </c>
      <c r="W49" s="30">
        <v>69</v>
      </c>
      <c r="X49" s="30">
        <v>76</v>
      </c>
      <c r="Y49" s="30">
        <v>86</v>
      </c>
      <c r="Z49" s="30">
        <v>91</v>
      </c>
    </row>
    <row r="50" spans="2:26" ht="12" customHeight="1">
      <c r="B50" s="4"/>
      <c r="C50" s="5"/>
      <c r="D50" s="6"/>
      <c r="E50" s="7" t="s">
        <v>57</v>
      </c>
      <c r="F50" s="31"/>
      <c r="G50" s="32">
        <v>1</v>
      </c>
      <c r="H50" s="31"/>
      <c r="I50" s="33">
        <v>6</v>
      </c>
      <c r="J50" s="34"/>
      <c r="K50" s="32">
        <f t="shared" si="1"/>
        <v>12</v>
      </c>
      <c r="L50" s="34"/>
      <c r="M50" s="32">
        <v>10</v>
      </c>
      <c r="N50" s="8">
        <v>2</v>
      </c>
      <c r="O50" s="18" t="s">
        <v>116</v>
      </c>
      <c r="P50" s="67"/>
      <c r="Q50" s="32">
        <v>1</v>
      </c>
      <c r="R50" s="16">
        <f t="shared" si="2"/>
        <v>222</v>
      </c>
      <c r="S50" s="16">
        <f t="shared" si="3"/>
        <v>120</v>
      </c>
      <c r="T50" s="16">
        <f t="shared" si="4"/>
        <v>102</v>
      </c>
      <c r="U50" s="30">
        <v>42</v>
      </c>
      <c r="V50" s="30">
        <v>29</v>
      </c>
      <c r="W50" s="30">
        <v>34</v>
      </c>
      <c r="X50" s="30">
        <v>37</v>
      </c>
      <c r="Y50" s="30">
        <v>44</v>
      </c>
      <c r="Z50" s="30">
        <v>36</v>
      </c>
    </row>
    <row r="51" spans="2:26" ht="12" customHeight="1">
      <c r="B51" s="4"/>
      <c r="C51" s="5"/>
      <c r="D51" s="6"/>
      <c r="E51" s="7" t="s">
        <v>58</v>
      </c>
      <c r="F51" s="46"/>
      <c r="G51" s="48">
        <v>2</v>
      </c>
      <c r="H51" s="46"/>
      <c r="I51" s="52">
        <v>11</v>
      </c>
      <c r="J51" s="45"/>
      <c r="K51" s="32">
        <f t="shared" si="1"/>
        <v>22</v>
      </c>
      <c r="L51" s="45"/>
      <c r="M51" s="56">
        <v>18</v>
      </c>
      <c r="N51" s="8">
        <v>4</v>
      </c>
      <c r="O51" s="18" t="s">
        <v>116</v>
      </c>
      <c r="P51" s="67"/>
      <c r="Q51" s="56">
        <v>1</v>
      </c>
      <c r="R51" s="16">
        <f t="shared" si="2"/>
        <v>340</v>
      </c>
      <c r="S51" s="16">
        <f t="shared" si="3"/>
        <v>178</v>
      </c>
      <c r="T51" s="16">
        <f t="shared" si="4"/>
        <v>162</v>
      </c>
      <c r="U51" s="30">
        <v>59</v>
      </c>
      <c r="V51" s="30">
        <v>50</v>
      </c>
      <c r="W51" s="30">
        <v>60</v>
      </c>
      <c r="X51" s="30">
        <v>48</v>
      </c>
      <c r="Y51" s="30">
        <v>59</v>
      </c>
      <c r="Z51" s="30">
        <v>64</v>
      </c>
    </row>
    <row r="52" spans="2:26" ht="12" customHeight="1">
      <c r="B52" s="11"/>
      <c r="C52" s="12"/>
      <c r="D52" s="81" t="s">
        <v>59</v>
      </c>
      <c r="E52" s="82"/>
      <c r="F52" s="40"/>
      <c r="G52" s="41">
        <f aca="true" t="shared" si="11" ref="G52:Z52">SUM(G53:G56)</f>
        <v>9</v>
      </c>
      <c r="H52" s="40">
        <f t="shared" si="11"/>
        <v>1</v>
      </c>
      <c r="I52" s="41">
        <f t="shared" si="11"/>
        <v>96</v>
      </c>
      <c r="J52" s="53"/>
      <c r="K52" s="41">
        <f t="shared" si="1"/>
        <v>169</v>
      </c>
      <c r="L52" s="47"/>
      <c r="M52" s="41">
        <f t="shared" si="11"/>
        <v>123</v>
      </c>
      <c r="N52" s="9">
        <f t="shared" si="11"/>
        <v>46</v>
      </c>
      <c r="O52" s="53">
        <f t="shared" si="11"/>
        <v>6</v>
      </c>
      <c r="P52" s="65"/>
      <c r="Q52" s="41">
        <f t="shared" si="11"/>
        <v>19</v>
      </c>
      <c r="R52" s="15">
        <f t="shared" si="2"/>
        <v>3528</v>
      </c>
      <c r="S52" s="15">
        <f t="shared" si="3"/>
        <v>1770</v>
      </c>
      <c r="T52" s="15">
        <f t="shared" si="4"/>
        <v>1758</v>
      </c>
      <c r="U52" s="14">
        <f t="shared" si="11"/>
        <v>569</v>
      </c>
      <c r="V52" s="14">
        <f t="shared" si="11"/>
        <v>529</v>
      </c>
      <c r="W52" s="14">
        <f t="shared" si="11"/>
        <v>618</v>
      </c>
      <c r="X52" s="14">
        <f t="shared" si="11"/>
        <v>606</v>
      </c>
      <c r="Y52" s="14">
        <f t="shared" si="11"/>
        <v>583</v>
      </c>
      <c r="Z52" s="9">
        <f t="shared" si="11"/>
        <v>623</v>
      </c>
    </row>
    <row r="53" spans="2:26" ht="12" customHeight="1">
      <c r="B53" s="4"/>
      <c r="C53" s="5"/>
      <c r="D53" s="6"/>
      <c r="E53" s="7" t="s">
        <v>60</v>
      </c>
      <c r="F53" s="42"/>
      <c r="G53" s="43">
        <v>1</v>
      </c>
      <c r="H53" s="42"/>
      <c r="I53" s="44">
        <v>9</v>
      </c>
      <c r="J53" s="45"/>
      <c r="K53" s="32">
        <f t="shared" si="1"/>
        <v>15</v>
      </c>
      <c r="L53" s="45"/>
      <c r="M53" s="56">
        <v>11</v>
      </c>
      <c r="N53" s="8">
        <v>4</v>
      </c>
      <c r="O53" s="18">
        <v>1</v>
      </c>
      <c r="P53" s="67"/>
      <c r="Q53" s="56">
        <v>1</v>
      </c>
      <c r="R53" s="16">
        <f t="shared" si="2"/>
        <v>387</v>
      </c>
      <c r="S53" s="16">
        <f t="shared" si="3"/>
        <v>194</v>
      </c>
      <c r="T53" s="16">
        <f t="shared" si="4"/>
        <v>193</v>
      </c>
      <c r="U53" s="30">
        <v>60</v>
      </c>
      <c r="V53" s="30">
        <v>52</v>
      </c>
      <c r="W53" s="30">
        <v>65</v>
      </c>
      <c r="X53" s="30">
        <v>72</v>
      </c>
      <c r="Y53" s="30">
        <v>69</v>
      </c>
      <c r="Z53" s="30">
        <v>69</v>
      </c>
    </row>
    <row r="54" spans="2:26" ht="12" customHeight="1">
      <c r="B54" s="4"/>
      <c r="C54" s="5"/>
      <c r="D54" s="6"/>
      <c r="E54" s="7" t="s">
        <v>61</v>
      </c>
      <c r="F54" s="31"/>
      <c r="G54" s="32">
        <v>2</v>
      </c>
      <c r="H54" s="31">
        <v>1</v>
      </c>
      <c r="I54" s="33">
        <v>39</v>
      </c>
      <c r="J54" s="34"/>
      <c r="K54" s="32">
        <f t="shared" si="1"/>
        <v>69</v>
      </c>
      <c r="L54" s="34"/>
      <c r="M54" s="32">
        <v>51</v>
      </c>
      <c r="N54" s="8">
        <v>18</v>
      </c>
      <c r="O54" s="18">
        <v>2</v>
      </c>
      <c r="P54" s="67"/>
      <c r="Q54" s="32">
        <v>5</v>
      </c>
      <c r="R54" s="16">
        <f t="shared" si="2"/>
        <v>1390</v>
      </c>
      <c r="S54" s="16">
        <f t="shared" si="3"/>
        <v>705</v>
      </c>
      <c r="T54" s="16">
        <f t="shared" si="4"/>
        <v>685</v>
      </c>
      <c r="U54" s="30">
        <v>222</v>
      </c>
      <c r="V54" s="30">
        <v>217</v>
      </c>
      <c r="W54" s="30">
        <v>246</v>
      </c>
      <c r="X54" s="30">
        <v>214</v>
      </c>
      <c r="Y54" s="30">
        <v>237</v>
      </c>
      <c r="Z54" s="30">
        <v>254</v>
      </c>
    </row>
    <row r="55" spans="2:26" ht="12" customHeight="1">
      <c r="B55" s="4"/>
      <c r="C55" s="5"/>
      <c r="D55" s="6"/>
      <c r="E55" s="7" t="s">
        <v>62</v>
      </c>
      <c r="F55" s="31"/>
      <c r="G55" s="32">
        <v>3</v>
      </c>
      <c r="H55" s="31"/>
      <c r="I55" s="33">
        <v>21</v>
      </c>
      <c r="J55" s="45"/>
      <c r="K55" s="32">
        <f t="shared" si="1"/>
        <v>39</v>
      </c>
      <c r="L55" s="45"/>
      <c r="M55" s="56">
        <v>29</v>
      </c>
      <c r="N55" s="8">
        <v>10</v>
      </c>
      <c r="O55" s="18">
        <v>1</v>
      </c>
      <c r="P55" s="67"/>
      <c r="Q55" s="56">
        <v>3</v>
      </c>
      <c r="R55" s="16">
        <f t="shared" si="2"/>
        <v>683</v>
      </c>
      <c r="S55" s="16">
        <f t="shared" si="3"/>
        <v>331</v>
      </c>
      <c r="T55" s="16">
        <f t="shared" si="4"/>
        <v>352</v>
      </c>
      <c r="U55" s="30">
        <v>122</v>
      </c>
      <c r="V55" s="30">
        <v>105</v>
      </c>
      <c r="W55" s="30">
        <v>118</v>
      </c>
      <c r="X55" s="30">
        <v>123</v>
      </c>
      <c r="Y55" s="30">
        <v>91</v>
      </c>
      <c r="Z55" s="30">
        <v>124</v>
      </c>
    </row>
    <row r="56" spans="2:26" ht="12" customHeight="1">
      <c r="B56" s="4"/>
      <c r="C56" s="5"/>
      <c r="D56" s="6"/>
      <c r="E56" s="7" t="s">
        <v>63</v>
      </c>
      <c r="F56" s="46"/>
      <c r="G56" s="48">
        <v>3</v>
      </c>
      <c r="H56" s="31"/>
      <c r="I56" s="32">
        <v>27</v>
      </c>
      <c r="J56" s="34"/>
      <c r="K56" s="32">
        <f t="shared" si="1"/>
        <v>46</v>
      </c>
      <c r="L56" s="34"/>
      <c r="M56" s="32">
        <v>32</v>
      </c>
      <c r="N56" s="8">
        <v>14</v>
      </c>
      <c r="O56" s="18">
        <v>2</v>
      </c>
      <c r="P56" s="67"/>
      <c r="Q56" s="32">
        <v>10</v>
      </c>
      <c r="R56" s="16">
        <f t="shared" si="2"/>
        <v>1068</v>
      </c>
      <c r="S56" s="16">
        <f t="shared" si="3"/>
        <v>540</v>
      </c>
      <c r="T56" s="16">
        <f t="shared" si="4"/>
        <v>528</v>
      </c>
      <c r="U56" s="30">
        <v>165</v>
      </c>
      <c r="V56" s="30">
        <v>155</v>
      </c>
      <c r="W56" s="30">
        <v>189</v>
      </c>
      <c r="X56" s="30">
        <v>197</v>
      </c>
      <c r="Y56" s="30">
        <v>186</v>
      </c>
      <c r="Z56" s="30">
        <v>176</v>
      </c>
    </row>
    <row r="57" spans="2:26" ht="12" customHeight="1">
      <c r="B57" s="11"/>
      <c r="C57" s="12"/>
      <c r="D57" s="81" t="s">
        <v>64</v>
      </c>
      <c r="E57" s="82"/>
      <c r="F57" s="40"/>
      <c r="G57" s="41">
        <f aca="true" t="shared" si="12" ref="G57:Z57">SUM(G58)</f>
        <v>4</v>
      </c>
      <c r="H57" s="40">
        <f t="shared" si="12"/>
        <v>1</v>
      </c>
      <c r="I57" s="41">
        <f t="shared" si="12"/>
        <v>37</v>
      </c>
      <c r="J57" s="54"/>
      <c r="K57" s="41">
        <f t="shared" si="1"/>
        <v>65</v>
      </c>
      <c r="L57" s="38"/>
      <c r="M57" s="39">
        <f t="shared" si="12"/>
        <v>53</v>
      </c>
      <c r="N57" s="9">
        <f t="shared" si="12"/>
        <v>12</v>
      </c>
      <c r="O57" s="24">
        <f t="shared" si="12"/>
        <v>2</v>
      </c>
      <c r="P57" s="65"/>
      <c r="Q57" s="39">
        <f t="shared" si="12"/>
        <v>5</v>
      </c>
      <c r="R57" s="15">
        <f t="shared" si="2"/>
        <v>1442</v>
      </c>
      <c r="S57" s="15">
        <f t="shared" si="3"/>
        <v>745</v>
      </c>
      <c r="T57" s="15">
        <f t="shared" si="4"/>
        <v>697</v>
      </c>
      <c r="U57" s="14">
        <f t="shared" si="12"/>
        <v>210</v>
      </c>
      <c r="V57" s="14">
        <f t="shared" si="12"/>
        <v>217</v>
      </c>
      <c r="W57" s="14">
        <f t="shared" si="12"/>
        <v>246</v>
      </c>
      <c r="X57" s="14">
        <f t="shared" si="12"/>
        <v>246</v>
      </c>
      <c r="Y57" s="14">
        <f t="shared" si="12"/>
        <v>289</v>
      </c>
      <c r="Z57" s="9">
        <f t="shared" si="12"/>
        <v>234</v>
      </c>
    </row>
    <row r="58" spans="2:26" ht="12" customHeight="1">
      <c r="B58" s="4"/>
      <c r="C58" s="5"/>
      <c r="D58" s="6"/>
      <c r="E58" s="7" t="s">
        <v>65</v>
      </c>
      <c r="F58" s="55"/>
      <c r="G58" s="56">
        <v>4</v>
      </c>
      <c r="H58" s="55">
        <v>1</v>
      </c>
      <c r="I58" s="49">
        <v>37</v>
      </c>
      <c r="J58" s="34"/>
      <c r="K58" s="32">
        <f t="shared" si="1"/>
        <v>65</v>
      </c>
      <c r="L58" s="34"/>
      <c r="M58" s="32">
        <v>53</v>
      </c>
      <c r="N58" s="8">
        <v>12</v>
      </c>
      <c r="O58" s="18">
        <v>2</v>
      </c>
      <c r="P58" s="67"/>
      <c r="Q58" s="32">
        <v>5</v>
      </c>
      <c r="R58" s="16">
        <f t="shared" si="2"/>
        <v>1442</v>
      </c>
      <c r="S58" s="16">
        <f t="shared" si="3"/>
        <v>745</v>
      </c>
      <c r="T58" s="16">
        <f t="shared" si="4"/>
        <v>697</v>
      </c>
      <c r="U58" s="30">
        <v>210</v>
      </c>
      <c r="V58" s="30">
        <v>217</v>
      </c>
      <c r="W58" s="30">
        <v>246</v>
      </c>
      <c r="X58" s="30">
        <v>246</v>
      </c>
      <c r="Y58" s="30">
        <v>289</v>
      </c>
      <c r="Z58" s="30">
        <v>234</v>
      </c>
    </row>
    <row r="59" spans="2:26" ht="12" customHeight="1">
      <c r="B59" s="11"/>
      <c r="C59" s="12"/>
      <c r="D59" s="81" t="s">
        <v>66</v>
      </c>
      <c r="E59" s="82"/>
      <c r="F59" s="40">
        <f>SUM(F60:F67)</f>
        <v>2</v>
      </c>
      <c r="G59" s="41">
        <f aca="true" t="shared" si="13" ref="G59:Z59">SUM(G60:G67)</f>
        <v>21</v>
      </c>
      <c r="H59" s="40">
        <f t="shared" si="13"/>
        <v>2</v>
      </c>
      <c r="I59" s="41">
        <f t="shared" si="13"/>
        <v>164</v>
      </c>
      <c r="J59" s="54" t="s">
        <v>110</v>
      </c>
      <c r="K59" s="41">
        <f t="shared" si="1"/>
        <v>287</v>
      </c>
      <c r="L59" s="54" t="s">
        <v>110</v>
      </c>
      <c r="M59" s="39">
        <f>SUM(M60:M67)</f>
        <v>236</v>
      </c>
      <c r="N59" s="9">
        <f t="shared" si="13"/>
        <v>51</v>
      </c>
      <c r="O59" s="24">
        <f t="shared" si="13"/>
        <v>10</v>
      </c>
      <c r="P59" s="65"/>
      <c r="Q59" s="39">
        <f t="shared" si="13"/>
        <v>50</v>
      </c>
      <c r="R59" s="15">
        <f t="shared" si="2"/>
        <v>6183</v>
      </c>
      <c r="S59" s="15">
        <f t="shared" si="3"/>
        <v>3180</v>
      </c>
      <c r="T59" s="15">
        <f t="shared" si="4"/>
        <v>3003</v>
      </c>
      <c r="U59" s="14">
        <f t="shared" si="13"/>
        <v>975</v>
      </c>
      <c r="V59" s="14">
        <f t="shared" si="13"/>
        <v>968</v>
      </c>
      <c r="W59" s="14">
        <f t="shared" si="13"/>
        <v>1071</v>
      </c>
      <c r="X59" s="14">
        <f t="shared" si="13"/>
        <v>1015</v>
      </c>
      <c r="Y59" s="14">
        <f t="shared" si="13"/>
        <v>1134</v>
      </c>
      <c r="Z59" s="9">
        <f t="shared" si="13"/>
        <v>1020</v>
      </c>
    </row>
    <row r="60" spans="2:26" ht="12" customHeight="1">
      <c r="B60" s="4"/>
      <c r="C60" s="5"/>
      <c r="D60" s="6"/>
      <c r="E60" s="7" t="s">
        <v>67</v>
      </c>
      <c r="F60" s="42"/>
      <c r="G60" s="43">
        <v>5</v>
      </c>
      <c r="H60" s="42">
        <v>1</v>
      </c>
      <c r="I60" s="44">
        <v>42</v>
      </c>
      <c r="J60" s="34" t="s">
        <v>111</v>
      </c>
      <c r="K60" s="32">
        <f t="shared" si="1"/>
        <v>73</v>
      </c>
      <c r="L60" s="34" t="s">
        <v>114</v>
      </c>
      <c r="M60" s="32">
        <v>60</v>
      </c>
      <c r="N60" s="8">
        <v>13</v>
      </c>
      <c r="O60" s="18">
        <v>2</v>
      </c>
      <c r="P60" s="67"/>
      <c r="Q60" s="32">
        <v>15</v>
      </c>
      <c r="R60" s="16">
        <f t="shared" si="2"/>
        <v>1586</v>
      </c>
      <c r="S60" s="16">
        <f t="shared" si="3"/>
        <v>810</v>
      </c>
      <c r="T60" s="16">
        <f t="shared" si="4"/>
        <v>776</v>
      </c>
      <c r="U60" s="30">
        <v>237</v>
      </c>
      <c r="V60" s="30">
        <v>245</v>
      </c>
      <c r="W60" s="30">
        <v>280</v>
      </c>
      <c r="X60" s="30">
        <v>278</v>
      </c>
      <c r="Y60" s="30">
        <v>293</v>
      </c>
      <c r="Z60" s="30">
        <v>253</v>
      </c>
    </row>
    <row r="61" spans="2:26" ht="12" customHeight="1">
      <c r="B61" s="4"/>
      <c r="C61" s="5"/>
      <c r="D61" s="6"/>
      <c r="E61" s="7" t="s">
        <v>40</v>
      </c>
      <c r="F61" s="31"/>
      <c r="G61" s="32">
        <v>1</v>
      </c>
      <c r="H61" s="31"/>
      <c r="I61" s="33">
        <v>6</v>
      </c>
      <c r="J61" s="45"/>
      <c r="K61" s="32">
        <f t="shared" si="1"/>
        <v>12</v>
      </c>
      <c r="L61" s="45"/>
      <c r="M61" s="56">
        <v>9</v>
      </c>
      <c r="N61" s="8">
        <v>3</v>
      </c>
      <c r="O61" s="18" t="s">
        <v>116</v>
      </c>
      <c r="P61" s="67"/>
      <c r="Q61" s="56">
        <v>2</v>
      </c>
      <c r="R61" s="16">
        <f t="shared" si="2"/>
        <v>262</v>
      </c>
      <c r="S61" s="16">
        <f t="shared" si="3"/>
        <v>149</v>
      </c>
      <c r="T61" s="16">
        <f t="shared" si="4"/>
        <v>113</v>
      </c>
      <c r="U61" s="30">
        <v>51</v>
      </c>
      <c r="V61" s="30">
        <v>38</v>
      </c>
      <c r="W61" s="30">
        <v>53</v>
      </c>
      <c r="X61" s="30">
        <v>36</v>
      </c>
      <c r="Y61" s="30">
        <v>45</v>
      </c>
      <c r="Z61" s="30">
        <v>39</v>
      </c>
    </row>
    <row r="62" spans="2:26" ht="12" customHeight="1">
      <c r="B62" s="4"/>
      <c r="C62" s="5"/>
      <c r="D62" s="6"/>
      <c r="E62" s="7" t="s">
        <v>68</v>
      </c>
      <c r="F62" s="31"/>
      <c r="G62" s="32">
        <v>4</v>
      </c>
      <c r="H62" s="31">
        <v>1</v>
      </c>
      <c r="I62" s="33">
        <v>40</v>
      </c>
      <c r="J62" s="34"/>
      <c r="K62" s="32">
        <f t="shared" si="1"/>
        <v>67</v>
      </c>
      <c r="L62" s="34"/>
      <c r="M62" s="32">
        <v>56</v>
      </c>
      <c r="N62" s="8">
        <v>11</v>
      </c>
      <c r="O62" s="18">
        <v>3</v>
      </c>
      <c r="P62" s="67"/>
      <c r="Q62" s="32">
        <v>12</v>
      </c>
      <c r="R62" s="16">
        <f t="shared" si="2"/>
        <v>1582</v>
      </c>
      <c r="S62" s="16">
        <f t="shared" si="3"/>
        <v>828</v>
      </c>
      <c r="T62" s="16">
        <f t="shared" si="4"/>
        <v>754</v>
      </c>
      <c r="U62" s="30">
        <v>239</v>
      </c>
      <c r="V62" s="30">
        <v>257</v>
      </c>
      <c r="W62" s="30">
        <v>275</v>
      </c>
      <c r="X62" s="30">
        <v>231</v>
      </c>
      <c r="Y62" s="30">
        <v>314</v>
      </c>
      <c r="Z62" s="30">
        <v>266</v>
      </c>
    </row>
    <row r="63" spans="2:26" ht="12" customHeight="1">
      <c r="B63" s="4"/>
      <c r="C63" s="5"/>
      <c r="D63" s="6"/>
      <c r="E63" s="7" t="s">
        <v>69</v>
      </c>
      <c r="F63" s="31"/>
      <c r="G63" s="32">
        <v>2</v>
      </c>
      <c r="H63" s="31"/>
      <c r="I63" s="33">
        <v>17</v>
      </c>
      <c r="J63" s="45"/>
      <c r="K63" s="32">
        <f t="shared" si="1"/>
        <v>30</v>
      </c>
      <c r="L63" s="45"/>
      <c r="M63" s="56">
        <v>23</v>
      </c>
      <c r="N63" s="8">
        <v>7</v>
      </c>
      <c r="O63" s="18">
        <v>1</v>
      </c>
      <c r="P63" s="67"/>
      <c r="Q63" s="56">
        <v>5</v>
      </c>
      <c r="R63" s="16">
        <f t="shared" si="2"/>
        <v>671</v>
      </c>
      <c r="S63" s="16">
        <f t="shared" si="3"/>
        <v>337</v>
      </c>
      <c r="T63" s="16">
        <f t="shared" si="4"/>
        <v>334</v>
      </c>
      <c r="U63" s="30">
        <v>109</v>
      </c>
      <c r="V63" s="30">
        <v>98</v>
      </c>
      <c r="W63" s="30">
        <v>98</v>
      </c>
      <c r="X63" s="30">
        <v>113</v>
      </c>
      <c r="Y63" s="30">
        <v>130</v>
      </c>
      <c r="Z63" s="30">
        <v>123</v>
      </c>
    </row>
    <row r="64" spans="2:26" ht="12" customHeight="1">
      <c r="B64" s="4"/>
      <c r="C64" s="5"/>
      <c r="D64" s="6"/>
      <c r="E64" s="7" t="s">
        <v>70</v>
      </c>
      <c r="F64" s="31"/>
      <c r="G64" s="32">
        <v>5</v>
      </c>
      <c r="H64" s="31"/>
      <c r="I64" s="33">
        <v>30</v>
      </c>
      <c r="J64" s="34" t="s">
        <v>112</v>
      </c>
      <c r="K64" s="32">
        <f t="shared" si="1"/>
        <v>52</v>
      </c>
      <c r="L64" s="34" t="s">
        <v>115</v>
      </c>
      <c r="M64" s="32">
        <v>44</v>
      </c>
      <c r="N64" s="8">
        <v>8</v>
      </c>
      <c r="O64" s="18">
        <v>2</v>
      </c>
      <c r="P64" s="67"/>
      <c r="Q64" s="32">
        <v>8</v>
      </c>
      <c r="R64" s="16">
        <f t="shared" si="2"/>
        <v>1020</v>
      </c>
      <c r="S64" s="16">
        <f t="shared" si="3"/>
        <v>506</v>
      </c>
      <c r="T64" s="16">
        <f t="shared" si="4"/>
        <v>514</v>
      </c>
      <c r="U64" s="30">
        <v>158</v>
      </c>
      <c r="V64" s="30">
        <v>170</v>
      </c>
      <c r="W64" s="30">
        <v>183</v>
      </c>
      <c r="X64" s="30">
        <v>187</v>
      </c>
      <c r="Y64" s="30">
        <v>165</v>
      </c>
      <c r="Z64" s="30">
        <v>157</v>
      </c>
    </row>
    <row r="65" spans="2:26" ht="12" customHeight="1">
      <c r="B65" s="4"/>
      <c r="C65" s="5"/>
      <c r="D65" s="6"/>
      <c r="E65" s="7" t="s">
        <v>71</v>
      </c>
      <c r="F65" s="31">
        <v>1</v>
      </c>
      <c r="G65" s="32">
        <v>1</v>
      </c>
      <c r="H65" s="31"/>
      <c r="I65" s="33">
        <v>12</v>
      </c>
      <c r="J65" s="45"/>
      <c r="K65" s="32">
        <f t="shared" si="1"/>
        <v>19</v>
      </c>
      <c r="L65" s="45"/>
      <c r="M65" s="56">
        <v>17</v>
      </c>
      <c r="N65" s="8">
        <v>2</v>
      </c>
      <c r="O65" s="18">
        <v>1</v>
      </c>
      <c r="P65" s="67"/>
      <c r="Q65" s="56">
        <v>1</v>
      </c>
      <c r="R65" s="16">
        <f t="shared" si="2"/>
        <v>451</v>
      </c>
      <c r="S65" s="16">
        <f t="shared" si="3"/>
        <v>232</v>
      </c>
      <c r="T65" s="16">
        <f t="shared" si="4"/>
        <v>219</v>
      </c>
      <c r="U65" s="30">
        <v>77</v>
      </c>
      <c r="V65" s="30">
        <v>64</v>
      </c>
      <c r="W65" s="30">
        <v>78</v>
      </c>
      <c r="X65" s="30">
        <v>74</v>
      </c>
      <c r="Y65" s="30">
        <v>77</v>
      </c>
      <c r="Z65" s="30">
        <v>81</v>
      </c>
    </row>
    <row r="66" spans="2:26" ht="12" customHeight="1">
      <c r="B66" s="4"/>
      <c r="C66" s="5"/>
      <c r="D66" s="6"/>
      <c r="E66" s="7" t="s">
        <v>72</v>
      </c>
      <c r="F66" s="31">
        <v>1</v>
      </c>
      <c r="G66" s="32">
        <v>2</v>
      </c>
      <c r="H66" s="31"/>
      <c r="I66" s="33">
        <v>8</v>
      </c>
      <c r="J66" s="34"/>
      <c r="K66" s="32">
        <f t="shared" si="1"/>
        <v>19</v>
      </c>
      <c r="L66" s="34"/>
      <c r="M66" s="32">
        <v>16</v>
      </c>
      <c r="N66" s="8">
        <v>3</v>
      </c>
      <c r="O66" s="18" t="s">
        <v>116</v>
      </c>
      <c r="P66" s="67"/>
      <c r="Q66" s="32">
        <v>4</v>
      </c>
      <c r="R66" s="16">
        <f t="shared" si="2"/>
        <v>243</v>
      </c>
      <c r="S66" s="16">
        <f t="shared" si="3"/>
        <v>122</v>
      </c>
      <c r="T66" s="16">
        <f t="shared" si="4"/>
        <v>121</v>
      </c>
      <c r="U66" s="30">
        <v>41</v>
      </c>
      <c r="V66" s="30">
        <v>37</v>
      </c>
      <c r="W66" s="30">
        <v>39</v>
      </c>
      <c r="X66" s="30">
        <v>44</v>
      </c>
      <c r="Y66" s="30">
        <v>42</v>
      </c>
      <c r="Z66" s="30">
        <v>40</v>
      </c>
    </row>
    <row r="67" spans="2:26" ht="12" customHeight="1">
      <c r="B67" s="4"/>
      <c r="C67" s="5"/>
      <c r="D67" s="6"/>
      <c r="E67" s="7" t="s">
        <v>73</v>
      </c>
      <c r="F67" s="46"/>
      <c r="G67" s="48">
        <v>1</v>
      </c>
      <c r="H67" s="46"/>
      <c r="I67" s="52">
        <v>9</v>
      </c>
      <c r="J67" s="45"/>
      <c r="K67" s="41">
        <f t="shared" si="1"/>
        <v>15</v>
      </c>
      <c r="L67" s="45"/>
      <c r="M67" s="56">
        <v>11</v>
      </c>
      <c r="N67" s="8">
        <v>4</v>
      </c>
      <c r="O67" s="18">
        <v>1</v>
      </c>
      <c r="P67" s="67"/>
      <c r="Q67" s="56">
        <v>3</v>
      </c>
      <c r="R67" s="15">
        <f t="shared" si="2"/>
        <v>368</v>
      </c>
      <c r="S67" s="15">
        <f t="shared" si="3"/>
        <v>196</v>
      </c>
      <c r="T67" s="15">
        <f t="shared" si="4"/>
        <v>172</v>
      </c>
      <c r="U67" s="30">
        <v>63</v>
      </c>
      <c r="V67" s="30">
        <v>59</v>
      </c>
      <c r="W67" s="30">
        <v>65</v>
      </c>
      <c r="X67" s="30">
        <v>52</v>
      </c>
      <c r="Y67" s="30">
        <v>68</v>
      </c>
      <c r="Z67" s="30">
        <v>61</v>
      </c>
    </row>
    <row r="68" spans="2:26" ht="12" customHeight="1">
      <c r="B68" s="11"/>
      <c r="C68" s="12"/>
      <c r="D68" s="81" t="s">
        <v>74</v>
      </c>
      <c r="E68" s="82"/>
      <c r="F68" s="40"/>
      <c r="G68" s="41">
        <f aca="true" t="shared" si="14" ref="G68:Z68">SUM(G69:G76)</f>
        <v>15</v>
      </c>
      <c r="H68" s="40">
        <f t="shared" si="14"/>
        <v>1</v>
      </c>
      <c r="I68" s="41">
        <f t="shared" si="14"/>
        <v>145</v>
      </c>
      <c r="J68" s="47" t="s">
        <v>113</v>
      </c>
      <c r="K68" s="41">
        <f t="shared" si="1"/>
        <v>245</v>
      </c>
      <c r="L68" s="47" t="s">
        <v>113</v>
      </c>
      <c r="M68" s="41">
        <f t="shared" si="14"/>
        <v>172</v>
      </c>
      <c r="N68" s="9">
        <f t="shared" si="14"/>
        <v>73</v>
      </c>
      <c r="O68" s="24">
        <f t="shared" si="14"/>
        <v>8</v>
      </c>
      <c r="P68" s="65"/>
      <c r="Q68" s="41">
        <f t="shared" si="14"/>
        <v>20</v>
      </c>
      <c r="R68" s="15">
        <f t="shared" si="2"/>
        <v>5435</v>
      </c>
      <c r="S68" s="15">
        <f t="shared" si="3"/>
        <v>2771</v>
      </c>
      <c r="T68" s="15">
        <f t="shared" si="4"/>
        <v>2664</v>
      </c>
      <c r="U68" s="14">
        <f t="shared" si="14"/>
        <v>878</v>
      </c>
      <c r="V68" s="14">
        <f t="shared" si="14"/>
        <v>825</v>
      </c>
      <c r="W68" s="14">
        <f t="shared" si="14"/>
        <v>938</v>
      </c>
      <c r="X68" s="14">
        <f t="shared" si="14"/>
        <v>892</v>
      </c>
      <c r="Y68" s="14">
        <f t="shared" si="14"/>
        <v>955</v>
      </c>
      <c r="Z68" s="9">
        <f t="shared" si="14"/>
        <v>947</v>
      </c>
    </row>
    <row r="69" spans="2:26" ht="12" customHeight="1">
      <c r="B69" s="4"/>
      <c r="C69" s="5"/>
      <c r="D69" s="6"/>
      <c r="E69" s="7" t="s">
        <v>76</v>
      </c>
      <c r="F69" s="42"/>
      <c r="G69" s="43">
        <v>1</v>
      </c>
      <c r="H69" s="42"/>
      <c r="I69" s="44">
        <v>9</v>
      </c>
      <c r="J69" s="45"/>
      <c r="K69" s="32">
        <f t="shared" si="1"/>
        <v>16</v>
      </c>
      <c r="L69" s="45"/>
      <c r="M69" s="56">
        <v>11</v>
      </c>
      <c r="N69" s="8">
        <v>5</v>
      </c>
      <c r="O69" s="18" t="s">
        <v>116</v>
      </c>
      <c r="P69" s="67"/>
      <c r="Q69" s="56">
        <v>2</v>
      </c>
      <c r="R69" s="16">
        <f t="shared" si="2"/>
        <v>321</v>
      </c>
      <c r="S69" s="16">
        <f t="shared" si="3"/>
        <v>178</v>
      </c>
      <c r="T69" s="16">
        <f t="shared" si="4"/>
        <v>143</v>
      </c>
      <c r="U69" s="30">
        <v>55</v>
      </c>
      <c r="V69" s="30">
        <v>47</v>
      </c>
      <c r="W69" s="30">
        <v>54</v>
      </c>
      <c r="X69" s="30">
        <v>42</v>
      </c>
      <c r="Y69" s="30">
        <v>69</v>
      </c>
      <c r="Z69" s="30">
        <v>54</v>
      </c>
    </row>
    <row r="70" spans="2:26" ht="12" customHeight="1">
      <c r="B70" s="4"/>
      <c r="C70" s="5"/>
      <c r="D70" s="6"/>
      <c r="E70" s="7" t="s">
        <v>77</v>
      </c>
      <c r="F70" s="31"/>
      <c r="G70" s="32">
        <v>4</v>
      </c>
      <c r="H70" s="31"/>
      <c r="I70" s="33">
        <v>21</v>
      </c>
      <c r="J70" s="34" t="s">
        <v>78</v>
      </c>
      <c r="K70" s="32">
        <f t="shared" si="1"/>
        <v>40</v>
      </c>
      <c r="L70" s="34" t="s">
        <v>75</v>
      </c>
      <c r="M70" s="32">
        <v>28</v>
      </c>
      <c r="N70" s="8">
        <v>12</v>
      </c>
      <c r="O70" s="18">
        <v>1</v>
      </c>
      <c r="P70" s="67"/>
      <c r="Q70" s="32">
        <v>3</v>
      </c>
      <c r="R70" s="16">
        <f t="shared" si="2"/>
        <v>765</v>
      </c>
      <c r="S70" s="16">
        <f t="shared" si="3"/>
        <v>379</v>
      </c>
      <c r="T70" s="16">
        <f t="shared" si="4"/>
        <v>386</v>
      </c>
      <c r="U70" s="30">
        <v>127</v>
      </c>
      <c r="V70" s="30">
        <v>124</v>
      </c>
      <c r="W70" s="30">
        <v>128</v>
      </c>
      <c r="X70" s="30">
        <v>129</v>
      </c>
      <c r="Y70" s="30">
        <v>124</v>
      </c>
      <c r="Z70" s="30">
        <v>133</v>
      </c>
    </row>
    <row r="71" spans="2:26" ht="12" customHeight="1">
      <c r="B71" s="4"/>
      <c r="C71" s="5"/>
      <c r="D71" s="6"/>
      <c r="E71" s="7" t="s">
        <v>79</v>
      </c>
      <c r="F71" s="31"/>
      <c r="G71" s="32">
        <v>1</v>
      </c>
      <c r="H71" s="31"/>
      <c r="I71" s="33">
        <v>16</v>
      </c>
      <c r="J71" s="34" t="s">
        <v>111</v>
      </c>
      <c r="K71" s="32">
        <f t="shared" si="1"/>
        <v>27</v>
      </c>
      <c r="L71" s="34" t="s">
        <v>108</v>
      </c>
      <c r="M71" s="56">
        <v>19</v>
      </c>
      <c r="N71" s="8">
        <v>8</v>
      </c>
      <c r="O71" s="18">
        <v>1</v>
      </c>
      <c r="P71" s="67"/>
      <c r="Q71" s="56">
        <v>2</v>
      </c>
      <c r="R71" s="16">
        <f t="shared" si="2"/>
        <v>680</v>
      </c>
      <c r="S71" s="16">
        <f t="shared" si="3"/>
        <v>325</v>
      </c>
      <c r="T71" s="16">
        <f t="shared" si="4"/>
        <v>355</v>
      </c>
      <c r="U71" s="30">
        <v>121</v>
      </c>
      <c r="V71" s="30">
        <v>93</v>
      </c>
      <c r="W71" s="30">
        <v>101</v>
      </c>
      <c r="X71" s="30">
        <v>135</v>
      </c>
      <c r="Y71" s="30">
        <v>103</v>
      </c>
      <c r="Z71" s="30">
        <v>127</v>
      </c>
    </row>
    <row r="72" spans="2:26" ht="12" customHeight="1">
      <c r="B72" s="4"/>
      <c r="C72" s="5"/>
      <c r="D72" s="6"/>
      <c r="E72" s="7" t="s">
        <v>80</v>
      </c>
      <c r="F72" s="31"/>
      <c r="G72" s="32">
        <v>1</v>
      </c>
      <c r="H72" s="31"/>
      <c r="I72" s="33">
        <v>11</v>
      </c>
      <c r="J72" s="34"/>
      <c r="K72" s="32">
        <f aca="true" t="shared" si="15" ref="K72:K94">SUM(M72+N72)</f>
        <v>18</v>
      </c>
      <c r="L72" s="34"/>
      <c r="M72" s="32">
        <v>13</v>
      </c>
      <c r="N72" s="8">
        <v>5</v>
      </c>
      <c r="O72" s="18">
        <v>1</v>
      </c>
      <c r="P72" s="67"/>
      <c r="Q72" s="18" t="s">
        <v>116</v>
      </c>
      <c r="R72" s="16">
        <f aca="true" t="shared" si="16" ref="R72:R94">SUM(S72+T72)</f>
        <v>435</v>
      </c>
      <c r="S72" s="16">
        <f aca="true" t="shared" si="17" ref="S72:S94">SUM(U72+W72+Y72)</f>
        <v>221</v>
      </c>
      <c r="T72" s="16">
        <f aca="true" t="shared" si="18" ref="T72:T94">SUM(V72+X72+Z72)</f>
        <v>214</v>
      </c>
      <c r="U72" s="30">
        <v>62</v>
      </c>
      <c r="V72" s="30">
        <v>70</v>
      </c>
      <c r="W72" s="30">
        <v>78</v>
      </c>
      <c r="X72" s="30">
        <v>65</v>
      </c>
      <c r="Y72" s="30">
        <v>81</v>
      </c>
      <c r="Z72" s="30">
        <v>79</v>
      </c>
    </row>
    <row r="73" spans="2:26" ht="12" customHeight="1">
      <c r="B73" s="4"/>
      <c r="C73" s="5"/>
      <c r="D73" s="6"/>
      <c r="E73" s="7" t="s">
        <v>81</v>
      </c>
      <c r="F73" s="31"/>
      <c r="G73" s="32">
        <v>2</v>
      </c>
      <c r="H73" s="31"/>
      <c r="I73" s="33">
        <v>25</v>
      </c>
      <c r="J73" s="45"/>
      <c r="K73" s="32">
        <f t="shared" si="15"/>
        <v>42</v>
      </c>
      <c r="L73" s="45"/>
      <c r="M73" s="56">
        <v>29</v>
      </c>
      <c r="N73" s="8">
        <v>13</v>
      </c>
      <c r="O73" s="18">
        <v>1</v>
      </c>
      <c r="P73" s="67"/>
      <c r="Q73" s="56">
        <v>2</v>
      </c>
      <c r="R73" s="16">
        <f t="shared" si="16"/>
        <v>964</v>
      </c>
      <c r="S73" s="16">
        <f t="shared" si="17"/>
        <v>502</v>
      </c>
      <c r="T73" s="16">
        <f t="shared" si="18"/>
        <v>462</v>
      </c>
      <c r="U73" s="30">
        <v>154</v>
      </c>
      <c r="V73" s="30">
        <v>146</v>
      </c>
      <c r="W73" s="30">
        <v>167</v>
      </c>
      <c r="X73" s="30">
        <v>142</v>
      </c>
      <c r="Y73" s="30">
        <v>181</v>
      </c>
      <c r="Z73" s="30">
        <v>174</v>
      </c>
    </row>
    <row r="74" spans="2:26" ht="12" customHeight="1">
      <c r="B74" s="4"/>
      <c r="C74" s="5"/>
      <c r="D74" s="6"/>
      <c r="E74" s="7" t="s">
        <v>82</v>
      </c>
      <c r="F74" s="31"/>
      <c r="G74" s="32">
        <v>3</v>
      </c>
      <c r="H74" s="31">
        <v>1</v>
      </c>
      <c r="I74" s="33">
        <v>19</v>
      </c>
      <c r="J74" s="34"/>
      <c r="K74" s="32">
        <f t="shared" si="15"/>
        <v>35</v>
      </c>
      <c r="L74" s="34"/>
      <c r="M74" s="32">
        <v>25</v>
      </c>
      <c r="N74" s="19">
        <v>10</v>
      </c>
      <c r="O74" s="19">
        <v>1</v>
      </c>
      <c r="P74" s="67"/>
      <c r="Q74" s="32">
        <v>3</v>
      </c>
      <c r="R74" s="16">
        <f t="shared" si="16"/>
        <v>643</v>
      </c>
      <c r="S74" s="16">
        <f t="shared" si="17"/>
        <v>330</v>
      </c>
      <c r="T74" s="16">
        <f t="shared" si="18"/>
        <v>313</v>
      </c>
      <c r="U74" s="30">
        <v>104</v>
      </c>
      <c r="V74" s="30">
        <v>90</v>
      </c>
      <c r="W74" s="30">
        <v>121</v>
      </c>
      <c r="X74" s="30">
        <v>117</v>
      </c>
      <c r="Y74" s="30">
        <v>105</v>
      </c>
      <c r="Z74" s="30">
        <v>106</v>
      </c>
    </row>
    <row r="75" spans="2:26" ht="12" customHeight="1">
      <c r="B75" s="4"/>
      <c r="C75" s="5"/>
      <c r="D75" s="6"/>
      <c r="E75" s="7" t="s">
        <v>83</v>
      </c>
      <c r="F75" s="31"/>
      <c r="G75" s="32">
        <v>1</v>
      </c>
      <c r="H75" s="31"/>
      <c r="I75" s="33">
        <v>22</v>
      </c>
      <c r="J75" s="45"/>
      <c r="K75" s="32">
        <f t="shared" si="15"/>
        <v>32</v>
      </c>
      <c r="L75" s="45"/>
      <c r="M75" s="56">
        <v>23</v>
      </c>
      <c r="N75" s="19">
        <v>9</v>
      </c>
      <c r="O75" s="19">
        <v>1</v>
      </c>
      <c r="P75" s="67"/>
      <c r="Q75" s="56">
        <v>6</v>
      </c>
      <c r="R75" s="16">
        <f t="shared" si="16"/>
        <v>765</v>
      </c>
      <c r="S75" s="16">
        <f t="shared" si="17"/>
        <v>404</v>
      </c>
      <c r="T75" s="16">
        <f t="shared" si="18"/>
        <v>361</v>
      </c>
      <c r="U75" s="30">
        <v>125</v>
      </c>
      <c r="V75" s="30">
        <v>111</v>
      </c>
      <c r="W75" s="30">
        <v>144</v>
      </c>
      <c r="X75" s="30">
        <v>122</v>
      </c>
      <c r="Y75" s="30">
        <v>135</v>
      </c>
      <c r="Z75" s="30">
        <v>128</v>
      </c>
    </row>
    <row r="76" spans="2:26" ht="12" customHeight="1">
      <c r="B76" s="4"/>
      <c r="C76" s="5"/>
      <c r="D76" s="6"/>
      <c r="E76" s="7" t="s">
        <v>84</v>
      </c>
      <c r="F76" s="46"/>
      <c r="G76" s="48">
        <v>2</v>
      </c>
      <c r="H76" s="46"/>
      <c r="I76" s="52">
        <v>22</v>
      </c>
      <c r="J76" s="34"/>
      <c r="K76" s="32">
        <f t="shared" si="15"/>
        <v>35</v>
      </c>
      <c r="L76" s="34"/>
      <c r="M76" s="32">
        <v>24</v>
      </c>
      <c r="N76" s="8">
        <v>11</v>
      </c>
      <c r="O76" s="18">
        <v>2</v>
      </c>
      <c r="P76" s="67"/>
      <c r="Q76" s="32">
        <v>2</v>
      </c>
      <c r="R76" s="16">
        <f t="shared" si="16"/>
        <v>862</v>
      </c>
      <c r="S76" s="16">
        <f t="shared" si="17"/>
        <v>432</v>
      </c>
      <c r="T76" s="16">
        <f t="shared" si="18"/>
        <v>430</v>
      </c>
      <c r="U76" s="30">
        <v>130</v>
      </c>
      <c r="V76" s="30">
        <v>144</v>
      </c>
      <c r="W76" s="30">
        <v>145</v>
      </c>
      <c r="X76" s="30">
        <v>140</v>
      </c>
      <c r="Y76" s="30">
        <v>157</v>
      </c>
      <c r="Z76" s="30">
        <v>146</v>
      </c>
    </row>
    <row r="77" spans="2:26" ht="12" customHeight="1">
      <c r="B77" s="11"/>
      <c r="C77" s="12"/>
      <c r="D77" s="81" t="s">
        <v>85</v>
      </c>
      <c r="E77" s="82"/>
      <c r="F77" s="40"/>
      <c r="G77" s="41">
        <f aca="true" t="shared" si="19" ref="G77:Z77">SUM(G78:G81)</f>
        <v>8</v>
      </c>
      <c r="H77" s="40">
        <f t="shared" si="19"/>
        <v>4</v>
      </c>
      <c r="I77" s="41">
        <f t="shared" si="19"/>
        <v>96</v>
      </c>
      <c r="J77" s="54"/>
      <c r="K77" s="41">
        <f t="shared" si="15"/>
        <v>163</v>
      </c>
      <c r="L77" s="38"/>
      <c r="M77" s="39">
        <f t="shared" si="19"/>
        <v>126</v>
      </c>
      <c r="N77" s="9">
        <f t="shared" si="19"/>
        <v>37</v>
      </c>
      <c r="O77" s="24">
        <f t="shared" si="19"/>
        <v>6</v>
      </c>
      <c r="P77" s="65"/>
      <c r="Q77" s="39">
        <f t="shared" si="19"/>
        <v>33</v>
      </c>
      <c r="R77" s="15">
        <f t="shared" si="16"/>
        <v>3771</v>
      </c>
      <c r="S77" s="15">
        <f t="shared" si="17"/>
        <v>1932</v>
      </c>
      <c r="T77" s="15">
        <f t="shared" si="18"/>
        <v>1839</v>
      </c>
      <c r="U77" s="14">
        <f t="shared" si="19"/>
        <v>578</v>
      </c>
      <c r="V77" s="14">
        <f t="shared" si="19"/>
        <v>573</v>
      </c>
      <c r="W77" s="14">
        <f t="shared" si="19"/>
        <v>663</v>
      </c>
      <c r="X77" s="14">
        <f t="shared" si="19"/>
        <v>604</v>
      </c>
      <c r="Y77" s="14">
        <f t="shared" si="19"/>
        <v>691</v>
      </c>
      <c r="Z77" s="9">
        <f t="shared" si="19"/>
        <v>662</v>
      </c>
    </row>
    <row r="78" spans="2:26" ht="12" customHeight="1">
      <c r="B78" s="4"/>
      <c r="C78" s="5"/>
      <c r="D78" s="6"/>
      <c r="E78" s="7" t="s">
        <v>86</v>
      </c>
      <c r="F78" s="42"/>
      <c r="G78" s="43">
        <v>1</v>
      </c>
      <c r="H78" s="42"/>
      <c r="I78" s="44">
        <v>15</v>
      </c>
      <c r="J78" s="34"/>
      <c r="K78" s="32">
        <f t="shared" si="15"/>
        <v>24</v>
      </c>
      <c r="L78" s="34"/>
      <c r="M78" s="32">
        <v>19</v>
      </c>
      <c r="N78" s="8">
        <v>5</v>
      </c>
      <c r="O78" s="18">
        <v>1</v>
      </c>
      <c r="P78" s="67"/>
      <c r="Q78" s="32">
        <v>4</v>
      </c>
      <c r="R78" s="16">
        <f t="shared" si="16"/>
        <v>635</v>
      </c>
      <c r="S78" s="16">
        <f t="shared" si="17"/>
        <v>322</v>
      </c>
      <c r="T78" s="16">
        <f t="shared" si="18"/>
        <v>313</v>
      </c>
      <c r="U78" s="30">
        <v>96</v>
      </c>
      <c r="V78" s="30">
        <v>97</v>
      </c>
      <c r="W78" s="30">
        <v>116</v>
      </c>
      <c r="X78" s="30">
        <v>110</v>
      </c>
      <c r="Y78" s="30">
        <v>110</v>
      </c>
      <c r="Z78" s="30">
        <v>106</v>
      </c>
    </row>
    <row r="79" spans="2:26" ht="12" customHeight="1">
      <c r="B79" s="4"/>
      <c r="C79" s="5"/>
      <c r="D79" s="6"/>
      <c r="E79" s="7" t="s">
        <v>40</v>
      </c>
      <c r="F79" s="31"/>
      <c r="G79" s="32">
        <v>1</v>
      </c>
      <c r="H79" s="31">
        <v>1</v>
      </c>
      <c r="I79" s="33">
        <v>17</v>
      </c>
      <c r="J79" s="45"/>
      <c r="K79" s="32">
        <f t="shared" si="15"/>
        <v>28</v>
      </c>
      <c r="L79" s="45"/>
      <c r="M79" s="56">
        <v>22</v>
      </c>
      <c r="N79" s="8">
        <v>6</v>
      </c>
      <c r="O79" s="18">
        <v>1</v>
      </c>
      <c r="P79" s="67"/>
      <c r="Q79" s="56">
        <v>5</v>
      </c>
      <c r="R79" s="16">
        <f t="shared" si="16"/>
        <v>665</v>
      </c>
      <c r="S79" s="16">
        <f t="shared" si="17"/>
        <v>348</v>
      </c>
      <c r="T79" s="16">
        <f t="shared" si="18"/>
        <v>317</v>
      </c>
      <c r="U79" s="30">
        <v>97</v>
      </c>
      <c r="V79" s="30">
        <v>95</v>
      </c>
      <c r="W79" s="30">
        <v>121</v>
      </c>
      <c r="X79" s="30">
        <v>113</v>
      </c>
      <c r="Y79" s="30">
        <v>130</v>
      </c>
      <c r="Z79" s="30">
        <v>109</v>
      </c>
    </row>
    <row r="80" spans="2:26" ht="12" customHeight="1">
      <c r="B80" s="4"/>
      <c r="C80" s="5"/>
      <c r="D80" s="6"/>
      <c r="E80" s="7" t="s">
        <v>87</v>
      </c>
      <c r="F80" s="31"/>
      <c r="G80" s="32">
        <v>3</v>
      </c>
      <c r="H80" s="31">
        <v>3</v>
      </c>
      <c r="I80" s="33">
        <v>42</v>
      </c>
      <c r="J80" s="34"/>
      <c r="K80" s="32">
        <f t="shared" si="15"/>
        <v>70</v>
      </c>
      <c r="L80" s="34"/>
      <c r="M80" s="32">
        <v>54</v>
      </c>
      <c r="N80" s="8">
        <v>16</v>
      </c>
      <c r="O80" s="18">
        <v>3</v>
      </c>
      <c r="P80" s="67"/>
      <c r="Q80" s="32">
        <v>14</v>
      </c>
      <c r="R80" s="16">
        <f t="shared" si="16"/>
        <v>1610</v>
      </c>
      <c r="S80" s="16">
        <f t="shared" si="17"/>
        <v>837</v>
      </c>
      <c r="T80" s="16">
        <f t="shared" si="18"/>
        <v>773</v>
      </c>
      <c r="U80" s="30">
        <v>267</v>
      </c>
      <c r="V80" s="30">
        <v>256</v>
      </c>
      <c r="W80" s="30">
        <v>267</v>
      </c>
      <c r="X80" s="30">
        <v>239</v>
      </c>
      <c r="Y80" s="30">
        <v>303</v>
      </c>
      <c r="Z80" s="30">
        <v>278</v>
      </c>
    </row>
    <row r="81" spans="2:26" ht="12" customHeight="1">
      <c r="B81" s="4"/>
      <c r="C81" s="5"/>
      <c r="D81" s="6"/>
      <c r="E81" s="7" t="s">
        <v>88</v>
      </c>
      <c r="F81" s="46"/>
      <c r="G81" s="32">
        <v>3</v>
      </c>
      <c r="H81" s="46"/>
      <c r="I81" s="52">
        <v>22</v>
      </c>
      <c r="J81" s="45"/>
      <c r="K81" s="32">
        <f t="shared" si="15"/>
        <v>41</v>
      </c>
      <c r="L81" s="45"/>
      <c r="M81" s="56">
        <v>31</v>
      </c>
      <c r="N81" s="8">
        <v>10</v>
      </c>
      <c r="O81" s="18">
        <v>1</v>
      </c>
      <c r="P81" s="67"/>
      <c r="Q81" s="56">
        <v>10</v>
      </c>
      <c r="R81" s="16">
        <f t="shared" si="16"/>
        <v>861</v>
      </c>
      <c r="S81" s="16">
        <f t="shared" si="17"/>
        <v>425</v>
      </c>
      <c r="T81" s="16">
        <f t="shared" si="18"/>
        <v>436</v>
      </c>
      <c r="U81" s="30">
        <v>118</v>
      </c>
      <c r="V81" s="30">
        <v>125</v>
      </c>
      <c r="W81" s="30">
        <v>159</v>
      </c>
      <c r="X81" s="30">
        <v>142</v>
      </c>
      <c r="Y81" s="30">
        <v>148</v>
      </c>
      <c r="Z81" s="30">
        <v>169</v>
      </c>
    </row>
    <row r="82" spans="2:26" ht="12" customHeight="1">
      <c r="B82" s="11"/>
      <c r="C82" s="12"/>
      <c r="D82" s="81" t="s">
        <v>89</v>
      </c>
      <c r="E82" s="81"/>
      <c r="F82" s="40"/>
      <c r="G82" s="53">
        <f aca="true" t="shared" si="20" ref="G82:Z82">SUM(G83:G86)</f>
        <v>7</v>
      </c>
      <c r="H82" s="40">
        <f t="shared" si="20"/>
        <v>3</v>
      </c>
      <c r="I82" s="41">
        <f t="shared" si="20"/>
        <v>86</v>
      </c>
      <c r="J82" s="53"/>
      <c r="K82" s="41">
        <f t="shared" si="15"/>
        <v>139</v>
      </c>
      <c r="L82" s="47"/>
      <c r="M82" s="41">
        <f t="shared" si="20"/>
        <v>110</v>
      </c>
      <c r="N82" s="9">
        <f t="shared" si="20"/>
        <v>29</v>
      </c>
      <c r="O82" s="24">
        <f t="shared" si="20"/>
        <v>7</v>
      </c>
      <c r="P82" s="65"/>
      <c r="Q82" s="41">
        <f t="shared" si="20"/>
        <v>20</v>
      </c>
      <c r="R82" s="15">
        <f t="shared" si="16"/>
        <v>3367</v>
      </c>
      <c r="S82" s="15">
        <f t="shared" si="17"/>
        <v>1709</v>
      </c>
      <c r="T82" s="15">
        <f t="shared" si="18"/>
        <v>1658</v>
      </c>
      <c r="U82" s="14">
        <f t="shared" si="20"/>
        <v>519</v>
      </c>
      <c r="V82" s="14">
        <f t="shared" si="20"/>
        <v>525</v>
      </c>
      <c r="W82" s="14">
        <f t="shared" si="20"/>
        <v>576</v>
      </c>
      <c r="X82" s="14">
        <f t="shared" si="20"/>
        <v>513</v>
      </c>
      <c r="Y82" s="14">
        <f t="shared" si="20"/>
        <v>614</v>
      </c>
      <c r="Z82" s="9">
        <f t="shared" si="20"/>
        <v>620</v>
      </c>
    </row>
    <row r="83" spans="2:26" ht="12" customHeight="1">
      <c r="B83" s="4"/>
      <c r="C83" s="5"/>
      <c r="D83" s="6"/>
      <c r="E83" s="7" t="s">
        <v>90</v>
      </c>
      <c r="F83" s="42"/>
      <c r="G83" s="32">
        <v>2</v>
      </c>
      <c r="H83" s="42"/>
      <c r="I83" s="44">
        <v>23</v>
      </c>
      <c r="J83" s="45"/>
      <c r="K83" s="32">
        <f t="shared" si="15"/>
        <v>38</v>
      </c>
      <c r="L83" s="45"/>
      <c r="M83" s="56">
        <v>29</v>
      </c>
      <c r="N83" s="8">
        <v>9</v>
      </c>
      <c r="O83" s="18">
        <v>2</v>
      </c>
      <c r="P83" s="67"/>
      <c r="Q83" s="56">
        <v>7</v>
      </c>
      <c r="R83" s="16">
        <f t="shared" si="16"/>
        <v>929</v>
      </c>
      <c r="S83" s="16">
        <f t="shared" si="17"/>
        <v>464</v>
      </c>
      <c r="T83" s="16">
        <f t="shared" si="18"/>
        <v>465</v>
      </c>
      <c r="U83" s="30">
        <v>133</v>
      </c>
      <c r="V83" s="30">
        <v>141</v>
      </c>
      <c r="W83" s="30">
        <v>159</v>
      </c>
      <c r="X83" s="30">
        <v>152</v>
      </c>
      <c r="Y83" s="30">
        <v>172</v>
      </c>
      <c r="Z83" s="30">
        <v>172</v>
      </c>
    </row>
    <row r="84" spans="2:26" ht="12" customHeight="1">
      <c r="B84" s="4"/>
      <c r="C84" s="5"/>
      <c r="D84" s="6"/>
      <c r="E84" s="7" t="s">
        <v>91</v>
      </c>
      <c r="F84" s="31"/>
      <c r="G84" s="32">
        <v>3</v>
      </c>
      <c r="H84" s="31">
        <v>1</v>
      </c>
      <c r="I84" s="33">
        <v>34</v>
      </c>
      <c r="J84" s="34"/>
      <c r="K84" s="32">
        <f t="shared" si="15"/>
        <v>55</v>
      </c>
      <c r="L84" s="34"/>
      <c r="M84" s="32">
        <v>44</v>
      </c>
      <c r="N84" s="8">
        <v>11</v>
      </c>
      <c r="O84" s="18">
        <v>3</v>
      </c>
      <c r="P84" s="67"/>
      <c r="Q84" s="32">
        <v>10</v>
      </c>
      <c r="R84" s="16">
        <f t="shared" si="16"/>
        <v>1307</v>
      </c>
      <c r="S84" s="16">
        <f t="shared" si="17"/>
        <v>671</v>
      </c>
      <c r="T84" s="16">
        <f t="shared" si="18"/>
        <v>636</v>
      </c>
      <c r="U84" s="30">
        <v>204</v>
      </c>
      <c r="V84" s="30">
        <v>199</v>
      </c>
      <c r="W84" s="30">
        <v>234</v>
      </c>
      <c r="X84" s="30">
        <v>210</v>
      </c>
      <c r="Y84" s="30">
        <v>233</v>
      </c>
      <c r="Z84" s="30">
        <v>227</v>
      </c>
    </row>
    <row r="85" spans="2:26" ht="12" customHeight="1">
      <c r="B85" s="4"/>
      <c r="C85" s="5"/>
      <c r="D85" s="6"/>
      <c r="E85" s="7" t="s">
        <v>92</v>
      </c>
      <c r="F85" s="31"/>
      <c r="G85" s="32">
        <v>1</v>
      </c>
      <c r="H85" s="31">
        <v>1</v>
      </c>
      <c r="I85" s="33">
        <v>15</v>
      </c>
      <c r="J85" s="45"/>
      <c r="K85" s="32">
        <f t="shared" si="15"/>
        <v>24</v>
      </c>
      <c r="L85" s="45"/>
      <c r="M85" s="56">
        <v>18</v>
      </c>
      <c r="N85" s="8">
        <v>6</v>
      </c>
      <c r="O85" s="18">
        <v>1</v>
      </c>
      <c r="P85" s="67"/>
      <c r="Q85" s="18" t="s">
        <v>116</v>
      </c>
      <c r="R85" s="16">
        <f t="shared" si="16"/>
        <v>585</v>
      </c>
      <c r="S85" s="16">
        <f t="shared" si="17"/>
        <v>314</v>
      </c>
      <c r="T85" s="16">
        <f t="shared" si="18"/>
        <v>271</v>
      </c>
      <c r="U85" s="30">
        <v>95</v>
      </c>
      <c r="V85" s="30">
        <v>98</v>
      </c>
      <c r="W85" s="30">
        <v>96</v>
      </c>
      <c r="X85" s="30">
        <v>79</v>
      </c>
      <c r="Y85" s="30">
        <v>123</v>
      </c>
      <c r="Z85" s="30">
        <v>94</v>
      </c>
    </row>
    <row r="86" spans="2:26" ht="12" customHeight="1">
      <c r="B86" s="4"/>
      <c r="C86" s="5"/>
      <c r="D86" s="6"/>
      <c r="E86" s="7" t="s">
        <v>93</v>
      </c>
      <c r="F86" s="46"/>
      <c r="G86" s="32">
        <v>1</v>
      </c>
      <c r="H86" s="46">
        <v>1</v>
      </c>
      <c r="I86" s="52">
        <v>14</v>
      </c>
      <c r="J86" s="34"/>
      <c r="K86" s="32">
        <f t="shared" si="15"/>
        <v>22</v>
      </c>
      <c r="L86" s="34"/>
      <c r="M86" s="32">
        <v>19</v>
      </c>
      <c r="N86" s="8">
        <v>3</v>
      </c>
      <c r="O86" s="18">
        <v>1</v>
      </c>
      <c r="P86" s="67"/>
      <c r="Q86" s="32">
        <v>3</v>
      </c>
      <c r="R86" s="16">
        <f t="shared" si="16"/>
        <v>546</v>
      </c>
      <c r="S86" s="16">
        <f t="shared" si="17"/>
        <v>260</v>
      </c>
      <c r="T86" s="16">
        <f t="shared" si="18"/>
        <v>286</v>
      </c>
      <c r="U86" s="30">
        <v>87</v>
      </c>
      <c r="V86" s="30">
        <v>87</v>
      </c>
      <c r="W86" s="30">
        <v>87</v>
      </c>
      <c r="X86" s="30">
        <v>72</v>
      </c>
      <c r="Y86" s="30">
        <v>86</v>
      </c>
      <c r="Z86" s="30">
        <v>127</v>
      </c>
    </row>
    <row r="87" spans="2:26" ht="12" customHeight="1">
      <c r="B87" s="11"/>
      <c r="C87" s="12"/>
      <c r="D87" s="81" t="s">
        <v>94</v>
      </c>
      <c r="E87" s="81"/>
      <c r="F87" s="40"/>
      <c r="G87" s="53">
        <f aca="true" t="shared" si="21" ref="G87:Z87">SUM(G88)</f>
        <v>2</v>
      </c>
      <c r="H87" s="40">
        <f t="shared" si="21"/>
        <v>2</v>
      </c>
      <c r="I87" s="41">
        <f t="shared" si="21"/>
        <v>30</v>
      </c>
      <c r="J87" s="54"/>
      <c r="K87" s="41">
        <f t="shared" si="15"/>
        <v>50</v>
      </c>
      <c r="L87" s="38"/>
      <c r="M87" s="39">
        <f t="shared" si="21"/>
        <v>35</v>
      </c>
      <c r="N87" s="9">
        <f t="shared" si="21"/>
        <v>15</v>
      </c>
      <c r="O87" s="24">
        <f t="shared" si="21"/>
        <v>1</v>
      </c>
      <c r="P87" s="65"/>
      <c r="Q87" s="39">
        <f t="shared" si="21"/>
        <v>3</v>
      </c>
      <c r="R87" s="15">
        <f t="shared" si="16"/>
        <v>1134</v>
      </c>
      <c r="S87" s="15">
        <f t="shared" si="17"/>
        <v>607</v>
      </c>
      <c r="T87" s="15">
        <f t="shared" si="18"/>
        <v>527</v>
      </c>
      <c r="U87" s="14">
        <f t="shared" si="21"/>
        <v>189</v>
      </c>
      <c r="V87" s="14">
        <f t="shared" si="21"/>
        <v>173</v>
      </c>
      <c r="W87" s="14">
        <f t="shared" si="21"/>
        <v>200</v>
      </c>
      <c r="X87" s="14">
        <f t="shared" si="21"/>
        <v>167</v>
      </c>
      <c r="Y87" s="14">
        <f t="shared" si="21"/>
        <v>218</v>
      </c>
      <c r="Z87" s="9">
        <f t="shared" si="21"/>
        <v>187</v>
      </c>
    </row>
    <row r="88" spans="2:26" ht="12" customHeight="1">
      <c r="B88" s="4"/>
      <c r="C88" s="5"/>
      <c r="D88" s="6"/>
      <c r="E88" s="7" t="s">
        <v>95</v>
      </c>
      <c r="F88" s="55"/>
      <c r="G88" s="32">
        <v>2</v>
      </c>
      <c r="H88" s="55">
        <v>2</v>
      </c>
      <c r="I88" s="49">
        <v>30</v>
      </c>
      <c r="J88" s="34"/>
      <c r="K88" s="32">
        <f t="shared" si="15"/>
        <v>50</v>
      </c>
      <c r="L88" s="34"/>
      <c r="M88" s="32">
        <v>35</v>
      </c>
      <c r="N88" s="8">
        <v>15</v>
      </c>
      <c r="O88" s="18">
        <v>1</v>
      </c>
      <c r="P88" s="67"/>
      <c r="Q88" s="32">
        <v>3</v>
      </c>
      <c r="R88" s="16">
        <f t="shared" si="16"/>
        <v>1134</v>
      </c>
      <c r="S88" s="16">
        <f t="shared" si="17"/>
        <v>607</v>
      </c>
      <c r="T88" s="16">
        <f t="shared" si="18"/>
        <v>527</v>
      </c>
      <c r="U88" s="30">
        <v>189</v>
      </c>
      <c r="V88" s="30">
        <v>173</v>
      </c>
      <c r="W88" s="30">
        <v>200</v>
      </c>
      <c r="X88" s="30">
        <v>167</v>
      </c>
      <c r="Y88" s="30">
        <v>218</v>
      </c>
      <c r="Z88" s="30">
        <v>187</v>
      </c>
    </row>
    <row r="89" spans="2:26" ht="12" customHeight="1">
      <c r="B89" s="11"/>
      <c r="C89" s="12"/>
      <c r="D89" s="81" t="s">
        <v>96</v>
      </c>
      <c r="E89" s="81"/>
      <c r="F89" s="40"/>
      <c r="G89" s="53">
        <f aca="true" t="shared" si="22" ref="G89:Z89">SUM(G90:G94)</f>
        <v>10</v>
      </c>
      <c r="H89" s="40">
        <f t="shared" si="22"/>
        <v>6</v>
      </c>
      <c r="I89" s="41">
        <f t="shared" si="22"/>
        <v>127</v>
      </c>
      <c r="J89" s="54"/>
      <c r="K89" s="41">
        <f t="shared" si="15"/>
        <v>209</v>
      </c>
      <c r="L89" s="38"/>
      <c r="M89" s="39">
        <f t="shared" si="22"/>
        <v>165</v>
      </c>
      <c r="N89" s="9">
        <f t="shared" si="22"/>
        <v>44</v>
      </c>
      <c r="O89" s="24">
        <f t="shared" si="22"/>
        <v>8</v>
      </c>
      <c r="P89" s="65"/>
      <c r="Q89" s="39">
        <f t="shared" si="22"/>
        <v>24</v>
      </c>
      <c r="R89" s="15">
        <f t="shared" si="16"/>
        <v>4914</v>
      </c>
      <c r="S89" s="15">
        <f t="shared" si="17"/>
        <v>2463</v>
      </c>
      <c r="T89" s="15">
        <f t="shared" si="18"/>
        <v>2451</v>
      </c>
      <c r="U89" s="14">
        <f t="shared" si="22"/>
        <v>751</v>
      </c>
      <c r="V89" s="14">
        <f t="shared" si="22"/>
        <v>765</v>
      </c>
      <c r="W89" s="14">
        <f t="shared" si="22"/>
        <v>829</v>
      </c>
      <c r="X89" s="14">
        <f t="shared" si="22"/>
        <v>853</v>
      </c>
      <c r="Y89" s="14">
        <f t="shared" si="22"/>
        <v>883</v>
      </c>
      <c r="Z89" s="9">
        <f t="shared" si="22"/>
        <v>833</v>
      </c>
    </row>
    <row r="90" spans="2:26" ht="12" customHeight="1">
      <c r="B90" s="4"/>
      <c r="C90" s="5"/>
      <c r="D90" s="6"/>
      <c r="E90" s="7" t="s">
        <v>97</v>
      </c>
      <c r="F90" s="42"/>
      <c r="G90" s="32">
        <v>3</v>
      </c>
      <c r="H90" s="42">
        <v>2</v>
      </c>
      <c r="I90" s="44">
        <v>37</v>
      </c>
      <c r="J90" s="34"/>
      <c r="K90" s="32">
        <f t="shared" si="15"/>
        <v>61</v>
      </c>
      <c r="L90" s="34"/>
      <c r="M90" s="32">
        <v>48</v>
      </c>
      <c r="N90" s="8">
        <v>13</v>
      </c>
      <c r="O90" s="18">
        <v>2</v>
      </c>
      <c r="P90" s="67"/>
      <c r="Q90" s="32">
        <v>8</v>
      </c>
      <c r="R90" s="16">
        <f t="shared" si="16"/>
        <v>1385</v>
      </c>
      <c r="S90" s="16">
        <f t="shared" si="17"/>
        <v>715</v>
      </c>
      <c r="T90" s="16">
        <f t="shared" si="18"/>
        <v>670</v>
      </c>
      <c r="U90" s="30">
        <v>217</v>
      </c>
      <c r="V90" s="30">
        <v>202</v>
      </c>
      <c r="W90" s="30">
        <v>258</v>
      </c>
      <c r="X90" s="30">
        <v>232</v>
      </c>
      <c r="Y90" s="30">
        <v>240</v>
      </c>
      <c r="Z90" s="30">
        <v>236</v>
      </c>
    </row>
    <row r="91" spans="2:26" ht="12" customHeight="1">
      <c r="B91" s="4"/>
      <c r="C91" s="5"/>
      <c r="D91" s="6"/>
      <c r="E91" s="7" t="s">
        <v>0</v>
      </c>
      <c r="F91" s="31"/>
      <c r="G91" s="32">
        <v>1</v>
      </c>
      <c r="H91" s="31"/>
      <c r="I91" s="33">
        <v>14</v>
      </c>
      <c r="J91" s="45"/>
      <c r="K91" s="32">
        <f t="shared" si="15"/>
        <v>22</v>
      </c>
      <c r="L91" s="45"/>
      <c r="M91" s="56">
        <v>16</v>
      </c>
      <c r="N91" s="8">
        <v>6</v>
      </c>
      <c r="O91" s="18">
        <v>1</v>
      </c>
      <c r="P91" s="67"/>
      <c r="Q91" s="56">
        <v>4</v>
      </c>
      <c r="R91" s="16">
        <f t="shared" si="16"/>
        <v>577</v>
      </c>
      <c r="S91" s="16">
        <f t="shared" si="17"/>
        <v>286</v>
      </c>
      <c r="T91" s="16">
        <f t="shared" si="18"/>
        <v>291</v>
      </c>
      <c r="U91" s="30">
        <v>86</v>
      </c>
      <c r="V91" s="30">
        <v>82</v>
      </c>
      <c r="W91" s="30">
        <v>87</v>
      </c>
      <c r="X91" s="30">
        <v>109</v>
      </c>
      <c r="Y91" s="30">
        <v>113</v>
      </c>
      <c r="Z91" s="30">
        <v>100</v>
      </c>
    </row>
    <row r="92" spans="2:26" ht="12" customHeight="1">
      <c r="B92" s="4"/>
      <c r="C92" s="5"/>
      <c r="D92" s="6"/>
      <c r="E92" s="7" t="s">
        <v>98</v>
      </c>
      <c r="F92" s="31"/>
      <c r="G92" s="32">
        <v>1</v>
      </c>
      <c r="H92" s="31"/>
      <c r="I92" s="33">
        <v>19</v>
      </c>
      <c r="J92" s="34"/>
      <c r="K92" s="32">
        <f t="shared" si="15"/>
        <v>31</v>
      </c>
      <c r="L92" s="34"/>
      <c r="M92" s="32">
        <v>25</v>
      </c>
      <c r="N92" s="8">
        <v>6</v>
      </c>
      <c r="O92" s="18">
        <v>1</v>
      </c>
      <c r="P92" s="67"/>
      <c r="Q92" s="32">
        <v>2</v>
      </c>
      <c r="R92" s="16">
        <f t="shared" si="16"/>
        <v>731</v>
      </c>
      <c r="S92" s="16">
        <f t="shared" si="17"/>
        <v>347</v>
      </c>
      <c r="T92" s="16">
        <f t="shared" si="18"/>
        <v>384</v>
      </c>
      <c r="U92" s="30">
        <v>102</v>
      </c>
      <c r="V92" s="30">
        <v>118</v>
      </c>
      <c r="W92" s="30">
        <v>125</v>
      </c>
      <c r="X92" s="30">
        <v>127</v>
      </c>
      <c r="Y92" s="30">
        <v>120</v>
      </c>
      <c r="Z92" s="30">
        <v>139</v>
      </c>
    </row>
    <row r="93" spans="2:26" ht="12" customHeight="1">
      <c r="B93" s="4"/>
      <c r="C93" s="5"/>
      <c r="D93" s="6"/>
      <c r="E93" s="7" t="s">
        <v>99</v>
      </c>
      <c r="F93" s="31"/>
      <c r="G93" s="32">
        <v>2</v>
      </c>
      <c r="H93" s="31">
        <v>2</v>
      </c>
      <c r="I93" s="33">
        <v>31</v>
      </c>
      <c r="J93" s="45"/>
      <c r="K93" s="32">
        <f t="shared" si="15"/>
        <v>50</v>
      </c>
      <c r="L93" s="45"/>
      <c r="M93" s="56">
        <v>38</v>
      </c>
      <c r="N93" s="8">
        <v>12</v>
      </c>
      <c r="O93" s="18">
        <v>2</v>
      </c>
      <c r="P93" s="67"/>
      <c r="Q93" s="56">
        <v>6</v>
      </c>
      <c r="R93" s="16">
        <f t="shared" si="16"/>
        <v>1228</v>
      </c>
      <c r="S93" s="16">
        <f t="shared" si="17"/>
        <v>623</v>
      </c>
      <c r="T93" s="16">
        <f t="shared" si="18"/>
        <v>605</v>
      </c>
      <c r="U93" s="30">
        <v>197</v>
      </c>
      <c r="V93" s="30">
        <v>207</v>
      </c>
      <c r="W93" s="30">
        <v>208</v>
      </c>
      <c r="X93" s="30">
        <v>196</v>
      </c>
      <c r="Y93" s="30">
        <v>218</v>
      </c>
      <c r="Z93" s="30">
        <v>202</v>
      </c>
    </row>
    <row r="94" spans="2:26" ht="12" customHeight="1">
      <c r="B94" s="4"/>
      <c r="C94" s="5"/>
      <c r="D94" s="6"/>
      <c r="E94" s="7" t="s">
        <v>100</v>
      </c>
      <c r="F94" s="31"/>
      <c r="G94" s="32">
        <v>3</v>
      </c>
      <c r="H94" s="31">
        <v>2</v>
      </c>
      <c r="I94" s="33">
        <v>26</v>
      </c>
      <c r="J94" s="34"/>
      <c r="K94" s="32">
        <f t="shared" si="15"/>
        <v>45</v>
      </c>
      <c r="L94" s="34"/>
      <c r="M94" s="32">
        <v>38</v>
      </c>
      <c r="N94" s="8">
        <v>7</v>
      </c>
      <c r="O94" s="18">
        <v>2</v>
      </c>
      <c r="P94" s="67"/>
      <c r="Q94" s="32">
        <v>4</v>
      </c>
      <c r="R94" s="16">
        <f t="shared" si="16"/>
        <v>993</v>
      </c>
      <c r="S94" s="16">
        <f t="shared" si="17"/>
        <v>492</v>
      </c>
      <c r="T94" s="16">
        <f t="shared" si="18"/>
        <v>501</v>
      </c>
      <c r="U94" s="30">
        <v>149</v>
      </c>
      <c r="V94" s="30">
        <v>156</v>
      </c>
      <c r="W94" s="30">
        <v>151</v>
      </c>
      <c r="X94" s="30">
        <v>189</v>
      </c>
      <c r="Y94" s="30">
        <v>192</v>
      </c>
      <c r="Z94" s="30">
        <v>156</v>
      </c>
    </row>
    <row r="95" ht="12" customHeight="1"/>
    <row r="96" spans="2:3" ht="12">
      <c r="B96" s="10"/>
      <c r="C96" s="10" t="s">
        <v>101</v>
      </c>
    </row>
  </sheetData>
  <mergeCells count="41">
    <mergeCell ref="R5:T5"/>
    <mergeCell ref="R4:Z4"/>
    <mergeCell ref="C21:E21"/>
    <mergeCell ref="P6:Q6"/>
    <mergeCell ref="W5:X5"/>
    <mergeCell ref="Y5:Z5"/>
    <mergeCell ref="B4:E6"/>
    <mergeCell ref="F4:G6"/>
    <mergeCell ref="H4:I6"/>
    <mergeCell ref="J4:N5"/>
    <mergeCell ref="D23:E23"/>
    <mergeCell ref="D16:E16"/>
    <mergeCell ref="D18:E18"/>
    <mergeCell ref="D19:E19"/>
    <mergeCell ref="D20:E20"/>
    <mergeCell ref="D17:E17"/>
    <mergeCell ref="D77:E77"/>
    <mergeCell ref="D34:E34"/>
    <mergeCell ref="D39:E39"/>
    <mergeCell ref="D45:E45"/>
    <mergeCell ref="D52:E52"/>
    <mergeCell ref="D57:E57"/>
    <mergeCell ref="D59:E59"/>
    <mergeCell ref="D68:E68"/>
    <mergeCell ref="D82:E82"/>
    <mergeCell ref="D87:E87"/>
    <mergeCell ref="D89:E89"/>
    <mergeCell ref="U5:V5"/>
    <mergeCell ref="O4:Q5"/>
    <mergeCell ref="J6:K6"/>
    <mergeCell ref="L6:M6"/>
    <mergeCell ref="B8:E8"/>
    <mergeCell ref="C9:E9"/>
    <mergeCell ref="B7:E7"/>
    <mergeCell ref="D10:E10"/>
    <mergeCell ref="D11:E11"/>
    <mergeCell ref="D12:E12"/>
    <mergeCell ref="C22:E22"/>
    <mergeCell ref="D15:E15"/>
    <mergeCell ref="D14:E14"/>
    <mergeCell ref="D13:E13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4" r:id="rId1"/>
  <headerFooter alignWithMargins="0">
    <oddHeader>&amp;L&amp;F</oddHeader>
  </headerFooter>
  <rowBreaks count="1" manualBreakCount="1">
    <brk id="51" max="27" man="1"/>
  </rowBreaks>
  <colBreaks count="1" manualBreakCount="1">
    <brk id="17" max="10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1999-08-16T17:44:16Z</cp:lastPrinted>
  <dcterms:created xsi:type="dcterms:W3CDTF">1999-08-08T13:52:57Z</dcterms:created>
  <dcterms:modified xsi:type="dcterms:W3CDTF">2003-01-30T06:38:08Z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