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0市町村別小学校一覧" sheetId="1" r:id="rId1"/>
  </sheets>
  <definedNames>
    <definedName name="_xlnm.Print_Titles" localSheetId="0">'190市町村別小学校一覧'!$3:$6</definedName>
  </definedNames>
  <calcPr fullCalcOnLoad="1"/>
</workbook>
</file>

<file path=xl/sharedStrings.xml><?xml version="1.0" encoding="utf-8"?>
<sst xmlns="http://schemas.openxmlformats.org/spreadsheetml/2006/main" count="147" uniqueCount="122">
  <si>
    <t>前橋市</t>
  </si>
  <si>
    <t>前橋市</t>
  </si>
  <si>
    <t>人</t>
  </si>
  <si>
    <t>国立</t>
  </si>
  <si>
    <t>公立</t>
  </si>
  <si>
    <t>郡部総数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</si>
  <si>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</si>
  <si>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</si>
  <si>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</si>
  <si>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</si>
  <si>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</si>
  <si>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</si>
  <si>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</si>
  <si>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</si>
  <si>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</si>
  <si>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</si>
  <si>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北群馬郡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</si>
  <si>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</si>
  <si>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</si>
  <si>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</si>
  <si>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</si>
  <si>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</si>
  <si>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</si>
  <si>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</si>
  <si>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</si>
  <si>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</si>
  <si>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</si>
  <si>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</si>
  <si>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</si>
  <si>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</si>
  <si>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</si>
  <si>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</si>
  <si>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</si>
  <si>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</si>
  <si>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</si>
  <si>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</si>
  <si>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</si>
  <si>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</si>
  <si>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</si>
  <si>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</si>
  <si>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</si>
  <si>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</si>
  <si>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</si>
  <si>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</si>
  <si>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</si>
  <si>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</si>
  <si>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</si>
  <si>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</si>
  <si>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</si>
  <si>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</si>
  <si>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</si>
  <si>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</si>
  <si>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</si>
  <si>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</si>
  <si>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</si>
  <si>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</si>
  <si>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</si>
  <si>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</si>
  <si>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</si>
  <si>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</si>
  <si>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</si>
  <si>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</si>
  <si>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東村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</si>
  <si>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</si>
  <si>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</si>
  <si>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</si>
  <si>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</si>
  <si>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</si>
  <si>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</si>
  <si>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</si>
  <si>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</si>
  <si>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</si>
  <si>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</si>
  <si>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学校数</t>
  </si>
  <si>
    <t>学級数</t>
  </si>
  <si>
    <t>職員数
（本務者）</t>
  </si>
  <si>
    <t>（１）</t>
  </si>
  <si>
    <t>（２）</t>
  </si>
  <si>
    <t>明和村</t>
  </si>
  <si>
    <t>190 市町村別小学校一覧(国・公立）(昭和62年5月1日)</t>
  </si>
  <si>
    <t>児童数</t>
  </si>
  <si>
    <t>総数</t>
  </si>
  <si>
    <t>男</t>
  </si>
  <si>
    <t>女</t>
  </si>
  <si>
    <t>教員数（本務者）</t>
  </si>
  <si>
    <t>1学級
当たり
児童数</t>
  </si>
  <si>
    <t>教員1人
当たり
児童数</t>
  </si>
  <si>
    <t>昭和58年</t>
  </si>
  <si>
    <r>
      <t>　　　　　</t>
    </r>
    <r>
      <rPr>
        <sz val="1.5"/>
        <rFont val="ＭＳ 明朝"/>
        <family val="1"/>
      </rPr>
      <t>　　　　</t>
    </r>
    <r>
      <rPr>
        <sz val="10"/>
        <rFont val="ＭＳ 明朝"/>
        <family val="1"/>
      </rPr>
      <t>59</t>
    </r>
  </si>
  <si>
    <r>
      <t>　　　　　</t>
    </r>
    <r>
      <rPr>
        <sz val="1.5"/>
        <rFont val="ＭＳ 明朝"/>
        <family val="1"/>
      </rPr>
      <t>　　　　</t>
    </r>
    <r>
      <rPr>
        <sz val="10"/>
        <rFont val="ＭＳ 明朝"/>
        <family val="1"/>
      </rPr>
      <t>60</t>
    </r>
  </si>
  <si>
    <r>
      <t>　　　　　</t>
    </r>
    <r>
      <rPr>
        <sz val="1.5"/>
        <rFont val="ＭＳ 明朝"/>
        <family val="1"/>
      </rPr>
      <t>　　　　</t>
    </r>
    <r>
      <rPr>
        <sz val="10"/>
        <rFont val="ＭＳ 明朝"/>
        <family val="1"/>
      </rPr>
      <t>61</t>
    </r>
  </si>
  <si>
    <t>市部総数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</si>
  <si>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</si>
  <si>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</si>
  <si>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</si>
  <si>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</si>
  <si>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</si>
  <si>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</si>
  <si>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</si>
  <si>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</si>
  <si>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</si>
  <si>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</si>
  <si>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</si>
  <si>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(21)</t>
  </si>
  <si>
    <t>(21)</t>
  </si>
  <si>
    <t>(19)</t>
  </si>
  <si>
    <t>(19)</t>
  </si>
  <si>
    <t>(3)</t>
  </si>
  <si>
    <t>(3)</t>
  </si>
  <si>
    <t>(1)</t>
  </si>
  <si>
    <t>(2)</t>
  </si>
  <si>
    <t>(1)</t>
  </si>
  <si>
    <t>(6)</t>
  </si>
  <si>
    <t>(4)</t>
  </si>
  <si>
    <t>(2)</t>
  </si>
  <si>
    <t>(16)</t>
  </si>
  <si>
    <r>
      <t>　　　　　</t>
    </r>
    <r>
      <rPr>
        <b/>
        <sz val="10"/>
        <rFont val="ＭＳ 明朝"/>
        <family val="1"/>
      </rPr>
      <t>62</t>
    </r>
  </si>
  <si>
    <t>資料：県統計課「昭和62年度学校基本調査」</t>
  </si>
  <si>
    <t>学校数欄の（　）は分校を示し内数である。</t>
  </si>
  <si>
    <r>
      <t>年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次
市町村</t>
    </r>
  </si>
  <si>
    <t>吉岡村</t>
  </si>
  <si>
    <t>笠懸村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</si>
</sst>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9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.5"/>
      <name val="ＭＳ 明朝"/>
      <family val="1"/>
    </font>
    <font>
      <sz val="1.5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49" fontId="6" fillId="2" borderId="4" xfId="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38" fontId="1" fillId="0" borderId="0" xfId="16" applyFont="1" applyAlignment="1">
      <alignment vertical="center"/>
    </xf>
    <xf numFmtId="38" fontId="1" fillId="0" borderId="4" xfId="16" applyFont="1" applyBorder="1" applyAlignment="1">
      <alignment vertical="center"/>
    </xf>
    <xf numFmtId="38" fontId="1" fillId="0" borderId="4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workbookViewId="0" topLeftCell="A1">
      <selection activeCell="E96" sqref="E96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50390625" style="1" customWidth="1"/>
    <col min="6" max="6" width="4.625" style="1" customWidth="1"/>
    <col min="7" max="7" width="7.50390625" style="27" customWidth="1"/>
    <col min="8" max="8" width="7.50390625" style="1" customWidth="1"/>
    <col min="9" max="9" width="8.75390625" style="1" bestFit="1" customWidth="1"/>
    <col min="10" max="14" width="7.50390625" style="1" customWidth="1"/>
    <col min="15" max="15" width="9.00390625" style="1" customWidth="1"/>
    <col min="16" max="17" width="7.50390625" style="1" customWidth="1"/>
    <col min="18" max="19" width="9.50390625" style="1" customWidth="1"/>
    <col min="20" max="20" width="8.375" style="1" bestFit="1" customWidth="1"/>
    <col min="21" max="23" width="7.375" style="1" bestFit="1" customWidth="1"/>
    <col min="24" max="24" width="6.375" style="1" bestFit="1" customWidth="1"/>
    <col min="25" max="25" width="7.375" style="1" bestFit="1" customWidth="1"/>
    <col min="26" max="26" width="6.375" style="1" bestFit="1" customWidth="1"/>
    <col min="27" max="27" width="7.375" style="1" bestFit="1" customWidth="1"/>
    <col min="28" max="28" width="6.375" style="1" bestFit="1" customWidth="1"/>
    <col min="29" max="34" width="7.375" style="1" bestFit="1" customWidth="1"/>
    <col min="35" max="16384" width="9.00390625" style="1" customWidth="1"/>
  </cols>
  <sheetData>
    <row r="1" ht="14.25">
      <c r="B1" s="2" t="s">
        <v>79</v>
      </c>
    </row>
    <row r="2" ht="12">
      <c r="E2" s="12" t="s">
        <v>118</v>
      </c>
    </row>
    <row r="3" spans="2:17" ht="12" customHeight="1">
      <c r="B3" s="45" t="s">
        <v>119</v>
      </c>
      <c r="C3" s="46"/>
      <c r="D3" s="46"/>
      <c r="E3" s="47"/>
      <c r="F3" s="38" t="s">
        <v>73</v>
      </c>
      <c r="G3" s="38"/>
      <c r="H3" s="38" t="s">
        <v>74</v>
      </c>
      <c r="I3" s="51" t="s">
        <v>80</v>
      </c>
      <c r="J3" s="32"/>
      <c r="K3" s="33"/>
      <c r="L3" s="51" t="s">
        <v>84</v>
      </c>
      <c r="M3" s="32"/>
      <c r="N3" s="33"/>
      <c r="O3" s="41" t="s">
        <v>75</v>
      </c>
      <c r="P3" s="35" t="s">
        <v>85</v>
      </c>
      <c r="Q3" s="35" t="s">
        <v>86</v>
      </c>
    </row>
    <row r="4" spans="2:17" ht="12" customHeight="1">
      <c r="B4" s="48"/>
      <c r="C4" s="49"/>
      <c r="D4" s="49"/>
      <c r="E4" s="50"/>
      <c r="F4" s="39"/>
      <c r="G4" s="39"/>
      <c r="H4" s="42"/>
      <c r="I4" s="34"/>
      <c r="J4" s="52"/>
      <c r="K4" s="53"/>
      <c r="L4" s="34"/>
      <c r="M4" s="52"/>
      <c r="N4" s="53"/>
      <c r="O4" s="36"/>
      <c r="P4" s="36"/>
      <c r="Q4" s="36"/>
    </row>
    <row r="5" spans="2:17" ht="12" customHeight="1">
      <c r="B5" s="48"/>
      <c r="C5" s="49"/>
      <c r="D5" s="49"/>
      <c r="E5" s="50"/>
      <c r="F5" s="40"/>
      <c r="G5" s="40"/>
      <c r="H5" s="43"/>
      <c r="I5" s="17" t="s">
        <v>81</v>
      </c>
      <c r="J5" s="17" t="s">
        <v>82</v>
      </c>
      <c r="K5" s="16" t="s">
        <v>83</v>
      </c>
      <c r="L5" s="17" t="s">
        <v>81</v>
      </c>
      <c r="M5" s="17" t="s">
        <v>82</v>
      </c>
      <c r="N5" s="16" t="s">
        <v>83</v>
      </c>
      <c r="O5" s="37"/>
      <c r="P5" s="37"/>
      <c r="Q5" s="37"/>
    </row>
    <row r="6" spans="2:17" ht="12">
      <c r="B6" s="4"/>
      <c r="C6" s="5"/>
      <c r="D6" s="5"/>
      <c r="E6" s="6"/>
      <c r="F6" s="22"/>
      <c r="G6" s="28"/>
      <c r="H6" s="3"/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</row>
    <row r="7" spans="2:17" ht="12">
      <c r="B7" s="44" t="s">
        <v>87</v>
      </c>
      <c r="C7" s="44"/>
      <c r="D7" s="44"/>
      <c r="E7" s="44"/>
      <c r="F7" s="25" t="s">
        <v>103</v>
      </c>
      <c r="G7" s="29">
        <v>369</v>
      </c>
      <c r="H7" s="10">
        <v>5553</v>
      </c>
      <c r="I7" s="10">
        <f>SUM(J7:K7)</f>
        <v>191326</v>
      </c>
      <c r="J7" s="10">
        <v>97532</v>
      </c>
      <c r="K7" s="10">
        <v>93794</v>
      </c>
      <c r="L7" s="10">
        <f>SUM(M7:N7)</f>
        <v>7412</v>
      </c>
      <c r="M7" s="10">
        <v>3333</v>
      </c>
      <c r="N7" s="10">
        <v>4079</v>
      </c>
      <c r="O7" s="10">
        <v>1311</v>
      </c>
      <c r="P7" s="10">
        <v>34</v>
      </c>
      <c r="Q7" s="10">
        <v>26</v>
      </c>
    </row>
    <row r="8" spans="2:17" ht="12">
      <c r="B8" s="18"/>
      <c r="C8" s="8"/>
      <c r="D8" s="8"/>
      <c r="E8" s="19" t="s">
        <v>88</v>
      </c>
      <c r="F8" s="25" t="s">
        <v>103</v>
      </c>
      <c r="G8" s="29">
        <v>371</v>
      </c>
      <c r="H8" s="10">
        <v>5482</v>
      </c>
      <c r="I8" s="10">
        <f aca="true" t="shared" si="0" ref="I8:I71">SUM(J8:K8)</f>
        <v>187897</v>
      </c>
      <c r="J8" s="10">
        <v>95558</v>
      </c>
      <c r="K8" s="10">
        <v>92339</v>
      </c>
      <c r="L8" s="10">
        <f aca="true" t="shared" si="1" ref="L8:L71">SUM(M8:N8)</f>
        <v>7393</v>
      </c>
      <c r="M8" s="10">
        <v>3323</v>
      </c>
      <c r="N8" s="10">
        <v>4070</v>
      </c>
      <c r="O8" s="10">
        <v>1312</v>
      </c>
      <c r="P8" s="10">
        <v>34</v>
      </c>
      <c r="Q8" s="10">
        <v>25</v>
      </c>
    </row>
    <row r="9" spans="2:17" ht="13.5">
      <c r="B9" s="18"/>
      <c r="C9" s="8"/>
      <c r="D9" s="8"/>
      <c r="E9" s="19" t="s">
        <v>89</v>
      </c>
      <c r="F9" s="25" t="s">
        <v>104</v>
      </c>
      <c r="G9" s="29">
        <v>371</v>
      </c>
      <c r="H9" s="10">
        <v>5372</v>
      </c>
      <c r="I9" s="10">
        <f t="shared" si="0"/>
        <v>182470</v>
      </c>
      <c r="J9" s="10">
        <v>93121</v>
      </c>
      <c r="K9" s="10">
        <v>89349</v>
      </c>
      <c r="L9" s="10">
        <f t="shared" si="1"/>
        <v>7297</v>
      </c>
      <c r="M9" s="10">
        <v>3272</v>
      </c>
      <c r="N9" s="10">
        <v>4025</v>
      </c>
      <c r="O9" s="10">
        <v>1320</v>
      </c>
      <c r="P9" s="10">
        <v>34</v>
      </c>
      <c r="Q9" s="10">
        <v>25</v>
      </c>
    </row>
    <row r="10" spans="2:17" ht="13.5">
      <c r="B10" s="18"/>
      <c r="C10" s="8"/>
      <c r="D10" s="8"/>
      <c r="E10" s="19" t="s">
        <v>90</v>
      </c>
      <c r="F10" s="25" t="s">
        <v>105</v>
      </c>
      <c r="G10" s="29">
        <v>368</v>
      </c>
      <c r="H10" s="10">
        <v>5278</v>
      </c>
      <c r="I10" s="10">
        <f t="shared" si="0"/>
        <v>175482</v>
      </c>
      <c r="J10" s="10">
        <v>89439</v>
      </c>
      <c r="K10" s="10">
        <v>86043</v>
      </c>
      <c r="L10" s="10">
        <f t="shared" si="1"/>
        <v>7218</v>
      </c>
      <c r="M10" s="10">
        <v>3243</v>
      </c>
      <c r="N10" s="10">
        <v>3975</v>
      </c>
      <c r="O10" s="10">
        <v>1314</v>
      </c>
      <c r="P10" s="10">
        <v>33</v>
      </c>
      <c r="Q10" s="10">
        <v>24</v>
      </c>
    </row>
    <row r="11" spans="2:17" s="21" customFormat="1" ht="13.5">
      <c r="B11" s="31"/>
      <c r="C11" s="15"/>
      <c r="D11" s="15"/>
      <c r="E11" s="20" t="s">
        <v>116</v>
      </c>
      <c r="F11" s="26" t="s">
        <v>106</v>
      </c>
      <c r="G11" s="30">
        <v>369</v>
      </c>
      <c r="H11" s="11">
        <v>5184</v>
      </c>
      <c r="I11" s="11">
        <f t="shared" si="0"/>
        <v>168304</v>
      </c>
      <c r="J11" s="11">
        <v>86108</v>
      </c>
      <c r="K11" s="11">
        <v>82196</v>
      </c>
      <c r="L11" s="11">
        <f t="shared" si="1"/>
        <v>7175</v>
      </c>
      <c r="M11" s="11">
        <v>3179</v>
      </c>
      <c r="N11" s="11">
        <v>3996</v>
      </c>
      <c r="O11" s="11">
        <v>1308</v>
      </c>
      <c r="P11" s="11">
        <v>32</v>
      </c>
      <c r="Q11" s="11">
        <v>23</v>
      </c>
    </row>
    <row r="12" spans="2:17" ht="12">
      <c r="B12" s="56" t="s">
        <v>76</v>
      </c>
      <c r="C12" s="57"/>
      <c r="D12" s="57"/>
      <c r="E12" s="7" t="s">
        <v>3</v>
      </c>
      <c r="F12" s="24"/>
      <c r="G12" s="30">
        <f>SUM(G13)</f>
        <v>1</v>
      </c>
      <c r="H12" s="11">
        <f>SUM(H13)</f>
        <v>24</v>
      </c>
      <c r="I12" s="11">
        <f t="shared" si="0"/>
        <v>948</v>
      </c>
      <c r="J12" s="11">
        <f>SUM(J13)</f>
        <v>473</v>
      </c>
      <c r="K12" s="11">
        <f>SUM(K13)</f>
        <v>475</v>
      </c>
      <c r="L12" s="11">
        <f t="shared" si="1"/>
        <v>32</v>
      </c>
      <c r="M12" s="11">
        <f>SUM(M13)</f>
        <v>28</v>
      </c>
      <c r="N12" s="11">
        <f>SUM(N13)</f>
        <v>4</v>
      </c>
      <c r="O12" s="11">
        <f>SUM(O13)</f>
        <v>13</v>
      </c>
      <c r="P12" s="11">
        <f>SUM(P13)</f>
        <v>40</v>
      </c>
      <c r="Q12" s="11">
        <f>SUM(Q13)</f>
        <v>30</v>
      </c>
    </row>
    <row r="13" spans="2:17" ht="12">
      <c r="B13" s="4"/>
      <c r="C13" s="5"/>
      <c r="D13" s="54" t="s">
        <v>1</v>
      </c>
      <c r="E13" s="55"/>
      <c r="F13" s="23"/>
      <c r="G13" s="29">
        <v>1</v>
      </c>
      <c r="H13" s="10">
        <v>24</v>
      </c>
      <c r="I13" s="10">
        <f t="shared" si="0"/>
        <v>948</v>
      </c>
      <c r="J13" s="10">
        <v>473</v>
      </c>
      <c r="K13" s="10">
        <v>475</v>
      </c>
      <c r="L13" s="10">
        <f t="shared" si="1"/>
        <v>32</v>
      </c>
      <c r="M13" s="10">
        <v>28</v>
      </c>
      <c r="N13" s="10">
        <v>4</v>
      </c>
      <c r="O13" s="10">
        <v>13</v>
      </c>
      <c r="P13" s="10">
        <v>40</v>
      </c>
      <c r="Q13" s="10">
        <v>30</v>
      </c>
    </row>
    <row r="14" spans="2:17" ht="12">
      <c r="B14" s="56" t="s">
        <v>77</v>
      </c>
      <c r="C14" s="57"/>
      <c r="D14" s="57"/>
      <c r="E14" s="7" t="s">
        <v>4</v>
      </c>
      <c r="F14" s="26" t="s">
        <v>105</v>
      </c>
      <c r="G14" s="30">
        <v>368</v>
      </c>
      <c r="H14" s="30">
        <f aca="true" t="shared" si="2" ref="H14:O14">SUM(H15+H27)</f>
        <v>5160</v>
      </c>
      <c r="I14" s="30">
        <f t="shared" si="2"/>
        <v>167356</v>
      </c>
      <c r="J14" s="30">
        <f t="shared" si="2"/>
        <v>85635</v>
      </c>
      <c r="K14" s="30">
        <f t="shared" si="2"/>
        <v>81721</v>
      </c>
      <c r="L14" s="30">
        <f t="shared" si="2"/>
        <v>7143</v>
      </c>
      <c r="M14" s="30">
        <f t="shared" si="2"/>
        <v>3151</v>
      </c>
      <c r="N14" s="30">
        <f t="shared" si="2"/>
        <v>3992</v>
      </c>
      <c r="O14" s="30">
        <f t="shared" si="2"/>
        <v>1295</v>
      </c>
      <c r="P14" s="30">
        <v>32</v>
      </c>
      <c r="Q14" s="30">
        <v>23</v>
      </c>
    </row>
    <row r="15" spans="2:17" s="21" customFormat="1" ht="12">
      <c r="B15" s="13"/>
      <c r="C15" s="58" t="s">
        <v>91</v>
      </c>
      <c r="D15" s="58"/>
      <c r="E15" s="59"/>
      <c r="F15" s="26" t="s">
        <v>108</v>
      </c>
      <c r="G15" s="30">
        <f>SUM(G16:G26)</f>
        <v>172</v>
      </c>
      <c r="H15" s="11">
        <f>SUM(H16:H26)</f>
        <v>3019</v>
      </c>
      <c r="I15" s="11">
        <f t="shared" si="0"/>
        <v>103316</v>
      </c>
      <c r="J15" s="11">
        <f>SUM(J16:J26)</f>
        <v>52970</v>
      </c>
      <c r="K15" s="11">
        <f>SUM(K16:K26)</f>
        <v>50346</v>
      </c>
      <c r="L15" s="11">
        <f t="shared" si="1"/>
        <v>4089</v>
      </c>
      <c r="M15" s="11">
        <f>SUM(M16:M26)</f>
        <v>1705</v>
      </c>
      <c r="N15" s="11">
        <f>SUM(N16:N26)</f>
        <v>2384</v>
      </c>
      <c r="O15" s="11">
        <f>SUM(O16:O26)</f>
        <v>788</v>
      </c>
      <c r="P15" s="11">
        <v>34</v>
      </c>
      <c r="Q15" s="11">
        <v>25</v>
      </c>
    </row>
    <row r="16" spans="2:17" ht="12">
      <c r="B16" s="4"/>
      <c r="C16" s="5"/>
      <c r="D16" s="54" t="s">
        <v>0</v>
      </c>
      <c r="E16" s="55"/>
      <c r="F16" s="23"/>
      <c r="G16" s="29">
        <v>40</v>
      </c>
      <c r="H16" s="10">
        <v>655</v>
      </c>
      <c r="I16" s="10">
        <f t="shared" si="0"/>
        <v>22533</v>
      </c>
      <c r="J16" s="10">
        <v>11579</v>
      </c>
      <c r="K16" s="10">
        <v>10954</v>
      </c>
      <c r="L16" s="10">
        <f t="shared" si="1"/>
        <v>900</v>
      </c>
      <c r="M16" s="10">
        <v>364</v>
      </c>
      <c r="N16" s="10">
        <v>536</v>
      </c>
      <c r="O16" s="10">
        <v>124</v>
      </c>
      <c r="P16" s="10">
        <v>34</v>
      </c>
      <c r="Q16" s="10">
        <v>25</v>
      </c>
    </row>
    <row r="17" spans="2:17" ht="12">
      <c r="B17" s="4"/>
      <c r="C17" s="5"/>
      <c r="D17" s="54" t="s">
        <v>6</v>
      </c>
      <c r="E17" s="55"/>
      <c r="F17" s="23"/>
      <c r="G17" s="29">
        <v>32</v>
      </c>
      <c r="H17" s="10">
        <v>564</v>
      </c>
      <c r="I17" s="10">
        <f t="shared" si="0"/>
        <v>19638</v>
      </c>
      <c r="J17" s="10">
        <v>10123</v>
      </c>
      <c r="K17" s="10">
        <v>9515</v>
      </c>
      <c r="L17" s="10">
        <f t="shared" si="1"/>
        <v>773</v>
      </c>
      <c r="M17" s="10">
        <v>294</v>
      </c>
      <c r="N17" s="10">
        <v>479</v>
      </c>
      <c r="O17" s="10">
        <v>266</v>
      </c>
      <c r="P17" s="10">
        <v>35</v>
      </c>
      <c r="Q17" s="10">
        <v>25</v>
      </c>
    </row>
    <row r="18" spans="2:17" ht="12">
      <c r="B18" s="4"/>
      <c r="C18" s="5"/>
      <c r="D18" s="54" t="s">
        <v>7</v>
      </c>
      <c r="E18" s="55"/>
      <c r="F18" s="25" t="s">
        <v>109</v>
      </c>
      <c r="G18" s="29">
        <v>16</v>
      </c>
      <c r="H18" s="10">
        <v>290</v>
      </c>
      <c r="I18" s="10">
        <f t="shared" si="0"/>
        <v>10086</v>
      </c>
      <c r="J18" s="10">
        <v>5141</v>
      </c>
      <c r="K18" s="10">
        <v>4945</v>
      </c>
      <c r="L18" s="10">
        <f t="shared" si="1"/>
        <v>385</v>
      </c>
      <c r="M18" s="10">
        <v>158</v>
      </c>
      <c r="N18" s="10">
        <v>227</v>
      </c>
      <c r="O18" s="10">
        <v>50</v>
      </c>
      <c r="P18" s="10">
        <v>35</v>
      </c>
      <c r="Q18" s="10">
        <v>26</v>
      </c>
    </row>
    <row r="19" spans="2:17" ht="12">
      <c r="B19" s="4"/>
      <c r="C19" s="5"/>
      <c r="D19" s="54" t="s">
        <v>8</v>
      </c>
      <c r="E19" s="55"/>
      <c r="F19" s="25"/>
      <c r="G19" s="29">
        <v>12</v>
      </c>
      <c r="H19" s="10">
        <v>274</v>
      </c>
      <c r="I19" s="10">
        <f t="shared" si="0"/>
        <v>9933</v>
      </c>
      <c r="J19" s="10">
        <v>5144</v>
      </c>
      <c r="K19" s="10">
        <v>4789</v>
      </c>
      <c r="L19" s="10">
        <f t="shared" si="1"/>
        <v>358</v>
      </c>
      <c r="M19" s="10">
        <v>150</v>
      </c>
      <c r="N19" s="10">
        <v>208</v>
      </c>
      <c r="O19" s="10">
        <v>46</v>
      </c>
      <c r="P19" s="10">
        <v>36</v>
      </c>
      <c r="Q19" s="10">
        <v>28</v>
      </c>
    </row>
    <row r="20" spans="2:17" ht="12">
      <c r="B20" s="4"/>
      <c r="C20" s="5"/>
      <c r="D20" s="54" t="s">
        <v>9</v>
      </c>
      <c r="E20" s="55"/>
      <c r="F20" s="25"/>
      <c r="G20" s="29">
        <v>18</v>
      </c>
      <c r="H20" s="10">
        <v>364</v>
      </c>
      <c r="I20" s="10">
        <f t="shared" si="0"/>
        <v>12744</v>
      </c>
      <c r="J20" s="10">
        <v>6496</v>
      </c>
      <c r="K20" s="10">
        <v>6248</v>
      </c>
      <c r="L20" s="10">
        <f t="shared" si="1"/>
        <v>486</v>
      </c>
      <c r="M20" s="10">
        <v>230</v>
      </c>
      <c r="N20" s="10">
        <v>256</v>
      </c>
      <c r="O20" s="10">
        <v>118</v>
      </c>
      <c r="P20" s="10">
        <v>35</v>
      </c>
      <c r="Q20" s="10">
        <v>26</v>
      </c>
    </row>
    <row r="21" spans="2:17" ht="12">
      <c r="B21" s="4"/>
      <c r="C21" s="5"/>
      <c r="D21" s="54" t="s">
        <v>10</v>
      </c>
      <c r="E21" s="55"/>
      <c r="F21" s="25"/>
      <c r="G21" s="29">
        <v>8</v>
      </c>
      <c r="H21" s="10">
        <v>135</v>
      </c>
      <c r="I21" s="10">
        <f t="shared" si="0"/>
        <v>4143</v>
      </c>
      <c r="J21" s="10">
        <v>2142</v>
      </c>
      <c r="K21" s="10">
        <v>2001</v>
      </c>
      <c r="L21" s="10">
        <f t="shared" si="1"/>
        <v>184</v>
      </c>
      <c r="M21" s="10">
        <v>76</v>
      </c>
      <c r="N21" s="10">
        <v>108</v>
      </c>
      <c r="O21" s="10">
        <v>34</v>
      </c>
      <c r="P21" s="10">
        <v>31</v>
      </c>
      <c r="Q21" s="10">
        <v>23</v>
      </c>
    </row>
    <row r="22" spans="2:17" ht="12">
      <c r="B22" s="4"/>
      <c r="C22" s="5"/>
      <c r="D22" s="54" t="s">
        <v>11</v>
      </c>
      <c r="E22" s="55"/>
      <c r="F22" s="25"/>
      <c r="G22" s="29">
        <v>10</v>
      </c>
      <c r="H22" s="10">
        <v>195</v>
      </c>
      <c r="I22" s="10">
        <f t="shared" si="0"/>
        <v>6672</v>
      </c>
      <c r="J22" s="10">
        <v>3431</v>
      </c>
      <c r="K22" s="10">
        <v>3241</v>
      </c>
      <c r="L22" s="10">
        <f t="shared" si="1"/>
        <v>261</v>
      </c>
      <c r="M22" s="10">
        <v>109</v>
      </c>
      <c r="N22" s="10">
        <v>152</v>
      </c>
      <c r="O22" s="10">
        <v>31</v>
      </c>
      <c r="P22" s="10">
        <v>34</v>
      </c>
      <c r="Q22" s="10">
        <v>26</v>
      </c>
    </row>
    <row r="23" spans="2:17" ht="12">
      <c r="B23" s="4"/>
      <c r="C23" s="5"/>
      <c r="D23" s="54" t="s">
        <v>12</v>
      </c>
      <c r="E23" s="55"/>
      <c r="F23" s="25"/>
      <c r="G23" s="29">
        <v>6</v>
      </c>
      <c r="H23" s="10">
        <v>120</v>
      </c>
      <c r="I23" s="10">
        <f t="shared" si="0"/>
        <v>4018</v>
      </c>
      <c r="J23" s="10">
        <v>2079</v>
      </c>
      <c r="K23" s="10">
        <v>1939</v>
      </c>
      <c r="L23" s="10">
        <f t="shared" si="1"/>
        <v>159</v>
      </c>
      <c r="M23" s="10">
        <v>73</v>
      </c>
      <c r="N23" s="10">
        <v>86</v>
      </c>
      <c r="O23" s="10">
        <v>24</v>
      </c>
      <c r="P23" s="10">
        <v>33</v>
      </c>
      <c r="Q23" s="10">
        <v>25</v>
      </c>
    </row>
    <row r="24" spans="2:17" ht="12">
      <c r="B24" s="4"/>
      <c r="C24" s="5"/>
      <c r="D24" s="54" t="s">
        <v>13</v>
      </c>
      <c r="E24" s="55"/>
      <c r="F24" s="25" t="s">
        <v>109</v>
      </c>
      <c r="G24" s="29">
        <v>12</v>
      </c>
      <c r="H24" s="10">
        <v>166</v>
      </c>
      <c r="I24" s="10">
        <f t="shared" si="0"/>
        <v>5291</v>
      </c>
      <c r="J24" s="10">
        <v>2687</v>
      </c>
      <c r="K24" s="10">
        <v>2604</v>
      </c>
      <c r="L24" s="10">
        <f t="shared" si="1"/>
        <v>229</v>
      </c>
      <c r="M24" s="10">
        <v>98</v>
      </c>
      <c r="N24" s="10">
        <v>131</v>
      </c>
      <c r="O24" s="10">
        <v>25</v>
      </c>
      <c r="P24" s="10">
        <v>32</v>
      </c>
      <c r="Q24" s="10">
        <v>23</v>
      </c>
    </row>
    <row r="25" spans="2:17" ht="12">
      <c r="B25" s="4"/>
      <c r="C25" s="5"/>
      <c r="D25" s="54" t="s">
        <v>14</v>
      </c>
      <c r="E25" s="55"/>
      <c r="F25" s="25"/>
      <c r="G25" s="29">
        <v>9</v>
      </c>
      <c r="H25" s="10">
        <v>138</v>
      </c>
      <c r="I25" s="10">
        <f t="shared" si="0"/>
        <v>4415</v>
      </c>
      <c r="J25" s="10">
        <v>2215</v>
      </c>
      <c r="K25" s="10">
        <v>2200</v>
      </c>
      <c r="L25" s="10">
        <f t="shared" si="1"/>
        <v>189</v>
      </c>
      <c r="M25" s="10">
        <v>86</v>
      </c>
      <c r="N25" s="10">
        <v>103</v>
      </c>
      <c r="O25" s="10">
        <v>23</v>
      </c>
      <c r="P25" s="10">
        <v>32</v>
      </c>
      <c r="Q25" s="10">
        <v>23</v>
      </c>
    </row>
    <row r="26" spans="2:17" ht="12">
      <c r="B26" s="4"/>
      <c r="C26" s="5"/>
      <c r="D26" s="54" t="s">
        <v>15</v>
      </c>
      <c r="E26" s="55"/>
      <c r="F26" s="25" t="s">
        <v>109</v>
      </c>
      <c r="G26" s="29">
        <v>9</v>
      </c>
      <c r="H26" s="10">
        <v>118</v>
      </c>
      <c r="I26" s="10">
        <f t="shared" si="0"/>
        <v>3843</v>
      </c>
      <c r="J26" s="10">
        <v>1933</v>
      </c>
      <c r="K26" s="10">
        <v>1910</v>
      </c>
      <c r="L26" s="10">
        <f t="shared" si="1"/>
        <v>165</v>
      </c>
      <c r="M26" s="10">
        <v>67</v>
      </c>
      <c r="N26" s="10">
        <v>98</v>
      </c>
      <c r="O26" s="10">
        <v>47</v>
      </c>
      <c r="P26" s="10">
        <v>33</v>
      </c>
      <c r="Q26" s="10">
        <v>23</v>
      </c>
    </row>
    <row r="27" spans="2:17" ht="12">
      <c r="B27" s="4"/>
      <c r="C27" s="58" t="s">
        <v>5</v>
      </c>
      <c r="D27" s="58"/>
      <c r="E27" s="59"/>
      <c r="F27" s="26" t="s">
        <v>115</v>
      </c>
      <c r="G27" s="30">
        <f>SUM(G28+G38+G43+G49+G56+G61+G63+G72+G81+G86+G91+G93)</f>
        <v>197</v>
      </c>
      <c r="H27" s="30">
        <f aca="true" t="shared" si="3" ref="H27:O27">SUM(H28+H38+H43+H49+H56+H61+H63+H72+H81+H86+H91+H93)</f>
        <v>2141</v>
      </c>
      <c r="I27" s="30">
        <f t="shared" si="3"/>
        <v>64040</v>
      </c>
      <c r="J27" s="30">
        <f t="shared" si="3"/>
        <v>32665</v>
      </c>
      <c r="K27" s="30">
        <f t="shared" si="3"/>
        <v>31375</v>
      </c>
      <c r="L27" s="30">
        <f t="shared" si="3"/>
        <v>3054</v>
      </c>
      <c r="M27" s="30">
        <f t="shared" si="3"/>
        <v>1446</v>
      </c>
      <c r="N27" s="30">
        <f t="shared" si="3"/>
        <v>1608</v>
      </c>
      <c r="O27" s="30">
        <f t="shared" si="3"/>
        <v>507</v>
      </c>
      <c r="P27" s="30">
        <v>30</v>
      </c>
      <c r="Q27" s="30">
        <v>21</v>
      </c>
    </row>
    <row r="28" spans="2:17" s="21" customFormat="1" ht="12">
      <c r="B28" s="13"/>
      <c r="C28" s="14"/>
      <c r="D28" s="58" t="s">
        <v>92</v>
      </c>
      <c r="E28" s="59"/>
      <c r="F28" s="26" t="s">
        <v>107</v>
      </c>
      <c r="G28" s="30">
        <f>SUM(G29:G37)</f>
        <v>26</v>
      </c>
      <c r="H28" s="11">
        <f>SUM(H29:H37)</f>
        <v>283</v>
      </c>
      <c r="I28" s="11">
        <f t="shared" si="0"/>
        <v>8430</v>
      </c>
      <c r="J28" s="11">
        <f>SUM(J29:J37)</f>
        <v>4301</v>
      </c>
      <c r="K28" s="11">
        <f>SUM(K29:K37)</f>
        <v>4129</v>
      </c>
      <c r="L28" s="11">
        <f t="shared" si="1"/>
        <v>406</v>
      </c>
      <c r="M28" s="11">
        <f>SUM(M29:M37)</f>
        <v>191</v>
      </c>
      <c r="N28" s="11">
        <f>SUM(N29:N37)</f>
        <v>215</v>
      </c>
      <c r="O28" s="11">
        <f>SUM(O29:O37)</f>
        <v>66</v>
      </c>
      <c r="P28" s="11">
        <v>30</v>
      </c>
      <c r="Q28" s="11">
        <v>21</v>
      </c>
    </row>
    <row r="29" spans="2:17" ht="12">
      <c r="B29" s="4"/>
      <c r="C29" s="5"/>
      <c r="D29" s="8"/>
      <c r="E29" s="9" t="s">
        <v>17</v>
      </c>
      <c r="F29" s="25"/>
      <c r="G29" s="29">
        <v>2</v>
      </c>
      <c r="H29" s="10">
        <v>29</v>
      </c>
      <c r="I29" s="10">
        <f t="shared" si="0"/>
        <v>882</v>
      </c>
      <c r="J29" s="10">
        <v>456</v>
      </c>
      <c r="K29" s="10">
        <v>426</v>
      </c>
      <c r="L29" s="10">
        <f t="shared" si="1"/>
        <v>43</v>
      </c>
      <c r="M29" s="10">
        <v>23</v>
      </c>
      <c r="N29" s="10">
        <v>20</v>
      </c>
      <c r="O29" s="10">
        <v>12</v>
      </c>
      <c r="P29" s="10">
        <v>30</v>
      </c>
      <c r="Q29" s="10">
        <v>21</v>
      </c>
    </row>
    <row r="30" spans="2:17" ht="12">
      <c r="B30" s="4"/>
      <c r="C30" s="5"/>
      <c r="D30" s="8"/>
      <c r="E30" s="9" t="s">
        <v>18</v>
      </c>
      <c r="F30" s="25" t="s">
        <v>109</v>
      </c>
      <c r="G30" s="29">
        <v>6</v>
      </c>
      <c r="H30" s="10">
        <v>49</v>
      </c>
      <c r="I30" s="10">
        <f t="shared" si="0"/>
        <v>1197</v>
      </c>
      <c r="J30" s="10">
        <v>631</v>
      </c>
      <c r="K30" s="10">
        <v>566</v>
      </c>
      <c r="L30" s="10">
        <f t="shared" si="1"/>
        <v>70</v>
      </c>
      <c r="M30" s="10">
        <v>35</v>
      </c>
      <c r="N30" s="10">
        <v>35</v>
      </c>
      <c r="O30" s="10">
        <v>9</v>
      </c>
      <c r="P30" s="10">
        <v>24</v>
      </c>
      <c r="Q30" s="10">
        <v>17</v>
      </c>
    </row>
    <row r="31" spans="2:17" ht="12">
      <c r="B31" s="4"/>
      <c r="C31" s="5"/>
      <c r="D31" s="8"/>
      <c r="E31" s="9" t="s">
        <v>19</v>
      </c>
      <c r="F31" s="25" t="s">
        <v>109</v>
      </c>
      <c r="G31" s="29">
        <v>5</v>
      </c>
      <c r="H31" s="10">
        <v>52</v>
      </c>
      <c r="I31" s="10">
        <f t="shared" si="0"/>
        <v>1542</v>
      </c>
      <c r="J31" s="10">
        <v>786</v>
      </c>
      <c r="K31" s="10">
        <v>756</v>
      </c>
      <c r="L31" s="10">
        <f t="shared" si="1"/>
        <v>73</v>
      </c>
      <c r="M31" s="10">
        <v>31</v>
      </c>
      <c r="N31" s="10">
        <v>42</v>
      </c>
      <c r="O31" s="10">
        <v>8</v>
      </c>
      <c r="P31" s="10">
        <v>30</v>
      </c>
      <c r="Q31" s="10">
        <v>21</v>
      </c>
    </row>
    <row r="32" spans="2:17" ht="12">
      <c r="B32" s="4"/>
      <c r="C32" s="5"/>
      <c r="D32" s="8"/>
      <c r="E32" s="9" t="s">
        <v>20</v>
      </c>
      <c r="F32" s="25" t="s">
        <v>109</v>
      </c>
      <c r="G32" s="29">
        <v>3</v>
      </c>
      <c r="H32" s="10">
        <v>38</v>
      </c>
      <c r="I32" s="10">
        <f t="shared" si="0"/>
        <v>1311</v>
      </c>
      <c r="J32" s="10">
        <v>675</v>
      </c>
      <c r="K32" s="10">
        <v>636</v>
      </c>
      <c r="L32" s="10">
        <f t="shared" si="1"/>
        <v>50</v>
      </c>
      <c r="M32" s="10">
        <v>17</v>
      </c>
      <c r="N32" s="10">
        <v>33</v>
      </c>
      <c r="O32" s="10">
        <v>15</v>
      </c>
      <c r="P32" s="10">
        <v>35</v>
      </c>
      <c r="Q32" s="10">
        <v>26</v>
      </c>
    </row>
    <row r="33" spans="2:17" ht="12">
      <c r="B33" s="4"/>
      <c r="C33" s="5"/>
      <c r="D33" s="8"/>
      <c r="E33" s="9" t="s">
        <v>21</v>
      </c>
      <c r="F33" s="25"/>
      <c r="G33" s="29">
        <v>1</v>
      </c>
      <c r="H33" s="10">
        <v>21</v>
      </c>
      <c r="I33" s="10">
        <f t="shared" si="0"/>
        <v>786</v>
      </c>
      <c r="J33" s="10">
        <v>383</v>
      </c>
      <c r="K33" s="10">
        <v>403</v>
      </c>
      <c r="L33" s="10">
        <f t="shared" si="1"/>
        <v>28</v>
      </c>
      <c r="M33" s="10">
        <v>15</v>
      </c>
      <c r="N33" s="10">
        <v>13</v>
      </c>
      <c r="O33" s="10">
        <v>4</v>
      </c>
      <c r="P33" s="10">
        <v>37</v>
      </c>
      <c r="Q33" s="10">
        <v>28</v>
      </c>
    </row>
    <row r="34" spans="2:17" ht="12">
      <c r="B34" s="4"/>
      <c r="C34" s="5"/>
      <c r="D34" s="8"/>
      <c r="E34" s="9" t="s">
        <v>22</v>
      </c>
      <c r="F34" s="25"/>
      <c r="G34" s="29">
        <v>2</v>
      </c>
      <c r="H34" s="10">
        <v>28</v>
      </c>
      <c r="I34" s="10">
        <f t="shared" si="0"/>
        <v>949</v>
      </c>
      <c r="J34" s="10">
        <v>483</v>
      </c>
      <c r="K34" s="10">
        <v>466</v>
      </c>
      <c r="L34" s="10">
        <f t="shared" si="1"/>
        <v>42</v>
      </c>
      <c r="M34" s="10">
        <v>18</v>
      </c>
      <c r="N34" s="10">
        <v>24</v>
      </c>
      <c r="O34" s="10">
        <v>5</v>
      </c>
      <c r="P34" s="10">
        <v>34</v>
      </c>
      <c r="Q34" s="10">
        <v>23</v>
      </c>
    </row>
    <row r="35" spans="2:17" ht="12">
      <c r="B35" s="4"/>
      <c r="C35" s="5"/>
      <c r="D35" s="8"/>
      <c r="E35" s="9" t="s">
        <v>23</v>
      </c>
      <c r="F35" s="25"/>
      <c r="G35" s="29">
        <v>3</v>
      </c>
      <c r="H35" s="10">
        <v>40</v>
      </c>
      <c r="I35" s="10">
        <f t="shared" si="0"/>
        <v>1244</v>
      </c>
      <c r="J35" s="10">
        <v>626</v>
      </c>
      <c r="K35" s="10">
        <v>618</v>
      </c>
      <c r="L35" s="10">
        <f t="shared" si="1"/>
        <v>57</v>
      </c>
      <c r="M35" s="10">
        <v>27</v>
      </c>
      <c r="N35" s="10">
        <v>30</v>
      </c>
      <c r="O35" s="10">
        <v>6</v>
      </c>
      <c r="P35" s="10">
        <v>31</v>
      </c>
      <c r="Q35" s="10">
        <v>22</v>
      </c>
    </row>
    <row r="36" spans="2:17" ht="12">
      <c r="B36" s="4"/>
      <c r="C36" s="5"/>
      <c r="D36" s="8"/>
      <c r="E36" s="9" t="s">
        <v>24</v>
      </c>
      <c r="F36" s="25"/>
      <c r="G36" s="29">
        <v>1</v>
      </c>
      <c r="H36" s="10">
        <v>8</v>
      </c>
      <c r="I36" s="10">
        <f t="shared" si="0"/>
        <v>226</v>
      </c>
      <c r="J36" s="10">
        <v>120</v>
      </c>
      <c r="K36" s="10">
        <v>106</v>
      </c>
      <c r="L36" s="10">
        <f t="shared" si="1"/>
        <v>13</v>
      </c>
      <c r="M36" s="10">
        <v>7</v>
      </c>
      <c r="N36" s="10">
        <v>6</v>
      </c>
      <c r="O36" s="10">
        <v>3</v>
      </c>
      <c r="P36" s="10">
        <v>28</v>
      </c>
      <c r="Q36" s="10">
        <v>17</v>
      </c>
    </row>
    <row r="37" spans="2:17" ht="12">
      <c r="B37" s="4"/>
      <c r="C37" s="5"/>
      <c r="D37" s="8"/>
      <c r="E37" s="9" t="s">
        <v>25</v>
      </c>
      <c r="F37" s="25"/>
      <c r="G37" s="29">
        <v>3</v>
      </c>
      <c r="H37" s="10">
        <v>18</v>
      </c>
      <c r="I37" s="10">
        <f t="shared" si="0"/>
        <v>293</v>
      </c>
      <c r="J37" s="10">
        <v>141</v>
      </c>
      <c r="K37" s="10">
        <v>152</v>
      </c>
      <c r="L37" s="10">
        <f t="shared" si="1"/>
        <v>30</v>
      </c>
      <c r="M37" s="10">
        <v>18</v>
      </c>
      <c r="N37" s="10">
        <v>12</v>
      </c>
      <c r="O37" s="10">
        <v>4</v>
      </c>
      <c r="P37" s="10">
        <v>16</v>
      </c>
      <c r="Q37" s="10">
        <v>10</v>
      </c>
    </row>
    <row r="38" spans="2:17" s="21" customFormat="1" ht="12">
      <c r="B38" s="13"/>
      <c r="C38" s="14"/>
      <c r="D38" s="58" t="s">
        <v>93</v>
      </c>
      <c r="E38" s="59"/>
      <c r="F38" s="25"/>
      <c r="G38" s="30">
        <f>SUM(G39:G42)</f>
        <v>19</v>
      </c>
      <c r="H38" s="11">
        <f>SUM(H39:H42)</f>
        <v>214</v>
      </c>
      <c r="I38" s="11">
        <f t="shared" si="0"/>
        <v>6674</v>
      </c>
      <c r="J38" s="11">
        <f>SUM(J39:J42)</f>
        <v>3476</v>
      </c>
      <c r="K38" s="11">
        <f>SUM(K39:K42)</f>
        <v>3198</v>
      </c>
      <c r="L38" s="11">
        <f t="shared" si="1"/>
        <v>302</v>
      </c>
      <c r="M38" s="11">
        <f>SUM(M39:M42)</f>
        <v>138</v>
      </c>
      <c r="N38" s="11">
        <f>SUM(N39:N42)</f>
        <v>164</v>
      </c>
      <c r="O38" s="11">
        <f>SUM(O39:O42)</f>
        <v>34</v>
      </c>
      <c r="P38" s="11">
        <v>31</v>
      </c>
      <c r="Q38" s="11">
        <v>22</v>
      </c>
    </row>
    <row r="39" spans="2:17" ht="12">
      <c r="B39" s="4"/>
      <c r="C39" s="5"/>
      <c r="D39" s="8"/>
      <c r="E39" s="9" t="s">
        <v>26</v>
      </c>
      <c r="F39" s="25"/>
      <c r="G39" s="29">
        <v>8</v>
      </c>
      <c r="H39" s="10">
        <v>71</v>
      </c>
      <c r="I39" s="10">
        <f t="shared" si="0"/>
        <v>1891</v>
      </c>
      <c r="J39" s="10">
        <v>1006</v>
      </c>
      <c r="K39" s="10">
        <v>885</v>
      </c>
      <c r="L39" s="10">
        <f t="shared" si="1"/>
        <v>104</v>
      </c>
      <c r="M39" s="10">
        <v>48</v>
      </c>
      <c r="N39" s="10">
        <v>56</v>
      </c>
      <c r="O39" s="10">
        <v>12</v>
      </c>
      <c r="P39" s="10">
        <v>27</v>
      </c>
      <c r="Q39" s="10">
        <v>18</v>
      </c>
    </row>
    <row r="40" spans="2:17" ht="12">
      <c r="B40" s="4"/>
      <c r="C40" s="5"/>
      <c r="D40" s="8"/>
      <c r="E40" s="9" t="s">
        <v>27</v>
      </c>
      <c r="F40" s="25"/>
      <c r="G40" s="29">
        <v>3</v>
      </c>
      <c r="H40" s="10">
        <v>19</v>
      </c>
      <c r="I40" s="10">
        <f t="shared" si="0"/>
        <v>446</v>
      </c>
      <c r="J40" s="10">
        <v>228</v>
      </c>
      <c r="K40" s="10">
        <v>218</v>
      </c>
      <c r="L40" s="10">
        <f t="shared" si="1"/>
        <v>31</v>
      </c>
      <c r="M40" s="10">
        <v>21</v>
      </c>
      <c r="N40" s="10">
        <v>10</v>
      </c>
      <c r="O40" s="10">
        <v>4</v>
      </c>
      <c r="P40" s="10">
        <v>23</v>
      </c>
      <c r="Q40" s="10">
        <v>14</v>
      </c>
    </row>
    <row r="41" spans="2:17" ht="12">
      <c r="B41" s="4"/>
      <c r="C41" s="5"/>
      <c r="D41" s="8"/>
      <c r="E41" s="9" t="s">
        <v>28</v>
      </c>
      <c r="F41" s="25"/>
      <c r="G41" s="29">
        <v>3</v>
      </c>
      <c r="H41" s="10">
        <v>44</v>
      </c>
      <c r="I41" s="10">
        <f t="shared" si="0"/>
        <v>1485</v>
      </c>
      <c r="J41" s="10">
        <v>752</v>
      </c>
      <c r="K41" s="10">
        <v>733</v>
      </c>
      <c r="L41" s="10">
        <f t="shared" si="1"/>
        <v>61</v>
      </c>
      <c r="M41" s="10">
        <v>24</v>
      </c>
      <c r="N41" s="10">
        <v>37</v>
      </c>
      <c r="O41" s="10">
        <v>6</v>
      </c>
      <c r="P41" s="10">
        <v>34</v>
      </c>
      <c r="Q41" s="10">
        <v>24</v>
      </c>
    </row>
    <row r="42" spans="2:17" ht="12">
      <c r="B42" s="4"/>
      <c r="C42" s="5"/>
      <c r="D42" s="8"/>
      <c r="E42" s="9" t="s">
        <v>29</v>
      </c>
      <c r="F42" s="25"/>
      <c r="G42" s="29">
        <v>5</v>
      </c>
      <c r="H42" s="10">
        <v>80</v>
      </c>
      <c r="I42" s="10">
        <f t="shared" si="0"/>
        <v>2852</v>
      </c>
      <c r="J42" s="10">
        <v>1490</v>
      </c>
      <c r="K42" s="10">
        <v>1362</v>
      </c>
      <c r="L42" s="10">
        <f t="shared" si="1"/>
        <v>106</v>
      </c>
      <c r="M42" s="10">
        <v>45</v>
      </c>
      <c r="N42" s="10">
        <v>61</v>
      </c>
      <c r="O42" s="10">
        <v>12</v>
      </c>
      <c r="P42" s="10">
        <v>36</v>
      </c>
      <c r="Q42" s="10">
        <v>27</v>
      </c>
    </row>
    <row r="43" spans="2:17" ht="12">
      <c r="B43" s="13"/>
      <c r="C43" s="14"/>
      <c r="D43" s="58" t="s">
        <v>16</v>
      </c>
      <c r="E43" s="59"/>
      <c r="F43" s="25"/>
      <c r="G43" s="30">
        <f>SUM(G44:G48)</f>
        <v>9</v>
      </c>
      <c r="H43" s="11">
        <f>SUM(H44:H48)</f>
        <v>124</v>
      </c>
      <c r="I43" s="10">
        <f t="shared" si="0"/>
        <v>3850</v>
      </c>
      <c r="J43" s="11">
        <f>SUM(J44:J48)</f>
        <v>1987</v>
      </c>
      <c r="K43" s="11">
        <f>SUM(K44:K48)</f>
        <v>1863</v>
      </c>
      <c r="L43" s="11">
        <f t="shared" si="1"/>
        <v>175</v>
      </c>
      <c r="M43" s="11">
        <f>SUM(M44:M48)</f>
        <v>80</v>
      </c>
      <c r="N43" s="11">
        <f>SUM(N44:N48)</f>
        <v>95</v>
      </c>
      <c r="O43" s="11">
        <f>SUM(O44:O48)</f>
        <v>21</v>
      </c>
      <c r="P43" s="11">
        <v>31</v>
      </c>
      <c r="Q43" s="11">
        <v>22</v>
      </c>
    </row>
    <row r="44" spans="2:17" ht="12">
      <c r="B44" s="4"/>
      <c r="C44" s="5"/>
      <c r="D44" s="8"/>
      <c r="E44" s="9" t="s">
        <v>30</v>
      </c>
      <c r="F44" s="25"/>
      <c r="G44" s="29">
        <v>3</v>
      </c>
      <c r="H44" s="10">
        <v>38</v>
      </c>
      <c r="I44" s="10">
        <f t="shared" si="0"/>
        <v>1099</v>
      </c>
      <c r="J44" s="10">
        <v>580</v>
      </c>
      <c r="K44" s="10">
        <v>519</v>
      </c>
      <c r="L44" s="10">
        <f t="shared" si="1"/>
        <v>55</v>
      </c>
      <c r="M44" s="10">
        <v>23</v>
      </c>
      <c r="N44" s="10">
        <v>32</v>
      </c>
      <c r="O44" s="10">
        <v>6</v>
      </c>
      <c r="P44" s="10">
        <v>29</v>
      </c>
      <c r="Q44" s="10">
        <v>20</v>
      </c>
    </row>
    <row r="45" spans="2:17" ht="12">
      <c r="B45" s="4"/>
      <c r="C45" s="5"/>
      <c r="D45" s="8"/>
      <c r="E45" s="9" t="s">
        <v>31</v>
      </c>
      <c r="F45" s="25"/>
      <c r="G45" s="29">
        <v>1</v>
      </c>
      <c r="H45" s="10">
        <v>6</v>
      </c>
      <c r="I45" s="10">
        <f t="shared" si="0"/>
        <v>209</v>
      </c>
      <c r="J45" s="10">
        <v>94</v>
      </c>
      <c r="K45" s="10">
        <v>115</v>
      </c>
      <c r="L45" s="10">
        <f t="shared" si="1"/>
        <v>11</v>
      </c>
      <c r="M45" s="10">
        <v>6</v>
      </c>
      <c r="N45" s="10">
        <v>5</v>
      </c>
      <c r="O45" s="10">
        <v>1</v>
      </c>
      <c r="P45" s="10">
        <v>35</v>
      </c>
      <c r="Q45" s="10">
        <v>19</v>
      </c>
    </row>
    <row r="46" spans="2:17" ht="12">
      <c r="B46" s="4"/>
      <c r="C46" s="5"/>
      <c r="D46" s="8"/>
      <c r="E46" s="9" t="s">
        <v>32</v>
      </c>
      <c r="F46" s="25"/>
      <c r="G46" s="29">
        <v>1</v>
      </c>
      <c r="H46" s="10">
        <v>10</v>
      </c>
      <c r="I46" s="10">
        <f t="shared" si="0"/>
        <v>299</v>
      </c>
      <c r="J46" s="10">
        <v>152</v>
      </c>
      <c r="K46" s="10">
        <v>147</v>
      </c>
      <c r="L46" s="10">
        <f t="shared" si="1"/>
        <v>15</v>
      </c>
      <c r="M46" s="10">
        <v>8</v>
      </c>
      <c r="N46" s="10">
        <v>7</v>
      </c>
      <c r="O46" s="10">
        <v>6</v>
      </c>
      <c r="P46" s="10">
        <v>30</v>
      </c>
      <c r="Q46" s="10">
        <v>20</v>
      </c>
    </row>
    <row r="47" spans="2:17" ht="12">
      <c r="B47" s="4"/>
      <c r="C47" s="5"/>
      <c r="D47" s="8"/>
      <c r="E47" s="9" t="s">
        <v>33</v>
      </c>
      <c r="F47" s="25"/>
      <c r="G47" s="29">
        <v>2</v>
      </c>
      <c r="H47" s="10">
        <v>34</v>
      </c>
      <c r="I47" s="10">
        <f t="shared" si="0"/>
        <v>1079</v>
      </c>
      <c r="J47" s="10">
        <v>555</v>
      </c>
      <c r="K47" s="10">
        <v>524</v>
      </c>
      <c r="L47" s="10">
        <f t="shared" si="1"/>
        <v>44</v>
      </c>
      <c r="M47" s="10">
        <v>22</v>
      </c>
      <c r="N47" s="10">
        <v>22</v>
      </c>
      <c r="O47" s="10">
        <v>4</v>
      </c>
      <c r="P47" s="10">
        <v>32</v>
      </c>
      <c r="Q47" s="10">
        <v>25</v>
      </c>
    </row>
    <row r="48" spans="2:17" ht="12">
      <c r="B48" s="4"/>
      <c r="C48" s="5"/>
      <c r="D48" s="8"/>
      <c r="E48" s="9" t="s">
        <v>120</v>
      </c>
      <c r="F48" s="25"/>
      <c r="G48" s="29">
        <v>2</v>
      </c>
      <c r="H48" s="10">
        <v>36</v>
      </c>
      <c r="I48" s="10">
        <f t="shared" si="0"/>
        <v>1164</v>
      </c>
      <c r="J48" s="10">
        <v>606</v>
      </c>
      <c r="K48" s="10">
        <v>558</v>
      </c>
      <c r="L48" s="10">
        <f t="shared" si="1"/>
        <v>50</v>
      </c>
      <c r="M48" s="10">
        <v>21</v>
      </c>
      <c r="N48" s="10">
        <v>29</v>
      </c>
      <c r="O48" s="10">
        <v>4</v>
      </c>
      <c r="P48" s="10">
        <v>32</v>
      </c>
      <c r="Q48" s="10">
        <v>23</v>
      </c>
    </row>
    <row r="49" spans="2:17" s="21" customFormat="1" ht="12">
      <c r="B49" s="13"/>
      <c r="C49" s="14"/>
      <c r="D49" s="58" t="s">
        <v>94</v>
      </c>
      <c r="E49" s="59"/>
      <c r="F49" s="26" t="s">
        <v>114</v>
      </c>
      <c r="G49" s="30">
        <f>SUM(G50:G55)</f>
        <v>17</v>
      </c>
      <c r="H49" s="11">
        <f>SUM(H50:H55)</f>
        <v>152</v>
      </c>
      <c r="I49" s="11">
        <f t="shared" si="0"/>
        <v>4344</v>
      </c>
      <c r="J49" s="11">
        <f>SUM(J50:J55)</f>
        <v>2198</v>
      </c>
      <c r="K49" s="11">
        <f>SUM(K50:K55)</f>
        <v>2146</v>
      </c>
      <c r="L49" s="11">
        <f t="shared" si="1"/>
        <v>228</v>
      </c>
      <c r="M49" s="11">
        <f>SUM(M50:M55)</f>
        <v>104</v>
      </c>
      <c r="N49" s="11">
        <f>SUM(N50:N55)</f>
        <v>124</v>
      </c>
      <c r="O49" s="11">
        <f>SUM(O50:O55)</f>
        <v>36</v>
      </c>
      <c r="P49" s="11">
        <v>29</v>
      </c>
      <c r="Q49" s="11">
        <v>19</v>
      </c>
    </row>
    <row r="50" spans="2:17" ht="12">
      <c r="B50" s="4"/>
      <c r="C50" s="5"/>
      <c r="D50" s="8"/>
      <c r="E50" s="9" t="s">
        <v>34</v>
      </c>
      <c r="F50" s="25"/>
      <c r="G50" s="29">
        <v>2</v>
      </c>
      <c r="H50" s="10">
        <v>34</v>
      </c>
      <c r="I50" s="10">
        <f t="shared" si="0"/>
        <v>1131</v>
      </c>
      <c r="J50" s="10">
        <v>593</v>
      </c>
      <c r="K50" s="10">
        <v>538</v>
      </c>
      <c r="L50" s="10">
        <f t="shared" si="1"/>
        <v>48</v>
      </c>
      <c r="M50" s="10">
        <v>22</v>
      </c>
      <c r="N50" s="10">
        <v>26</v>
      </c>
      <c r="O50" s="10">
        <v>7</v>
      </c>
      <c r="P50" s="10">
        <v>33</v>
      </c>
      <c r="Q50" s="10">
        <v>24</v>
      </c>
    </row>
    <row r="51" spans="2:17" ht="12">
      <c r="B51" s="4"/>
      <c r="C51" s="5"/>
      <c r="D51" s="8"/>
      <c r="E51" s="9" t="s">
        <v>35</v>
      </c>
      <c r="F51" s="25" t="s">
        <v>109</v>
      </c>
      <c r="G51" s="29">
        <v>5</v>
      </c>
      <c r="H51" s="10">
        <v>29</v>
      </c>
      <c r="I51" s="10">
        <f t="shared" si="0"/>
        <v>677</v>
      </c>
      <c r="J51" s="10">
        <v>340</v>
      </c>
      <c r="K51" s="10">
        <v>337</v>
      </c>
      <c r="L51" s="10">
        <f t="shared" si="1"/>
        <v>47</v>
      </c>
      <c r="M51" s="10">
        <v>22</v>
      </c>
      <c r="N51" s="10">
        <v>25</v>
      </c>
      <c r="O51" s="10">
        <v>8</v>
      </c>
      <c r="P51" s="10">
        <v>23</v>
      </c>
      <c r="Q51" s="10">
        <v>14</v>
      </c>
    </row>
    <row r="52" spans="2:17" ht="12">
      <c r="B52" s="4"/>
      <c r="C52" s="5"/>
      <c r="D52" s="8"/>
      <c r="E52" s="9" t="s">
        <v>36</v>
      </c>
      <c r="F52" s="25" t="s">
        <v>109</v>
      </c>
      <c r="G52" s="29">
        <v>7</v>
      </c>
      <c r="H52" s="10">
        <v>70</v>
      </c>
      <c r="I52" s="10">
        <f t="shared" si="0"/>
        <v>2112</v>
      </c>
      <c r="J52" s="10">
        <v>1055</v>
      </c>
      <c r="K52" s="10">
        <v>1057</v>
      </c>
      <c r="L52" s="10">
        <f t="shared" si="1"/>
        <v>98</v>
      </c>
      <c r="M52" s="10">
        <v>41</v>
      </c>
      <c r="N52" s="10">
        <v>57</v>
      </c>
      <c r="O52" s="10">
        <v>14</v>
      </c>
      <c r="P52" s="10">
        <v>30</v>
      </c>
      <c r="Q52" s="10">
        <v>22</v>
      </c>
    </row>
    <row r="53" spans="2:17" ht="12">
      <c r="B53" s="4"/>
      <c r="C53" s="5"/>
      <c r="D53" s="8"/>
      <c r="E53" s="9" t="s">
        <v>37</v>
      </c>
      <c r="F53" s="25"/>
      <c r="G53" s="29">
        <v>1</v>
      </c>
      <c r="H53" s="10">
        <v>7</v>
      </c>
      <c r="I53" s="10">
        <f t="shared" si="0"/>
        <v>208</v>
      </c>
      <c r="J53" s="10">
        <v>102</v>
      </c>
      <c r="K53" s="10">
        <v>106</v>
      </c>
      <c r="L53" s="10">
        <f t="shared" si="1"/>
        <v>12</v>
      </c>
      <c r="M53" s="10">
        <v>6</v>
      </c>
      <c r="N53" s="10">
        <v>6</v>
      </c>
      <c r="O53" s="10">
        <v>3</v>
      </c>
      <c r="P53" s="10">
        <v>30</v>
      </c>
      <c r="Q53" s="10">
        <v>17</v>
      </c>
    </row>
    <row r="54" spans="2:17" ht="12">
      <c r="B54" s="4"/>
      <c r="C54" s="5"/>
      <c r="D54" s="8"/>
      <c r="E54" s="9" t="s">
        <v>38</v>
      </c>
      <c r="F54" s="25"/>
      <c r="G54" s="29">
        <v>1</v>
      </c>
      <c r="H54" s="10">
        <v>6</v>
      </c>
      <c r="I54" s="10">
        <f t="shared" si="0"/>
        <v>92</v>
      </c>
      <c r="J54" s="10">
        <v>47</v>
      </c>
      <c r="K54" s="10">
        <v>45</v>
      </c>
      <c r="L54" s="10">
        <f t="shared" si="1"/>
        <v>11</v>
      </c>
      <c r="M54" s="10">
        <v>6</v>
      </c>
      <c r="N54" s="10">
        <v>5</v>
      </c>
      <c r="O54" s="10">
        <v>2</v>
      </c>
      <c r="P54" s="10">
        <v>15</v>
      </c>
      <c r="Q54" s="10">
        <v>8</v>
      </c>
    </row>
    <row r="55" spans="2:17" ht="12">
      <c r="B55" s="4"/>
      <c r="C55" s="5"/>
      <c r="D55" s="8"/>
      <c r="E55" s="9" t="s">
        <v>39</v>
      </c>
      <c r="F55" s="25"/>
      <c r="G55" s="29">
        <v>1</v>
      </c>
      <c r="H55" s="10">
        <v>6</v>
      </c>
      <c r="I55" s="10">
        <f t="shared" si="0"/>
        <v>124</v>
      </c>
      <c r="J55" s="10">
        <v>61</v>
      </c>
      <c r="K55" s="10">
        <v>63</v>
      </c>
      <c r="L55" s="10">
        <f t="shared" si="1"/>
        <v>12</v>
      </c>
      <c r="M55" s="10">
        <v>7</v>
      </c>
      <c r="N55" s="10">
        <v>5</v>
      </c>
      <c r="O55" s="10">
        <v>2</v>
      </c>
      <c r="P55" s="10">
        <v>21</v>
      </c>
      <c r="Q55" s="10">
        <v>10</v>
      </c>
    </row>
    <row r="56" spans="2:17" s="21" customFormat="1" ht="12">
      <c r="B56" s="13"/>
      <c r="C56" s="14"/>
      <c r="D56" s="58" t="s">
        <v>95</v>
      </c>
      <c r="E56" s="59"/>
      <c r="F56" s="26" t="s">
        <v>111</v>
      </c>
      <c r="G56" s="30">
        <f>SUM(G57:G60)</f>
        <v>15</v>
      </c>
      <c r="H56" s="11">
        <f>SUM(H57:H60)</f>
        <v>113</v>
      </c>
      <c r="I56" s="11">
        <f t="shared" si="0"/>
        <v>2960</v>
      </c>
      <c r="J56" s="11">
        <f>SUM(J57:J60)</f>
        <v>1540</v>
      </c>
      <c r="K56" s="11">
        <f>SUM(K57:K60)</f>
        <v>1420</v>
      </c>
      <c r="L56" s="11">
        <f t="shared" si="1"/>
        <v>176</v>
      </c>
      <c r="M56" s="11">
        <f>SUM(M57:M60)</f>
        <v>88</v>
      </c>
      <c r="N56" s="11">
        <f>SUM(N57:N60)</f>
        <v>88</v>
      </c>
      <c r="O56" s="11">
        <f>SUM(O57:O60)</f>
        <v>28</v>
      </c>
      <c r="P56" s="11">
        <v>26</v>
      </c>
      <c r="Q56" s="11">
        <v>17</v>
      </c>
    </row>
    <row r="57" spans="2:17" ht="12">
      <c r="B57" s="4"/>
      <c r="C57" s="5"/>
      <c r="D57" s="8"/>
      <c r="E57" s="9" t="s">
        <v>40</v>
      </c>
      <c r="F57" s="25"/>
      <c r="G57" s="29">
        <v>2</v>
      </c>
      <c r="H57" s="10">
        <v>14</v>
      </c>
      <c r="I57" s="10">
        <f t="shared" si="0"/>
        <v>439</v>
      </c>
      <c r="J57" s="10">
        <v>234</v>
      </c>
      <c r="K57" s="10">
        <v>205</v>
      </c>
      <c r="L57" s="10">
        <f t="shared" si="1"/>
        <v>25</v>
      </c>
      <c r="M57" s="10">
        <v>15</v>
      </c>
      <c r="N57" s="10">
        <v>10</v>
      </c>
      <c r="O57" s="10">
        <v>4</v>
      </c>
      <c r="P57" s="10">
        <v>31</v>
      </c>
      <c r="Q57" s="10">
        <v>18</v>
      </c>
    </row>
    <row r="58" spans="2:17" ht="12">
      <c r="B58" s="4"/>
      <c r="C58" s="5"/>
      <c r="D58" s="8"/>
      <c r="E58" s="9" t="s">
        <v>41</v>
      </c>
      <c r="F58" s="25"/>
      <c r="G58" s="29">
        <v>5</v>
      </c>
      <c r="H58" s="10">
        <v>37</v>
      </c>
      <c r="I58" s="10">
        <f t="shared" si="0"/>
        <v>1003</v>
      </c>
      <c r="J58" s="10">
        <v>515</v>
      </c>
      <c r="K58" s="10">
        <v>488</v>
      </c>
      <c r="L58" s="10">
        <f t="shared" si="1"/>
        <v>55</v>
      </c>
      <c r="M58" s="10">
        <v>28</v>
      </c>
      <c r="N58" s="10">
        <v>27</v>
      </c>
      <c r="O58" s="10">
        <v>9</v>
      </c>
      <c r="P58" s="10">
        <v>27</v>
      </c>
      <c r="Q58" s="10">
        <v>18</v>
      </c>
    </row>
    <row r="59" spans="2:17" ht="12">
      <c r="B59" s="4"/>
      <c r="C59" s="5"/>
      <c r="D59" s="8"/>
      <c r="E59" s="9" t="s">
        <v>42</v>
      </c>
      <c r="F59" s="25"/>
      <c r="G59" s="29">
        <v>3</v>
      </c>
      <c r="H59" s="10">
        <v>16</v>
      </c>
      <c r="I59" s="10">
        <f t="shared" si="0"/>
        <v>259</v>
      </c>
      <c r="J59" s="10">
        <v>129</v>
      </c>
      <c r="K59" s="10">
        <v>130</v>
      </c>
      <c r="L59" s="10">
        <f t="shared" si="1"/>
        <v>29</v>
      </c>
      <c r="M59" s="10">
        <v>14</v>
      </c>
      <c r="N59" s="10">
        <v>15</v>
      </c>
      <c r="O59" s="10">
        <v>5</v>
      </c>
      <c r="P59" s="10">
        <v>16</v>
      </c>
      <c r="Q59" s="10">
        <v>9</v>
      </c>
    </row>
    <row r="60" spans="2:17" ht="12">
      <c r="B60" s="4"/>
      <c r="C60" s="5"/>
      <c r="D60" s="8"/>
      <c r="E60" s="9" t="s">
        <v>43</v>
      </c>
      <c r="F60" s="25" t="s">
        <v>109</v>
      </c>
      <c r="G60" s="29">
        <v>5</v>
      </c>
      <c r="H60" s="10">
        <v>46</v>
      </c>
      <c r="I60" s="10">
        <f t="shared" si="0"/>
        <v>1259</v>
      </c>
      <c r="J60" s="10">
        <v>662</v>
      </c>
      <c r="K60" s="10">
        <v>597</v>
      </c>
      <c r="L60" s="10">
        <f t="shared" si="1"/>
        <v>67</v>
      </c>
      <c r="M60" s="10">
        <v>31</v>
      </c>
      <c r="N60" s="10">
        <v>36</v>
      </c>
      <c r="O60" s="10">
        <v>10</v>
      </c>
      <c r="P60" s="10">
        <v>27</v>
      </c>
      <c r="Q60" s="10">
        <v>19</v>
      </c>
    </row>
    <row r="61" spans="2:17" s="21" customFormat="1" ht="12">
      <c r="B61" s="13"/>
      <c r="C61" s="14"/>
      <c r="D61" s="58" t="s">
        <v>96</v>
      </c>
      <c r="E61" s="59"/>
      <c r="F61" s="25"/>
      <c r="G61" s="30">
        <f>SUM(G62)</f>
        <v>7</v>
      </c>
      <c r="H61" s="11">
        <f>SUM(H62)</f>
        <v>56</v>
      </c>
      <c r="I61" s="11">
        <f t="shared" si="0"/>
        <v>1425</v>
      </c>
      <c r="J61" s="11">
        <f>SUM(J62)</f>
        <v>730</v>
      </c>
      <c r="K61" s="11">
        <f>SUM(K62)</f>
        <v>695</v>
      </c>
      <c r="L61" s="11">
        <f t="shared" si="1"/>
        <v>85</v>
      </c>
      <c r="M61" s="11">
        <f>SUM(M62)</f>
        <v>44</v>
      </c>
      <c r="N61" s="11">
        <f>SUM(N62)</f>
        <v>41</v>
      </c>
      <c r="O61" s="11">
        <f>SUM(O62)</f>
        <v>15</v>
      </c>
      <c r="P61" s="11">
        <f>SUM(P62)</f>
        <v>25</v>
      </c>
      <c r="Q61" s="11">
        <f>SUM(Q62)</f>
        <v>17</v>
      </c>
    </row>
    <row r="62" spans="2:17" ht="12">
      <c r="B62" s="4"/>
      <c r="C62" s="5"/>
      <c r="D62" s="8"/>
      <c r="E62" s="9" t="s">
        <v>44</v>
      </c>
      <c r="F62" s="25"/>
      <c r="G62" s="29">
        <v>7</v>
      </c>
      <c r="H62" s="10">
        <v>56</v>
      </c>
      <c r="I62" s="10">
        <f t="shared" si="0"/>
        <v>1425</v>
      </c>
      <c r="J62" s="10">
        <v>730</v>
      </c>
      <c r="K62" s="10">
        <v>695</v>
      </c>
      <c r="L62" s="10">
        <f t="shared" si="1"/>
        <v>85</v>
      </c>
      <c r="M62" s="10">
        <v>44</v>
      </c>
      <c r="N62" s="10">
        <v>41</v>
      </c>
      <c r="O62" s="10">
        <v>15</v>
      </c>
      <c r="P62" s="10">
        <v>25</v>
      </c>
      <c r="Q62" s="10">
        <v>17</v>
      </c>
    </row>
    <row r="63" spans="2:17" s="21" customFormat="1" ht="12">
      <c r="B63" s="13"/>
      <c r="C63" s="14"/>
      <c r="D63" s="58" t="s">
        <v>97</v>
      </c>
      <c r="E63" s="59"/>
      <c r="F63" s="26" t="s">
        <v>112</v>
      </c>
      <c r="G63" s="30">
        <f>SUM(G64:G71)</f>
        <v>31</v>
      </c>
      <c r="H63" s="11">
        <f>SUM(H64:H71)</f>
        <v>228</v>
      </c>
      <c r="I63" s="11">
        <f t="shared" si="0"/>
        <v>5792</v>
      </c>
      <c r="J63" s="11">
        <f>SUM(J64:J71)</f>
        <v>2921</v>
      </c>
      <c r="K63" s="11">
        <f>SUM(K64:K71)</f>
        <v>2871</v>
      </c>
      <c r="L63" s="11">
        <f t="shared" si="1"/>
        <v>339</v>
      </c>
      <c r="M63" s="11">
        <f>SUM(M64:M71)</f>
        <v>181</v>
      </c>
      <c r="N63" s="11">
        <f>SUM(N64:N71)</f>
        <v>158</v>
      </c>
      <c r="O63" s="11">
        <f>SUM(O64:O71)</f>
        <v>88</v>
      </c>
      <c r="P63" s="11">
        <v>25</v>
      </c>
      <c r="Q63" s="11">
        <v>17</v>
      </c>
    </row>
    <row r="64" spans="2:17" ht="12">
      <c r="B64" s="4"/>
      <c r="C64" s="5"/>
      <c r="D64" s="8"/>
      <c r="E64" s="9" t="s">
        <v>45</v>
      </c>
      <c r="F64" s="25" t="s">
        <v>108</v>
      </c>
      <c r="G64" s="29">
        <v>8</v>
      </c>
      <c r="H64" s="10">
        <v>60</v>
      </c>
      <c r="I64" s="10">
        <f t="shared" si="0"/>
        <v>1519</v>
      </c>
      <c r="J64" s="10">
        <v>780</v>
      </c>
      <c r="K64" s="10">
        <v>739</v>
      </c>
      <c r="L64" s="10">
        <f t="shared" si="1"/>
        <v>89</v>
      </c>
      <c r="M64" s="10">
        <v>45</v>
      </c>
      <c r="N64" s="10">
        <v>44</v>
      </c>
      <c r="O64" s="10">
        <v>24</v>
      </c>
      <c r="P64" s="10">
        <v>25</v>
      </c>
      <c r="Q64" s="10">
        <v>17</v>
      </c>
    </row>
    <row r="65" spans="2:17" ht="12">
      <c r="B65" s="4"/>
      <c r="C65" s="5"/>
      <c r="D65" s="8"/>
      <c r="E65" s="9" t="s">
        <v>46</v>
      </c>
      <c r="F65" s="25"/>
      <c r="G65" s="29">
        <v>2</v>
      </c>
      <c r="H65" s="10">
        <v>12</v>
      </c>
      <c r="I65" s="10">
        <f t="shared" si="0"/>
        <v>232</v>
      </c>
      <c r="J65" s="10">
        <v>112</v>
      </c>
      <c r="K65" s="10">
        <v>120</v>
      </c>
      <c r="L65" s="10">
        <f t="shared" si="1"/>
        <v>21</v>
      </c>
      <c r="M65" s="10">
        <v>12</v>
      </c>
      <c r="N65" s="10">
        <v>9</v>
      </c>
      <c r="O65" s="10">
        <v>3</v>
      </c>
      <c r="P65" s="10">
        <v>19</v>
      </c>
      <c r="Q65" s="10">
        <v>11</v>
      </c>
    </row>
    <row r="66" spans="2:17" ht="12">
      <c r="B66" s="4"/>
      <c r="C66" s="5"/>
      <c r="D66" s="8"/>
      <c r="E66" s="9" t="s">
        <v>47</v>
      </c>
      <c r="F66" s="25"/>
      <c r="G66" s="29">
        <v>5</v>
      </c>
      <c r="H66" s="10">
        <v>45</v>
      </c>
      <c r="I66" s="10">
        <f t="shared" si="0"/>
        <v>1297</v>
      </c>
      <c r="J66" s="10">
        <v>645</v>
      </c>
      <c r="K66" s="10">
        <v>652</v>
      </c>
      <c r="L66" s="10">
        <f t="shared" si="1"/>
        <v>66</v>
      </c>
      <c r="M66" s="10">
        <v>33</v>
      </c>
      <c r="N66" s="10">
        <v>33</v>
      </c>
      <c r="O66" s="10">
        <v>30</v>
      </c>
      <c r="P66" s="10">
        <v>29</v>
      </c>
      <c r="Q66" s="10">
        <v>20</v>
      </c>
    </row>
    <row r="67" spans="2:17" ht="12">
      <c r="B67" s="4"/>
      <c r="C67" s="5"/>
      <c r="D67" s="8"/>
      <c r="E67" s="9" t="s">
        <v>48</v>
      </c>
      <c r="F67" s="25"/>
      <c r="G67" s="29">
        <v>4</v>
      </c>
      <c r="H67" s="10">
        <v>29</v>
      </c>
      <c r="I67" s="10">
        <f t="shared" si="0"/>
        <v>642</v>
      </c>
      <c r="J67" s="10">
        <v>334</v>
      </c>
      <c r="K67" s="10">
        <v>308</v>
      </c>
      <c r="L67" s="10">
        <f t="shared" si="1"/>
        <v>45</v>
      </c>
      <c r="M67" s="10">
        <v>26</v>
      </c>
      <c r="N67" s="10">
        <v>19</v>
      </c>
      <c r="O67" s="10">
        <v>9</v>
      </c>
      <c r="P67" s="10">
        <v>22</v>
      </c>
      <c r="Q67" s="10">
        <v>14</v>
      </c>
    </row>
    <row r="68" spans="2:17" ht="12">
      <c r="B68" s="4"/>
      <c r="C68" s="5"/>
      <c r="D68" s="8"/>
      <c r="E68" s="9" t="s">
        <v>49</v>
      </c>
      <c r="F68" s="25"/>
      <c r="G68" s="29">
        <v>5</v>
      </c>
      <c r="H68" s="10">
        <v>37</v>
      </c>
      <c r="I68" s="10">
        <f t="shared" si="0"/>
        <v>957</v>
      </c>
      <c r="J68" s="10">
        <v>466</v>
      </c>
      <c r="K68" s="10">
        <v>491</v>
      </c>
      <c r="L68" s="10">
        <f t="shared" si="1"/>
        <v>56</v>
      </c>
      <c r="M68" s="10">
        <v>30</v>
      </c>
      <c r="N68" s="10">
        <v>26</v>
      </c>
      <c r="O68" s="10">
        <v>11</v>
      </c>
      <c r="P68" s="10">
        <v>26</v>
      </c>
      <c r="Q68" s="10">
        <v>17</v>
      </c>
    </row>
    <row r="69" spans="2:17" ht="12">
      <c r="B69" s="4"/>
      <c r="C69" s="5"/>
      <c r="D69" s="8"/>
      <c r="E69" s="9" t="s">
        <v>50</v>
      </c>
      <c r="F69" s="25" t="s">
        <v>109</v>
      </c>
      <c r="G69" s="29">
        <v>2</v>
      </c>
      <c r="H69" s="10">
        <v>19</v>
      </c>
      <c r="I69" s="10">
        <f t="shared" si="0"/>
        <v>669</v>
      </c>
      <c r="J69" s="10">
        <v>343</v>
      </c>
      <c r="K69" s="10">
        <v>326</v>
      </c>
      <c r="L69" s="10">
        <f t="shared" si="1"/>
        <v>25</v>
      </c>
      <c r="M69" s="10">
        <v>13</v>
      </c>
      <c r="N69" s="10">
        <v>12</v>
      </c>
      <c r="O69" s="10">
        <v>4</v>
      </c>
      <c r="P69" s="10">
        <v>35</v>
      </c>
      <c r="Q69" s="10">
        <v>27</v>
      </c>
    </row>
    <row r="70" spans="2:17" ht="12">
      <c r="B70" s="4"/>
      <c r="C70" s="5"/>
      <c r="D70" s="8"/>
      <c r="E70" s="9" t="s">
        <v>51</v>
      </c>
      <c r="F70" s="25" t="s">
        <v>110</v>
      </c>
      <c r="G70" s="29">
        <v>4</v>
      </c>
      <c r="H70" s="10">
        <v>13</v>
      </c>
      <c r="I70" s="10">
        <f t="shared" si="0"/>
        <v>142</v>
      </c>
      <c r="J70" s="10">
        <v>73</v>
      </c>
      <c r="K70" s="10">
        <v>69</v>
      </c>
      <c r="L70" s="10">
        <f t="shared" si="1"/>
        <v>20</v>
      </c>
      <c r="M70" s="10">
        <v>12</v>
      </c>
      <c r="N70" s="10">
        <v>8</v>
      </c>
      <c r="O70" s="10">
        <v>4</v>
      </c>
      <c r="P70" s="10">
        <v>11</v>
      </c>
      <c r="Q70" s="10">
        <v>7</v>
      </c>
    </row>
    <row r="71" spans="2:17" ht="12">
      <c r="B71" s="4"/>
      <c r="C71" s="5"/>
      <c r="D71" s="8"/>
      <c r="E71" s="9" t="s">
        <v>52</v>
      </c>
      <c r="F71" s="25"/>
      <c r="G71" s="29">
        <v>1</v>
      </c>
      <c r="H71" s="10">
        <v>13</v>
      </c>
      <c r="I71" s="10">
        <f t="shared" si="0"/>
        <v>334</v>
      </c>
      <c r="J71" s="10">
        <v>168</v>
      </c>
      <c r="K71" s="10">
        <v>166</v>
      </c>
      <c r="L71" s="10">
        <f t="shared" si="1"/>
        <v>17</v>
      </c>
      <c r="M71" s="10">
        <v>10</v>
      </c>
      <c r="N71" s="10">
        <v>7</v>
      </c>
      <c r="O71" s="10">
        <v>3</v>
      </c>
      <c r="P71" s="10">
        <v>26</v>
      </c>
      <c r="Q71" s="10">
        <v>20</v>
      </c>
    </row>
    <row r="72" spans="2:17" s="21" customFormat="1" ht="12">
      <c r="B72" s="13"/>
      <c r="C72" s="14"/>
      <c r="D72" s="58" t="s">
        <v>98</v>
      </c>
      <c r="E72" s="59"/>
      <c r="F72" s="26" t="s">
        <v>113</v>
      </c>
      <c r="G72" s="30">
        <f>SUM(G73:G80)</f>
        <v>29</v>
      </c>
      <c r="H72" s="11">
        <f>SUM(H73:H80)</f>
        <v>204</v>
      </c>
      <c r="I72" s="11">
        <f aca="true" t="shared" si="4" ref="I72:I98">SUM(J72:K72)</f>
        <v>4489</v>
      </c>
      <c r="J72" s="11">
        <f>SUM(J73:J80)</f>
        <v>2242</v>
      </c>
      <c r="K72" s="11">
        <f>SUM(K73:K80)</f>
        <v>2247</v>
      </c>
      <c r="L72" s="11">
        <f aca="true" t="shared" si="5" ref="L72:L98">SUM(M72:N72)</f>
        <v>300</v>
      </c>
      <c r="M72" s="11">
        <f>SUM(M73:M80)</f>
        <v>151</v>
      </c>
      <c r="N72" s="11">
        <f>SUM(N73:N80)</f>
        <v>149</v>
      </c>
      <c r="O72" s="11">
        <f>SUM(O73:O80)</f>
        <v>58</v>
      </c>
      <c r="P72" s="11">
        <v>22</v>
      </c>
      <c r="Q72" s="11">
        <v>15</v>
      </c>
    </row>
    <row r="73" spans="2:17" ht="12">
      <c r="B73" s="4"/>
      <c r="C73" s="5"/>
      <c r="D73" s="8"/>
      <c r="E73" s="9" t="s">
        <v>53</v>
      </c>
      <c r="F73" s="25" t="s">
        <v>110</v>
      </c>
      <c r="G73" s="29">
        <v>1</v>
      </c>
      <c r="H73" s="10">
        <v>11</v>
      </c>
      <c r="I73" s="10">
        <f t="shared" si="4"/>
        <v>287</v>
      </c>
      <c r="J73" s="10">
        <v>165</v>
      </c>
      <c r="K73" s="10">
        <v>122</v>
      </c>
      <c r="L73" s="10">
        <f t="shared" si="5"/>
        <v>15</v>
      </c>
      <c r="M73" s="10">
        <v>7</v>
      </c>
      <c r="N73" s="10">
        <v>8</v>
      </c>
      <c r="O73" s="10">
        <v>7</v>
      </c>
      <c r="P73" s="10">
        <v>26</v>
      </c>
      <c r="Q73" s="10">
        <v>19</v>
      </c>
    </row>
    <row r="74" spans="2:17" ht="12">
      <c r="B74" s="4"/>
      <c r="C74" s="5"/>
      <c r="D74" s="8"/>
      <c r="E74" s="9" t="s">
        <v>54</v>
      </c>
      <c r="F74" s="25" t="s">
        <v>110</v>
      </c>
      <c r="G74" s="29">
        <v>8</v>
      </c>
      <c r="H74" s="10">
        <v>37</v>
      </c>
      <c r="I74" s="10">
        <f t="shared" si="4"/>
        <v>504</v>
      </c>
      <c r="J74" s="10">
        <v>249</v>
      </c>
      <c r="K74" s="10">
        <v>255</v>
      </c>
      <c r="L74" s="10">
        <f t="shared" si="5"/>
        <v>58</v>
      </c>
      <c r="M74" s="10">
        <v>31</v>
      </c>
      <c r="N74" s="10">
        <v>27</v>
      </c>
      <c r="O74" s="10">
        <v>12</v>
      </c>
      <c r="P74" s="10">
        <v>14</v>
      </c>
      <c r="Q74" s="10">
        <v>9</v>
      </c>
    </row>
    <row r="75" spans="2:17" ht="12">
      <c r="B75" s="4"/>
      <c r="C75" s="5"/>
      <c r="D75" s="8"/>
      <c r="E75" s="9" t="s">
        <v>55</v>
      </c>
      <c r="F75" s="25"/>
      <c r="G75" s="29">
        <v>6</v>
      </c>
      <c r="H75" s="10">
        <v>29</v>
      </c>
      <c r="I75" s="10">
        <f t="shared" si="4"/>
        <v>476</v>
      </c>
      <c r="J75" s="10">
        <v>244</v>
      </c>
      <c r="K75" s="10">
        <v>232</v>
      </c>
      <c r="L75" s="10">
        <f t="shared" si="5"/>
        <v>45</v>
      </c>
      <c r="M75" s="10">
        <v>26</v>
      </c>
      <c r="N75" s="10">
        <v>19</v>
      </c>
      <c r="O75" s="10">
        <v>10</v>
      </c>
      <c r="P75" s="10">
        <v>16</v>
      </c>
      <c r="Q75" s="10">
        <v>11</v>
      </c>
    </row>
    <row r="76" spans="2:17" ht="12">
      <c r="B76" s="4"/>
      <c r="C76" s="5"/>
      <c r="D76" s="8"/>
      <c r="E76" s="9" t="s">
        <v>56</v>
      </c>
      <c r="F76" s="25"/>
      <c r="G76" s="29">
        <v>1</v>
      </c>
      <c r="H76" s="10">
        <v>13</v>
      </c>
      <c r="I76" s="10">
        <f t="shared" si="4"/>
        <v>360</v>
      </c>
      <c r="J76" s="10">
        <v>184</v>
      </c>
      <c r="K76" s="10">
        <v>176</v>
      </c>
      <c r="L76" s="10">
        <f t="shared" si="5"/>
        <v>17</v>
      </c>
      <c r="M76" s="10">
        <v>7</v>
      </c>
      <c r="N76" s="10">
        <v>10</v>
      </c>
      <c r="O76" s="10">
        <v>3</v>
      </c>
      <c r="P76" s="10">
        <v>28</v>
      </c>
      <c r="Q76" s="10">
        <v>21</v>
      </c>
    </row>
    <row r="77" spans="2:17" ht="12">
      <c r="B77" s="4"/>
      <c r="C77" s="5"/>
      <c r="D77" s="8"/>
      <c r="E77" s="9" t="s">
        <v>57</v>
      </c>
      <c r="F77" s="25"/>
      <c r="G77" s="29">
        <v>3</v>
      </c>
      <c r="H77" s="10">
        <v>31</v>
      </c>
      <c r="I77" s="10">
        <f t="shared" si="4"/>
        <v>905</v>
      </c>
      <c r="J77" s="10">
        <v>434</v>
      </c>
      <c r="K77" s="10">
        <v>471</v>
      </c>
      <c r="L77" s="10">
        <f t="shared" si="5"/>
        <v>43</v>
      </c>
      <c r="M77" s="10">
        <v>20</v>
      </c>
      <c r="N77" s="10">
        <v>23</v>
      </c>
      <c r="O77" s="10">
        <v>6</v>
      </c>
      <c r="P77" s="10">
        <v>29</v>
      </c>
      <c r="Q77" s="10">
        <v>21</v>
      </c>
    </row>
    <row r="78" spans="2:17" ht="12">
      <c r="B78" s="4"/>
      <c r="C78" s="5"/>
      <c r="D78" s="8"/>
      <c r="E78" s="9" t="s">
        <v>58</v>
      </c>
      <c r="F78" s="25"/>
      <c r="G78" s="29">
        <v>3</v>
      </c>
      <c r="H78" s="10">
        <v>23</v>
      </c>
      <c r="I78" s="10">
        <f t="shared" si="4"/>
        <v>508</v>
      </c>
      <c r="J78" s="10">
        <v>251</v>
      </c>
      <c r="K78" s="10">
        <v>257</v>
      </c>
      <c r="L78" s="10">
        <f t="shared" si="5"/>
        <v>34</v>
      </c>
      <c r="M78" s="10">
        <v>16</v>
      </c>
      <c r="N78" s="10">
        <v>18</v>
      </c>
      <c r="O78" s="10">
        <v>6</v>
      </c>
      <c r="P78" s="10">
        <v>22</v>
      </c>
      <c r="Q78" s="10">
        <v>15</v>
      </c>
    </row>
    <row r="79" spans="2:17" ht="12">
      <c r="B79" s="4"/>
      <c r="C79" s="5"/>
      <c r="D79" s="8"/>
      <c r="E79" s="9" t="s">
        <v>59</v>
      </c>
      <c r="F79" s="25"/>
      <c r="G79" s="29">
        <v>4</v>
      </c>
      <c r="H79" s="10">
        <v>28</v>
      </c>
      <c r="I79" s="10">
        <f t="shared" si="4"/>
        <v>658</v>
      </c>
      <c r="J79" s="10">
        <v>333</v>
      </c>
      <c r="K79" s="10">
        <v>325</v>
      </c>
      <c r="L79" s="10">
        <f t="shared" si="5"/>
        <v>41</v>
      </c>
      <c r="M79" s="10">
        <v>23</v>
      </c>
      <c r="N79" s="10">
        <v>18</v>
      </c>
      <c r="O79" s="10">
        <v>7</v>
      </c>
      <c r="P79" s="10">
        <v>24</v>
      </c>
      <c r="Q79" s="10">
        <v>16</v>
      </c>
    </row>
    <row r="80" spans="2:17" ht="12">
      <c r="B80" s="4"/>
      <c r="C80" s="5"/>
      <c r="D80" s="8"/>
      <c r="E80" s="9" t="s">
        <v>60</v>
      </c>
      <c r="F80" s="25"/>
      <c r="G80" s="29">
        <v>3</v>
      </c>
      <c r="H80" s="10">
        <v>32</v>
      </c>
      <c r="I80" s="10">
        <f t="shared" si="4"/>
        <v>791</v>
      </c>
      <c r="J80" s="10">
        <v>382</v>
      </c>
      <c r="K80" s="10">
        <v>409</v>
      </c>
      <c r="L80" s="10">
        <f t="shared" si="5"/>
        <v>47</v>
      </c>
      <c r="M80" s="10">
        <v>21</v>
      </c>
      <c r="N80" s="10">
        <v>26</v>
      </c>
      <c r="O80" s="10">
        <v>7</v>
      </c>
      <c r="P80" s="10">
        <v>25</v>
      </c>
      <c r="Q80" s="10">
        <v>17</v>
      </c>
    </row>
    <row r="81" spans="2:17" s="21" customFormat="1" ht="12">
      <c r="B81" s="13"/>
      <c r="C81" s="14"/>
      <c r="D81" s="58" t="s">
        <v>99</v>
      </c>
      <c r="E81" s="59"/>
      <c r="F81" s="25"/>
      <c r="G81" s="30">
        <f>SUM(G82:G85)</f>
        <v>13</v>
      </c>
      <c r="H81" s="11">
        <f>SUM(H82:H85)</f>
        <v>215</v>
      </c>
      <c r="I81" s="11">
        <f t="shared" si="4"/>
        <v>7443</v>
      </c>
      <c r="J81" s="11">
        <f>SUM(J82:J85)</f>
        <v>3782</v>
      </c>
      <c r="K81" s="11">
        <f>SUM(K82:K85)</f>
        <v>3661</v>
      </c>
      <c r="L81" s="11">
        <f t="shared" si="5"/>
        <v>305</v>
      </c>
      <c r="M81" s="11">
        <f>SUM(M82:M85)</f>
        <v>134</v>
      </c>
      <c r="N81" s="11">
        <f>SUM(N82:N85)</f>
        <v>171</v>
      </c>
      <c r="O81" s="11">
        <f>SUM(O82:O85)</f>
        <v>52</v>
      </c>
      <c r="P81" s="11">
        <v>35</v>
      </c>
      <c r="Q81" s="11">
        <v>24</v>
      </c>
    </row>
    <row r="82" spans="2:17" ht="12">
      <c r="B82" s="4"/>
      <c r="C82" s="5"/>
      <c r="D82" s="8"/>
      <c r="E82" s="9" t="s">
        <v>61</v>
      </c>
      <c r="F82" s="25"/>
      <c r="G82" s="29">
        <v>1</v>
      </c>
      <c r="H82" s="10">
        <v>30</v>
      </c>
      <c r="I82" s="10">
        <f t="shared" si="4"/>
        <v>1147</v>
      </c>
      <c r="J82" s="10">
        <v>567</v>
      </c>
      <c r="K82" s="10">
        <v>580</v>
      </c>
      <c r="L82" s="10">
        <f t="shared" si="5"/>
        <v>40</v>
      </c>
      <c r="M82" s="10">
        <v>18</v>
      </c>
      <c r="N82" s="10">
        <v>22</v>
      </c>
      <c r="O82" s="10">
        <v>3</v>
      </c>
      <c r="P82" s="10">
        <v>38</v>
      </c>
      <c r="Q82" s="10">
        <v>29</v>
      </c>
    </row>
    <row r="83" spans="2:17" ht="12">
      <c r="B83" s="4"/>
      <c r="C83" s="5"/>
      <c r="D83" s="8"/>
      <c r="E83" s="9" t="s">
        <v>62</v>
      </c>
      <c r="F83" s="25"/>
      <c r="G83" s="29">
        <v>3</v>
      </c>
      <c r="H83" s="10">
        <v>46</v>
      </c>
      <c r="I83" s="10">
        <f t="shared" si="4"/>
        <v>1506</v>
      </c>
      <c r="J83" s="10">
        <v>780</v>
      </c>
      <c r="K83" s="10">
        <v>726</v>
      </c>
      <c r="L83" s="10">
        <f t="shared" si="5"/>
        <v>66</v>
      </c>
      <c r="M83" s="10">
        <v>28</v>
      </c>
      <c r="N83" s="10">
        <v>38</v>
      </c>
      <c r="O83" s="10">
        <v>7</v>
      </c>
      <c r="P83" s="10">
        <v>33</v>
      </c>
      <c r="Q83" s="10">
        <v>23</v>
      </c>
    </row>
    <row r="84" spans="2:17" ht="12">
      <c r="B84" s="4"/>
      <c r="C84" s="5"/>
      <c r="D84" s="8"/>
      <c r="E84" s="9" t="s">
        <v>63</v>
      </c>
      <c r="F84" s="25"/>
      <c r="G84" s="29">
        <v>5</v>
      </c>
      <c r="H84" s="10">
        <v>75</v>
      </c>
      <c r="I84" s="10">
        <f t="shared" si="4"/>
        <v>2466</v>
      </c>
      <c r="J84" s="10">
        <v>1248</v>
      </c>
      <c r="K84" s="10">
        <v>1218</v>
      </c>
      <c r="L84" s="10">
        <f t="shared" si="5"/>
        <v>103</v>
      </c>
      <c r="M84" s="10">
        <v>46</v>
      </c>
      <c r="N84" s="10">
        <v>57</v>
      </c>
      <c r="O84" s="10">
        <v>28</v>
      </c>
      <c r="P84" s="10">
        <v>33</v>
      </c>
      <c r="Q84" s="10">
        <v>24</v>
      </c>
    </row>
    <row r="85" spans="2:17" ht="12">
      <c r="B85" s="4"/>
      <c r="C85" s="5"/>
      <c r="D85" s="8"/>
      <c r="E85" s="9" t="s">
        <v>64</v>
      </c>
      <c r="F85" s="25"/>
      <c r="G85" s="29">
        <v>4</v>
      </c>
      <c r="H85" s="10">
        <v>64</v>
      </c>
      <c r="I85" s="10">
        <f t="shared" si="4"/>
        <v>2324</v>
      </c>
      <c r="J85" s="10">
        <v>1187</v>
      </c>
      <c r="K85" s="10">
        <v>1137</v>
      </c>
      <c r="L85" s="10">
        <f t="shared" si="5"/>
        <v>96</v>
      </c>
      <c r="M85" s="10">
        <v>42</v>
      </c>
      <c r="N85" s="10">
        <v>54</v>
      </c>
      <c r="O85" s="10">
        <v>14</v>
      </c>
      <c r="P85" s="10">
        <v>36</v>
      </c>
      <c r="Q85" s="10">
        <v>24</v>
      </c>
    </row>
    <row r="86" spans="2:17" s="21" customFormat="1" ht="12">
      <c r="B86" s="13"/>
      <c r="C86" s="14"/>
      <c r="D86" s="58" t="s">
        <v>100</v>
      </c>
      <c r="E86" s="59"/>
      <c r="F86" s="25"/>
      <c r="G86" s="30">
        <f>SUM(G87:G90)</f>
        <v>10</v>
      </c>
      <c r="H86" s="11">
        <f>SUM(H87:H90)</f>
        <v>209</v>
      </c>
      <c r="I86" s="11">
        <f t="shared" si="4"/>
        <v>7438</v>
      </c>
      <c r="J86" s="11">
        <f>SUM(J87:J90)</f>
        <v>3768</v>
      </c>
      <c r="K86" s="11">
        <f>SUM(K87:K90)</f>
        <v>3670</v>
      </c>
      <c r="L86" s="11">
        <f t="shared" si="5"/>
        <v>284</v>
      </c>
      <c r="M86" s="11">
        <f>SUM(M87:M90)</f>
        <v>122</v>
      </c>
      <c r="N86" s="11">
        <f>SUM(N87:N90)</f>
        <v>162</v>
      </c>
      <c r="O86" s="11">
        <f>SUM(O87:O90)</f>
        <v>38</v>
      </c>
      <c r="P86" s="11">
        <v>36</v>
      </c>
      <c r="Q86" s="11">
        <v>26</v>
      </c>
    </row>
    <row r="87" spans="2:17" ht="12">
      <c r="B87" s="4"/>
      <c r="C87" s="5"/>
      <c r="D87" s="8"/>
      <c r="E87" s="9" t="s">
        <v>65</v>
      </c>
      <c r="F87" s="25"/>
      <c r="G87" s="29">
        <v>2</v>
      </c>
      <c r="H87" s="10">
        <v>34</v>
      </c>
      <c r="I87" s="10">
        <f t="shared" si="4"/>
        <v>1138</v>
      </c>
      <c r="J87" s="10">
        <v>572</v>
      </c>
      <c r="K87" s="10">
        <v>566</v>
      </c>
      <c r="L87" s="10">
        <f t="shared" si="5"/>
        <v>43</v>
      </c>
      <c r="M87" s="10">
        <v>19</v>
      </c>
      <c r="N87" s="10">
        <v>24</v>
      </c>
      <c r="O87" s="10">
        <v>4</v>
      </c>
      <c r="P87" s="10">
        <v>33</v>
      </c>
      <c r="Q87" s="10">
        <v>26</v>
      </c>
    </row>
    <row r="88" spans="2:17" ht="12">
      <c r="B88" s="4"/>
      <c r="C88" s="5"/>
      <c r="D88" s="8"/>
      <c r="E88" s="9" t="s">
        <v>66</v>
      </c>
      <c r="F88" s="25"/>
      <c r="G88" s="29">
        <v>3</v>
      </c>
      <c r="H88" s="10">
        <v>74</v>
      </c>
      <c r="I88" s="10">
        <f t="shared" si="4"/>
        <v>2617</v>
      </c>
      <c r="J88" s="10">
        <v>1361</v>
      </c>
      <c r="K88" s="10">
        <v>1256</v>
      </c>
      <c r="L88" s="10">
        <f t="shared" si="5"/>
        <v>105</v>
      </c>
      <c r="M88" s="10">
        <v>45</v>
      </c>
      <c r="N88" s="10">
        <v>60</v>
      </c>
      <c r="O88" s="10">
        <v>7</v>
      </c>
      <c r="P88" s="10">
        <v>35</v>
      </c>
      <c r="Q88" s="10">
        <v>25</v>
      </c>
    </row>
    <row r="89" spans="2:17" ht="12">
      <c r="B89" s="4"/>
      <c r="C89" s="5"/>
      <c r="D89" s="8"/>
      <c r="E89" s="9" t="s">
        <v>67</v>
      </c>
      <c r="F89" s="25"/>
      <c r="G89" s="29">
        <v>2</v>
      </c>
      <c r="H89" s="10">
        <v>42</v>
      </c>
      <c r="I89" s="10">
        <f t="shared" si="4"/>
        <v>1633</v>
      </c>
      <c r="J89" s="10">
        <v>792</v>
      </c>
      <c r="K89" s="10">
        <v>841</v>
      </c>
      <c r="L89" s="10">
        <f t="shared" si="5"/>
        <v>54</v>
      </c>
      <c r="M89" s="10">
        <v>25</v>
      </c>
      <c r="N89" s="10">
        <v>29</v>
      </c>
      <c r="O89" s="10">
        <v>12</v>
      </c>
      <c r="P89" s="10">
        <v>39</v>
      </c>
      <c r="Q89" s="10">
        <v>30</v>
      </c>
    </row>
    <row r="90" spans="2:17" ht="12">
      <c r="B90" s="4"/>
      <c r="C90" s="5"/>
      <c r="D90" s="8"/>
      <c r="E90" s="9" t="s">
        <v>121</v>
      </c>
      <c r="F90" s="25"/>
      <c r="G90" s="29">
        <v>3</v>
      </c>
      <c r="H90" s="10">
        <v>59</v>
      </c>
      <c r="I90" s="10">
        <f t="shared" si="4"/>
        <v>2050</v>
      </c>
      <c r="J90" s="10">
        <v>1043</v>
      </c>
      <c r="K90" s="10">
        <v>1007</v>
      </c>
      <c r="L90" s="10">
        <f t="shared" si="5"/>
        <v>82</v>
      </c>
      <c r="M90" s="10">
        <v>33</v>
      </c>
      <c r="N90" s="10">
        <v>49</v>
      </c>
      <c r="O90" s="10">
        <v>15</v>
      </c>
      <c r="P90" s="10">
        <v>35</v>
      </c>
      <c r="Q90" s="10">
        <v>25</v>
      </c>
    </row>
    <row r="91" spans="2:17" s="21" customFormat="1" ht="12">
      <c r="B91" s="13"/>
      <c r="C91" s="14"/>
      <c r="D91" s="58" t="s">
        <v>101</v>
      </c>
      <c r="E91" s="59"/>
      <c r="F91" s="25"/>
      <c r="G91" s="30">
        <f>SUM(G92)</f>
        <v>6</v>
      </c>
      <c r="H91" s="11">
        <f>SUM(H92)</f>
        <v>66</v>
      </c>
      <c r="I91" s="11">
        <f t="shared" si="4"/>
        <v>2021</v>
      </c>
      <c r="J91" s="11">
        <f>SUM(J92)</f>
        <v>1048</v>
      </c>
      <c r="K91" s="11">
        <f>SUM(K92)</f>
        <v>973</v>
      </c>
      <c r="L91" s="11">
        <f t="shared" si="5"/>
        <v>91</v>
      </c>
      <c r="M91" s="11">
        <f>SUM(M92)</f>
        <v>46</v>
      </c>
      <c r="N91" s="11">
        <f>SUM(N92)</f>
        <v>45</v>
      </c>
      <c r="O91" s="11">
        <f>SUM(O92)</f>
        <v>9</v>
      </c>
      <c r="P91" s="11">
        <f>SUM(P92)</f>
        <v>31</v>
      </c>
      <c r="Q91" s="11">
        <f>SUM(Q92)</f>
        <v>22</v>
      </c>
    </row>
    <row r="92" spans="2:17" ht="12">
      <c r="B92" s="4"/>
      <c r="C92" s="5"/>
      <c r="D92" s="8"/>
      <c r="E92" s="9" t="s">
        <v>68</v>
      </c>
      <c r="F92" s="25"/>
      <c r="G92" s="29">
        <v>6</v>
      </c>
      <c r="H92" s="10">
        <v>66</v>
      </c>
      <c r="I92" s="10">
        <f t="shared" si="4"/>
        <v>2021</v>
      </c>
      <c r="J92" s="10">
        <v>1048</v>
      </c>
      <c r="K92" s="10">
        <v>973</v>
      </c>
      <c r="L92" s="10">
        <f t="shared" si="5"/>
        <v>91</v>
      </c>
      <c r="M92" s="10">
        <v>46</v>
      </c>
      <c r="N92" s="10">
        <v>45</v>
      </c>
      <c r="O92" s="10">
        <v>9</v>
      </c>
      <c r="P92" s="10">
        <v>31</v>
      </c>
      <c r="Q92" s="10">
        <v>22</v>
      </c>
    </row>
    <row r="93" spans="2:17" s="21" customFormat="1" ht="12">
      <c r="B93" s="13"/>
      <c r="C93" s="14"/>
      <c r="D93" s="58" t="s">
        <v>102</v>
      </c>
      <c r="E93" s="59"/>
      <c r="F93" s="25"/>
      <c r="G93" s="30">
        <f>SUM(G94:G98)</f>
        <v>15</v>
      </c>
      <c r="H93" s="11">
        <f>SUM(H94:H98)</f>
        <v>277</v>
      </c>
      <c r="I93" s="11">
        <f t="shared" si="4"/>
        <v>9174</v>
      </c>
      <c r="J93" s="11">
        <f>SUM(J94:J98)</f>
        <v>4672</v>
      </c>
      <c r="K93" s="11">
        <f>SUM(K94:K98)</f>
        <v>4502</v>
      </c>
      <c r="L93" s="11">
        <f t="shared" si="5"/>
        <v>363</v>
      </c>
      <c r="M93" s="11">
        <f>SUM(M94:M98)</f>
        <v>167</v>
      </c>
      <c r="N93" s="11">
        <f>SUM(N94:N98)</f>
        <v>196</v>
      </c>
      <c r="O93" s="11">
        <f>SUM(O94:O98)</f>
        <v>62</v>
      </c>
      <c r="P93" s="11">
        <v>33</v>
      </c>
      <c r="Q93" s="11">
        <v>25</v>
      </c>
    </row>
    <row r="94" spans="2:17" ht="12">
      <c r="B94" s="4"/>
      <c r="C94" s="5"/>
      <c r="D94" s="8"/>
      <c r="E94" s="9" t="s">
        <v>69</v>
      </c>
      <c r="F94" s="25"/>
      <c r="G94" s="29">
        <v>4</v>
      </c>
      <c r="H94" s="10">
        <v>52</v>
      </c>
      <c r="I94" s="10">
        <f t="shared" si="4"/>
        <v>1473</v>
      </c>
      <c r="J94" s="10">
        <v>754</v>
      </c>
      <c r="K94" s="10">
        <v>719</v>
      </c>
      <c r="L94" s="10">
        <f t="shared" si="5"/>
        <v>71</v>
      </c>
      <c r="M94" s="10">
        <v>37</v>
      </c>
      <c r="N94" s="10">
        <v>34</v>
      </c>
      <c r="O94" s="10">
        <v>22</v>
      </c>
      <c r="P94" s="10">
        <v>28</v>
      </c>
      <c r="Q94" s="10">
        <v>21</v>
      </c>
    </row>
    <row r="95" spans="2:17" ht="12">
      <c r="B95" s="4"/>
      <c r="C95" s="5"/>
      <c r="D95" s="8"/>
      <c r="E95" s="9" t="s">
        <v>78</v>
      </c>
      <c r="F95" s="25"/>
      <c r="G95" s="29">
        <v>2</v>
      </c>
      <c r="H95" s="10">
        <v>31</v>
      </c>
      <c r="I95" s="10">
        <f t="shared" si="4"/>
        <v>919</v>
      </c>
      <c r="J95" s="10">
        <v>468</v>
      </c>
      <c r="K95" s="10">
        <v>451</v>
      </c>
      <c r="L95" s="10">
        <f t="shared" si="5"/>
        <v>42</v>
      </c>
      <c r="M95" s="10">
        <v>21</v>
      </c>
      <c r="N95" s="10">
        <v>21</v>
      </c>
      <c r="O95" s="10">
        <v>12</v>
      </c>
      <c r="P95" s="10">
        <v>30</v>
      </c>
      <c r="Q95" s="10">
        <v>22</v>
      </c>
    </row>
    <row r="96" spans="2:17" ht="12">
      <c r="B96" s="4"/>
      <c r="C96" s="5"/>
      <c r="D96" s="8"/>
      <c r="E96" s="9" t="s">
        <v>70</v>
      </c>
      <c r="F96" s="25"/>
      <c r="G96" s="29">
        <v>2</v>
      </c>
      <c r="H96" s="10">
        <v>33</v>
      </c>
      <c r="I96" s="10">
        <f t="shared" si="4"/>
        <v>1113</v>
      </c>
      <c r="J96" s="10">
        <v>579</v>
      </c>
      <c r="K96" s="10">
        <v>534</v>
      </c>
      <c r="L96" s="10">
        <f t="shared" si="5"/>
        <v>44</v>
      </c>
      <c r="M96" s="10">
        <v>23</v>
      </c>
      <c r="N96" s="10">
        <v>21</v>
      </c>
      <c r="O96" s="10">
        <v>7</v>
      </c>
      <c r="P96" s="10">
        <v>34</v>
      </c>
      <c r="Q96" s="10">
        <v>25</v>
      </c>
    </row>
    <row r="97" spans="2:17" ht="12">
      <c r="B97" s="4"/>
      <c r="C97" s="5"/>
      <c r="D97" s="8"/>
      <c r="E97" s="9" t="s">
        <v>71</v>
      </c>
      <c r="F97" s="25"/>
      <c r="G97" s="29">
        <v>4</v>
      </c>
      <c r="H97" s="10">
        <v>91</v>
      </c>
      <c r="I97" s="10">
        <f t="shared" si="4"/>
        <v>3134</v>
      </c>
      <c r="J97" s="10">
        <v>1597</v>
      </c>
      <c r="K97" s="10">
        <v>1537</v>
      </c>
      <c r="L97" s="10">
        <f t="shared" si="5"/>
        <v>118</v>
      </c>
      <c r="M97" s="10">
        <v>44</v>
      </c>
      <c r="N97" s="10">
        <v>74</v>
      </c>
      <c r="O97" s="10">
        <v>11</v>
      </c>
      <c r="P97" s="10">
        <v>34</v>
      </c>
      <c r="Q97" s="10">
        <v>27</v>
      </c>
    </row>
    <row r="98" spans="2:17" ht="12">
      <c r="B98" s="4"/>
      <c r="C98" s="5"/>
      <c r="D98" s="8"/>
      <c r="E98" s="9" t="s">
        <v>72</v>
      </c>
      <c r="F98" s="25"/>
      <c r="G98" s="29">
        <v>3</v>
      </c>
      <c r="H98" s="10">
        <v>70</v>
      </c>
      <c r="I98" s="10">
        <f t="shared" si="4"/>
        <v>2535</v>
      </c>
      <c r="J98" s="10">
        <v>1274</v>
      </c>
      <c r="K98" s="10">
        <v>1261</v>
      </c>
      <c r="L98" s="10">
        <f t="shared" si="5"/>
        <v>88</v>
      </c>
      <c r="M98" s="10">
        <v>42</v>
      </c>
      <c r="N98" s="10">
        <v>46</v>
      </c>
      <c r="O98" s="10">
        <v>10</v>
      </c>
      <c r="P98" s="10">
        <v>36</v>
      </c>
      <c r="Q98" s="10">
        <v>29</v>
      </c>
    </row>
    <row r="100" ht="12">
      <c r="B100" s="12" t="s">
        <v>117</v>
      </c>
    </row>
  </sheetData>
  <mergeCells count="37">
    <mergeCell ref="D56:E56"/>
    <mergeCell ref="D86:E86"/>
    <mergeCell ref="D91:E91"/>
    <mergeCell ref="D93:E93"/>
    <mergeCell ref="D81:E81"/>
    <mergeCell ref="D61:E61"/>
    <mergeCell ref="D63:E63"/>
    <mergeCell ref="D72:E72"/>
    <mergeCell ref="D25:E25"/>
    <mergeCell ref="D26:E26"/>
    <mergeCell ref="C27:E27"/>
    <mergeCell ref="D28:E28"/>
    <mergeCell ref="D38:E38"/>
    <mergeCell ref="D43:E43"/>
    <mergeCell ref="D49:E49"/>
    <mergeCell ref="D21:E21"/>
    <mergeCell ref="D22:E22"/>
    <mergeCell ref="D23:E23"/>
    <mergeCell ref="D24:E24"/>
    <mergeCell ref="D19:E19"/>
    <mergeCell ref="D20:E20"/>
    <mergeCell ref="B12:D12"/>
    <mergeCell ref="B14:D14"/>
    <mergeCell ref="D18:E18"/>
    <mergeCell ref="D17:E17"/>
    <mergeCell ref="D16:E16"/>
    <mergeCell ref="C15:E15"/>
    <mergeCell ref="D13:E13"/>
    <mergeCell ref="B7:E7"/>
    <mergeCell ref="B3:E5"/>
    <mergeCell ref="I3:K4"/>
    <mergeCell ref="L3:N4"/>
    <mergeCell ref="P3:P5"/>
    <mergeCell ref="Q3:Q5"/>
    <mergeCell ref="F3:G5"/>
    <mergeCell ref="O3:O5"/>
    <mergeCell ref="H3:H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5" max="27" man="1"/>
  </rowBreaks>
  <colBreaks count="1" manualBreakCount="1">
    <brk id="22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1999-08-16T17:44:16Z</cp:lastPrinted>
  <dcterms:created xsi:type="dcterms:W3CDTF">1999-08-08T13:52:57Z</dcterms:created>
  <dcterms:modified xsi:type="dcterms:W3CDTF">2002-03-27T02:02:22Z</dcterms:modified>
  <cp:category/>
  <cp:version/>
  <cp:contentType/>
  <cp:contentStatus/>
</cp:coreProperties>
</file>