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74_市町村別小学校教員数および児童数" sheetId="1" r:id="rId1"/>
  </sheets>
  <definedNames>
    <definedName name="_xlnm.Print_Titles" localSheetId="0">'174_市町村別小学校教員数および児童数'!$4:$7</definedName>
  </definedNames>
  <calcPr fullCalcOnLoad="1"/>
</workbook>
</file>

<file path=xl/sharedStrings.xml><?xml version="1.0" encoding="utf-8"?>
<sst xmlns="http://schemas.openxmlformats.org/spreadsheetml/2006/main" count="148" uniqueCount="108">
  <si>
    <t>前橋市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</si>
  <si>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</si>
  <si>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</si>
  <si>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</si>
  <si>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</si>
  <si>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</si>
  <si>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</si>
  <si>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</si>
  <si>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</si>
  <si>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</si>
  <si>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</si>
  <si>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</si>
  <si>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</si>
  <si>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</si>
  <si>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</si>
  <si>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</si>
  <si>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</si>
  <si>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</si>
  <si>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</si>
  <si>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</si>
  <si>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</si>
  <si>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</si>
  <si>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</si>
  <si>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</si>
  <si>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</si>
  <si>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</si>
  <si>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</si>
  <si>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</si>
  <si>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</si>
  <si>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</si>
  <si>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</si>
  <si>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</si>
  <si>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</si>
  <si>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</si>
  <si>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</si>
  <si>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</si>
  <si>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</si>
  <si>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</si>
  <si>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</si>
  <si>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</si>
  <si>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</si>
  <si>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</si>
  <si>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</si>
  <si>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</si>
  <si>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</si>
  <si>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</si>
  <si>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</si>
  <si>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</si>
  <si>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</si>
  <si>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</si>
  <si>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</si>
  <si>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</si>
  <si>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</si>
  <si>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</si>
  <si>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</si>
  <si>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</si>
  <si>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</si>
  <si>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</si>
  <si>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</si>
  <si>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</si>
  <si>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</si>
  <si>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</si>
  <si>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</si>
  <si>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</si>
  <si>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</si>
  <si>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</si>
  <si>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</si>
  <si>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</si>
  <si>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</si>
  <si>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</si>
  <si>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</si>
  <si>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</si>
  <si>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</si>
  <si>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</si>
  <si>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</si>
  <si>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</si>
  <si>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</si>
  <si>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</si>
  <si>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学校数</t>
  </si>
  <si>
    <t>学級数</t>
  </si>
  <si>
    <t>明和村</t>
  </si>
  <si>
    <t>総数</t>
  </si>
  <si>
    <t>男</t>
  </si>
  <si>
    <t>女</t>
  </si>
  <si>
    <t>教員数</t>
  </si>
  <si>
    <t>児童数</t>
  </si>
  <si>
    <t>1年</t>
  </si>
  <si>
    <t>2年</t>
  </si>
  <si>
    <t>3年</t>
  </si>
  <si>
    <t>4年</t>
  </si>
  <si>
    <t>5年</t>
  </si>
  <si>
    <t>6年</t>
  </si>
  <si>
    <t>市部計</t>
  </si>
  <si>
    <t>総数</t>
  </si>
  <si>
    <t>学級数</t>
  </si>
  <si>
    <t>郡部計</t>
  </si>
  <si>
    <t>城南村</t>
  </si>
  <si>
    <t>郡南村</t>
  </si>
  <si>
    <t>吉岡村</t>
  </si>
  <si>
    <t>赤堀村</t>
  </si>
  <si>
    <t>笠懸村</t>
  </si>
  <si>
    <t>千代田村</t>
  </si>
  <si>
    <t>174．市町村別小学校教員数および児童数　(昭和39年5月1日)</t>
  </si>
  <si>
    <t>3）教員数欄の×印は兼務者を示し外書である。</t>
  </si>
  <si>
    <t>市町村別</t>
  </si>
  <si>
    <t>×2</t>
  </si>
  <si>
    <t>1）学校数欄の（　）は分校を示し外書である。  2）学級数欄の（　）内は特殊学級数を示し内書である。</t>
  </si>
  <si>
    <t>資料：県統計課「昭和39年度学校基本調査」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</si>
</sst>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625" style="1" customWidth="1"/>
    <col min="9" max="9" width="6.75390625" style="1" bestFit="1" customWidth="1"/>
    <col min="10" max="10" width="4.625" style="1" customWidth="1"/>
    <col min="11" max="11" width="8.50390625" style="1" customWidth="1"/>
    <col min="12" max="12" width="4.625" style="1" customWidth="1"/>
    <col min="13" max="13" width="7.875" style="1" customWidth="1"/>
    <col min="14" max="15" width="9.625" style="1" customWidth="1"/>
    <col min="16" max="29" width="7.625" style="1" customWidth="1"/>
    <col min="30" max="16384" width="9.00390625" style="1" customWidth="1"/>
  </cols>
  <sheetData>
    <row r="1" ht="14.25">
      <c r="B1" s="2" t="s">
        <v>102</v>
      </c>
    </row>
    <row r="2" spans="2:3" ht="12" customHeight="1">
      <c r="B2" s="2"/>
      <c r="C2" s="11" t="s">
        <v>106</v>
      </c>
    </row>
    <row r="3" ht="12" customHeight="1">
      <c r="C3" s="11" t="s">
        <v>103</v>
      </c>
    </row>
    <row r="4" spans="2:29" ht="12" customHeight="1">
      <c r="B4" s="67" t="s">
        <v>104</v>
      </c>
      <c r="C4" s="68"/>
      <c r="D4" s="68"/>
      <c r="E4" s="68"/>
      <c r="F4" s="65" t="s">
        <v>78</v>
      </c>
      <c r="G4" s="65"/>
      <c r="H4" s="65" t="s">
        <v>94</v>
      </c>
      <c r="I4" s="65" t="s">
        <v>79</v>
      </c>
      <c r="J4" s="55" t="s">
        <v>84</v>
      </c>
      <c r="K4" s="56"/>
      <c r="L4" s="56"/>
      <c r="M4" s="56"/>
      <c r="N4" s="57"/>
      <c r="O4" s="46" t="s">
        <v>85</v>
      </c>
      <c r="P4" s="47"/>
      <c r="Q4" s="47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2:29" ht="12" customHeight="1">
      <c r="B5" s="67"/>
      <c r="C5" s="68"/>
      <c r="D5" s="68"/>
      <c r="E5" s="68"/>
      <c r="F5" s="65"/>
      <c r="G5" s="65"/>
      <c r="H5" s="65"/>
      <c r="I5" s="65"/>
      <c r="J5" s="58"/>
      <c r="K5" s="59"/>
      <c r="L5" s="59"/>
      <c r="M5" s="59"/>
      <c r="N5" s="60"/>
      <c r="O5" s="46" t="s">
        <v>81</v>
      </c>
      <c r="P5" s="47"/>
      <c r="Q5" s="50"/>
      <c r="R5" s="43" t="s">
        <v>86</v>
      </c>
      <c r="S5" s="45"/>
      <c r="T5" s="43" t="s">
        <v>87</v>
      </c>
      <c r="U5" s="45"/>
      <c r="V5" s="43" t="s">
        <v>88</v>
      </c>
      <c r="W5" s="45"/>
      <c r="X5" s="43" t="s">
        <v>89</v>
      </c>
      <c r="Y5" s="45"/>
      <c r="Z5" s="43" t="s">
        <v>90</v>
      </c>
      <c r="AA5" s="45"/>
      <c r="AB5" s="43" t="s">
        <v>91</v>
      </c>
      <c r="AC5" s="44"/>
    </row>
    <row r="6" spans="2:29" ht="12" customHeight="1">
      <c r="B6" s="68"/>
      <c r="C6" s="68"/>
      <c r="D6" s="68"/>
      <c r="E6" s="68"/>
      <c r="F6" s="65"/>
      <c r="G6" s="65"/>
      <c r="H6" s="69"/>
      <c r="I6" s="65"/>
      <c r="J6" s="55" t="s">
        <v>81</v>
      </c>
      <c r="K6" s="61"/>
      <c r="L6" s="55" t="s">
        <v>82</v>
      </c>
      <c r="M6" s="62"/>
      <c r="N6" s="15" t="s">
        <v>83</v>
      </c>
      <c r="O6" s="15" t="s">
        <v>81</v>
      </c>
      <c r="P6" s="15" t="s">
        <v>82</v>
      </c>
      <c r="Q6" s="15" t="s">
        <v>83</v>
      </c>
      <c r="R6" s="15" t="s">
        <v>82</v>
      </c>
      <c r="S6" s="15" t="s">
        <v>83</v>
      </c>
      <c r="T6" s="15" t="s">
        <v>82</v>
      </c>
      <c r="U6" s="15" t="s">
        <v>83</v>
      </c>
      <c r="V6" s="15" t="s">
        <v>82</v>
      </c>
      <c r="W6" s="15" t="s">
        <v>83</v>
      </c>
      <c r="X6" s="15" t="s">
        <v>82</v>
      </c>
      <c r="Y6" s="15" t="s">
        <v>83</v>
      </c>
      <c r="Z6" s="15" t="s">
        <v>82</v>
      </c>
      <c r="AA6" s="15" t="s">
        <v>83</v>
      </c>
      <c r="AB6" s="15" t="s">
        <v>82</v>
      </c>
      <c r="AC6" s="15" t="s">
        <v>83</v>
      </c>
    </row>
    <row r="7" spans="2:29" ht="12" customHeight="1">
      <c r="B7" s="4"/>
      <c r="C7" s="5"/>
      <c r="D7" s="5"/>
      <c r="E7" s="6"/>
      <c r="F7" s="16"/>
      <c r="G7" s="18"/>
      <c r="H7" s="24"/>
      <c r="I7" s="25"/>
      <c r="J7" s="40"/>
      <c r="K7" s="25" t="s">
        <v>1</v>
      </c>
      <c r="L7" s="40"/>
      <c r="M7" s="25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  <c r="AC7" s="3" t="s">
        <v>1</v>
      </c>
    </row>
    <row r="8" spans="2:29" ht="12" customHeight="1">
      <c r="B8" s="66"/>
      <c r="C8" s="66"/>
      <c r="D8" s="66"/>
      <c r="E8" s="66"/>
      <c r="F8" s="31"/>
      <c r="G8" s="33"/>
      <c r="H8" s="29"/>
      <c r="I8" s="20"/>
      <c r="J8" s="26"/>
      <c r="K8" s="19" t="s">
        <v>105</v>
      </c>
      <c r="L8" s="23"/>
      <c r="M8" s="23" t="s">
        <v>105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ht="12" customHeight="1">
      <c r="B9" s="63" t="s">
        <v>93</v>
      </c>
      <c r="C9" s="64"/>
      <c r="D9" s="64"/>
      <c r="E9" s="49"/>
      <c r="F9" s="21">
        <f aca="true" t="shared" si="0" ref="F9:AC9">SUM(F10,F23)</f>
        <v>75</v>
      </c>
      <c r="G9" s="19">
        <f t="shared" si="0"/>
        <v>317</v>
      </c>
      <c r="H9" s="21">
        <f t="shared" si="0"/>
        <v>144</v>
      </c>
      <c r="I9" s="19">
        <f t="shared" si="0"/>
        <v>4821</v>
      </c>
      <c r="J9" s="28"/>
      <c r="K9" s="41">
        <f t="shared" si="0"/>
        <v>5940</v>
      </c>
      <c r="L9" s="28"/>
      <c r="M9" s="23">
        <f t="shared" si="0"/>
        <v>2811</v>
      </c>
      <c r="N9" s="17">
        <f t="shared" si="0"/>
        <v>3129</v>
      </c>
      <c r="O9" s="17">
        <f t="shared" si="0"/>
        <v>176623</v>
      </c>
      <c r="P9" s="17">
        <f t="shared" si="0"/>
        <v>90107</v>
      </c>
      <c r="Q9" s="17">
        <f t="shared" si="0"/>
        <v>86516</v>
      </c>
      <c r="R9" s="17">
        <f t="shared" si="0"/>
        <v>13274</v>
      </c>
      <c r="S9" s="17">
        <f t="shared" si="0"/>
        <v>12620</v>
      </c>
      <c r="T9" s="17">
        <f t="shared" si="0"/>
        <v>14084</v>
      </c>
      <c r="U9" s="17">
        <f t="shared" si="0"/>
        <v>13532</v>
      </c>
      <c r="V9" s="17">
        <f t="shared" si="0"/>
        <v>15004</v>
      </c>
      <c r="W9" s="17">
        <f t="shared" si="0"/>
        <v>14246</v>
      </c>
      <c r="X9" s="17">
        <f t="shared" si="0"/>
        <v>15376</v>
      </c>
      <c r="Y9" s="17">
        <f t="shared" si="0"/>
        <v>14776</v>
      </c>
      <c r="Z9" s="17">
        <f t="shared" si="0"/>
        <v>15626</v>
      </c>
      <c r="AA9" s="17">
        <f t="shared" si="0"/>
        <v>15000</v>
      </c>
      <c r="AB9" s="17">
        <f t="shared" si="0"/>
        <v>16743</v>
      </c>
      <c r="AC9" s="10">
        <f t="shared" si="0"/>
        <v>16342</v>
      </c>
    </row>
    <row r="10" spans="2:29" ht="12" customHeight="1">
      <c r="B10" s="4"/>
      <c r="C10" s="51" t="s">
        <v>92</v>
      </c>
      <c r="D10" s="51"/>
      <c r="E10" s="52"/>
      <c r="F10" s="21">
        <f aca="true" t="shared" si="1" ref="F10:AC10">SUM(F11:F21)</f>
        <v>10</v>
      </c>
      <c r="G10" s="19">
        <f t="shared" si="1"/>
        <v>127</v>
      </c>
      <c r="H10" s="21">
        <f t="shared" si="1"/>
        <v>104</v>
      </c>
      <c r="I10" s="19">
        <f t="shared" si="1"/>
        <v>2368</v>
      </c>
      <c r="J10" s="23"/>
      <c r="K10" s="19">
        <f t="shared" si="1"/>
        <v>2872</v>
      </c>
      <c r="L10" s="23"/>
      <c r="M10" s="23">
        <f t="shared" si="1"/>
        <v>1243</v>
      </c>
      <c r="N10" s="17">
        <f t="shared" si="1"/>
        <v>1629</v>
      </c>
      <c r="O10" s="17">
        <f t="shared" si="1"/>
        <v>91460</v>
      </c>
      <c r="P10" s="17">
        <f t="shared" si="1"/>
        <v>46819</v>
      </c>
      <c r="Q10" s="17">
        <f>SUM(Q11:Q21)</f>
        <v>44641</v>
      </c>
      <c r="R10" s="17">
        <f t="shared" si="1"/>
        <v>7046</v>
      </c>
      <c r="S10" s="17">
        <f t="shared" si="1"/>
        <v>6766</v>
      </c>
      <c r="T10" s="17">
        <f t="shared" si="1"/>
        <v>7463</v>
      </c>
      <c r="U10" s="17">
        <f t="shared" si="1"/>
        <v>7046</v>
      </c>
      <c r="V10" s="17">
        <f t="shared" si="1"/>
        <v>7877</v>
      </c>
      <c r="W10" s="17">
        <f t="shared" si="1"/>
        <v>7267</v>
      </c>
      <c r="X10" s="17">
        <f t="shared" si="1"/>
        <v>7976</v>
      </c>
      <c r="Y10" s="17">
        <f t="shared" si="1"/>
        <v>7481</v>
      </c>
      <c r="Z10" s="17">
        <f t="shared" si="1"/>
        <v>7983</v>
      </c>
      <c r="AA10" s="17">
        <f t="shared" si="1"/>
        <v>7690</v>
      </c>
      <c r="AB10" s="17">
        <f t="shared" si="1"/>
        <v>8474</v>
      </c>
      <c r="AC10" s="10">
        <f t="shared" si="1"/>
        <v>8391</v>
      </c>
    </row>
    <row r="11" spans="2:29" ht="12" customHeight="1">
      <c r="B11" s="4"/>
      <c r="C11" s="5"/>
      <c r="D11" s="53" t="s">
        <v>0</v>
      </c>
      <c r="E11" s="54"/>
      <c r="F11" s="32">
        <v>1</v>
      </c>
      <c r="G11" s="35">
        <v>23</v>
      </c>
      <c r="H11" s="32">
        <v>19</v>
      </c>
      <c r="I11" s="20">
        <v>452</v>
      </c>
      <c r="J11" s="27"/>
      <c r="K11" s="39">
        <f>SUM(M11:N11)</f>
        <v>545</v>
      </c>
      <c r="L11" s="27"/>
      <c r="M11" s="20">
        <v>220</v>
      </c>
      <c r="N11" s="9">
        <v>325</v>
      </c>
      <c r="O11" s="9">
        <f>SUM(P11,Q11)</f>
        <v>17543</v>
      </c>
      <c r="P11" s="9">
        <f>SUM(R11,T11,V11,X11,Z11,AB11)</f>
        <v>9000</v>
      </c>
      <c r="Q11" s="9">
        <f>SUM(S11,U11,W11,Y11,AA11,AC11)</f>
        <v>8543</v>
      </c>
      <c r="R11" s="9">
        <v>1426</v>
      </c>
      <c r="S11" s="9">
        <v>1321</v>
      </c>
      <c r="T11" s="9">
        <v>1458</v>
      </c>
      <c r="U11" s="9">
        <v>1347</v>
      </c>
      <c r="V11" s="9">
        <v>1506</v>
      </c>
      <c r="W11" s="9">
        <v>1414</v>
      </c>
      <c r="X11" s="9">
        <v>1509</v>
      </c>
      <c r="Y11" s="9">
        <v>1474</v>
      </c>
      <c r="Z11" s="9">
        <v>1491</v>
      </c>
      <c r="AA11" s="9">
        <v>1443</v>
      </c>
      <c r="AB11" s="9">
        <v>1610</v>
      </c>
      <c r="AC11" s="9">
        <v>1544</v>
      </c>
    </row>
    <row r="12" spans="2:29" ht="12" customHeight="1">
      <c r="B12" s="4"/>
      <c r="C12" s="5"/>
      <c r="D12" s="53" t="s">
        <v>2</v>
      </c>
      <c r="E12" s="54"/>
      <c r="F12" s="22"/>
      <c r="G12" s="20">
        <v>20</v>
      </c>
      <c r="H12" s="32">
        <v>16</v>
      </c>
      <c r="I12" s="20">
        <v>386</v>
      </c>
      <c r="J12" s="26"/>
      <c r="K12" s="20">
        <f aca="true" t="shared" si="2" ref="K12:K21">SUM(M12:N12)</f>
        <v>466</v>
      </c>
      <c r="L12" s="26"/>
      <c r="M12" s="20">
        <v>193</v>
      </c>
      <c r="N12" s="9">
        <v>273</v>
      </c>
      <c r="O12" s="9">
        <f aca="true" t="shared" si="3" ref="O12:O21">SUM(P12,Q12)</f>
        <v>15243</v>
      </c>
      <c r="P12" s="9">
        <f aca="true" t="shared" si="4" ref="P12:P21">SUM(R12,T12,V12,X12,Z12,AB12)</f>
        <v>7879</v>
      </c>
      <c r="Q12" s="9">
        <f aca="true" t="shared" si="5" ref="Q12:Q21">SUM(S12,U12,W12,Y12,AA12,AC12)</f>
        <v>7364</v>
      </c>
      <c r="R12" s="9">
        <v>1150</v>
      </c>
      <c r="S12" s="9">
        <v>1132</v>
      </c>
      <c r="T12" s="9">
        <v>1342</v>
      </c>
      <c r="U12" s="9">
        <v>1164</v>
      </c>
      <c r="V12" s="9">
        <v>1293</v>
      </c>
      <c r="W12" s="9">
        <v>1200</v>
      </c>
      <c r="X12" s="9">
        <v>1373</v>
      </c>
      <c r="Y12" s="9">
        <v>1206</v>
      </c>
      <c r="Z12" s="9">
        <v>1323</v>
      </c>
      <c r="AA12" s="9">
        <v>1305</v>
      </c>
      <c r="AB12" s="9">
        <v>1398</v>
      </c>
      <c r="AC12" s="9">
        <v>1357</v>
      </c>
    </row>
    <row r="13" spans="2:29" ht="12" customHeight="1">
      <c r="B13" s="4"/>
      <c r="C13" s="5"/>
      <c r="D13" s="53" t="s">
        <v>3</v>
      </c>
      <c r="E13" s="54"/>
      <c r="F13" s="22"/>
      <c r="G13" s="20">
        <v>14</v>
      </c>
      <c r="H13" s="32">
        <v>20</v>
      </c>
      <c r="I13" s="20">
        <v>285</v>
      </c>
      <c r="J13" s="27"/>
      <c r="K13" s="39">
        <f t="shared" si="2"/>
        <v>341</v>
      </c>
      <c r="L13" s="27"/>
      <c r="M13" s="20">
        <v>133</v>
      </c>
      <c r="N13" s="9">
        <v>208</v>
      </c>
      <c r="O13" s="9">
        <f t="shared" si="3"/>
        <v>11216</v>
      </c>
      <c r="P13" s="9">
        <f t="shared" si="4"/>
        <v>5757</v>
      </c>
      <c r="Q13" s="9">
        <f t="shared" si="5"/>
        <v>5459</v>
      </c>
      <c r="R13" s="9">
        <v>927</v>
      </c>
      <c r="S13" s="9">
        <v>883</v>
      </c>
      <c r="T13" s="9">
        <v>916</v>
      </c>
      <c r="U13" s="9">
        <v>852</v>
      </c>
      <c r="V13" s="9">
        <v>988</v>
      </c>
      <c r="W13" s="9">
        <v>869</v>
      </c>
      <c r="X13" s="9">
        <v>929</v>
      </c>
      <c r="Y13" s="9">
        <v>913</v>
      </c>
      <c r="Z13" s="9">
        <v>949</v>
      </c>
      <c r="AA13" s="9">
        <v>965</v>
      </c>
      <c r="AB13" s="9">
        <v>1048</v>
      </c>
      <c r="AC13" s="9">
        <v>977</v>
      </c>
    </row>
    <row r="14" spans="2:29" ht="12" customHeight="1">
      <c r="B14" s="4"/>
      <c r="C14" s="5"/>
      <c r="D14" s="53" t="s">
        <v>4</v>
      </c>
      <c r="E14" s="54"/>
      <c r="F14" s="22"/>
      <c r="G14" s="20">
        <v>8</v>
      </c>
      <c r="H14" s="32">
        <v>11</v>
      </c>
      <c r="I14" s="20">
        <v>218</v>
      </c>
      <c r="J14" s="26"/>
      <c r="K14" s="20">
        <f t="shared" si="2"/>
        <v>255</v>
      </c>
      <c r="L14" s="26"/>
      <c r="M14" s="20">
        <v>117</v>
      </c>
      <c r="N14" s="9">
        <v>138</v>
      </c>
      <c r="O14" s="9">
        <f t="shared" si="3"/>
        <v>8973</v>
      </c>
      <c r="P14" s="9">
        <f t="shared" si="4"/>
        <v>4568</v>
      </c>
      <c r="Q14" s="9">
        <f t="shared" si="5"/>
        <v>4405</v>
      </c>
      <c r="R14" s="9">
        <v>701</v>
      </c>
      <c r="S14" s="9">
        <v>658</v>
      </c>
      <c r="T14" s="9">
        <v>756</v>
      </c>
      <c r="U14" s="9">
        <v>721</v>
      </c>
      <c r="V14" s="9">
        <v>798</v>
      </c>
      <c r="W14" s="9">
        <v>731</v>
      </c>
      <c r="X14" s="9">
        <v>765</v>
      </c>
      <c r="Y14" s="9">
        <v>759</v>
      </c>
      <c r="Z14" s="9">
        <v>753</v>
      </c>
      <c r="AA14" s="9">
        <v>722</v>
      </c>
      <c r="AB14" s="9">
        <v>795</v>
      </c>
      <c r="AC14" s="9">
        <v>814</v>
      </c>
    </row>
    <row r="15" spans="2:29" ht="12" customHeight="1">
      <c r="B15" s="4"/>
      <c r="C15" s="5"/>
      <c r="D15" s="53" t="s">
        <v>5</v>
      </c>
      <c r="E15" s="54"/>
      <c r="F15" s="22"/>
      <c r="G15" s="20">
        <v>12</v>
      </c>
      <c r="H15" s="32">
        <v>15</v>
      </c>
      <c r="I15" s="20">
        <v>224</v>
      </c>
      <c r="J15" s="27"/>
      <c r="K15" s="39">
        <f t="shared" si="2"/>
        <v>273</v>
      </c>
      <c r="L15" s="27"/>
      <c r="M15" s="20">
        <v>136</v>
      </c>
      <c r="N15" s="9">
        <v>137</v>
      </c>
      <c r="O15" s="9">
        <f t="shared" si="3"/>
        <v>8570</v>
      </c>
      <c r="P15" s="9">
        <f t="shared" si="4"/>
        <v>4378</v>
      </c>
      <c r="Q15" s="9">
        <f t="shared" si="5"/>
        <v>4192</v>
      </c>
      <c r="R15" s="9">
        <v>640</v>
      </c>
      <c r="S15" s="9">
        <v>624</v>
      </c>
      <c r="T15" s="9">
        <v>669</v>
      </c>
      <c r="U15" s="9">
        <v>670</v>
      </c>
      <c r="V15" s="9">
        <v>732</v>
      </c>
      <c r="W15" s="9">
        <v>657</v>
      </c>
      <c r="X15" s="9">
        <v>770</v>
      </c>
      <c r="Y15" s="9">
        <v>706</v>
      </c>
      <c r="Z15" s="9">
        <v>775</v>
      </c>
      <c r="AA15" s="9">
        <v>711</v>
      </c>
      <c r="AB15" s="9">
        <v>792</v>
      </c>
      <c r="AC15" s="9">
        <v>824</v>
      </c>
    </row>
    <row r="16" spans="2:29" ht="12" customHeight="1">
      <c r="B16" s="4"/>
      <c r="C16" s="5"/>
      <c r="D16" s="53" t="s">
        <v>6</v>
      </c>
      <c r="E16" s="54"/>
      <c r="F16" s="22">
        <v>5</v>
      </c>
      <c r="G16" s="20">
        <v>7</v>
      </c>
      <c r="H16" s="32">
        <v>4</v>
      </c>
      <c r="I16" s="20">
        <v>149</v>
      </c>
      <c r="J16" s="26"/>
      <c r="K16" s="20">
        <f t="shared" si="2"/>
        <v>177</v>
      </c>
      <c r="L16" s="26"/>
      <c r="M16" s="20">
        <v>75</v>
      </c>
      <c r="N16" s="9">
        <v>102</v>
      </c>
      <c r="O16" s="9">
        <f t="shared" si="3"/>
        <v>5421</v>
      </c>
      <c r="P16" s="9">
        <f t="shared" si="4"/>
        <v>2769</v>
      </c>
      <c r="Q16" s="9">
        <f t="shared" si="5"/>
        <v>2652</v>
      </c>
      <c r="R16" s="9">
        <v>417</v>
      </c>
      <c r="S16" s="9">
        <v>402</v>
      </c>
      <c r="T16" s="9">
        <v>418</v>
      </c>
      <c r="U16" s="9">
        <v>415</v>
      </c>
      <c r="V16" s="9">
        <v>469</v>
      </c>
      <c r="W16" s="9">
        <v>463</v>
      </c>
      <c r="X16" s="9">
        <v>467</v>
      </c>
      <c r="Y16" s="9">
        <v>394</v>
      </c>
      <c r="Z16" s="9">
        <v>505</v>
      </c>
      <c r="AA16" s="9">
        <v>442</v>
      </c>
      <c r="AB16" s="9">
        <v>493</v>
      </c>
      <c r="AC16" s="9">
        <v>536</v>
      </c>
    </row>
    <row r="17" spans="2:29" ht="12" customHeight="1">
      <c r="B17" s="4"/>
      <c r="C17" s="5"/>
      <c r="D17" s="53" t="s">
        <v>7</v>
      </c>
      <c r="E17" s="54"/>
      <c r="F17" s="22"/>
      <c r="G17" s="20">
        <v>10</v>
      </c>
      <c r="H17" s="32">
        <v>5</v>
      </c>
      <c r="I17" s="20">
        <v>162</v>
      </c>
      <c r="J17" s="27"/>
      <c r="K17" s="39">
        <f t="shared" si="2"/>
        <v>199</v>
      </c>
      <c r="L17" s="27"/>
      <c r="M17" s="20">
        <v>89</v>
      </c>
      <c r="N17" s="9">
        <v>110</v>
      </c>
      <c r="O17" s="9">
        <f t="shared" si="3"/>
        <v>6135</v>
      </c>
      <c r="P17" s="9">
        <f t="shared" si="4"/>
        <v>3141</v>
      </c>
      <c r="Q17" s="9">
        <f t="shared" si="5"/>
        <v>2994</v>
      </c>
      <c r="R17" s="9">
        <v>438</v>
      </c>
      <c r="S17" s="9">
        <v>454</v>
      </c>
      <c r="T17" s="9">
        <v>467</v>
      </c>
      <c r="U17" s="9">
        <v>481</v>
      </c>
      <c r="V17" s="9">
        <v>510</v>
      </c>
      <c r="W17" s="9">
        <v>498</v>
      </c>
      <c r="X17" s="9">
        <v>576</v>
      </c>
      <c r="Y17" s="9">
        <v>491</v>
      </c>
      <c r="Z17" s="9">
        <v>563</v>
      </c>
      <c r="AA17" s="9">
        <v>508</v>
      </c>
      <c r="AB17" s="9">
        <v>587</v>
      </c>
      <c r="AC17" s="9">
        <v>562</v>
      </c>
    </row>
    <row r="18" spans="2:29" ht="12" customHeight="1">
      <c r="B18" s="4"/>
      <c r="C18" s="5"/>
      <c r="D18" s="53" t="s">
        <v>8</v>
      </c>
      <c r="E18" s="54"/>
      <c r="F18" s="22">
        <v>1</v>
      </c>
      <c r="G18" s="20">
        <v>5</v>
      </c>
      <c r="H18" s="32">
        <v>2</v>
      </c>
      <c r="I18" s="20">
        <v>113</v>
      </c>
      <c r="J18" s="26"/>
      <c r="K18" s="20">
        <f t="shared" si="2"/>
        <v>137</v>
      </c>
      <c r="L18" s="26"/>
      <c r="M18" s="20">
        <v>68</v>
      </c>
      <c r="N18" s="9">
        <v>69</v>
      </c>
      <c r="O18" s="9">
        <f t="shared" si="3"/>
        <v>4583</v>
      </c>
      <c r="P18" s="9">
        <f t="shared" si="4"/>
        <v>2367</v>
      </c>
      <c r="Q18" s="9">
        <f t="shared" si="5"/>
        <v>2216</v>
      </c>
      <c r="R18" s="9">
        <v>354</v>
      </c>
      <c r="S18" s="9">
        <v>323</v>
      </c>
      <c r="T18" s="9">
        <v>377</v>
      </c>
      <c r="U18" s="9">
        <v>358</v>
      </c>
      <c r="V18" s="9">
        <v>392</v>
      </c>
      <c r="W18" s="9">
        <v>324</v>
      </c>
      <c r="X18" s="9">
        <v>439</v>
      </c>
      <c r="Y18" s="9">
        <v>382</v>
      </c>
      <c r="Z18" s="9">
        <v>370</v>
      </c>
      <c r="AA18" s="9">
        <v>386</v>
      </c>
      <c r="AB18" s="9">
        <v>435</v>
      </c>
      <c r="AC18" s="9">
        <v>443</v>
      </c>
    </row>
    <row r="19" spans="2:29" ht="12" customHeight="1">
      <c r="B19" s="4"/>
      <c r="C19" s="5"/>
      <c r="D19" s="53" t="s">
        <v>9</v>
      </c>
      <c r="E19" s="54"/>
      <c r="F19" s="22">
        <v>1</v>
      </c>
      <c r="G19" s="20">
        <v>11</v>
      </c>
      <c r="H19" s="32">
        <v>3</v>
      </c>
      <c r="I19" s="20">
        <v>131</v>
      </c>
      <c r="J19" s="27"/>
      <c r="K19" s="39">
        <f t="shared" si="2"/>
        <v>168</v>
      </c>
      <c r="L19" s="27"/>
      <c r="M19" s="20">
        <v>77</v>
      </c>
      <c r="N19" s="9">
        <v>91</v>
      </c>
      <c r="O19" s="9">
        <f t="shared" si="3"/>
        <v>4501</v>
      </c>
      <c r="P19" s="9">
        <f t="shared" si="4"/>
        <v>2313</v>
      </c>
      <c r="Q19" s="9">
        <f t="shared" si="5"/>
        <v>2188</v>
      </c>
      <c r="R19" s="9">
        <v>336</v>
      </c>
      <c r="S19" s="9">
        <v>312</v>
      </c>
      <c r="T19" s="9">
        <v>345</v>
      </c>
      <c r="U19" s="9">
        <v>334</v>
      </c>
      <c r="V19" s="9">
        <v>388</v>
      </c>
      <c r="W19" s="9">
        <v>362</v>
      </c>
      <c r="X19" s="9">
        <v>401</v>
      </c>
      <c r="Y19" s="9">
        <v>381</v>
      </c>
      <c r="Z19" s="9">
        <v>386</v>
      </c>
      <c r="AA19" s="9">
        <v>382</v>
      </c>
      <c r="AB19" s="9">
        <v>457</v>
      </c>
      <c r="AC19" s="9">
        <v>417</v>
      </c>
    </row>
    <row r="20" spans="2:29" ht="12" customHeight="1">
      <c r="B20" s="4"/>
      <c r="C20" s="5"/>
      <c r="D20" s="53" t="s">
        <v>10</v>
      </c>
      <c r="E20" s="54"/>
      <c r="F20" s="22"/>
      <c r="G20" s="20">
        <v>9</v>
      </c>
      <c r="H20" s="32">
        <v>4</v>
      </c>
      <c r="I20" s="20">
        <v>134</v>
      </c>
      <c r="J20" s="26"/>
      <c r="K20" s="20">
        <f t="shared" si="2"/>
        <v>168</v>
      </c>
      <c r="L20" s="26"/>
      <c r="M20" s="20">
        <v>69</v>
      </c>
      <c r="N20" s="9">
        <v>99</v>
      </c>
      <c r="O20" s="9">
        <f t="shared" si="3"/>
        <v>5045</v>
      </c>
      <c r="P20" s="9">
        <f t="shared" si="4"/>
        <v>2530</v>
      </c>
      <c r="Q20" s="9">
        <f t="shared" si="5"/>
        <v>2515</v>
      </c>
      <c r="R20" s="9">
        <v>345</v>
      </c>
      <c r="S20" s="9">
        <v>350</v>
      </c>
      <c r="T20" s="9">
        <v>384</v>
      </c>
      <c r="U20" s="9">
        <v>390</v>
      </c>
      <c r="V20" s="9">
        <v>458</v>
      </c>
      <c r="W20" s="9">
        <v>414</v>
      </c>
      <c r="X20" s="9">
        <v>401</v>
      </c>
      <c r="Y20" s="9">
        <v>413</v>
      </c>
      <c r="Z20" s="9">
        <v>463</v>
      </c>
      <c r="AA20" s="9">
        <v>460</v>
      </c>
      <c r="AB20" s="9">
        <v>479</v>
      </c>
      <c r="AC20" s="9">
        <v>488</v>
      </c>
    </row>
    <row r="21" spans="2:29" ht="12" customHeight="1">
      <c r="B21" s="4"/>
      <c r="C21" s="5"/>
      <c r="D21" s="53" t="s">
        <v>11</v>
      </c>
      <c r="E21" s="54"/>
      <c r="F21" s="22">
        <v>2</v>
      </c>
      <c r="G21" s="20">
        <v>8</v>
      </c>
      <c r="H21" s="32">
        <v>5</v>
      </c>
      <c r="I21" s="20">
        <v>114</v>
      </c>
      <c r="J21" s="27"/>
      <c r="K21" s="39">
        <f t="shared" si="2"/>
        <v>143</v>
      </c>
      <c r="L21" s="27"/>
      <c r="M21" s="20">
        <v>66</v>
      </c>
      <c r="N21" s="9">
        <v>77</v>
      </c>
      <c r="O21" s="9">
        <f t="shared" si="3"/>
        <v>4230</v>
      </c>
      <c r="P21" s="9">
        <f t="shared" si="4"/>
        <v>2117</v>
      </c>
      <c r="Q21" s="9">
        <f t="shared" si="5"/>
        <v>2113</v>
      </c>
      <c r="R21" s="9">
        <v>312</v>
      </c>
      <c r="S21" s="9">
        <v>307</v>
      </c>
      <c r="T21" s="9">
        <v>331</v>
      </c>
      <c r="U21" s="9">
        <v>314</v>
      </c>
      <c r="V21" s="9">
        <v>343</v>
      </c>
      <c r="W21" s="9">
        <v>335</v>
      </c>
      <c r="X21" s="9">
        <v>346</v>
      </c>
      <c r="Y21" s="9">
        <v>362</v>
      </c>
      <c r="Z21" s="9">
        <v>405</v>
      </c>
      <c r="AA21" s="9">
        <v>366</v>
      </c>
      <c r="AB21" s="9">
        <v>380</v>
      </c>
      <c r="AC21" s="9">
        <v>429</v>
      </c>
    </row>
    <row r="22" spans="2:29" ht="12" customHeight="1">
      <c r="B22" s="4"/>
      <c r="C22" s="5"/>
      <c r="D22" s="53"/>
      <c r="E22" s="54"/>
      <c r="F22" s="31"/>
      <c r="G22" s="20"/>
      <c r="H22" s="30"/>
      <c r="I22" s="20"/>
      <c r="J22" s="26"/>
      <c r="K22" s="19" t="s">
        <v>105</v>
      </c>
      <c r="L22" s="23"/>
      <c r="M22" s="23" t="s">
        <v>105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12" customHeight="1">
      <c r="B23" s="4"/>
      <c r="C23" s="51" t="s">
        <v>95</v>
      </c>
      <c r="D23" s="51"/>
      <c r="E23" s="52"/>
      <c r="F23" s="21">
        <f aca="true" t="shared" si="6" ref="F23:AC23">SUM(F24,F35,F41,F47,F54,F59,F61,F70,F79,F84,F89,F91)</f>
        <v>65</v>
      </c>
      <c r="G23" s="19">
        <f t="shared" si="6"/>
        <v>190</v>
      </c>
      <c r="H23" s="21">
        <f t="shared" si="6"/>
        <v>40</v>
      </c>
      <c r="I23" s="19">
        <f t="shared" si="6"/>
        <v>2453</v>
      </c>
      <c r="J23" s="28"/>
      <c r="K23" s="42">
        <f t="shared" si="6"/>
        <v>3068</v>
      </c>
      <c r="L23" s="28"/>
      <c r="M23" s="23">
        <f t="shared" si="6"/>
        <v>1568</v>
      </c>
      <c r="N23" s="17">
        <f t="shared" si="6"/>
        <v>1500</v>
      </c>
      <c r="O23" s="17">
        <f t="shared" si="6"/>
        <v>85163</v>
      </c>
      <c r="P23" s="17">
        <f t="shared" si="6"/>
        <v>43288</v>
      </c>
      <c r="Q23" s="17">
        <f t="shared" si="6"/>
        <v>41875</v>
      </c>
      <c r="R23" s="17">
        <f t="shared" si="6"/>
        <v>6228</v>
      </c>
      <c r="S23" s="17">
        <f t="shared" si="6"/>
        <v>5854</v>
      </c>
      <c r="T23" s="17">
        <f t="shared" si="6"/>
        <v>6621</v>
      </c>
      <c r="U23" s="17">
        <f t="shared" si="6"/>
        <v>6486</v>
      </c>
      <c r="V23" s="17">
        <f t="shared" si="6"/>
        <v>7127</v>
      </c>
      <c r="W23" s="17">
        <f t="shared" si="6"/>
        <v>6979</v>
      </c>
      <c r="X23" s="17">
        <f t="shared" si="6"/>
        <v>7400</v>
      </c>
      <c r="Y23" s="17">
        <f t="shared" si="6"/>
        <v>7295</v>
      </c>
      <c r="Z23" s="17">
        <f t="shared" si="6"/>
        <v>7643</v>
      </c>
      <c r="AA23" s="17">
        <f t="shared" si="6"/>
        <v>7310</v>
      </c>
      <c r="AB23" s="17">
        <f t="shared" si="6"/>
        <v>8269</v>
      </c>
      <c r="AC23" s="10">
        <f t="shared" si="6"/>
        <v>7951</v>
      </c>
    </row>
    <row r="24" spans="2:29" ht="12" customHeight="1">
      <c r="B24" s="12"/>
      <c r="C24" s="13"/>
      <c r="D24" s="51" t="s">
        <v>12</v>
      </c>
      <c r="E24" s="52"/>
      <c r="F24" s="21">
        <f aca="true" t="shared" si="7" ref="F24:AC24">SUM(F25:F34)</f>
        <v>5</v>
      </c>
      <c r="G24" s="19">
        <f t="shared" si="7"/>
        <v>30</v>
      </c>
      <c r="H24" s="21">
        <f t="shared" si="7"/>
        <v>4</v>
      </c>
      <c r="I24" s="19">
        <f t="shared" si="7"/>
        <v>379</v>
      </c>
      <c r="J24" s="23"/>
      <c r="K24" s="19">
        <f t="shared" si="7"/>
        <v>476</v>
      </c>
      <c r="L24" s="23"/>
      <c r="M24" s="23">
        <f t="shared" si="7"/>
        <v>239</v>
      </c>
      <c r="N24" s="17">
        <f t="shared" si="7"/>
        <v>237</v>
      </c>
      <c r="O24" s="17">
        <f t="shared" si="7"/>
        <v>13309</v>
      </c>
      <c r="P24" s="17">
        <f t="shared" si="7"/>
        <v>6654</v>
      </c>
      <c r="Q24" s="17">
        <f t="shared" si="7"/>
        <v>6655</v>
      </c>
      <c r="R24" s="17">
        <f t="shared" si="7"/>
        <v>950</v>
      </c>
      <c r="S24" s="17">
        <f t="shared" si="7"/>
        <v>987</v>
      </c>
      <c r="T24" s="17">
        <f t="shared" si="7"/>
        <v>961</v>
      </c>
      <c r="U24" s="17">
        <f t="shared" si="7"/>
        <v>1017</v>
      </c>
      <c r="V24" s="17">
        <f t="shared" si="7"/>
        <v>1066</v>
      </c>
      <c r="W24" s="17">
        <f t="shared" si="7"/>
        <v>1122</v>
      </c>
      <c r="X24" s="17">
        <f t="shared" si="7"/>
        <v>1187</v>
      </c>
      <c r="Y24" s="17">
        <f t="shared" si="7"/>
        <v>1178</v>
      </c>
      <c r="Z24" s="17">
        <f t="shared" si="7"/>
        <v>1192</v>
      </c>
      <c r="AA24" s="17">
        <f t="shared" si="7"/>
        <v>1078</v>
      </c>
      <c r="AB24" s="17">
        <f t="shared" si="7"/>
        <v>1298</v>
      </c>
      <c r="AC24" s="10">
        <f t="shared" si="7"/>
        <v>1273</v>
      </c>
    </row>
    <row r="25" spans="2:29" ht="12" customHeight="1">
      <c r="B25" s="4"/>
      <c r="C25" s="5"/>
      <c r="D25" s="7"/>
      <c r="E25" s="8" t="s">
        <v>24</v>
      </c>
      <c r="F25" s="32"/>
      <c r="G25" s="20">
        <v>2</v>
      </c>
      <c r="H25" s="22"/>
      <c r="I25" s="20">
        <v>30</v>
      </c>
      <c r="J25" s="27"/>
      <c r="K25" s="39">
        <f aca="true" t="shared" si="8" ref="K25:K92">SUM(M25:N25)</f>
        <v>37</v>
      </c>
      <c r="L25" s="27"/>
      <c r="M25" s="20">
        <v>18</v>
      </c>
      <c r="N25" s="9">
        <v>19</v>
      </c>
      <c r="O25" s="9">
        <f aca="true" t="shared" si="9" ref="O25:O92">SUM(P25,Q25)</f>
        <v>1162</v>
      </c>
      <c r="P25" s="9">
        <f aca="true" t="shared" si="10" ref="P25:P34">SUM(R25,T25,V25,X25,Z25,AB25)</f>
        <v>583</v>
      </c>
      <c r="Q25" s="9">
        <f aca="true" t="shared" si="11" ref="Q25:Q34">SUM(S25,U25,W25,Y25,AA25,AC25)</f>
        <v>579</v>
      </c>
      <c r="R25" s="9">
        <v>95</v>
      </c>
      <c r="S25" s="9">
        <v>83</v>
      </c>
      <c r="T25" s="9">
        <v>100</v>
      </c>
      <c r="U25" s="9">
        <v>84</v>
      </c>
      <c r="V25" s="9">
        <v>79</v>
      </c>
      <c r="W25" s="9">
        <v>95</v>
      </c>
      <c r="X25" s="9">
        <v>91</v>
      </c>
      <c r="Y25" s="9">
        <v>111</v>
      </c>
      <c r="Z25" s="9">
        <v>103</v>
      </c>
      <c r="AA25" s="9">
        <v>102</v>
      </c>
      <c r="AB25" s="9">
        <v>115</v>
      </c>
      <c r="AC25" s="9">
        <v>104</v>
      </c>
    </row>
    <row r="26" spans="2:29" ht="12" customHeight="1">
      <c r="B26" s="4"/>
      <c r="C26" s="5"/>
      <c r="D26" s="7"/>
      <c r="E26" s="8" t="s">
        <v>25</v>
      </c>
      <c r="F26" s="22">
        <v>1</v>
      </c>
      <c r="G26" s="20">
        <v>5</v>
      </c>
      <c r="H26" s="22">
        <v>2</v>
      </c>
      <c r="I26" s="20">
        <v>64</v>
      </c>
      <c r="J26" s="26"/>
      <c r="K26" s="20">
        <f t="shared" si="8"/>
        <v>80</v>
      </c>
      <c r="L26" s="26"/>
      <c r="M26" s="20">
        <v>43</v>
      </c>
      <c r="N26" s="9">
        <v>37</v>
      </c>
      <c r="O26" s="9">
        <f t="shared" si="9"/>
        <v>2078</v>
      </c>
      <c r="P26" s="9">
        <f t="shared" si="10"/>
        <v>1059</v>
      </c>
      <c r="Q26" s="9">
        <f t="shared" si="11"/>
        <v>1019</v>
      </c>
      <c r="R26" s="9">
        <v>154</v>
      </c>
      <c r="S26" s="9">
        <v>170</v>
      </c>
      <c r="T26" s="9">
        <v>144</v>
      </c>
      <c r="U26" s="9">
        <v>165</v>
      </c>
      <c r="V26" s="9">
        <v>164</v>
      </c>
      <c r="W26" s="9">
        <v>156</v>
      </c>
      <c r="X26" s="9">
        <v>201</v>
      </c>
      <c r="Y26" s="9">
        <v>176</v>
      </c>
      <c r="Z26" s="9">
        <v>213</v>
      </c>
      <c r="AA26" s="9">
        <v>171</v>
      </c>
      <c r="AB26" s="9">
        <v>183</v>
      </c>
      <c r="AC26" s="9">
        <v>181</v>
      </c>
    </row>
    <row r="27" spans="2:29" ht="12" customHeight="1">
      <c r="B27" s="4"/>
      <c r="C27" s="5"/>
      <c r="D27" s="7"/>
      <c r="E27" s="8" t="s">
        <v>26</v>
      </c>
      <c r="F27" s="22">
        <v>2</v>
      </c>
      <c r="G27" s="20">
        <v>4</v>
      </c>
      <c r="H27" s="22"/>
      <c r="I27" s="20">
        <v>49</v>
      </c>
      <c r="J27" s="27"/>
      <c r="K27" s="39">
        <f t="shared" si="8"/>
        <v>61</v>
      </c>
      <c r="L27" s="27"/>
      <c r="M27" s="20">
        <v>31</v>
      </c>
      <c r="N27" s="9">
        <v>30</v>
      </c>
      <c r="O27" s="9">
        <f t="shared" si="9"/>
        <v>1653</v>
      </c>
      <c r="P27" s="9">
        <f t="shared" si="10"/>
        <v>796</v>
      </c>
      <c r="Q27" s="9">
        <f t="shared" si="11"/>
        <v>857</v>
      </c>
      <c r="R27" s="9">
        <v>96</v>
      </c>
      <c r="S27" s="9">
        <v>124</v>
      </c>
      <c r="T27" s="9">
        <v>131</v>
      </c>
      <c r="U27" s="9">
        <v>134</v>
      </c>
      <c r="V27" s="9">
        <v>134</v>
      </c>
      <c r="W27" s="9">
        <v>149</v>
      </c>
      <c r="X27" s="9">
        <v>143</v>
      </c>
      <c r="Y27" s="9">
        <v>158</v>
      </c>
      <c r="Z27" s="9">
        <v>135</v>
      </c>
      <c r="AA27" s="9">
        <v>130</v>
      </c>
      <c r="AB27" s="9">
        <v>157</v>
      </c>
      <c r="AC27" s="9">
        <v>162</v>
      </c>
    </row>
    <row r="28" spans="2:29" ht="12" customHeight="1">
      <c r="B28" s="4"/>
      <c r="C28" s="5"/>
      <c r="D28" s="7"/>
      <c r="E28" s="8" t="s">
        <v>96</v>
      </c>
      <c r="F28" s="22"/>
      <c r="G28" s="20">
        <v>4</v>
      </c>
      <c r="H28" s="22"/>
      <c r="I28" s="20">
        <v>49</v>
      </c>
      <c r="J28" s="26"/>
      <c r="K28" s="20">
        <f t="shared" si="8"/>
        <v>61</v>
      </c>
      <c r="L28" s="26"/>
      <c r="M28" s="20">
        <v>33</v>
      </c>
      <c r="N28" s="9">
        <v>28</v>
      </c>
      <c r="O28" s="9">
        <f t="shared" si="9"/>
        <v>1699</v>
      </c>
      <c r="P28" s="9">
        <f t="shared" si="10"/>
        <v>900</v>
      </c>
      <c r="Q28" s="9">
        <f t="shared" si="11"/>
        <v>799</v>
      </c>
      <c r="R28" s="9">
        <v>131</v>
      </c>
      <c r="S28" s="9">
        <v>114</v>
      </c>
      <c r="T28" s="9">
        <v>128</v>
      </c>
      <c r="U28" s="9">
        <v>128</v>
      </c>
      <c r="V28" s="9">
        <v>151</v>
      </c>
      <c r="W28" s="9">
        <v>143</v>
      </c>
      <c r="X28" s="9">
        <v>153</v>
      </c>
      <c r="Y28" s="9">
        <v>132</v>
      </c>
      <c r="Z28" s="9">
        <v>168</v>
      </c>
      <c r="AA28" s="9">
        <v>129</v>
      </c>
      <c r="AB28" s="9">
        <v>169</v>
      </c>
      <c r="AC28" s="9">
        <v>153</v>
      </c>
    </row>
    <row r="29" spans="2:29" ht="12" customHeight="1">
      <c r="B29" s="4"/>
      <c r="C29" s="5"/>
      <c r="D29" s="7"/>
      <c r="E29" s="8" t="s">
        <v>27</v>
      </c>
      <c r="F29" s="22">
        <v>1</v>
      </c>
      <c r="G29" s="20">
        <v>2</v>
      </c>
      <c r="H29" s="22"/>
      <c r="I29" s="20">
        <v>34</v>
      </c>
      <c r="J29" s="27"/>
      <c r="K29" s="39">
        <f t="shared" si="8"/>
        <v>42</v>
      </c>
      <c r="L29" s="27"/>
      <c r="M29" s="20">
        <v>21</v>
      </c>
      <c r="N29" s="9">
        <v>21</v>
      </c>
      <c r="O29" s="9">
        <f t="shared" si="9"/>
        <v>1264</v>
      </c>
      <c r="P29" s="9">
        <f t="shared" si="10"/>
        <v>638</v>
      </c>
      <c r="Q29" s="9">
        <f t="shared" si="11"/>
        <v>626</v>
      </c>
      <c r="R29" s="9">
        <v>97</v>
      </c>
      <c r="S29" s="9">
        <v>105</v>
      </c>
      <c r="T29" s="9">
        <v>92</v>
      </c>
      <c r="U29" s="9">
        <v>82</v>
      </c>
      <c r="V29" s="9">
        <v>104</v>
      </c>
      <c r="W29" s="9">
        <v>97</v>
      </c>
      <c r="X29" s="9">
        <v>94</v>
      </c>
      <c r="Y29" s="9">
        <v>125</v>
      </c>
      <c r="Z29" s="9">
        <v>110</v>
      </c>
      <c r="AA29" s="9">
        <v>91</v>
      </c>
      <c r="AB29" s="9">
        <v>141</v>
      </c>
      <c r="AC29" s="9">
        <v>126</v>
      </c>
    </row>
    <row r="30" spans="2:29" ht="12" customHeight="1">
      <c r="B30" s="4"/>
      <c r="C30" s="5"/>
      <c r="D30" s="7"/>
      <c r="E30" s="8" t="s">
        <v>28</v>
      </c>
      <c r="F30" s="22"/>
      <c r="G30" s="20">
        <v>1</v>
      </c>
      <c r="H30" s="22"/>
      <c r="I30" s="20">
        <v>28</v>
      </c>
      <c r="J30" s="26"/>
      <c r="K30" s="20">
        <f t="shared" si="8"/>
        <v>32</v>
      </c>
      <c r="L30" s="26"/>
      <c r="M30" s="20">
        <v>11</v>
      </c>
      <c r="N30" s="9">
        <v>21</v>
      </c>
      <c r="O30" s="9">
        <f t="shared" si="9"/>
        <v>1180</v>
      </c>
      <c r="P30" s="9">
        <f t="shared" si="10"/>
        <v>574</v>
      </c>
      <c r="Q30" s="9">
        <f t="shared" si="11"/>
        <v>606</v>
      </c>
      <c r="R30" s="9">
        <v>80</v>
      </c>
      <c r="S30" s="9">
        <v>69</v>
      </c>
      <c r="T30" s="9">
        <v>83</v>
      </c>
      <c r="U30" s="9">
        <v>91</v>
      </c>
      <c r="V30" s="9">
        <v>96</v>
      </c>
      <c r="W30" s="9">
        <v>116</v>
      </c>
      <c r="X30" s="9">
        <v>108</v>
      </c>
      <c r="Y30" s="9">
        <v>104</v>
      </c>
      <c r="Z30" s="9">
        <v>104</v>
      </c>
      <c r="AA30" s="9">
        <v>95</v>
      </c>
      <c r="AB30" s="9">
        <v>103</v>
      </c>
      <c r="AC30" s="9">
        <v>131</v>
      </c>
    </row>
    <row r="31" spans="2:29" ht="12" customHeight="1">
      <c r="B31" s="4"/>
      <c r="C31" s="5"/>
      <c r="D31" s="7"/>
      <c r="E31" s="8" t="s">
        <v>29</v>
      </c>
      <c r="F31" s="22"/>
      <c r="G31" s="20">
        <v>2</v>
      </c>
      <c r="H31" s="22">
        <v>1</v>
      </c>
      <c r="I31" s="20">
        <v>31</v>
      </c>
      <c r="J31" s="27"/>
      <c r="K31" s="39">
        <f t="shared" si="8"/>
        <v>40</v>
      </c>
      <c r="L31" s="27"/>
      <c r="M31" s="20">
        <v>18</v>
      </c>
      <c r="N31" s="9">
        <v>22</v>
      </c>
      <c r="O31" s="9">
        <f t="shared" si="9"/>
        <v>1193</v>
      </c>
      <c r="P31" s="9">
        <f t="shared" si="10"/>
        <v>573</v>
      </c>
      <c r="Q31" s="9">
        <f t="shared" si="11"/>
        <v>620</v>
      </c>
      <c r="R31" s="9">
        <v>74</v>
      </c>
      <c r="S31" s="9">
        <v>104</v>
      </c>
      <c r="T31" s="9">
        <v>78</v>
      </c>
      <c r="U31" s="9">
        <v>73</v>
      </c>
      <c r="V31" s="9">
        <v>90</v>
      </c>
      <c r="W31" s="9">
        <v>110</v>
      </c>
      <c r="X31" s="9">
        <v>123</v>
      </c>
      <c r="Y31" s="9">
        <v>110</v>
      </c>
      <c r="Z31" s="9">
        <v>101</v>
      </c>
      <c r="AA31" s="9">
        <v>103</v>
      </c>
      <c r="AB31" s="9">
        <v>107</v>
      </c>
      <c r="AC31" s="9">
        <v>120</v>
      </c>
    </row>
    <row r="32" spans="2:29" ht="12" customHeight="1">
      <c r="B32" s="4"/>
      <c r="C32" s="5"/>
      <c r="D32" s="7"/>
      <c r="E32" s="8" t="s">
        <v>30</v>
      </c>
      <c r="F32" s="22"/>
      <c r="G32" s="20">
        <v>3</v>
      </c>
      <c r="H32" s="22">
        <v>1</v>
      </c>
      <c r="I32" s="20">
        <v>37</v>
      </c>
      <c r="J32" s="26"/>
      <c r="K32" s="20">
        <f t="shared" si="8"/>
        <v>47</v>
      </c>
      <c r="L32" s="26"/>
      <c r="M32" s="20">
        <v>23</v>
      </c>
      <c r="N32" s="9">
        <v>24</v>
      </c>
      <c r="O32" s="9">
        <f t="shared" si="9"/>
        <v>1311</v>
      </c>
      <c r="P32" s="9">
        <f t="shared" si="10"/>
        <v>645</v>
      </c>
      <c r="Q32" s="9">
        <f t="shared" si="11"/>
        <v>666</v>
      </c>
      <c r="R32" s="9">
        <v>89</v>
      </c>
      <c r="S32" s="9">
        <v>93</v>
      </c>
      <c r="T32" s="9">
        <v>95</v>
      </c>
      <c r="U32" s="9">
        <v>104</v>
      </c>
      <c r="V32" s="9">
        <v>105</v>
      </c>
      <c r="W32" s="9">
        <v>103</v>
      </c>
      <c r="X32" s="9">
        <v>120</v>
      </c>
      <c r="Y32" s="9">
        <v>118</v>
      </c>
      <c r="Z32" s="9">
        <v>104</v>
      </c>
      <c r="AA32" s="9">
        <v>111</v>
      </c>
      <c r="AB32" s="9">
        <v>132</v>
      </c>
      <c r="AC32" s="9">
        <v>137</v>
      </c>
    </row>
    <row r="33" spans="2:29" ht="12" customHeight="1">
      <c r="B33" s="4"/>
      <c r="C33" s="5"/>
      <c r="D33" s="7"/>
      <c r="E33" s="8" t="s">
        <v>31</v>
      </c>
      <c r="F33" s="22">
        <v>1</v>
      </c>
      <c r="G33" s="20">
        <v>4</v>
      </c>
      <c r="H33" s="22"/>
      <c r="I33" s="20">
        <v>26</v>
      </c>
      <c r="J33" s="27"/>
      <c r="K33" s="39">
        <f t="shared" si="8"/>
        <v>36</v>
      </c>
      <c r="L33" s="27"/>
      <c r="M33" s="20">
        <v>19</v>
      </c>
      <c r="N33" s="9">
        <v>17</v>
      </c>
      <c r="O33" s="9">
        <f t="shared" si="9"/>
        <v>761</v>
      </c>
      <c r="P33" s="9">
        <f t="shared" si="10"/>
        <v>393</v>
      </c>
      <c r="Q33" s="9">
        <f t="shared" si="11"/>
        <v>368</v>
      </c>
      <c r="R33" s="9">
        <v>56</v>
      </c>
      <c r="S33" s="9">
        <v>58</v>
      </c>
      <c r="T33" s="9">
        <v>45</v>
      </c>
      <c r="U33" s="9">
        <v>62</v>
      </c>
      <c r="V33" s="9">
        <v>66</v>
      </c>
      <c r="W33" s="9">
        <v>64</v>
      </c>
      <c r="X33" s="9">
        <v>65</v>
      </c>
      <c r="Y33" s="9">
        <v>62</v>
      </c>
      <c r="Z33" s="9">
        <v>72</v>
      </c>
      <c r="AA33" s="9">
        <v>65</v>
      </c>
      <c r="AB33" s="9">
        <v>89</v>
      </c>
      <c r="AC33" s="9">
        <v>57</v>
      </c>
    </row>
    <row r="34" spans="2:29" ht="12" customHeight="1">
      <c r="B34" s="4"/>
      <c r="C34" s="5"/>
      <c r="D34" s="7"/>
      <c r="E34" s="8" t="s">
        <v>32</v>
      </c>
      <c r="F34" s="31"/>
      <c r="G34" s="33">
        <v>3</v>
      </c>
      <c r="H34" s="22"/>
      <c r="I34" s="20">
        <v>31</v>
      </c>
      <c r="J34" s="26"/>
      <c r="K34" s="20">
        <f t="shared" si="8"/>
        <v>40</v>
      </c>
      <c r="L34" s="26"/>
      <c r="M34" s="20">
        <v>22</v>
      </c>
      <c r="N34" s="9">
        <v>18</v>
      </c>
      <c r="O34" s="9">
        <f>SUM(P34,Q34)</f>
        <v>1008</v>
      </c>
      <c r="P34" s="9">
        <f t="shared" si="10"/>
        <v>493</v>
      </c>
      <c r="Q34" s="9">
        <f t="shared" si="11"/>
        <v>515</v>
      </c>
      <c r="R34" s="9">
        <v>78</v>
      </c>
      <c r="S34" s="9">
        <v>67</v>
      </c>
      <c r="T34" s="9">
        <v>65</v>
      </c>
      <c r="U34" s="9">
        <v>94</v>
      </c>
      <c r="V34" s="9">
        <v>77</v>
      </c>
      <c r="W34" s="9">
        <v>89</v>
      </c>
      <c r="X34" s="9">
        <v>89</v>
      </c>
      <c r="Y34" s="9">
        <v>82</v>
      </c>
      <c r="Z34" s="9">
        <v>82</v>
      </c>
      <c r="AA34" s="9">
        <v>81</v>
      </c>
      <c r="AB34" s="9">
        <v>102</v>
      </c>
      <c r="AC34" s="9">
        <v>102</v>
      </c>
    </row>
    <row r="35" spans="2:29" ht="12" customHeight="1">
      <c r="B35" s="12"/>
      <c r="C35" s="13"/>
      <c r="D35" s="51" t="s">
        <v>13</v>
      </c>
      <c r="E35" s="52"/>
      <c r="F35" s="21">
        <f aca="true" t="shared" si="12" ref="F35:AC35">SUM(F36:F40)</f>
        <v>3</v>
      </c>
      <c r="G35" s="19">
        <f t="shared" si="12"/>
        <v>20</v>
      </c>
      <c r="H35" s="21">
        <f t="shared" si="12"/>
        <v>6</v>
      </c>
      <c r="I35" s="19">
        <f t="shared" si="12"/>
        <v>221</v>
      </c>
      <c r="J35" s="28"/>
      <c r="K35" s="41">
        <f t="shared" si="12"/>
        <v>283</v>
      </c>
      <c r="L35" s="28"/>
      <c r="M35" s="36">
        <f t="shared" si="12"/>
        <v>140</v>
      </c>
      <c r="N35" s="17">
        <f t="shared" si="12"/>
        <v>143</v>
      </c>
      <c r="O35" s="17">
        <f t="shared" si="12"/>
        <v>7344</v>
      </c>
      <c r="P35" s="17">
        <f t="shared" si="12"/>
        <v>3690</v>
      </c>
      <c r="Q35" s="17">
        <f t="shared" si="12"/>
        <v>3654</v>
      </c>
      <c r="R35" s="17">
        <f t="shared" si="12"/>
        <v>501</v>
      </c>
      <c r="S35" s="17">
        <f t="shared" si="12"/>
        <v>505</v>
      </c>
      <c r="T35" s="17">
        <f t="shared" si="12"/>
        <v>558</v>
      </c>
      <c r="U35" s="17">
        <f t="shared" si="12"/>
        <v>547</v>
      </c>
      <c r="V35" s="17">
        <f t="shared" si="12"/>
        <v>622</v>
      </c>
      <c r="W35" s="17">
        <f t="shared" si="12"/>
        <v>594</v>
      </c>
      <c r="X35" s="17">
        <f t="shared" si="12"/>
        <v>666</v>
      </c>
      <c r="Y35" s="17">
        <f t="shared" si="12"/>
        <v>666</v>
      </c>
      <c r="Z35" s="17">
        <f t="shared" si="12"/>
        <v>633</v>
      </c>
      <c r="AA35" s="17">
        <f t="shared" si="12"/>
        <v>632</v>
      </c>
      <c r="AB35" s="17">
        <f t="shared" si="12"/>
        <v>710</v>
      </c>
      <c r="AC35" s="10">
        <f t="shared" si="12"/>
        <v>710</v>
      </c>
    </row>
    <row r="36" spans="2:29" ht="12" customHeight="1">
      <c r="B36" s="12"/>
      <c r="C36" s="13"/>
      <c r="D36" s="14"/>
      <c r="E36" s="8" t="s">
        <v>97</v>
      </c>
      <c r="F36" s="34"/>
      <c r="G36" s="20">
        <v>3</v>
      </c>
      <c r="H36" s="22"/>
      <c r="I36" s="20">
        <v>29</v>
      </c>
      <c r="J36" s="26"/>
      <c r="K36" s="20">
        <f t="shared" si="8"/>
        <v>38</v>
      </c>
      <c r="L36" s="26"/>
      <c r="M36" s="20">
        <v>18</v>
      </c>
      <c r="N36" s="9">
        <v>20</v>
      </c>
      <c r="O36" s="9">
        <f t="shared" si="9"/>
        <v>891</v>
      </c>
      <c r="P36" s="9">
        <f aca="true" t="shared" si="13" ref="P36:Q40">SUM(R36,T36,V36,X36,Z36,AB36)</f>
        <v>469</v>
      </c>
      <c r="Q36" s="9">
        <f t="shared" si="13"/>
        <v>422</v>
      </c>
      <c r="R36" s="9">
        <v>58</v>
      </c>
      <c r="S36" s="9">
        <v>55</v>
      </c>
      <c r="T36" s="9">
        <v>74</v>
      </c>
      <c r="U36" s="9">
        <v>60</v>
      </c>
      <c r="V36" s="9">
        <v>80</v>
      </c>
      <c r="W36" s="9">
        <v>73</v>
      </c>
      <c r="X36" s="9">
        <v>84</v>
      </c>
      <c r="Y36" s="9">
        <v>72</v>
      </c>
      <c r="Z36" s="9">
        <v>82</v>
      </c>
      <c r="AA36" s="9">
        <v>73</v>
      </c>
      <c r="AB36" s="9">
        <v>91</v>
      </c>
      <c r="AC36" s="9">
        <v>89</v>
      </c>
    </row>
    <row r="37" spans="2:29" ht="12" customHeight="1">
      <c r="B37" s="4"/>
      <c r="C37" s="5"/>
      <c r="D37" s="7"/>
      <c r="E37" s="8" t="s">
        <v>33</v>
      </c>
      <c r="F37" s="22">
        <v>2</v>
      </c>
      <c r="G37" s="20">
        <v>7</v>
      </c>
      <c r="H37" s="22">
        <v>3</v>
      </c>
      <c r="I37" s="20">
        <v>72</v>
      </c>
      <c r="J37" s="27"/>
      <c r="K37" s="39">
        <f t="shared" si="8"/>
        <v>94</v>
      </c>
      <c r="L37" s="27"/>
      <c r="M37" s="39">
        <v>48</v>
      </c>
      <c r="N37" s="9">
        <v>46</v>
      </c>
      <c r="O37" s="9">
        <f t="shared" si="9"/>
        <v>2471</v>
      </c>
      <c r="P37" s="9">
        <f t="shared" si="13"/>
        <v>1235</v>
      </c>
      <c r="Q37" s="9">
        <f t="shared" si="13"/>
        <v>1236</v>
      </c>
      <c r="R37" s="9">
        <v>173</v>
      </c>
      <c r="S37" s="9">
        <v>179</v>
      </c>
      <c r="T37" s="9">
        <v>183</v>
      </c>
      <c r="U37" s="9">
        <v>171</v>
      </c>
      <c r="V37" s="9">
        <v>207</v>
      </c>
      <c r="W37" s="9">
        <v>202</v>
      </c>
      <c r="X37" s="9">
        <v>216</v>
      </c>
      <c r="Y37" s="9">
        <v>235</v>
      </c>
      <c r="Z37" s="9">
        <v>209</v>
      </c>
      <c r="AA37" s="9">
        <v>201</v>
      </c>
      <c r="AB37" s="9">
        <v>247</v>
      </c>
      <c r="AC37" s="9">
        <v>248</v>
      </c>
    </row>
    <row r="38" spans="2:29" ht="12" customHeight="1">
      <c r="B38" s="4"/>
      <c r="C38" s="5"/>
      <c r="D38" s="7"/>
      <c r="E38" s="8" t="s">
        <v>34</v>
      </c>
      <c r="F38" s="22"/>
      <c r="G38" s="20">
        <v>4</v>
      </c>
      <c r="H38" s="22">
        <v>1</v>
      </c>
      <c r="I38" s="20">
        <v>37</v>
      </c>
      <c r="J38" s="26"/>
      <c r="K38" s="20">
        <f t="shared" si="8"/>
        <v>48</v>
      </c>
      <c r="L38" s="26"/>
      <c r="M38" s="20">
        <v>29</v>
      </c>
      <c r="N38" s="9">
        <v>19</v>
      </c>
      <c r="O38" s="9">
        <f t="shared" si="9"/>
        <v>940</v>
      </c>
      <c r="P38" s="9">
        <f t="shared" si="13"/>
        <v>488</v>
      </c>
      <c r="Q38" s="9">
        <f t="shared" si="13"/>
        <v>452</v>
      </c>
      <c r="R38" s="9">
        <v>64</v>
      </c>
      <c r="S38" s="9">
        <v>59</v>
      </c>
      <c r="T38" s="9">
        <v>73</v>
      </c>
      <c r="U38" s="9">
        <v>74</v>
      </c>
      <c r="V38" s="9">
        <v>81</v>
      </c>
      <c r="W38" s="9">
        <v>69</v>
      </c>
      <c r="X38" s="9">
        <v>82</v>
      </c>
      <c r="Y38" s="9">
        <v>66</v>
      </c>
      <c r="Z38" s="9">
        <v>87</v>
      </c>
      <c r="AA38" s="9">
        <v>101</v>
      </c>
      <c r="AB38" s="9">
        <v>101</v>
      </c>
      <c r="AC38" s="9">
        <v>83</v>
      </c>
    </row>
    <row r="39" spans="2:29" ht="12" customHeight="1">
      <c r="B39" s="4"/>
      <c r="C39" s="5"/>
      <c r="D39" s="7"/>
      <c r="E39" s="8" t="s">
        <v>35</v>
      </c>
      <c r="F39" s="22">
        <v>1</v>
      </c>
      <c r="G39" s="20">
        <v>2</v>
      </c>
      <c r="H39" s="22">
        <v>2</v>
      </c>
      <c r="I39" s="20">
        <v>38</v>
      </c>
      <c r="J39" s="27"/>
      <c r="K39" s="39">
        <f t="shared" si="8"/>
        <v>45</v>
      </c>
      <c r="L39" s="27"/>
      <c r="M39" s="39">
        <v>20</v>
      </c>
      <c r="N39" s="9">
        <v>25</v>
      </c>
      <c r="O39" s="9">
        <f t="shared" si="9"/>
        <v>1407</v>
      </c>
      <c r="P39" s="9">
        <f t="shared" si="13"/>
        <v>695</v>
      </c>
      <c r="Q39" s="9">
        <f t="shared" si="13"/>
        <v>712</v>
      </c>
      <c r="R39" s="9">
        <v>92</v>
      </c>
      <c r="S39" s="9">
        <v>91</v>
      </c>
      <c r="T39" s="9">
        <v>101</v>
      </c>
      <c r="U39" s="9">
        <v>100</v>
      </c>
      <c r="V39" s="9">
        <v>123</v>
      </c>
      <c r="W39" s="9">
        <v>113</v>
      </c>
      <c r="X39" s="9">
        <v>134</v>
      </c>
      <c r="Y39" s="9">
        <v>137</v>
      </c>
      <c r="Z39" s="9">
        <v>116</v>
      </c>
      <c r="AA39" s="9">
        <v>127</v>
      </c>
      <c r="AB39" s="9">
        <v>129</v>
      </c>
      <c r="AC39" s="9">
        <v>144</v>
      </c>
    </row>
    <row r="40" spans="2:29" ht="12" customHeight="1">
      <c r="B40" s="4"/>
      <c r="C40" s="5"/>
      <c r="D40" s="7"/>
      <c r="E40" s="8" t="s">
        <v>36</v>
      </c>
      <c r="F40" s="31"/>
      <c r="G40" s="33">
        <v>4</v>
      </c>
      <c r="H40" s="22"/>
      <c r="I40" s="20">
        <v>45</v>
      </c>
      <c r="J40" s="26"/>
      <c r="K40" s="20">
        <f t="shared" si="8"/>
        <v>58</v>
      </c>
      <c r="L40" s="26"/>
      <c r="M40" s="20">
        <v>25</v>
      </c>
      <c r="N40" s="9">
        <v>33</v>
      </c>
      <c r="O40" s="9">
        <f t="shared" si="9"/>
        <v>1635</v>
      </c>
      <c r="P40" s="9">
        <f t="shared" si="13"/>
        <v>803</v>
      </c>
      <c r="Q40" s="9">
        <f t="shared" si="13"/>
        <v>832</v>
      </c>
      <c r="R40" s="9">
        <v>114</v>
      </c>
      <c r="S40" s="9">
        <v>121</v>
      </c>
      <c r="T40" s="9">
        <v>127</v>
      </c>
      <c r="U40" s="9">
        <v>142</v>
      </c>
      <c r="V40" s="9">
        <v>131</v>
      </c>
      <c r="W40" s="9">
        <v>137</v>
      </c>
      <c r="X40" s="9">
        <v>150</v>
      </c>
      <c r="Y40" s="9">
        <v>156</v>
      </c>
      <c r="Z40" s="9">
        <v>139</v>
      </c>
      <c r="AA40" s="9">
        <v>130</v>
      </c>
      <c r="AB40" s="9">
        <v>142</v>
      </c>
      <c r="AC40" s="9">
        <v>146</v>
      </c>
    </row>
    <row r="41" spans="2:29" ht="12" customHeight="1">
      <c r="B41" s="12"/>
      <c r="C41" s="13"/>
      <c r="D41" s="51" t="s">
        <v>14</v>
      </c>
      <c r="E41" s="52"/>
      <c r="F41" s="21"/>
      <c r="G41" s="19">
        <f aca="true" t="shared" si="14" ref="G41:AC41">SUM(G42:G46)</f>
        <v>9</v>
      </c>
      <c r="H41" s="23"/>
      <c r="I41" s="19">
        <f t="shared" si="14"/>
        <v>120</v>
      </c>
      <c r="J41" s="28"/>
      <c r="K41" s="41">
        <f t="shared" si="14"/>
        <v>149</v>
      </c>
      <c r="L41" s="28"/>
      <c r="M41" s="28">
        <f t="shared" si="14"/>
        <v>76</v>
      </c>
      <c r="N41" s="17">
        <f t="shared" si="14"/>
        <v>73</v>
      </c>
      <c r="O41" s="17">
        <f t="shared" si="14"/>
        <v>4485</v>
      </c>
      <c r="P41" s="17">
        <f t="shared" si="14"/>
        <v>2278</v>
      </c>
      <c r="Q41" s="17">
        <f t="shared" si="14"/>
        <v>2207</v>
      </c>
      <c r="R41" s="17">
        <f t="shared" si="14"/>
        <v>376</v>
      </c>
      <c r="S41" s="17">
        <f t="shared" si="14"/>
        <v>310</v>
      </c>
      <c r="T41" s="17">
        <f t="shared" si="14"/>
        <v>323</v>
      </c>
      <c r="U41" s="17">
        <f t="shared" si="14"/>
        <v>324</v>
      </c>
      <c r="V41" s="17">
        <f t="shared" si="14"/>
        <v>385</v>
      </c>
      <c r="W41" s="17">
        <f t="shared" si="14"/>
        <v>382</v>
      </c>
      <c r="X41" s="17">
        <f t="shared" si="14"/>
        <v>368</v>
      </c>
      <c r="Y41" s="17">
        <f t="shared" si="14"/>
        <v>377</v>
      </c>
      <c r="Z41" s="17">
        <f t="shared" si="14"/>
        <v>413</v>
      </c>
      <c r="AA41" s="17">
        <f t="shared" si="14"/>
        <v>399</v>
      </c>
      <c r="AB41" s="17">
        <f t="shared" si="14"/>
        <v>413</v>
      </c>
      <c r="AC41" s="10">
        <f t="shared" si="14"/>
        <v>415</v>
      </c>
    </row>
    <row r="42" spans="2:29" ht="12" customHeight="1">
      <c r="B42" s="4"/>
      <c r="C42" s="5"/>
      <c r="D42" s="7"/>
      <c r="E42" s="8" t="s">
        <v>37</v>
      </c>
      <c r="F42" s="32"/>
      <c r="G42" s="35">
        <v>3</v>
      </c>
      <c r="H42" s="22"/>
      <c r="I42" s="20">
        <v>39</v>
      </c>
      <c r="J42" s="26"/>
      <c r="K42" s="20">
        <f t="shared" si="8"/>
        <v>49</v>
      </c>
      <c r="L42" s="26"/>
      <c r="M42" s="20">
        <v>28</v>
      </c>
      <c r="N42" s="9">
        <v>21</v>
      </c>
      <c r="O42" s="9">
        <f t="shared" si="9"/>
        <v>1454</v>
      </c>
      <c r="P42" s="9">
        <f aca="true" t="shared" si="15" ref="P42:Q46">SUM(R42,T42,V42,X42,Z42,AB42)</f>
        <v>725</v>
      </c>
      <c r="Q42" s="9">
        <f t="shared" si="15"/>
        <v>729</v>
      </c>
      <c r="R42" s="9">
        <v>116</v>
      </c>
      <c r="S42" s="9">
        <v>105</v>
      </c>
      <c r="T42" s="9">
        <v>96</v>
      </c>
      <c r="U42" s="9">
        <v>108</v>
      </c>
      <c r="V42" s="9">
        <v>130</v>
      </c>
      <c r="W42" s="9">
        <v>124</v>
      </c>
      <c r="X42" s="9">
        <v>109</v>
      </c>
      <c r="Y42" s="9">
        <v>130</v>
      </c>
      <c r="Z42" s="9">
        <v>138</v>
      </c>
      <c r="AA42" s="9">
        <v>131</v>
      </c>
      <c r="AB42" s="9">
        <v>136</v>
      </c>
      <c r="AC42" s="9">
        <v>131</v>
      </c>
    </row>
    <row r="43" spans="2:29" ht="12" customHeight="1">
      <c r="B43" s="4"/>
      <c r="C43" s="5"/>
      <c r="D43" s="7"/>
      <c r="E43" s="8" t="s">
        <v>38</v>
      </c>
      <c r="F43" s="22"/>
      <c r="G43" s="20">
        <v>1</v>
      </c>
      <c r="H43" s="22"/>
      <c r="I43" s="20">
        <v>12</v>
      </c>
      <c r="J43" s="27"/>
      <c r="K43" s="39">
        <f t="shared" si="8"/>
        <v>15</v>
      </c>
      <c r="L43" s="27"/>
      <c r="M43" s="39">
        <v>8</v>
      </c>
      <c r="N43" s="9">
        <v>7</v>
      </c>
      <c r="O43" s="9">
        <f t="shared" si="9"/>
        <v>407</v>
      </c>
      <c r="P43" s="9">
        <f t="shared" si="15"/>
        <v>211</v>
      </c>
      <c r="Q43" s="9">
        <f t="shared" si="15"/>
        <v>196</v>
      </c>
      <c r="R43" s="9">
        <v>27</v>
      </c>
      <c r="S43" s="9">
        <v>30</v>
      </c>
      <c r="T43" s="9">
        <v>31</v>
      </c>
      <c r="U43" s="9">
        <v>34</v>
      </c>
      <c r="V43" s="9">
        <v>37</v>
      </c>
      <c r="W43" s="9">
        <v>26</v>
      </c>
      <c r="X43" s="9">
        <v>39</v>
      </c>
      <c r="Y43" s="9">
        <v>37</v>
      </c>
      <c r="Z43" s="9">
        <v>37</v>
      </c>
      <c r="AA43" s="9">
        <v>40</v>
      </c>
      <c r="AB43" s="9">
        <v>40</v>
      </c>
      <c r="AC43" s="9">
        <v>29</v>
      </c>
    </row>
    <row r="44" spans="2:29" ht="12" customHeight="1">
      <c r="B44" s="4"/>
      <c r="C44" s="5"/>
      <c r="D44" s="7"/>
      <c r="E44" s="8" t="s">
        <v>39</v>
      </c>
      <c r="F44" s="22"/>
      <c r="G44" s="20">
        <v>1</v>
      </c>
      <c r="H44" s="22"/>
      <c r="I44" s="20">
        <v>12</v>
      </c>
      <c r="J44" s="26"/>
      <c r="K44" s="20">
        <f t="shared" si="8"/>
        <v>15</v>
      </c>
      <c r="L44" s="26"/>
      <c r="M44" s="20">
        <v>7</v>
      </c>
      <c r="N44" s="9">
        <v>8</v>
      </c>
      <c r="O44" s="9">
        <f t="shared" si="9"/>
        <v>429</v>
      </c>
      <c r="P44" s="9">
        <f t="shared" si="15"/>
        <v>227</v>
      </c>
      <c r="Q44" s="9">
        <f t="shared" si="15"/>
        <v>202</v>
      </c>
      <c r="R44" s="9">
        <v>39</v>
      </c>
      <c r="S44" s="9">
        <v>21</v>
      </c>
      <c r="T44" s="9">
        <v>33</v>
      </c>
      <c r="U44" s="9">
        <v>38</v>
      </c>
      <c r="V44" s="9">
        <v>39</v>
      </c>
      <c r="W44" s="9">
        <v>34</v>
      </c>
      <c r="X44" s="9">
        <v>35</v>
      </c>
      <c r="Y44" s="9">
        <v>35</v>
      </c>
      <c r="Z44" s="9">
        <v>40</v>
      </c>
      <c r="AA44" s="9">
        <v>35</v>
      </c>
      <c r="AB44" s="9">
        <v>41</v>
      </c>
      <c r="AC44" s="9">
        <v>39</v>
      </c>
    </row>
    <row r="45" spans="2:29" ht="12" customHeight="1">
      <c r="B45" s="4"/>
      <c r="C45" s="5"/>
      <c r="D45" s="7"/>
      <c r="E45" s="8" t="s">
        <v>40</v>
      </c>
      <c r="F45" s="22"/>
      <c r="G45" s="20">
        <v>2</v>
      </c>
      <c r="H45" s="22"/>
      <c r="I45" s="20">
        <v>30</v>
      </c>
      <c r="J45" s="27"/>
      <c r="K45" s="39">
        <f t="shared" si="8"/>
        <v>37</v>
      </c>
      <c r="L45" s="27"/>
      <c r="M45" s="39">
        <v>18</v>
      </c>
      <c r="N45" s="9">
        <v>19</v>
      </c>
      <c r="O45" s="9">
        <f t="shared" si="9"/>
        <v>1136</v>
      </c>
      <c r="P45" s="9">
        <f t="shared" si="15"/>
        <v>569</v>
      </c>
      <c r="Q45" s="9">
        <f t="shared" si="15"/>
        <v>567</v>
      </c>
      <c r="R45" s="9">
        <v>93</v>
      </c>
      <c r="S45" s="9">
        <v>85</v>
      </c>
      <c r="T45" s="9">
        <v>88</v>
      </c>
      <c r="U45" s="9">
        <v>79</v>
      </c>
      <c r="V45" s="9">
        <v>80</v>
      </c>
      <c r="W45" s="9">
        <v>104</v>
      </c>
      <c r="X45" s="9">
        <v>98</v>
      </c>
      <c r="Y45" s="9">
        <v>101</v>
      </c>
      <c r="Z45" s="9">
        <v>114</v>
      </c>
      <c r="AA45" s="9">
        <v>92</v>
      </c>
      <c r="AB45" s="9">
        <v>96</v>
      </c>
      <c r="AC45" s="9">
        <v>106</v>
      </c>
    </row>
    <row r="46" spans="2:29" ht="12" customHeight="1">
      <c r="B46" s="4"/>
      <c r="C46" s="5"/>
      <c r="D46" s="7"/>
      <c r="E46" s="8" t="s">
        <v>98</v>
      </c>
      <c r="F46" s="31"/>
      <c r="G46" s="33">
        <v>2</v>
      </c>
      <c r="H46" s="22"/>
      <c r="I46" s="20">
        <v>27</v>
      </c>
      <c r="J46" s="26"/>
      <c r="K46" s="20">
        <f t="shared" si="8"/>
        <v>33</v>
      </c>
      <c r="L46" s="26"/>
      <c r="M46" s="20">
        <v>15</v>
      </c>
      <c r="N46" s="9">
        <v>18</v>
      </c>
      <c r="O46" s="9">
        <f t="shared" si="9"/>
        <v>1059</v>
      </c>
      <c r="P46" s="9">
        <f t="shared" si="15"/>
        <v>546</v>
      </c>
      <c r="Q46" s="9">
        <f t="shared" si="15"/>
        <v>513</v>
      </c>
      <c r="R46" s="9">
        <v>101</v>
      </c>
      <c r="S46" s="9">
        <v>69</v>
      </c>
      <c r="T46" s="9">
        <v>75</v>
      </c>
      <c r="U46" s="9">
        <v>65</v>
      </c>
      <c r="V46" s="9">
        <v>99</v>
      </c>
      <c r="W46" s="9">
        <v>94</v>
      </c>
      <c r="X46" s="9">
        <v>87</v>
      </c>
      <c r="Y46" s="9">
        <v>74</v>
      </c>
      <c r="Z46" s="9">
        <v>84</v>
      </c>
      <c r="AA46" s="9">
        <v>101</v>
      </c>
      <c r="AB46" s="9">
        <v>100</v>
      </c>
      <c r="AC46" s="9">
        <v>110</v>
      </c>
    </row>
    <row r="47" spans="2:29" ht="12" customHeight="1">
      <c r="B47" s="12"/>
      <c r="C47" s="13"/>
      <c r="D47" s="51" t="s">
        <v>15</v>
      </c>
      <c r="E47" s="52"/>
      <c r="F47" s="21">
        <f aca="true" t="shared" si="16" ref="F47:AC47">SUM(F48:F53)</f>
        <v>11</v>
      </c>
      <c r="G47" s="19">
        <f t="shared" si="16"/>
        <v>15</v>
      </c>
      <c r="H47" s="21">
        <f t="shared" si="16"/>
        <v>6</v>
      </c>
      <c r="I47" s="19">
        <f t="shared" si="16"/>
        <v>202</v>
      </c>
      <c r="J47" s="28"/>
      <c r="K47" s="41">
        <f t="shared" si="16"/>
        <v>251</v>
      </c>
      <c r="L47" s="28"/>
      <c r="M47" s="28">
        <f t="shared" si="16"/>
        <v>119</v>
      </c>
      <c r="N47" s="17">
        <f t="shared" si="16"/>
        <v>132</v>
      </c>
      <c r="O47" s="17">
        <f t="shared" si="16"/>
        <v>6704</v>
      </c>
      <c r="P47" s="17">
        <f t="shared" si="16"/>
        <v>3386</v>
      </c>
      <c r="Q47" s="17">
        <f t="shared" si="16"/>
        <v>3318</v>
      </c>
      <c r="R47" s="17">
        <f t="shared" si="16"/>
        <v>509</v>
      </c>
      <c r="S47" s="17">
        <f t="shared" si="16"/>
        <v>462</v>
      </c>
      <c r="T47" s="17">
        <f t="shared" si="16"/>
        <v>552</v>
      </c>
      <c r="U47" s="17">
        <f t="shared" si="16"/>
        <v>563</v>
      </c>
      <c r="V47" s="17">
        <f t="shared" si="16"/>
        <v>538</v>
      </c>
      <c r="W47" s="17">
        <f t="shared" si="16"/>
        <v>564</v>
      </c>
      <c r="X47" s="17">
        <f t="shared" si="16"/>
        <v>551</v>
      </c>
      <c r="Y47" s="17">
        <f t="shared" si="16"/>
        <v>569</v>
      </c>
      <c r="Z47" s="17">
        <f t="shared" si="16"/>
        <v>623</v>
      </c>
      <c r="AA47" s="17">
        <f t="shared" si="16"/>
        <v>565</v>
      </c>
      <c r="AB47" s="17">
        <f t="shared" si="16"/>
        <v>613</v>
      </c>
      <c r="AC47" s="10">
        <f t="shared" si="16"/>
        <v>595</v>
      </c>
    </row>
    <row r="48" spans="2:29" ht="12" customHeight="1">
      <c r="B48" s="4"/>
      <c r="C48" s="5"/>
      <c r="D48" s="7"/>
      <c r="E48" s="8" t="s">
        <v>41</v>
      </c>
      <c r="F48" s="32"/>
      <c r="G48" s="35">
        <v>1</v>
      </c>
      <c r="H48" s="22">
        <v>2</v>
      </c>
      <c r="I48" s="20">
        <v>32</v>
      </c>
      <c r="J48" s="26"/>
      <c r="K48" s="20">
        <f t="shared" si="8"/>
        <v>36</v>
      </c>
      <c r="L48" s="26"/>
      <c r="M48" s="20">
        <v>17</v>
      </c>
      <c r="N48" s="9">
        <v>19</v>
      </c>
      <c r="O48" s="9">
        <f t="shared" si="9"/>
        <v>1308</v>
      </c>
      <c r="P48" s="9">
        <f aca="true" t="shared" si="17" ref="P48:P53">SUM(R48,T48,V48,X48,Z48,AB48)</f>
        <v>643</v>
      </c>
      <c r="Q48" s="9">
        <f aca="true" t="shared" si="18" ref="Q48:Q53">SUM(S48,U48,W48,Y48,AA48,AC48)</f>
        <v>665</v>
      </c>
      <c r="R48" s="9">
        <v>103</v>
      </c>
      <c r="S48" s="9">
        <v>92</v>
      </c>
      <c r="T48" s="9">
        <v>114</v>
      </c>
      <c r="U48" s="9">
        <v>105</v>
      </c>
      <c r="V48" s="9">
        <v>93</v>
      </c>
      <c r="W48" s="9">
        <v>126</v>
      </c>
      <c r="X48" s="9">
        <v>96</v>
      </c>
      <c r="Y48" s="9">
        <v>121</v>
      </c>
      <c r="Z48" s="9">
        <v>112</v>
      </c>
      <c r="AA48" s="9">
        <v>108</v>
      </c>
      <c r="AB48" s="9">
        <v>125</v>
      </c>
      <c r="AC48" s="9">
        <v>113</v>
      </c>
    </row>
    <row r="49" spans="2:29" ht="12" customHeight="1">
      <c r="B49" s="4"/>
      <c r="C49" s="5"/>
      <c r="D49" s="7"/>
      <c r="E49" s="8" t="s">
        <v>42</v>
      </c>
      <c r="F49" s="22">
        <v>1</v>
      </c>
      <c r="G49" s="20">
        <v>6</v>
      </c>
      <c r="H49" s="22">
        <v>2</v>
      </c>
      <c r="I49" s="20">
        <v>48</v>
      </c>
      <c r="J49" s="28"/>
      <c r="K49" s="39">
        <f t="shared" si="8"/>
        <v>63</v>
      </c>
      <c r="L49" s="27"/>
      <c r="M49" s="39">
        <v>32</v>
      </c>
      <c r="N49" s="9">
        <v>31</v>
      </c>
      <c r="O49" s="9">
        <f t="shared" si="9"/>
        <v>1397</v>
      </c>
      <c r="P49" s="9">
        <f t="shared" si="17"/>
        <v>703</v>
      </c>
      <c r="Q49" s="9">
        <f t="shared" si="18"/>
        <v>694</v>
      </c>
      <c r="R49" s="9">
        <v>93</v>
      </c>
      <c r="S49" s="9">
        <v>101</v>
      </c>
      <c r="T49" s="9">
        <v>123</v>
      </c>
      <c r="U49" s="9">
        <v>121</v>
      </c>
      <c r="V49" s="9">
        <v>110</v>
      </c>
      <c r="W49" s="9">
        <v>117</v>
      </c>
      <c r="X49" s="9">
        <v>109</v>
      </c>
      <c r="Y49" s="9">
        <v>110</v>
      </c>
      <c r="Z49" s="9">
        <v>138</v>
      </c>
      <c r="AA49" s="9">
        <v>106</v>
      </c>
      <c r="AB49" s="9">
        <v>130</v>
      </c>
      <c r="AC49" s="9">
        <v>139</v>
      </c>
    </row>
    <row r="50" spans="2:29" ht="12" customHeight="1">
      <c r="B50" s="4"/>
      <c r="C50" s="5"/>
      <c r="D50" s="7"/>
      <c r="E50" s="8" t="s">
        <v>43</v>
      </c>
      <c r="F50" s="22">
        <v>3</v>
      </c>
      <c r="G50" s="20">
        <v>4</v>
      </c>
      <c r="H50" s="22">
        <v>2</v>
      </c>
      <c r="I50" s="20">
        <v>64</v>
      </c>
      <c r="J50" s="26"/>
      <c r="K50" s="20">
        <f t="shared" si="8"/>
        <v>80</v>
      </c>
      <c r="L50" s="26"/>
      <c r="M50" s="20">
        <v>31</v>
      </c>
      <c r="N50" s="9">
        <v>49</v>
      </c>
      <c r="O50" s="9">
        <f t="shared" si="9"/>
        <v>2181</v>
      </c>
      <c r="P50" s="9">
        <f t="shared" si="17"/>
        <v>1126</v>
      </c>
      <c r="Q50" s="9">
        <f t="shared" si="18"/>
        <v>1055</v>
      </c>
      <c r="R50" s="9">
        <v>179</v>
      </c>
      <c r="S50" s="9">
        <v>154</v>
      </c>
      <c r="T50" s="9">
        <v>178</v>
      </c>
      <c r="U50" s="9">
        <v>176</v>
      </c>
      <c r="V50" s="9">
        <v>191</v>
      </c>
      <c r="W50" s="9">
        <v>174</v>
      </c>
      <c r="X50" s="9">
        <v>201</v>
      </c>
      <c r="Y50" s="9">
        <v>169</v>
      </c>
      <c r="Z50" s="9">
        <v>183</v>
      </c>
      <c r="AA50" s="9">
        <v>201</v>
      </c>
      <c r="AB50" s="9">
        <v>194</v>
      </c>
      <c r="AC50" s="9">
        <v>181</v>
      </c>
    </row>
    <row r="51" spans="2:29" ht="12" customHeight="1">
      <c r="B51" s="4"/>
      <c r="C51" s="5"/>
      <c r="D51" s="7"/>
      <c r="E51" s="8" t="s">
        <v>44</v>
      </c>
      <c r="F51" s="22">
        <v>3</v>
      </c>
      <c r="G51" s="20">
        <v>1</v>
      </c>
      <c r="H51" s="22"/>
      <c r="I51" s="20">
        <v>24</v>
      </c>
      <c r="J51" s="27"/>
      <c r="K51" s="39">
        <f t="shared" si="8"/>
        <v>29</v>
      </c>
      <c r="L51" s="27"/>
      <c r="M51" s="35">
        <v>15</v>
      </c>
      <c r="N51" s="9">
        <v>14</v>
      </c>
      <c r="O51" s="9">
        <f t="shared" si="9"/>
        <v>856</v>
      </c>
      <c r="P51" s="9">
        <f t="shared" si="17"/>
        <v>441</v>
      </c>
      <c r="Q51" s="9">
        <f t="shared" si="18"/>
        <v>415</v>
      </c>
      <c r="R51" s="9">
        <v>69</v>
      </c>
      <c r="S51" s="9">
        <v>47</v>
      </c>
      <c r="T51" s="9">
        <v>69</v>
      </c>
      <c r="U51" s="9">
        <v>69</v>
      </c>
      <c r="V51" s="9">
        <v>69</v>
      </c>
      <c r="W51" s="9">
        <v>80</v>
      </c>
      <c r="X51" s="9">
        <v>76</v>
      </c>
      <c r="Y51" s="9">
        <v>77</v>
      </c>
      <c r="Z51" s="9">
        <v>88</v>
      </c>
      <c r="AA51" s="9">
        <v>67</v>
      </c>
      <c r="AB51" s="9">
        <v>70</v>
      </c>
      <c r="AC51" s="9">
        <v>75</v>
      </c>
    </row>
    <row r="52" spans="2:29" ht="12" customHeight="1">
      <c r="B52" s="4"/>
      <c r="C52" s="5"/>
      <c r="D52" s="7"/>
      <c r="E52" s="8" t="s">
        <v>45</v>
      </c>
      <c r="F52" s="22">
        <v>2</v>
      </c>
      <c r="G52" s="20">
        <v>1</v>
      </c>
      <c r="H52" s="22"/>
      <c r="I52" s="20">
        <v>14</v>
      </c>
      <c r="J52" s="26"/>
      <c r="K52" s="20">
        <f t="shared" si="8"/>
        <v>17</v>
      </c>
      <c r="L52" s="26"/>
      <c r="M52" s="20">
        <v>10</v>
      </c>
      <c r="N52" s="9">
        <v>7</v>
      </c>
      <c r="O52" s="9">
        <f t="shared" si="9"/>
        <v>378</v>
      </c>
      <c r="P52" s="9">
        <f t="shared" si="17"/>
        <v>186</v>
      </c>
      <c r="Q52" s="9">
        <f t="shared" si="18"/>
        <v>192</v>
      </c>
      <c r="R52" s="9">
        <v>25</v>
      </c>
      <c r="S52" s="9">
        <v>27</v>
      </c>
      <c r="T52" s="9">
        <v>29</v>
      </c>
      <c r="U52" s="9">
        <v>36</v>
      </c>
      <c r="V52" s="9">
        <v>32</v>
      </c>
      <c r="W52" s="9">
        <v>26</v>
      </c>
      <c r="X52" s="9">
        <v>23</v>
      </c>
      <c r="Y52" s="9">
        <v>32</v>
      </c>
      <c r="Z52" s="9">
        <v>43</v>
      </c>
      <c r="AA52" s="9">
        <v>31</v>
      </c>
      <c r="AB52" s="9">
        <v>34</v>
      </c>
      <c r="AC52" s="9">
        <v>40</v>
      </c>
    </row>
    <row r="53" spans="2:29" ht="12" customHeight="1">
      <c r="B53" s="4"/>
      <c r="C53" s="5"/>
      <c r="D53" s="7"/>
      <c r="E53" s="8" t="s">
        <v>46</v>
      </c>
      <c r="F53" s="31">
        <v>2</v>
      </c>
      <c r="G53" s="33">
        <v>2</v>
      </c>
      <c r="H53" s="22"/>
      <c r="I53" s="20">
        <v>20</v>
      </c>
      <c r="J53" s="27"/>
      <c r="K53" s="39">
        <f t="shared" si="8"/>
        <v>26</v>
      </c>
      <c r="L53" s="27"/>
      <c r="M53" s="20">
        <v>14</v>
      </c>
      <c r="N53" s="9">
        <v>12</v>
      </c>
      <c r="O53" s="9">
        <f t="shared" si="9"/>
        <v>584</v>
      </c>
      <c r="P53" s="9">
        <f t="shared" si="17"/>
        <v>287</v>
      </c>
      <c r="Q53" s="9">
        <f t="shared" si="18"/>
        <v>297</v>
      </c>
      <c r="R53" s="9">
        <v>40</v>
      </c>
      <c r="S53" s="9">
        <v>41</v>
      </c>
      <c r="T53" s="9">
        <v>39</v>
      </c>
      <c r="U53" s="9">
        <v>56</v>
      </c>
      <c r="V53" s="9">
        <v>43</v>
      </c>
      <c r="W53" s="9">
        <v>41</v>
      </c>
      <c r="X53" s="9">
        <v>46</v>
      </c>
      <c r="Y53" s="9">
        <v>60</v>
      </c>
      <c r="Z53" s="9">
        <v>59</v>
      </c>
      <c r="AA53" s="9">
        <v>52</v>
      </c>
      <c r="AB53" s="9">
        <v>60</v>
      </c>
      <c r="AC53" s="9">
        <v>47</v>
      </c>
    </row>
    <row r="54" spans="2:29" ht="12" customHeight="1">
      <c r="B54" s="12"/>
      <c r="C54" s="13"/>
      <c r="D54" s="51" t="s">
        <v>16</v>
      </c>
      <c r="E54" s="52"/>
      <c r="F54" s="21">
        <f aca="true" t="shared" si="19" ref="F54:AC54">SUM(F55:F58)</f>
        <v>8</v>
      </c>
      <c r="G54" s="19">
        <f t="shared" si="19"/>
        <v>18</v>
      </c>
      <c r="H54" s="23"/>
      <c r="I54" s="19">
        <f t="shared" si="19"/>
        <v>205</v>
      </c>
      <c r="J54" s="23"/>
      <c r="K54" s="19">
        <f t="shared" si="19"/>
        <v>262</v>
      </c>
      <c r="L54" s="23"/>
      <c r="M54" s="23">
        <f t="shared" si="19"/>
        <v>124</v>
      </c>
      <c r="N54" s="17">
        <f t="shared" si="19"/>
        <v>138</v>
      </c>
      <c r="O54" s="17">
        <f t="shared" si="19"/>
        <v>6436</v>
      </c>
      <c r="P54" s="17">
        <f t="shared" si="19"/>
        <v>3298</v>
      </c>
      <c r="Q54" s="17">
        <f t="shared" si="19"/>
        <v>3138</v>
      </c>
      <c r="R54" s="17">
        <f t="shared" si="19"/>
        <v>472</v>
      </c>
      <c r="S54" s="17">
        <f t="shared" si="19"/>
        <v>422</v>
      </c>
      <c r="T54" s="17">
        <f t="shared" si="19"/>
        <v>528</v>
      </c>
      <c r="U54" s="17">
        <f t="shared" si="19"/>
        <v>521</v>
      </c>
      <c r="V54" s="17">
        <f t="shared" si="19"/>
        <v>524</v>
      </c>
      <c r="W54" s="17">
        <f t="shared" si="19"/>
        <v>530</v>
      </c>
      <c r="X54" s="17">
        <f t="shared" si="19"/>
        <v>573</v>
      </c>
      <c r="Y54" s="17">
        <f t="shared" si="19"/>
        <v>528</v>
      </c>
      <c r="Z54" s="17">
        <f t="shared" si="19"/>
        <v>574</v>
      </c>
      <c r="AA54" s="17">
        <f t="shared" si="19"/>
        <v>530</v>
      </c>
      <c r="AB54" s="17">
        <f t="shared" si="19"/>
        <v>627</v>
      </c>
      <c r="AC54" s="10">
        <f t="shared" si="19"/>
        <v>607</v>
      </c>
    </row>
    <row r="55" spans="2:29" ht="12" customHeight="1">
      <c r="B55" s="4"/>
      <c r="C55" s="5"/>
      <c r="D55" s="7"/>
      <c r="E55" s="8" t="s">
        <v>47</v>
      </c>
      <c r="F55" s="32"/>
      <c r="G55" s="35">
        <v>2</v>
      </c>
      <c r="H55" s="37"/>
      <c r="I55" s="20">
        <v>21</v>
      </c>
      <c r="J55" s="27"/>
      <c r="K55" s="39">
        <f t="shared" si="8"/>
        <v>27</v>
      </c>
      <c r="L55" s="27"/>
      <c r="M55" s="20">
        <v>14</v>
      </c>
      <c r="N55" s="9">
        <v>13</v>
      </c>
      <c r="O55" s="9">
        <f t="shared" si="9"/>
        <v>732</v>
      </c>
      <c r="P55" s="9">
        <f aca="true" t="shared" si="20" ref="P55:Q58">SUM(R55,T55,V55,X55,Z55,AB55)</f>
        <v>385</v>
      </c>
      <c r="Q55" s="9">
        <f t="shared" si="20"/>
        <v>347</v>
      </c>
      <c r="R55" s="9">
        <v>67</v>
      </c>
      <c r="S55" s="9">
        <v>43</v>
      </c>
      <c r="T55" s="9">
        <v>60</v>
      </c>
      <c r="U55" s="9">
        <v>53</v>
      </c>
      <c r="V55" s="9">
        <v>59</v>
      </c>
      <c r="W55" s="9">
        <v>59</v>
      </c>
      <c r="X55" s="9">
        <v>68</v>
      </c>
      <c r="Y55" s="9">
        <v>66</v>
      </c>
      <c r="Z55" s="9">
        <v>61</v>
      </c>
      <c r="AA55" s="9">
        <v>53</v>
      </c>
      <c r="AB55" s="9">
        <v>70</v>
      </c>
      <c r="AC55" s="9">
        <v>73</v>
      </c>
    </row>
    <row r="56" spans="2:29" ht="12" customHeight="1">
      <c r="B56" s="4"/>
      <c r="C56" s="5"/>
      <c r="D56" s="7"/>
      <c r="E56" s="8" t="s">
        <v>48</v>
      </c>
      <c r="F56" s="22">
        <v>3</v>
      </c>
      <c r="G56" s="20">
        <v>9</v>
      </c>
      <c r="H56" s="23"/>
      <c r="I56" s="20">
        <v>88</v>
      </c>
      <c r="J56" s="26"/>
      <c r="K56" s="20">
        <f t="shared" si="8"/>
        <v>114</v>
      </c>
      <c r="L56" s="26"/>
      <c r="M56" s="20">
        <v>57</v>
      </c>
      <c r="N56" s="9">
        <v>57</v>
      </c>
      <c r="O56" s="9">
        <f t="shared" si="9"/>
        <v>2558</v>
      </c>
      <c r="P56" s="9">
        <f t="shared" si="20"/>
        <v>1314</v>
      </c>
      <c r="Q56" s="9">
        <f t="shared" si="20"/>
        <v>1244</v>
      </c>
      <c r="R56" s="9">
        <v>181</v>
      </c>
      <c r="S56" s="9">
        <v>189</v>
      </c>
      <c r="T56" s="9">
        <v>216</v>
      </c>
      <c r="U56" s="9">
        <v>208</v>
      </c>
      <c r="V56" s="9">
        <v>207</v>
      </c>
      <c r="W56" s="9">
        <v>204</v>
      </c>
      <c r="X56" s="9">
        <v>235</v>
      </c>
      <c r="Y56" s="9">
        <v>206</v>
      </c>
      <c r="Z56" s="9">
        <v>225</v>
      </c>
      <c r="AA56" s="9">
        <v>218</v>
      </c>
      <c r="AB56" s="9">
        <v>250</v>
      </c>
      <c r="AC56" s="9">
        <v>219</v>
      </c>
    </row>
    <row r="57" spans="2:29" ht="12" customHeight="1">
      <c r="B57" s="4"/>
      <c r="C57" s="5"/>
      <c r="D57" s="7"/>
      <c r="E57" s="8" t="s">
        <v>49</v>
      </c>
      <c r="F57" s="22">
        <v>3</v>
      </c>
      <c r="G57" s="20">
        <v>3</v>
      </c>
      <c r="H57" s="23"/>
      <c r="I57" s="20">
        <v>40</v>
      </c>
      <c r="J57" s="27"/>
      <c r="K57" s="39">
        <f t="shared" si="8"/>
        <v>50</v>
      </c>
      <c r="L57" s="27"/>
      <c r="M57" s="20">
        <v>26</v>
      </c>
      <c r="N57" s="9">
        <v>24</v>
      </c>
      <c r="O57" s="9">
        <f t="shared" si="9"/>
        <v>1280</v>
      </c>
      <c r="P57" s="9">
        <f t="shared" si="20"/>
        <v>640</v>
      </c>
      <c r="Q57" s="9">
        <f t="shared" si="20"/>
        <v>640</v>
      </c>
      <c r="R57" s="9">
        <v>94</v>
      </c>
      <c r="S57" s="9">
        <v>77</v>
      </c>
      <c r="T57" s="9">
        <v>101</v>
      </c>
      <c r="U57" s="9">
        <v>112</v>
      </c>
      <c r="V57" s="9">
        <v>104</v>
      </c>
      <c r="W57" s="9">
        <v>117</v>
      </c>
      <c r="X57" s="9">
        <v>100</v>
      </c>
      <c r="Y57" s="9">
        <v>109</v>
      </c>
      <c r="Z57" s="9">
        <v>124</v>
      </c>
      <c r="AA57" s="9">
        <v>104</v>
      </c>
      <c r="AB57" s="9">
        <v>117</v>
      </c>
      <c r="AC57" s="9">
        <v>121</v>
      </c>
    </row>
    <row r="58" spans="2:29" ht="12" customHeight="1">
      <c r="B58" s="4"/>
      <c r="C58" s="5"/>
      <c r="D58" s="7"/>
      <c r="E58" s="8" t="s">
        <v>50</v>
      </c>
      <c r="F58" s="31">
        <v>2</v>
      </c>
      <c r="G58" s="33">
        <v>4</v>
      </c>
      <c r="H58" s="36"/>
      <c r="I58" s="20">
        <v>56</v>
      </c>
      <c r="J58" s="26"/>
      <c r="K58" s="20">
        <f t="shared" si="8"/>
        <v>71</v>
      </c>
      <c r="L58" s="26"/>
      <c r="M58" s="20">
        <v>27</v>
      </c>
      <c r="N58" s="9">
        <v>44</v>
      </c>
      <c r="O58" s="9">
        <f t="shared" si="9"/>
        <v>1866</v>
      </c>
      <c r="P58" s="9">
        <f t="shared" si="20"/>
        <v>959</v>
      </c>
      <c r="Q58" s="9">
        <f t="shared" si="20"/>
        <v>907</v>
      </c>
      <c r="R58" s="9">
        <v>130</v>
      </c>
      <c r="S58" s="9">
        <v>113</v>
      </c>
      <c r="T58" s="9">
        <v>151</v>
      </c>
      <c r="U58" s="9">
        <v>148</v>
      </c>
      <c r="V58" s="9">
        <v>154</v>
      </c>
      <c r="W58" s="9">
        <v>150</v>
      </c>
      <c r="X58" s="9">
        <v>170</v>
      </c>
      <c r="Y58" s="9">
        <v>147</v>
      </c>
      <c r="Z58" s="9">
        <v>164</v>
      </c>
      <c r="AA58" s="9">
        <v>155</v>
      </c>
      <c r="AB58" s="9">
        <v>190</v>
      </c>
      <c r="AC58" s="9">
        <v>194</v>
      </c>
    </row>
    <row r="59" spans="2:29" ht="12" customHeight="1">
      <c r="B59" s="12"/>
      <c r="C59" s="13"/>
      <c r="D59" s="51" t="s">
        <v>17</v>
      </c>
      <c r="E59" s="52"/>
      <c r="F59" s="21"/>
      <c r="G59" s="19">
        <f aca="true" t="shared" si="21" ref="G59:AC59">SUM(G60)</f>
        <v>7</v>
      </c>
      <c r="H59" s="21">
        <f t="shared" si="21"/>
        <v>2</v>
      </c>
      <c r="I59" s="19">
        <f t="shared" si="21"/>
        <v>70</v>
      </c>
      <c r="J59" s="28"/>
      <c r="K59" s="41">
        <f t="shared" si="21"/>
        <v>94</v>
      </c>
      <c r="L59" s="28"/>
      <c r="M59" s="23">
        <f t="shared" si="21"/>
        <v>50</v>
      </c>
      <c r="N59" s="17">
        <f t="shared" si="21"/>
        <v>44</v>
      </c>
      <c r="O59" s="17">
        <f t="shared" si="21"/>
        <v>2382</v>
      </c>
      <c r="P59" s="17">
        <f t="shared" si="21"/>
        <v>1194</v>
      </c>
      <c r="Q59" s="17">
        <f t="shared" si="21"/>
        <v>1188</v>
      </c>
      <c r="R59" s="17">
        <f t="shared" si="21"/>
        <v>161</v>
      </c>
      <c r="S59" s="17">
        <f t="shared" si="21"/>
        <v>159</v>
      </c>
      <c r="T59" s="17">
        <f t="shared" si="21"/>
        <v>174</v>
      </c>
      <c r="U59" s="17">
        <f t="shared" si="21"/>
        <v>164</v>
      </c>
      <c r="V59" s="17">
        <f t="shared" si="21"/>
        <v>183</v>
      </c>
      <c r="W59" s="17">
        <f t="shared" si="21"/>
        <v>203</v>
      </c>
      <c r="X59" s="17">
        <f t="shared" si="21"/>
        <v>208</v>
      </c>
      <c r="Y59" s="17">
        <f t="shared" si="21"/>
        <v>209</v>
      </c>
      <c r="Z59" s="17">
        <f t="shared" si="21"/>
        <v>217</v>
      </c>
      <c r="AA59" s="17">
        <f t="shared" si="21"/>
        <v>210</v>
      </c>
      <c r="AB59" s="17">
        <f t="shared" si="21"/>
        <v>251</v>
      </c>
      <c r="AC59" s="10">
        <f t="shared" si="21"/>
        <v>243</v>
      </c>
    </row>
    <row r="60" spans="2:29" ht="12" customHeight="1">
      <c r="B60" s="4"/>
      <c r="C60" s="5"/>
      <c r="D60" s="7"/>
      <c r="E60" s="8" t="s">
        <v>51</v>
      </c>
      <c r="F60" s="38"/>
      <c r="G60" s="39">
        <v>7</v>
      </c>
      <c r="H60" s="32">
        <v>2</v>
      </c>
      <c r="I60" s="20">
        <v>70</v>
      </c>
      <c r="J60" s="26"/>
      <c r="K60" s="20">
        <f t="shared" si="8"/>
        <v>94</v>
      </c>
      <c r="L60" s="26"/>
      <c r="M60" s="20">
        <v>50</v>
      </c>
      <c r="N60" s="9">
        <v>44</v>
      </c>
      <c r="O60" s="9">
        <f t="shared" si="9"/>
        <v>2382</v>
      </c>
      <c r="P60" s="9">
        <f>SUM(R60,T60,V60,X60,Z60,AB60)</f>
        <v>1194</v>
      </c>
      <c r="Q60" s="9">
        <f>SUM(S60,U60,W60,Y60,AA60,AC60)</f>
        <v>1188</v>
      </c>
      <c r="R60" s="9">
        <v>161</v>
      </c>
      <c r="S60" s="9">
        <v>159</v>
      </c>
      <c r="T60" s="9">
        <v>174</v>
      </c>
      <c r="U60" s="9">
        <v>164</v>
      </c>
      <c r="V60" s="9">
        <v>183</v>
      </c>
      <c r="W60" s="9">
        <v>203</v>
      </c>
      <c r="X60" s="9">
        <v>208</v>
      </c>
      <c r="Y60" s="9">
        <v>209</v>
      </c>
      <c r="Z60" s="9">
        <v>217</v>
      </c>
      <c r="AA60" s="9">
        <v>210</v>
      </c>
      <c r="AB60" s="9">
        <v>251</v>
      </c>
      <c r="AC60" s="9">
        <v>243</v>
      </c>
    </row>
    <row r="61" spans="2:29" ht="12" customHeight="1">
      <c r="B61" s="12"/>
      <c r="C61" s="13"/>
      <c r="D61" s="51" t="s">
        <v>18</v>
      </c>
      <c r="E61" s="52"/>
      <c r="F61" s="21">
        <f aca="true" t="shared" si="22" ref="F61:AC61">SUM(F62:F69)</f>
        <v>16</v>
      </c>
      <c r="G61" s="19">
        <f t="shared" si="22"/>
        <v>33</v>
      </c>
      <c r="H61" s="21">
        <f t="shared" si="22"/>
        <v>3</v>
      </c>
      <c r="I61" s="19">
        <f t="shared" si="22"/>
        <v>348</v>
      </c>
      <c r="J61" s="28"/>
      <c r="K61" s="41">
        <f t="shared" si="22"/>
        <v>442</v>
      </c>
      <c r="L61" s="28"/>
      <c r="M61" s="36">
        <f t="shared" si="22"/>
        <v>245</v>
      </c>
      <c r="N61" s="17">
        <f t="shared" si="22"/>
        <v>197</v>
      </c>
      <c r="O61" s="17">
        <f t="shared" si="22"/>
        <v>11156</v>
      </c>
      <c r="P61" s="17">
        <f t="shared" si="22"/>
        <v>5666</v>
      </c>
      <c r="Q61" s="17">
        <f t="shared" si="22"/>
        <v>5490</v>
      </c>
      <c r="R61" s="17">
        <f t="shared" si="22"/>
        <v>772</v>
      </c>
      <c r="S61" s="17">
        <f t="shared" si="22"/>
        <v>772</v>
      </c>
      <c r="T61" s="17">
        <f t="shared" si="22"/>
        <v>869</v>
      </c>
      <c r="U61" s="17">
        <f t="shared" si="22"/>
        <v>868</v>
      </c>
      <c r="V61" s="17">
        <f t="shared" si="22"/>
        <v>952</v>
      </c>
      <c r="W61" s="17">
        <f t="shared" si="22"/>
        <v>880</v>
      </c>
      <c r="X61" s="17">
        <f t="shared" si="22"/>
        <v>970</v>
      </c>
      <c r="Y61" s="17">
        <f t="shared" si="22"/>
        <v>941</v>
      </c>
      <c r="Z61" s="17">
        <f t="shared" si="22"/>
        <v>1006</v>
      </c>
      <c r="AA61" s="17">
        <f t="shared" si="22"/>
        <v>993</v>
      </c>
      <c r="AB61" s="17">
        <f t="shared" si="22"/>
        <v>1097</v>
      </c>
      <c r="AC61" s="10">
        <f t="shared" si="22"/>
        <v>1036</v>
      </c>
    </row>
    <row r="62" spans="2:29" ht="12" customHeight="1">
      <c r="B62" s="4"/>
      <c r="C62" s="5"/>
      <c r="D62" s="7"/>
      <c r="E62" s="8" t="s">
        <v>52</v>
      </c>
      <c r="F62" s="32">
        <v>8</v>
      </c>
      <c r="G62" s="35">
        <v>5</v>
      </c>
      <c r="H62" s="32">
        <v>2</v>
      </c>
      <c r="I62" s="20">
        <v>86</v>
      </c>
      <c r="J62" s="26"/>
      <c r="K62" s="20">
        <f t="shared" si="8"/>
        <v>105</v>
      </c>
      <c r="L62" s="26"/>
      <c r="M62" s="20">
        <v>62</v>
      </c>
      <c r="N62" s="9">
        <v>43</v>
      </c>
      <c r="O62" s="9">
        <f t="shared" si="9"/>
        <v>2789</v>
      </c>
      <c r="P62" s="9">
        <f aca="true" t="shared" si="23" ref="P62:P69">SUM(R62,T62,V62,X62,Z62,AB62)</f>
        <v>1436</v>
      </c>
      <c r="Q62" s="9">
        <f aca="true" t="shared" si="24" ref="Q62:Q69">SUM(S62,U62,W62,Y62,AA62,AC62)</f>
        <v>1353</v>
      </c>
      <c r="R62" s="9">
        <v>206</v>
      </c>
      <c r="S62" s="9">
        <v>185</v>
      </c>
      <c r="T62" s="9">
        <v>221</v>
      </c>
      <c r="U62" s="9">
        <v>207</v>
      </c>
      <c r="V62" s="9">
        <v>238</v>
      </c>
      <c r="W62" s="9">
        <v>202</v>
      </c>
      <c r="X62" s="9">
        <v>244</v>
      </c>
      <c r="Y62" s="9">
        <v>227</v>
      </c>
      <c r="Z62" s="9">
        <v>245</v>
      </c>
      <c r="AA62" s="9">
        <v>252</v>
      </c>
      <c r="AB62" s="9">
        <v>282</v>
      </c>
      <c r="AC62" s="9">
        <v>280</v>
      </c>
    </row>
    <row r="63" spans="2:29" ht="12" customHeight="1">
      <c r="B63" s="4"/>
      <c r="C63" s="5"/>
      <c r="D63" s="7"/>
      <c r="E63" s="8" t="s">
        <v>53</v>
      </c>
      <c r="F63" s="22"/>
      <c r="G63" s="20">
        <v>2</v>
      </c>
      <c r="H63" s="32"/>
      <c r="I63" s="20">
        <v>16</v>
      </c>
      <c r="J63" s="27"/>
      <c r="K63" s="39">
        <f t="shared" si="8"/>
        <v>21</v>
      </c>
      <c r="L63" s="27"/>
      <c r="M63" s="35">
        <v>12</v>
      </c>
      <c r="N63" s="9">
        <v>9</v>
      </c>
      <c r="O63" s="9">
        <f t="shared" si="9"/>
        <v>453</v>
      </c>
      <c r="P63" s="9">
        <f t="shared" si="23"/>
        <v>249</v>
      </c>
      <c r="Q63" s="9">
        <f t="shared" si="24"/>
        <v>204</v>
      </c>
      <c r="R63" s="9">
        <v>31</v>
      </c>
      <c r="S63" s="9">
        <v>25</v>
      </c>
      <c r="T63" s="9">
        <v>34</v>
      </c>
      <c r="U63" s="9">
        <v>28</v>
      </c>
      <c r="V63" s="9">
        <v>42</v>
      </c>
      <c r="W63" s="9">
        <v>39</v>
      </c>
      <c r="X63" s="9">
        <v>35</v>
      </c>
      <c r="Y63" s="9">
        <v>37</v>
      </c>
      <c r="Z63" s="9">
        <v>53</v>
      </c>
      <c r="AA63" s="9">
        <v>38</v>
      </c>
      <c r="AB63" s="9">
        <v>54</v>
      </c>
      <c r="AC63" s="9">
        <v>37</v>
      </c>
    </row>
    <row r="64" spans="2:29" ht="12" customHeight="1">
      <c r="B64" s="4"/>
      <c r="C64" s="5"/>
      <c r="D64" s="7"/>
      <c r="E64" s="8" t="s">
        <v>54</v>
      </c>
      <c r="F64" s="22">
        <v>1</v>
      </c>
      <c r="G64" s="20">
        <v>9</v>
      </c>
      <c r="H64" s="32">
        <v>1</v>
      </c>
      <c r="I64" s="20">
        <v>82</v>
      </c>
      <c r="J64" s="26"/>
      <c r="K64" s="20">
        <f t="shared" si="8"/>
        <v>105</v>
      </c>
      <c r="L64" s="26"/>
      <c r="M64" s="20">
        <v>57</v>
      </c>
      <c r="N64" s="9">
        <v>48</v>
      </c>
      <c r="O64" s="9">
        <f t="shared" si="9"/>
        <v>2684</v>
      </c>
      <c r="P64" s="9">
        <f t="shared" si="23"/>
        <v>1358</v>
      </c>
      <c r="Q64" s="9">
        <f t="shared" si="24"/>
        <v>1326</v>
      </c>
      <c r="R64" s="9">
        <v>181</v>
      </c>
      <c r="S64" s="9">
        <v>175</v>
      </c>
      <c r="T64" s="9">
        <v>203</v>
      </c>
      <c r="U64" s="9">
        <v>223</v>
      </c>
      <c r="V64" s="9">
        <v>226</v>
      </c>
      <c r="W64" s="9">
        <v>212</v>
      </c>
      <c r="X64" s="9">
        <v>229</v>
      </c>
      <c r="Y64" s="9">
        <v>226</v>
      </c>
      <c r="Z64" s="9">
        <v>242</v>
      </c>
      <c r="AA64" s="9">
        <v>259</v>
      </c>
      <c r="AB64" s="9">
        <v>277</v>
      </c>
      <c r="AC64" s="9">
        <v>231</v>
      </c>
    </row>
    <row r="65" spans="2:29" ht="12" customHeight="1">
      <c r="B65" s="4"/>
      <c r="C65" s="5"/>
      <c r="D65" s="7"/>
      <c r="E65" s="8" t="s">
        <v>55</v>
      </c>
      <c r="F65" s="22"/>
      <c r="G65" s="20">
        <v>4</v>
      </c>
      <c r="H65" s="32"/>
      <c r="I65" s="20">
        <v>33</v>
      </c>
      <c r="J65" s="27"/>
      <c r="K65" s="39">
        <f t="shared" si="8"/>
        <v>44</v>
      </c>
      <c r="L65" s="27"/>
      <c r="M65" s="20">
        <v>25</v>
      </c>
      <c r="N65" s="9">
        <v>19</v>
      </c>
      <c r="O65" s="9">
        <f t="shared" si="9"/>
        <v>1142</v>
      </c>
      <c r="P65" s="9">
        <f t="shared" si="23"/>
        <v>576</v>
      </c>
      <c r="Q65" s="9">
        <f t="shared" si="24"/>
        <v>566</v>
      </c>
      <c r="R65" s="9">
        <v>70</v>
      </c>
      <c r="S65" s="9">
        <v>73</v>
      </c>
      <c r="T65" s="9">
        <v>87</v>
      </c>
      <c r="U65" s="9">
        <v>96</v>
      </c>
      <c r="V65" s="9">
        <v>103</v>
      </c>
      <c r="W65" s="9">
        <v>87</v>
      </c>
      <c r="X65" s="9">
        <v>108</v>
      </c>
      <c r="Y65" s="9">
        <v>94</v>
      </c>
      <c r="Z65" s="9">
        <v>110</v>
      </c>
      <c r="AA65" s="9">
        <v>98</v>
      </c>
      <c r="AB65" s="9">
        <v>98</v>
      </c>
      <c r="AC65" s="9">
        <v>118</v>
      </c>
    </row>
    <row r="66" spans="2:29" ht="12" customHeight="1">
      <c r="B66" s="4"/>
      <c r="C66" s="5"/>
      <c r="D66" s="7"/>
      <c r="E66" s="8" t="s">
        <v>56</v>
      </c>
      <c r="F66" s="22">
        <v>2</v>
      </c>
      <c r="G66" s="20">
        <v>7</v>
      </c>
      <c r="H66" s="32"/>
      <c r="I66" s="20">
        <v>67</v>
      </c>
      <c r="J66" s="26"/>
      <c r="K66" s="20">
        <f t="shared" si="8"/>
        <v>86</v>
      </c>
      <c r="L66" s="26"/>
      <c r="M66" s="20">
        <v>43</v>
      </c>
      <c r="N66" s="9">
        <v>43</v>
      </c>
      <c r="O66" s="9">
        <f t="shared" si="9"/>
        <v>2036</v>
      </c>
      <c r="P66" s="9">
        <f t="shared" si="23"/>
        <v>1024</v>
      </c>
      <c r="Q66" s="9">
        <f t="shared" si="24"/>
        <v>1012</v>
      </c>
      <c r="R66" s="9">
        <v>143</v>
      </c>
      <c r="S66" s="9">
        <v>151</v>
      </c>
      <c r="T66" s="9">
        <v>183</v>
      </c>
      <c r="U66" s="9">
        <v>155</v>
      </c>
      <c r="V66" s="9">
        <v>167</v>
      </c>
      <c r="W66" s="9">
        <v>163</v>
      </c>
      <c r="X66" s="9">
        <v>168</v>
      </c>
      <c r="Y66" s="9">
        <v>168</v>
      </c>
      <c r="Z66" s="9">
        <v>168</v>
      </c>
      <c r="AA66" s="9">
        <v>178</v>
      </c>
      <c r="AB66" s="9">
        <v>195</v>
      </c>
      <c r="AC66" s="9">
        <v>197</v>
      </c>
    </row>
    <row r="67" spans="2:29" ht="12" customHeight="1">
      <c r="B67" s="4"/>
      <c r="C67" s="5"/>
      <c r="D67" s="7"/>
      <c r="E67" s="8" t="s">
        <v>57</v>
      </c>
      <c r="F67" s="22">
        <v>2</v>
      </c>
      <c r="G67" s="20">
        <v>1</v>
      </c>
      <c r="H67" s="32"/>
      <c r="I67" s="20">
        <v>24</v>
      </c>
      <c r="J67" s="27"/>
      <c r="K67" s="39">
        <f t="shared" si="8"/>
        <v>28</v>
      </c>
      <c r="L67" s="27"/>
      <c r="M67" s="20">
        <v>13</v>
      </c>
      <c r="N67" s="9">
        <v>15</v>
      </c>
      <c r="O67" s="9">
        <f t="shared" si="9"/>
        <v>855</v>
      </c>
      <c r="P67" s="9">
        <f t="shared" si="23"/>
        <v>441</v>
      </c>
      <c r="Q67" s="9">
        <f t="shared" si="24"/>
        <v>414</v>
      </c>
      <c r="R67" s="9">
        <v>62</v>
      </c>
      <c r="S67" s="9">
        <v>69</v>
      </c>
      <c r="T67" s="9">
        <v>59</v>
      </c>
      <c r="U67" s="9">
        <v>65</v>
      </c>
      <c r="V67" s="9">
        <v>69</v>
      </c>
      <c r="W67" s="9">
        <v>59</v>
      </c>
      <c r="X67" s="9">
        <v>88</v>
      </c>
      <c r="Y67" s="9">
        <v>80</v>
      </c>
      <c r="Z67" s="9">
        <v>79</v>
      </c>
      <c r="AA67" s="9">
        <v>69</v>
      </c>
      <c r="AB67" s="9">
        <v>84</v>
      </c>
      <c r="AC67" s="9">
        <v>72</v>
      </c>
    </row>
    <row r="68" spans="2:29" ht="12" customHeight="1">
      <c r="B68" s="4"/>
      <c r="C68" s="5"/>
      <c r="D68" s="7"/>
      <c r="E68" s="8" t="s">
        <v>58</v>
      </c>
      <c r="F68" s="22">
        <v>3</v>
      </c>
      <c r="G68" s="20">
        <v>3</v>
      </c>
      <c r="H68" s="32"/>
      <c r="I68" s="20">
        <v>22</v>
      </c>
      <c r="J68" s="26"/>
      <c r="K68" s="20">
        <f t="shared" si="8"/>
        <v>29</v>
      </c>
      <c r="L68" s="26"/>
      <c r="M68" s="20">
        <v>17</v>
      </c>
      <c r="N68" s="9">
        <v>12</v>
      </c>
      <c r="O68" s="9">
        <f t="shared" si="9"/>
        <v>501</v>
      </c>
      <c r="P68" s="9">
        <f t="shared" si="23"/>
        <v>237</v>
      </c>
      <c r="Q68" s="9">
        <f t="shared" si="24"/>
        <v>264</v>
      </c>
      <c r="R68" s="9">
        <v>27</v>
      </c>
      <c r="S68" s="9">
        <v>42</v>
      </c>
      <c r="T68" s="9">
        <v>38</v>
      </c>
      <c r="U68" s="9">
        <v>35</v>
      </c>
      <c r="V68" s="9">
        <v>39</v>
      </c>
      <c r="W68" s="9">
        <v>56</v>
      </c>
      <c r="X68" s="9">
        <v>46</v>
      </c>
      <c r="Y68" s="9">
        <v>44</v>
      </c>
      <c r="Z68" s="9">
        <v>45</v>
      </c>
      <c r="AA68" s="9">
        <v>39</v>
      </c>
      <c r="AB68" s="9">
        <v>42</v>
      </c>
      <c r="AC68" s="9">
        <v>48</v>
      </c>
    </row>
    <row r="69" spans="2:29" ht="12" customHeight="1">
      <c r="B69" s="4"/>
      <c r="C69" s="5"/>
      <c r="D69" s="7"/>
      <c r="E69" s="8" t="s">
        <v>59</v>
      </c>
      <c r="F69" s="22"/>
      <c r="G69" s="20">
        <v>2</v>
      </c>
      <c r="H69" s="32"/>
      <c r="I69" s="20">
        <v>18</v>
      </c>
      <c r="J69" s="27"/>
      <c r="K69" s="39">
        <f t="shared" si="8"/>
        <v>24</v>
      </c>
      <c r="L69" s="27"/>
      <c r="M69" s="20">
        <v>16</v>
      </c>
      <c r="N69" s="9">
        <v>8</v>
      </c>
      <c r="O69" s="9">
        <f t="shared" si="9"/>
        <v>696</v>
      </c>
      <c r="P69" s="9">
        <f t="shared" si="23"/>
        <v>345</v>
      </c>
      <c r="Q69" s="9">
        <f t="shared" si="24"/>
        <v>351</v>
      </c>
      <c r="R69" s="9">
        <v>52</v>
      </c>
      <c r="S69" s="9">
        <v>52</v>
      </c>
      <c r="T69" s="9">
        <v>44</v>
      </c>
      <c r="U69" s="9">
        <v>59</v>
      </c>
      <c r="V69" s="9">
        <v>68</v>
      </c>
      <c r="W69" s="9">
        <v>62</v>
      </c>
      <c r="X69" s="9">
        <v>52</v>
      </c>
      <c r="Y69" s="9">
        <v>65</v>
      </c>
      <c r="Z69" s="9">
        <v>64</v>
      </c>
      <c r="AA69" s="9">
        <v>60</v>
      </c>
      <c r="AB69" s="9">
        <v>65</v>
      </c>
      <c r="AC69" s="9">
        <v>53</v>
      </c>
    </row>
    <row r="70" spans="2:29" ht="12" customHeight="1">
      <c r="B70" s="12"/>
      <c r="C70" s="13"/>
      <c r="D70" s="51" t="s">
        <v>19</v>
      </c>
      <c r="E70" s="52"/>
      <c r="F70" s="21">
        <f aca="true" t="shared" si="25" ref="F70:AC70">SUM(F71:F78)</f>
        <v>21</v>
      </c>
      <c r="G70" s="19">
        <f t="shared" si="25"/>
        <v>23</v>
      </c>
      <c r="H70" s="21">
        <f t="shared" si="25"/>
        <v>1</v>
      </c>
      <c r="I70" s="19">
        <f t="shared" si="25"/>
        <v>307</v>
      </c>
      <c r="J70" s="23" t="s">
        <v>105</v>
      </c>
      <c r="K70" s="19">
        <f t="shared" si="25"/>
        <v>379</v>
      </c>
      <c r="L70" s="23" t="s">
        <v>105</v>
      </c>
      <c r="M70" s="23">
        <f t="shared" si="25"/>
        <v>193</v>
      </c>
      <c r="N70" s="17">
        <f t="shared" si="25"/>
        <v>186</v>
      </c>
      <c r="O70" s="17">
        <f t="shared" si="25"/>
        <v>9836</v>
      </c>
      <c r="P70" s="17">
        <f t="shared" si="25"/>
        <v>5091</v>
      </c>
      <c r="Q70" s="17">
        <f t="shared" si="25"/>
        <v>4745</v>
      </c>
      <c r="R70" s="17">
        <f t="shared" si="25"/>
        <v>715</v>
      </c>
      <c r="S70" s="17">
        <f t="shared" si="25"/>
        <v>719</v>
      </c>
      <c r="T70" s="17">
        <f t="shared" si="25"/>
        <v>840</v>
      </c>
      <c r="U70" s="17">
        <f t="shared" si="25"/>
        <v>759</v>
      </c>
      <c r="V70" s="17">
        <f t="shared" si="25"/>
        <v>878</v>
      </c>
      <c r="W70" s="17">
        <f t="shared" si="25"/>
        <v>749</v>
      </c>
      <c r="X70" s="17">
        <f t="shared" si="25"/>
        <v>797</v>
      </c>
      <c r="Y70" s="17">
        <f t="shared" si="25"/>
        <v>789</v>
      </c>
      <c r="Z70" s="17">
        <f t="shared" si="25"/>
        <v>905</v>
      </c>
      <c r="AA70" s="17">
        <f t="shared" si="25"/>
        <v>835</v>
      </c>
      <c r="AB70" s="17">
        <f t="shared" si="25"/>
        <v>956</v>
      </c>
      <c r="AC70" s="10">
        <f t="shared" si="25"/>
        <v>894</v>
      </c>
    </row>
    <row r="71" spans="2:29" ht="12" customHeight="1">
      <c r="B71" s="4"/>
      <c r="C71" s="5"/>
      <c r="D71" s="7"/>
      <c r="E71" s="8" t="s">
        <v>60</v>
      </c>
      <c r="F71" s="22">
        <v>2</v>
      </c>
      <c r="G71" s="20">
        <v>1</v>
      </c>
      <c r="H71" s="22"/>
      <c r="I71" s="20">
        <v>18</v>
      </c>
      <c r="J71" s="27"/>
      <c r="K71" s="39">
        <f t="shared" si="8"/>
        <v>22</v>
      </c>
      <c r="L71" s="27"/>
      <c r="M71" s="20">
        <v>10</v>
      </c>
      <c r="N71" s="9">
        <v>12</v>
      </c>
      <c r="O71" s="9">
        <f t="shared" si="9"/>
        <v>552</v>
      </c>
      <c r="P71" s="9">
        <f aca="true" t="shared" si="26" ref="P71:P78">SUM(R71,T71,V71,X71,Z71,AB71)</f>
        <v>305</v>
      </c>
      <c r="Q71" s="9">
        <f aca="true" t="shared" si="27" ref="Q71:Q78">SUM(S71,U71,W71,Y71,AA71,AC71)</f>
        <v>247</v>
      </c>
      <c r="R71" s="9">
        <v>38</v>
      </c>
      <c r="S71" s="9">
        <v>36</v>
      </c>
      <c r="T71" s="9">
        <v>52</v>
      </c>
      <c r="U71" s="9">
        <v>32</v>
      </c>
      <c r="V71" s="9">
        <v>58</v>
      </c>
      <c r="W71" s="9">
        <v>45</v>
      </c>
      <c r="X71" s="9">
        <v>39</v>
      </c>
      <c r="Y71" s="9">
        <v>42</v>
      </c>
      <c r="Z71" s="9">
        <v>60</v>
      </c>
      <c r="AA71" s="9">
        <v>47</v>
      </c>
      <c r="AB71" s="9">
        <v>58</v>
      </c>
      <c r="AC71" s="9">
        <v>45</v>
      </c>
    </row>
    <row r="72" spans="2:29" ht="12" customHeight="1">
      <c r="B72" s="4"/>
      <c r="C72" s="5"/>
      <c r="D72" s="7"/>
      <c r="E72" s="8" t="s">
        <v>61</v>
      </c>
      <c r="F72" s="22">
        <v>4</v>
      </c>
      <c r="G72" s="20">
        <v>5</v>
      </c>
      <c r="H72" s="22"/>
      <c r="I72" s="20">
        <v>52</v>
      </c>
      <c r="J72" s="26" t="s">
        <v>105</v>
      </c>
      <c r="K72" s="20">
        <f t="shared" si="8"/>
        <v>63</v>
      </c>
      <c r="L72" s="26" t="s">
        <v>105</v>
      </c>
      <c r="M72" s="20">
        <v>33</v>
      </c>
      <c r="N72" s="9">
        <v>30</v>
      </c>
      <c r="O72" s="9">
        <f t="shared" si="9"/>
        <v>1486</v>
      </c>
      <c r="P72" s="9">
        <f t="shared" si="26"/>
        <v>761</v>
      </c>
      <c r="Q72" s="9">
        <f t="shared" si="27"/>
        <v>725</v>
      </c>
      <c r="R72" s="9">
        <v>114</v>
      </c>
      <c r="S72" s="9">
        <v>114</v>
      </c>
      <c r="T72" s="9">
        <v>130</v>
      </c>
      <c r="U72" s="9">
        <v>124</v>
      </c>
      <c r="V72" s="9">
        <v>136</v>
      </c>
      <c r="W72" s="9">
        <v>112</v>
      </c>
      <c r="X72" s="9">
        <v>115</v>
      </c>
      <c r="Y72" s="9">
        <v>114</v>
      </c>
      <c r="Z72" s="9">
        <v>133</v>
      </c>
      <c r="AA72" s="9">
        <v>132</v>
      </c>
      <c r="AB72" s="9">
        <v>133</v>
      </c>
      <c r="AC72" s="9">
        <v>129</v>
      </c>
    </row>
    <row r="73" spans="2:29" ht="12" customHeight="1">
      <c r="B73" s="4"/>
      <c r="C73" s="5"/>
      <c r="D73" s="7"/>
      <c r="E73" s="8" t="s">
        <v>62</v>
      </c>
      <c r="F73" s="22">
        <v>5</v>
      </c>
      <c r="G73" s="20">
        <v>3</v>
      </c>
      <c r="H73" s="22"/>
      <c r="I73" s="20">
        <v>40</v>
      </c>
      <c r="J73" s="27"/>
      <c r="K73" s="39">
        <f t="shared" si="8"/>
        <v>50</v>
      </c>
      <c r="L73" s="27"/>
      <c r="M73" s="20">
        <v>26</v>
      </c>
      <c r="N73" s="9">
        <v>24</v>
      </c>
      <c r="O73" s="9">
        <f t="shared" si="9"/>
        <v>1281</v>
      </c>
      <c r="P73" s="9">
        <f t="shared" si="26"/>
        <v>662</v>
      </c>
      <c r="Q73" s="9">
        <f t="shared" si="27"/>
        <v>619</v>
      </c>
      <c r="R73" s="9">
        <v>115</v>
      </c>
      <c r="S73" s="9">
        <v>86</v>
      </c>
      <c r="T73" s="9">
        <v>112</v>
      </c>
      <c r="U73" s="9">
        <v>86</v>
      </c>
      <c r="V73" s="9">
        <v>104</v>
      </c>
      <c r="W73" s="9">
        <v>96</v>
      </c>
      <c r="X73" s="9">
        <v>106</v>
      </c>
      <c r="Y73" s="9">
        <v>120</v>
      </c>
      <c r="Z73" s="9">
        <v>124</v>
      </c>
      <c r="AA73" s="9">
        <v>94</v>
      </c>
      <c r="AB73" s="9">
        <v>101</v>
      </c>
      <c r="AC73" s="9">
        <v>137</v>
      </c>
    </row>
    <row r="74" spans="2:29" ht="12" customHeight="1">
      <c r="B74" s="4"/>
      <c r="C74" s="5"/>
      <c r="D74" s="7"/>
      <c r="E74" s="8" t="s">
        <v>63</v>
      </c>
      <c r="F74" s="22">
        <v>1</v>
      </c>
      <c r="G74" s="20">
        <v>1</v>
      </c>
      <c r="H74" s="22"/>
      <c r="I74" s="20">
        <v>20</v>
      </c>
      <c r="J74" s="26"/>
      <c r="K74" s="20">
        <f t="shared" si="8"/>
        <v>24</v>
      </c>
      <c r="L74" s="26"/>
      <c r="M74" s="20">
        <v>13</v>
      </c>
      <c r="N74" s="9">
        <v>11</v>
      </c>
      <c r="O74" s="9">
        <f t="shared" si="9"/>
        <v>725</v>
      </c>
      <c r="P74" s="9">
        <f t="shared" si="26"/>
        <v>375</v>
      </c>
      <c r="Q74" s="9">
        <f t="shared" si="27"/>
        <v>350</v>
      </c>
      <c r="R74" s="9">
        <v>44</v>
      </c>
      <c r="S74" s="9">
        <v>50</v>
      </c>
      <c r="T74" s="9">
        <v>55</v>
      </c>
      <c r="U74" s="9">
        <v>65</v>
      </c>
      <c r="V74" s="9">
        <v>81</v>
      </c>
      <c r="W74" s="9">
        <v>50</v>
      </c>
      <c r="X74" s="9">
        <v>55</v>
      </c>
      <c r="Y74" s="9">
        <v>49</v>
      </c>
      <c r="Z74" s="9">
        <v>62</v>
      </c>
      <c r="AA74" s="9">
        <v>71</v>
      </c>
      <c r="AB74" s="9">
        <v>78</v>
      </c>
      <c r="AC74" s="9">
        <v>65</v>
      </c>
    </row>
    <row r="75" spans="2:29" ht="12" customHeight="1">
      <c r="B75" s="4"/>
      <c r="C75" s="5"/>
      <c r="D75" s="7"/>
      <c r="E75" s="8" t="s">
        <v>64</v>
      </c>
      <c r="F75" s="22">
        <v>3</v>
      </c>
      <c r="G75" s="20">
        <v>3</v>
      </c>
      <c r="H75" s="22"/>
      <c r="I75" s="20">
        <v>51</v>
      </c>
      <c r="J75" s="27"/>
      <c r="K75" s="39">
        <f t="shared" si="8"/>
        <v>62</v>
      </c>
      <c r="L75" s="27"/>
      <c r="M75" s="20">
        <v>29</v>
      </c>
      <c r="N75" s="9">
        <v>33</v>
      </c>
      <c r="O75" s="9">
        <f t="shared" si="9"/>
        <v>1711</v>
      </c>
      <c r="P75" s="9">
        <f t="shared" si="26"/>
        <v>872</v>
      </c>
      <c r="Q75" s="9">
        <f t="shared" si="27"/>
        <v>839</v>
      </c>
      <c r="R75" s="9">
        <v>123</v>
      </c>
      <c r="S75" s="9">
        <v>138</v>
      </c>
      <c r="T75" s="9">
        <v>137</v>
      </c>
      <c r="U75" s="9">
        <v>153</v>
      </c>
      <c r="V75" s="9">
        <v>151</v>
      </c>
      <c r="W75" s="9">
        <v>127</v>
      </c>
      <c r="X75" s="9">
        <v>134</v>
      </c>
      <c r="Y75" s="9">
        <v>133</v>
      </c>
      <c r="Z75" s="9">
        <v>154</v>
      </c>
      <c r="AA75" s="9">
        <v>145</v>
      </c>
      <c r="AB75" s="9">
        <v>173</v>
      </c>
      <c r="AC75" s="9">
        <v>143</v>
      </c>
    </row>
    <row r="76" spans="2:29" ht="12" customHeight="1">
      <c r="B76" s="4"/>
      <c r="C76" s="5"/>
      <c r="D76" s="7"/>
      <c r="E76" s="8" t="s">
        <v>65</v>
      </c>
      <c r="F76" s="22">
        <v>1</v>
      </c>
      <c r="G76" s="20">
        <v>3</v>
      </c>
      <c r="H76" s="22">
        <v>1</v>
      </c>
      <c r="I76" s="20">
        <v>36</v>
      </c>
      <c r="J76" s="26"/>
      <c r="K76" s="20">
        <f t="shared" si="8"/>
        <v>46</v>
      </c>
      <c r="L76" s="26"/>
      <c r="M76" s="20">
        <v>25</v>
      </c>
      <c r="N76" s="9">
        <v>21</v>
      </c>
      <c r="O76" s="9">
        <f t="shared" si="9"/>
        <v>1216</v>
      </c>
      <c r="P76" s="9">
        <f t="shared" si="26"/>
        <v>651</v>
      </c>
      <c r="Q76" s="9">
        <f t="shared" si="27"/>
        <v>565</v>
      </c>
      <c r="R76" s="9">
        <v>96</v>
      </c>
      <c r="S76" s="9">
        <v>75</v>
      </c>
      <c r="T76" s="9">
        <v>114</v>
      </c>
      <c r="U76" s="9">
        <v>80</v>
      </c>
      <c r="V76" s="9">
        <v>100</v>
      </c>
      <c r="W76" s="9">
        <v>114</v>
      </c>
      <c r="X76" s="9">
        <v>104</v>
      </c>
      <c r="Y76" s="9">
        <v>94</v>
      </c>
      <c r="Z76" s="9">
        <v>114</v>
      </c>
      <c r="AA76" s="9">
        <v>89</v>
      </c>
      <c r="AB76" s="9">
        <v>123</v>
      </c>
      <c r="AC76" s="9">
        <v>113</v>
      </c>
    </row>
    <row r="77" spans="2:29" ht="12" customHeight="1">
      <c r="B77" s="4"/>
      <c r="C77" s="5"/>
      <c r="D77" s="7"/>
      <c r="E77" s="8" t="s">
        <v>66</v>
      </c>
      <c r="F77" s="22">
        <v>2</v>
      </c>
      <c r="G77" s="20">
        <v>4</v>
      </c>
      <c r="H77" s="22"/>
      <c r="I77" s="20">
        <v>45</v>
      </c>
      <c r="J77" s="27"/>
      <c r="K77" s="39">
        <f t="shared" si="8"/>
        <v>56</v>
      </c>
      <c r="L77" s="27"/>
      <c r="M77" s="20">
        <v>29</v>
      </c>
      <c r="N77" s="9">
        <v>27</v>
      </c>
      <c r="O77" s="9">
        <f t="shared" si="9"/>
        <v>1402</v>
      </c>
      <c r="P77" s="9">
        <f t="shared" si="26"/>
        <v>714</v>
      </c>
      <c r="Q77" s="9">
        <f t="shared" si="27"/>
        <v>688</v>
      </c>
      <c r="R77" s="9">
        <v>101</v>
      </c>
      <c r="S77" s="9">
        <v>121</v>
      </c>
      <c r="T77" s="9">
        <v>122</v>
      </c>
      <c r="U77" s="9">
        <v>115</v>
      </c>
      <c r="V77" s="9">
        <v>105</v>
      </c>
      <c r="W77" s="9">
        <v>106</v>
      </c>
      <c r="X77" s="9">
        <v>118</v>
      </c>
      <c r="Y77" s="9">
        <v>116</v>
      </c>
      <c r="Z77" s="9">
        <v>125</v>
      </c>
      <c r="AA77" s="9">
        <v>108</v>
      </c>
      <c r="AB77" s="9">
        <v>143</v>
      </c>
      <c r="AC77" s="9">
        <v>122</v>
      </c>
    </row>
    <row r="78" spans="2:29" ht="12" customHeight="1">
      <c r="B78" s="4"/>
      <c r="C78" s="5"/>
      <c r="D78" s="7"/>
      <c r="E78" s="8" t="s">
        <v>67</v>
      </c>
      <c r="F78" s="31">
        <v>3</v>
      </c>
      <c r="G78" s="33">
        <v>3</v>
      </c>
      <c r="H78" s="22"/>
      <c r="I78" s="20">
        <v>45</v>
      </c>
      <c r="J78" s="26"/>
      <c r="K78" s="20">
        <f t="shared" si="8"/>
        <v>56</v>
      </c>
      <c r="L78" s="26"/>
      <c r="M78" s="20">
        <v>28</v>
      </c>
      <c r="N78" s="9">
        <v>28</v>
      </c>
      <c r="O78" s="9">
        <f t="shared" si="9"/>
        <v>1463</v>
      </c>
      <c r="P78" s="9">
        <f t="shared" si="26"/>
        <v>751</v>
      </c>
      <c r="Q78" s="9">
        <f t="shared" si="27"/>
        <v>712</v>
      </c>
      <c r="R78" s="9">
        <v>84</v>
      </c>
      <c r="S78" s="9">
        <v>99</v>
      </c>
      <c r="T78" s="9">
        <v>118</v>
      </c>
      <c r="U78" s="9">
        <v>104</v>
      </c>
      <c r="V78" s="9">
        <v>143</v>
      </c>
      <c r="W78" s="9">
        <v>99</v>
      </c>
      <c r="X78" s="9">
        <v>126</v>
      </c>
      <c r="Y78" s="9">
        <v>121</v>
      </c>
      <c r="Z78" s="9">
        <v>133</v>
      </c>
      <c r="AA78" s="9">
        <v>149</v>
      </c>
      <c r="AB78" s="9">
        <v>147</v>
      </c>
      <c r="AC78" s="9">
        <v>140</v>
      </c>
    </row>
    <row r="79" spans="2:29" ht="12" customHeight="1">
      <c r="B79" s="12"/>
      <c r="C79" s="13"/>
      <c r="D79" s="51" t="s">
        <v>20</v>
      </c>
      <c r="E79" s="52"/>
      <c r="F79" s="21">
        <f>SUM(F80:F83)</f>
        <v>1</v>
      </c>
      <c r="G79" s="19">
        <f>SUM(G80:G83)</f>
        <v>10</v>
      </c>
      <c r="H79" s="21">
        <f>SUM(H80:H83)</f>
        <v>6</v>
      </c>
      <c r="I79" s="19">
        <f>SUM(I80:I83)</f>
        <v>183</v>
      </c>
      <c r="J79" s="28"/>
      <c r="K79" s="41">
        <f>SUM(K80:K83)</f>
        <v>222</v>
      </c>
      <c r="L79" s="28"/>
      <c r="M79" s="23">
        <f aca="true" t="shared" si="28" ref="M79:AC79">SUM(M80:M83)</f>
        <v>113</v>
      </c>
      <c r="N79" s="17">
        <f t="shared" si="28"/>
        <v>109</v>
      </c>
      <c r="O79" s="17">
        <f t="shared" si="28"/>
        <v>7066</v>
      </c>
      <c r="P79" s="17">
        <f t="shared" si="28"/>
        <v>3640</v>
      </c>
      <c r="Q79" s="17">
        <f t="shared" si="28"/>
        <v>3426</v>
      </c>
      <c r="R79" s="17">
        <f t="shared" si="28"/>
        <v>562</v>
      </c>
      <c r="S79" s="17">
        <f t="shared" si="28"/>
        <v>464</v>
      </c>
      <c r="T79" s="17">
        <f t="shared" si="28"/>
        <v>564</v>
      </c>
      <c r="U79" s="17">
        <f t="shared" si="28"/>
        <v>523</v>
      </c>
      <c r="V79" s="17">
        <f t="shared" si="28"/>
        <v>597</v>
      </c>
      <c r="W79" s="17">
        <f t="shared" si="28"/>
        <v>600</v>
      </c>
      <c r="X79" s="17">
        <f t="shared" si="28"/>
        <v>618</v>
      </c>
      <c r="Y79" s="17">
        <f t="shared" si="28"/>
        <v>608</v>
      </c>
      <c r="Z79" s="17">
        <f t="shared" si="28"/>
        <v>609</v>
      </c>
      <c r="AA79" s="17">
        <f t="shared" si="28"/>
        <v>595</v>
      </c>
      <c r="AB79" s="17">
        <f t="shared" si="28"/>
        <v>690</v>
      </c>
      <c r="AC79" s="10">
        <f t="shared" si="28"/>
        <v>636</v>
      </c>
    </row>
    <row r="80" spans="2:29" ht="12" customHeight="1">
      <c r="B80" s="4"/>
      <c r="C80" s="5"/>
      <c r="D80" s="7"/>
      <c r="E80" s="8" t="s">
        <v>99</v>
      </c>
      <c r="F80" s="32"/>
      <c r="G80" s="35">
        <v>1</v>
      </c>
      <c r="H80" s="22"/>
      <c r="I80" s="20">
        <v>26</v>
      </c>
      <c r="J80" s="26"/>
      <c r="K80" s="20">
        <f t="shared" si="8"/>
        <v>30</v>
      </c>
      <c r="L80" s="26"/>
      <c r="M80" s="20">
        <v>14</v>
      </c>
      <c r="N80" s="9">
        <v>16</v>
      </c>
      <c r="O80" s="9">
        <f t="shared" si="9"/>
        <v>1156</v>
      </c>
      <c r="P80" s="9">
        <f aca="true" t="shared" si="29" ref="P80:Q83">SUM(R80,T80,V80,X80,Z80,AB80)</f>
        <v>612</v>
      </c>
      <c r="Q80" s="9">
        <f t="shared" si="29"/>
        <v>544</v>
      </c>
      <c r="R80" s="9">
        <v>104</v>
      </c>
      <c r="S80" s="9">
        <v>62</v>
      </c>
      <c r="T80" s="9">
        <v>93</v>
      </c>
      <c r="U80" s="9">
        <v>95</v>
      </c>
      <c r="V80" s="9">
        <v>96</v>
      </c>
      <c r="W80" s="9">
        <v>88</v>
      </c>
      <c r="X80" s="9">
        <v>106</v>
      </c>
      <c r="Y80" s="9">
        <v>94</v>
      </c>
      <c r="Z80" s="9">
        <v>97</v>
      </c>
      <c r="AA80" s="9">
        <v>97</v>
      </c>
      <c r="AB80" s="9">
        <v>116</v>
      </c>
      <c r="AC80" s="9">
        <v>108</v>
      </c>
    </row>
    <row r="81" spans="2:29" ht="12" customHeight="1">
      <c r="B81" s="4"/>
      <c r="C81" s="5"/>
      <c r="D81" s="7"/>
      <c r="E81" s="8" t="s">
        <v>68</v>
      </c>
      <c r="F81" s="22"/>
      <c r="G81" s="20">
        <v>1</v>
      </c>
      <c r="H81" s="22">
        <v>1</v>
      </c>
      <c r="I81" s="20">
        <v>28</v>
      </c>
      <c r="J81" s="27"/>
      <c r="K81" s="39">
        <f t="shared" si="8"/>
        <v>34</v>
      </c>
      <c r="L81" s="27"/>
      <c r="M81" s="20">
        <v>18</v>
      </c>
      <c r="N81" s="9">
        <v>16</v>
      </c>
      <c r="O81" s="9">
        <f t="shared" si="9"/>
        <v>1176</v>
      </c>
      <c r="P81" s="9">
        <f t="shared" si="29"/>
        <v>581</v>
      </c>
      <c r="Q81" s="9">
        <f t="shared" si="29"/>
        <v>595</v>
      </c>
      <c r="R81" s="9">
        <v>90</v>
      </c>
      <c r="S81" s="9">
        <v>81</v>
      </c>
      <c r="T81" s="9">
        <v>85</v>
      </c>
      <c r="U81" s="9">
        <v>77</v>
      </c>
      <c r="V81" s="9">
        <v>97</v>
      </c>
      <c r="W81" s="9">
        <v>115</v>
      </c>
      <c r="X81" s="9">
        <v>91</v>
      </c>
      <c r="Y81" s="9">
        <v>110</v>
      </c>
      <c r="Z81" s="9">
        <v>97</v>
      </c>
      <c r="AA81" s="9">
        <v>97</v>
      </c>
      <c r="AB81" s="9">
        <v>121</v>
      </c>
      <c r="AC81" s="9">
        <v>115</v>
      </c>
    </row>
    <row r="82" spans="2:29" ht="12" customHeight="1">
      <c r="B82" s="4"/>
      <c r="C82" s="5"/>
      <c r="D82" s="7"/>
      <c r="E82" s="8" t="s">
        <v>69</v>
      </c>
      <c r="F82" s="22">
        <v>1</v>
      </c>
      <c r="G82" s="20">
        <v>5</v>
      </c>
      <c r="H82" s="22">
        <v>4</v>
      </c>
      <c r="I82" s="20">
        <v>82</v>
      </c>
      <c r="J82" s="26"/>
      <c r="K82" s="20">
        <f t="shared" si="8"/>
        <v>101</v>
      </c>
      <c r="L82" s="26"/>
      <c r="M82" s="20">
        <v>47</v>
      </c>
      <c r="N82" s="9">
        <v>54</v>
      </c>
      <c r="O82" s="9">
        <f t="shared" si="9"/>
        <v>2923</v>
      </c>
      <c r="P82" s="9">
        <f t="shared" si="29"/>
        <v>1513</v>
      </c>
      <c r="Q82" s="9">
        <f t="shared" si="29"/>
        <v>1410</v>
      </c>
      <c r="R82" s="9">
        <v>220</v>
      </c>
      <c r="S82" s="9">
        <v>206</v>
      </c>
      <c r="T82" s="9">
        <v>243</v>
      </c>
      <c r="U82" s="9">
        <v>226</v>
      </c>
      <c r="V82" s="9">
        <v>255</v>
      </c>
      <c r="W82" s="9">
        <v>228</v>
      </c>
      <c r="X82" s="9">
        <v>254</v>
      </c>
      <c r="Y82" s="9">
        <v>252</v>
      </c>
      <c r="Z82" s="9">
        <v>270</v>
      </c>
      <c r="AA82" s="9">
        <v>254</v>
      </c>
      <c r="AB82" s="9">
        <v>271</v>
      </c>
      <c r="AC82" s="9">
        <v>244</v>
      </c>
    </row>
    <row r="83" spans="2:29" ht="12" customHeight="1">
      <c r="B83" s="4"/>
      <c r="C83" s="5"/>
      <c r="D83" s="7"/>
      <c r="E83" s="8" t="s">
        <v>70</v>
      </c>
      <c r="F83" s="31"/>
      <c r="G83" s="20">
        <v>3</v>
      </c>
      <c r="H83" s="22">
        <v>1</v>
      </c>
      <c r="I83" s="20">
        <v>47</v>
      </c>
      <c r="J83" s="27"/>
      <c r="K83" s="39">
        <f t="shared" si="8"/>
        <v>57</v>
      </c>
      <c r="L83" s="27"/>
      <c r="M83" s="20">
        <v>34</v>
      </c>
      <c r="N83" s="9">
        <v>23</v>
      </c>
      <c r="O83" s="9">
        <f t="shared" si="9"/>
        <v>1811</v>
      </c>
      <c r="P83" s="9">
        <f t="shared" si="29"/>
        <v>934</v>
      </c>
      <c r="Q83" s="9">
        <f t="shared" si="29"/>
        <v>877</v>
      </c>
      <c r="R83" s="9">
        <v>148</v>
      </c>
      <c r="S83" s="9">
        <v>115</v>
      </c>
      <c r="T83" s="9">
        <v>143</v>
      </c>
      <c r="U83" s="9">
        <v>125</v>
      </c>
      <c r="V83" s="9">
        <v>149</v>
      </c>
      <c r="W83" s="9">
        <v>169</v>
      </c>
      <c r="X83" s="9">
        <v>167</v>
      </c>
      <c r="Y83" s="9">
        <v>152</v>
      </c>
      <c r="Z83" s="9">
        <v>145</v>
      </c>
      <c r="AA83" s="9">
        <v>147</v>
      </c>
      <c r="AB83" s="9">
        <v>182</v>
      </c>
      <c r="AC83" s="9">
        <v>169</v>
      </c>
    </row>
    <row r="84" spans="2:29" ht="12" customHeight="1">
      <c r="B84" s="12"/>
      <c r="C84" s="13"/>
      <c r="D84" s="51" t="s">
        <v>21</v>
      </c>
      <c r="E84" s="52"/>
      <c r="F84" s="21"/>
      <c r="G84" s="19">
        <f aca="true" t="shared" si="30" ref="G84:AC84">SUM(G85:G88)</f>
        <v>7</v>
      </c>
      <c r="H84" s="21">
        <f t="shared" si="30"/>
        <v>2</v>
      </c>
      <c r="I84" s="19">
        <v>142</v>
      </c>
      <c r="J84" s="23"/>
      <c r="K84" s="19">
        <f t="shared" si="30"/>
        <v>173</v>
      </c>
      <c r="L84" s="23"/>
      <c r="M84" s="23">
        <f t="shared" si="30"/>
        <v>85</v>
      </c>
      <c r="N84" s="17">
        <f t="shared" si="30"/>
        <v>88</v>
      </c>
      <c r="O84" s="17">
        <f t="shared" si="30"/>
        <v>5891</v>
      </c>
      <c r="P84" s="17">
        <f t="shared" si="30"/>
        <v>3047</v>
      </c>
      <c r="Q84" s="17">
        <f t="shared" si="30"/>
        <v>2844</v>
      </c>
      <c r="R84" s="17">
        <f t="shared" si="30"/>
        <v>449</v>
      </c>
      <c r="S84" s="17">
        <f t="shared" si="30"/>
        <v>367</v>
      </c>
      <c r="T84" s="17">
        <f t="shared" si="30"/>
        <v>487</v>
      </c>
      <c r="U84" s="17">
        <f t="shared" si="30"/>
        <v>438</v>
      </c>
      <c r="V84" s="17">
        <f t="shared" si="30"/>
        <v>470</v>
      </c>
      <c r="W84" s="17">
        <f t="shared" si="30"/>
        <v>502</v>
      </c>
      <c r="X84" s="17">
        <f t="shared" si="30"/>
        <v>526</v>
      </c>
      <c r="Y84" s="17">
        <f t="shared" si="30"/>
        <v>492</v>
      </c>
      <c r="Z84" s="17">
        <f t="shared" si="30"/>
        <v>529</v>
      </c>
      <c r="AA84" s="17">
        <f t="shared" si="30"/>
        <v>530</v>
      </c>
      <c r="AB84" s="17">
        <f t="shared" si="30"/>
        <v>586</v>
      </c>
      <c r="AC84" s="10">
        <f t="shared" si="30"/>
        <v>515</v>
      </c>
    </row>
    <row r="85" spans="2:29" ht="12" customHeight="1">
      <c r="B85" s="4"/>
      <c r="C85" s="5"/>
      <c r="D85" s="7"/>
      <c r="E85" s="8" t="s">
        <v>71</v>
      </c>
      <c r="F85" s="32"/>
      <c r="G85" s="20">
        <v>2</v>
      </c>
      <c r="H85" s="22"/>
      <c r="I85" s="20">
        <v>38</v>
      </c>
      <c r="J85" s="27"/>
      <c r="K85" s="39">
        <f t="shared" si="8"/>
        <v>47</v>
      </c>
      <c r="L85" s="27"/>
      <c r="M85" s="20">
        <v>21</v>
      </c>
      <c r="N85" s="9">
        <v>26</v>
      </c>
      <c r="O85" s="9">
        <f t="shared" si="9"/>
        <v>1611</v>
      </c>
      <c r="P85" s="9">
        <f aca="true" t="shared" si="31" ref="P85:Q88">SUM(R85,T85,V85,X85,Z85,AB85)</f>
        <v>819</v>
      </c>
      <c r="Q85" s="9">
        <f t="shared" si="31"/>
        <v>792</v>
      </c>
      <c r="R85" s="9">
        <v>123</v>
      </c>
      <c r="S85" s="9">
        <v>98</v>
      </c>
      <c r="T85" s="9">
        <v>131</v>
      </c>
      <c r="U85" s="9">
        <v>127</v>
      </c>
      <c r="V85" s="9">
        <v>128</v>
      </c>
      <c r="W85" s="9">
        <v>149</v>
      </c>
      <c r="X85" s="9">
        <v>137</v>
      </c>
      <c r="Y85" s="9">
        <v>126</v>
      </c>
      <c r="Z85" s="9">
        <v>133</v>
      </c>
      <c r="AA85" s="9">
        <v>139</v>
      </c>
      <c r="AB85" s="9">
        <v>167</v>
      </c>
      <c r="AC85" s="9">
        <v>153</v>
      </c>
    </row>
    <row r="86" spans="2:29" ht="12" customHeight="1">
      <c r="B86" s="4"/>
      <c r="C86" s="5"/>
      <c r="D86" s="7"/>
      <c r="E86" s="8" t="s">
        <v>72</v>
      </c>
      <c r="F86" s="22"/>
      <c r="G86" s="20">
        <v>3</v>
      </c>
      <c r="H86" s="22">
        <v>1</v>
      </c>
      <c r="I86" s="20">
        <v>56</v>
      </c>
      <c r="J86" s="26"/>
      <c r="K86" s="20">
        <f t="shared" si="8"/>
        <v>68</v>
      </c>
      <c r="L86" s="26"/>
      <c r="M86" s="20">
        <v>33</v>
      </c>
      <c r="N86" s="9">
        <v>35</v>
      </c>
      <c r="O86" s="9">
        <f t="shared" si="9"/>
        <v>2324</v>
      </c>
      <c r="P86" s="9">
        <f t="shared" si="31"/>
        <v>1213</v>
      </c>
      <c r="Q86" s="9">
        <f t="shared" si="31"/>
        <v>1111</v>
      </c>
      <c r="R86" s="9">
        <v>175</v>
      </c>
      <c r="S86" s="9">
        <v>143</v>
      </c>
      <c r="T86" s="9">
        <v>201</v>
      </c>
      <c r="U86" s="9">
        <v>172</v>
      </c>
      <c r="V86" s="9">
        <v>180</v>
      </c>
      <c r="W86" s="9">
        <v>181</v>
      </c>
      <c r="X86" s="9">
        <v>211</v>
      </c>
      <c r="Y86" s="9">
        <v>200</v>
      </c>
      <c r="Z86" s="9">
        <v>211</v>
      </c>
      <c r="AA86" s="9">
        <v>202</v>
      </c>
      <c r="AB86" s="9">
        <v>235</v>
      </c>
      <c r="AC86" s="9">
        <v>213</v>
      </c>
    </row>
    <row r="87" spans="2:29" ht="12" customHeight="1">
      <c r="B87" s="4"/>
      <c r="C87" s="5"/>
      <c r="D87" s="7"/>
      <c r="E87" s="8" t="s">
        <v>73</v>
      </c>
      <c r="F87" s="22"/>
      <c r="G87" s="20">
        <v>1</v>
      </c>
      <c r="H87" s="22">
        <v>1</v>
      </c>
      <c r="I87" s="20">
        <v>26</v>
      </c>
      <c r="J87" s="27"/>
      <c r="K87" s="39">
        <f t="shared" si="8"/>
        <v>32</v>
      </c>
      <c r="L87" s="27"/>
      <c r="M87" s="20">
        <v>16</v>
      </c>
      <c r="N87" s="9">
        <v>16</v>
      </c>
      <c r="O87" s="9">
        <f t="shared" si="9"/>
        <v>1022</v>
      </c>
      <c r="P87" s="9">
        <f t="shared" si="31"/>
        <v>525</v>
      </c>
      <c r="Q87" s="9">
        <f t="shared" si="31"/>
        <v>497</v>
      </c>
      <c r="R87" s="9">
        <v>78</v>
      </c>
      <c r="S87" s="9">
        <v>70</v>
      </c>
      <c r="T87" s="9">
        <v>77</v>
      </c>
      <c r="U87" s="9">
        <v>73</v>
      </c>
      <c r="V87" s="9">
        <v>85</v>
      </c>
      <c r="W87" s="9">
        <v>94</v>
      </c>
      <c r="X87" s="9">
        <v>88</v>
      </c>
      <c r="Y87" s="9">
        <v>81</v>
      </c>
      <c r="Z87" s="9">
        <v>100</v>
      </c>
      <c r="AA87" s="9">
        <v>101</v>
      </c>
      <c r="AB87" s="9">
        <v>97</v>
      </c>
      <c r="AC87" s="9">
        <v>78</v>
      </c>
    </row>
    <row r="88" spans="2:29" ht="12" customHeight="1">
      <c r="B88" s="4"/>
      <c r="C88" s="5"/>
      <c r="D88" s="7"/>
      <c r="E88" s="8" t="s">
        <v>100</v>
      </c>
      <c r="F88" s="31"/>
      <c r="G88" s="20">
        <v>1</v>
      </c>
      <c r="H88" s="22"/>
      <c r="I88" s="20">
        <v>22</v>
      </c>
      <c r="J88" s="26"/>
      <c r="K88" s="20">
        <f t="shared" si="8"/>
        <v>26</v>
      </c>
      <c r="L88" s="26"/>
      <c r="M88" s="20">
        <v>15</v>
      </c>
      <c r="N88" s="9">
        <v>11</v>
      </c>
      <c r="O88" s="9">
        <f t="shared" si="9"/>
        <v>934</v>
      </c>
      <c r="P88" s="9">
        <f t="shared" si="31"/>
        <v>490</v>
      </c>
      <c r="Q88" s="9">
        <f t="shared" si="31"/>
        <v>444</v>
      </c>
      <c r="R88" s="9">
        <v>73</v>
      </c>
      <c r="S88" s="9">
        <v>56</v>
      </c>
      <c r="T88" s="9">
        <v>78</v>
      </c>
      <c r="U88" s="9">
        <v>66</v>
      </c>
      <c r="V88" s="9">
        <v>77</v>
      </c>
      <c r="W88" s="9">
        <v>78</v>
      </c>
      <c r="X88" s="9">
        <v>90</v>
      </c>
      <c r="Y88" s="9">
        <v>85</v>
      </c>
      <c r="Z88" s="9">
        <v>85</v>
      </c>
      <c r="AA88" s="9">
        <v>88</v>
      </c>
      <c r="AB88" s="9">
        <v>87</v>
      </c>
      <c r="AC88" s="9">
        <v>71</v>
      </c>
    </row>
    <row r="89" spans="2:29" ht="12" customHeight="1">
      <c r="B89" s="12"/>
      <c r="C89" s="13"/>
      <c r="D89" s="51" t="s">
        <v>22</v>
      </c>
      <c r="E89" s="52"/>
      <c r="F89" s="17"/>
      <c r="G89" s="19">
        <f aca="true" t="shared" si="32" ref="G89:AC89">SUM(G90)</f>
        <v>5</v>
      </c>
      <c r="H89" s="21">
        <f t="shared" si="32"/>
        <v>2</v>
      </c>
      <c r="I89" s="19">
        <f t="shared" si="32"/>
        <v>56</v>
      </c>
      <c r="J89" s="28"/>
      <c r="K89" s="41">
        <f t="shared" si="32"/>
        <v>69</v>
      </c>
      <c r="L89" s="28"/>
      <c r="M89" s="36">
        <f t="shared" si="32"/>
        <v>37</v>
      </c>
      <c r="N89" s="17">
        <f t="shared" si="32"/>
        <v>32</v>
      </c>
      <c r="O89" s="17">
        <f t="shared" si="32"/>
        <v>1997</v>
      </c>
      <c r="P89" s="17">
        <f t="shared" si="32"/>
        <v>1027</v>
      </c>
      <c r="Q89" s="17">
        <f t="shared" si="32"/>
        <v>970</v>
      </c>
      <c r="R89" s="17">
        <f t="shared" si="32"/>
        <v>143</v>
      </c>
      <c r="S89" s="17">
        <f t="shared" si="32"/>
        <v>139</v>
      </c>
      <c r="T89" s="17">
        <f t="shared" si="32"/>
        <v>145</v>
      </c>
      <c r="U89" s="17">
        <f t="shared" si="32"/>
        <v>161</v>
      </c>
      <c r="V89" s="17">
        <f t="shared" si="32"/>
        <v>171</v>
      </c>
      <c r="W89" s="17">
        <f t="shared" si="32"/>
        <v>155</v>
      </c>
      <c r="X89" s="17">
        <f t="shared" si="32"/>
        <v>179</v>
      </c>
      <c r="Y89" s="17">
        <f t="shared" si="32"/>
        <v>176</v>
      </c>
      <c r="Z89" s="17">
        <f t="shared" si="32"/>
        <v>187</v>
      </c>
      <c r="AA89" s="17">
        <f t="shared" si="32"/>
        <v>167</v>
      </c>
      <c r="AB89" s="17">
        <f t="shared" si="32"/>
        <v>202</v>
      </c>
      <c r="AC89" s="10">
        <f t="shared" si="32"/>
        <v>172</v>
      </c>
    </row>
    <row r="90" spans="2:29" ht="12" customHeight="1">
      <c r="B90" s="4"/>
      <c r="C90" s="5"/>
      <c r="D90" s="7"/>
      <c r="E90" s="8" t="s">
        <v>74</v>
      </c>
      <c r="F90" s="38"/>
      <c r="G90" s="20">
        <v>5</v>
      </c>
      <c r="H90" s="22">
        <v>2</v>
      </c>
      <c r="I90" s="20">
        <v>56</v>
      </c>
      <c r="J90" s="26"/>
      <c r="K90" s="20">
        <f t="shared" si="8"/>
        <v>69</v>
      </c>
      <c r="L90" s="26"/>
      <c r="M90" s="20">
        <v>37</v>
      </c>
      <c r="N90" s="9">
        <v>32</v>
      </c>
      <c r="O90" s="9">
        <f t="shared" si="9"/>
        <v>1997</v>
      </c>
      <c r="P90" s="9">
        <f>SUM(R90,T90,V90,X90,Z90,AB90)</f>
        <v>1027</v>
      </c>
      <c r="Q90" s="9">
        <f>SUM(S90,U90,W90,Y90,AA90,AC90)</f>
        <v>970</v>
      </c>
      <c r="R90" s="9">
        <v>143</v>
      </c>
      <c r="S90" s="9">
        <v>139</v>
      </c>
      <c r="T90" s="9">
        <v>145</v>
      </c>
      <c r="U90" s="9">
        <v>161</v>
      </c>
      <c r="V90" s="9">
        <v>171</v>
      </c>
      <c r="W90" s="9">
        <v>155</v>
      </c>
      <c r="X90" s="9">
        <v>179</v>
      </c>
      <c r="Y90" s="9">
        <v>176</v>
      </c>
      <c r="Z90" s="9">
        <v>187</v>
      </c>
      <c r="AA90" s="9">
        <v>167</v>
      </c>
      <c r="AB90" s="9">
        <v>202</v>
      </c>
      <c r="AC90" s="9">
        <v>172</v>
      </c>
    </row>
    <row r="91" spans="2:29" ht="12" customHeight="1">
      <c r="B91" s="12"/>
      <c r="C91" s="13"/>
      <c r="D91" s="51" t="s">
        <v>23</v>
      </c>
      <c r="E91" s="52"/>
      <c r="F91" s="17"/>
      <c r="G91" s="19">
        <f aca="true" t="shared" si="33" ref="G91:AC91">SUM(G92:G96)</f>
        <v>13</v>
      </c>
      <c r="H91" s="21">
        <f t="shared" si="33"/>
        <v>8</v>
      </c>
      <c r="I91" s="19">
        <f t="shared" si="33"/>
        <v>220</v>
      </c>
      <c r="J91" s="28"/>
      <c r="K91" s="41">
        <f t="shared" si="33"/>
        <v>268</v>
      </c>
      <c r="L91" s="28"/>
      <c r="M91" s="37">
        <f t="shared" si="33"/>
        <v>147</v>
      </c>
      <c r="N91" s="17">
        <f t="shared" si="33"/>
        <v>121</v>
      </c>
      <c r="O91" s="17">
        <f t="shared" si="33"/>
        <v>8557</v>
      </c>
      <c r="P91" s="17">
        <f t="shared" si="33"/>
        <v>4317</v>
      </c>
      <c r="Q91" s="17">
        <f t="shared" si="33"/>
        <v>4240</v>
      </c>
      <c r="R91" s="17">
        <f t="shared" si="33"/>
        <v>618</v>
      </c>
      <c r="S91" s="17">
        <f t="shared" si="33"/>
        <v>548</v>
      </c>
      <c r="T91" s="17">
        <f t="shared" si="33"/>
        <v>620</v>
      </c>
      <c r="U91" s="17">
        <f t="shared" si="33"/>
        <v>601</v>
      </c>
      <c r="V91" s="17">
        <f t="shared" si="33"/>
        <v>741</v>
      </c>
      <c r="W91" s="17">
        <f t="shared" si="33"/>
        <v>698</v>
      </c>
      <c r="X91" s="17">
        <f t="shared" si="33"/>
        <v>757</v>
      </c>
      <c r="Y91" s="17">
        <f t="shared" si="33"/>
        <v>762</v>
      </c>
      <c r="Z91" s="17">
        <f t="shared" si="33"/>
        <v>755</v>
      </c>
      <c r="AA91" s="17">
        <f t="shared" si="33"/>
        <v>776</v>
      </c>
      <c r="AB91" s="17">
        <f t="shared" si="33"/>
        <v>826</v>
      </c>
      <c r="AC91" s="10">
        <f t="shared" si="33"/>
        <v>855</v>
      </c>
    </row>
    <row r="92" spans="2:29" ht="12" customHeight="1">
      <c r="B92" s="4"/>
      <c r="C92" s="5"/>
      <c r="D92" s="7"/>
      <c r="E92" s="8" t="s">
        <v>75</v>
      </c>
      <c r="F92" s="32"/>
      <c r="G92" s="20">
        <v>4</v>
      </c>
      <c r="H92" s="22">
        <v>3</v>
      </c>
      <c r="I92" s="20">
        <v>65</v>
      </c>
      <c r="J92" s="26"/>
      <c r="K92" s="20">
        <f t="shared" si="8"/>
        <v>78</v>
      </c>
      <c r="L92" s="26"/>
      <c r="M92" s="20">
        <v>49</v>
      </c>
      <c r="N92" s="9">
        <v>29</v>
      </c>
      <c r="O92" s="9">
        <f t="shared" si="9"/>
        <v>2402</v>
      </c>
      <c r="P92" s="9">
        <f aca="true" t="shared" si="34" ref="P92:Q96">SUM(R92,T92,V92,X92,Z92,AB92)</f>
        <v>1257</v>
      </c>
      <c r="Q92" s="9">
        <f t="shared" si="34"/>
        <v>1145</v>
      </c>
      <c r="R92" s="9">
        <v>157</v>
      </c>
      <c r="S92" s="9">
        <v>156</v>
      </c>
      <c r="T92" s="9">
        <v>179</v>
      </c>
      <c r="U92" s="9">
        <v>163</v>
      </c>
      <c r="V92" s="9">
        <v>211</v>
      </c>
      <c r="W92" s="9">
        <v>179</v>
      </c>
      <c r="X92" s="9">
        <v>230</v>
      </c>
      <c r="Y92" s="9">
        <v>210</v>
      </c>
      <c r="Z92" s="9">
        <v>219</v>
      </c>
      <c r="AA92" s="9">
        <v>207</v>
      </c>
      <c r="AB92" s="9">
        <v>261</v>
      </c>
      <c r="AC92" s="9">
        <v>230</v>
      </c>
    </row>
    <row r="93" spans="2:29" ht="12" customHeight="1">
      <c r="B93" s="4"/>
      <c r="C93" s="5"/>
      <c r="D93" s="7"/>
      <c r="E93" s="8" t="s">
        <v>80</v>
      </c>
      <c r="F93" s="22"/>
      <c r="G93" s="20">
        <v>2</v>
      </c>
      <c r="H93" s="22"/>
      <c r="I93" s="20">
        <v>26</v>
      </c>
      <c r="J93" s="27"/>
      <c r="K93" s="39">
        <f>SUM(M93:N93)</f>
        <v>32</v>
      </c>
      <c r="L93" s="27"/>
      <c r="M93" s="20">
        <v>17</v>
      </c>
      <c r="N93" s="9">
        <v>15</v>
      </c>
      <c r="O93" s="9">
        <f>SUM(P93,Q93)</f>
        <v>1038</v>
      </c>
      <c r="P93" s="9">
        <f t="shared" si="34"/>
        <v>526</v>
      </c>
      <c r="Q93" s="9">
        <f t="shared" si="34"/>
        <v>512</v>
      </c>
      <c r="R93" s="9">
        <v>75</v>
      </c>
      <c r="S93" s="9">
        <v>76</v>
      </c>
      <c r="T93" s="9">
        <v>81</v>
      </c>
      <c r="U93" s="9">
        <v>76</v>
      </c>
      <c r="V93" s="9">
        <v>87</v>
      </c>
      <c r="W93" s="9">
        <v>78</v>
      </c>
      <c r="X93" s="9">
        <v>109</v>
      </c>
      <c r="Y93" s="9">
        <v>92</v>
      </c>
      <c r="Z93" s="9">
        <v>86</v>
      </c>
      <c r="AA93" s="9">
        <v>80</v>
      </c>
      <c r="AB93" s="9">
        <v>88</v>
      </c>
      <c r="AC93" s="9">
        <v>110</v>
      </c>
    </row>
    <row r="94" spans="2:29" ht="12" customHeight="1">
      <c r="B94" s="4"/>
      <c r="C94" s="5"/>
      <c r="D94" s="7"/>
      <c r="E94" s="8" t="s">
        <v>101</v>
      </c>
      <c r="F94" s="22"/>
      <c r="G94" s="20">
        <v>2</v>
      </c>
      <c r="H94" s="22"/>
      <c r="I94" s="20">
        <v>31</v>
      </c>
      <c r="J94" s="26"/>
      <c r="K94" s="20">
        <f>SUM(M94:N94)</f>
        <v>38</v>
      </c>
      <c r="L94" s="26"/>
      <c r="M94" s="20">
        <v>22</v>
      </c>
      <c r="N94" s="9">
        <v>16</v>
      </c>
      <c r="O94" s="9">
        <f>SUM(P94,Q94)</f>
        <v>1260</v>
      </c>
      <c r="P94" s="9">
        <f t="shared" si="34"/>
        <v>609</v>
      </c>
      <c r="Q94" s="9">
        <f t="shared" si="34"/>
        <v>651</v>
      </c>
      <c r="R94" s="9">
        <v>86</v>
      </c>
      <c r="S94" s="9">
        <v>92</v>
      </c>
      <c r="T94" s="9">
        <v>90</v>
      </c>
      <c r="U94" s="9">
        <v>94</v>
      </c>
      <c r="V94" s="9">
        <v>109</v>
      </c>
      <c r="W94" s="9">
        <v>93</v>
      </c>
      <c r="X94" s="9">
        <v>98</v>
      </c>
      <c r="Y94" s="9">
        <v>124</v>
      </c>
      <c r="Z94" s="9">
        <v>100</v>
      </c>
      <c r="AA94" s="9">
        <v>121</v>
      </c>
      <c r="AB94" s="9">
        <v>126</v>
      </c>
      <c r="AC94" s="9">
        <v>127</v>
      </c>
    </row>
    <row r="95" spans="2:29" ht="12" customHeight="1">
      <c r="B95" s="4"/>
      <c r="C95" s="5"/>
      <c r="D95" s="7"/>
      <c r="E95" s="8" t="s">
        <v>76</v>
      </c>
      <c r="F95" s="22"/>
      <c r="G95" s="20">
        <v>2</v>
      </c>
      <c r="H95" s="22">
        <v>2</v>
      </c>
      <c r="I95" s="20">
        <v>52</v>
      </c>
      <c r="J95" s="27"/>
      <c r="K95" s="39">
        <f>SUM(M95:N95)</f>
        <v>61</v>
      </c>
      <c r="L95" s="27"/>
      <c r="M95" s="20">
        <v>28</v>
      </c>
      <c r="N95" s="9">
        <v>33</v>
      </c>
      <c r="O95" s="9">
        <f>SUM(P95,Q95)</f>
        <v>2175</v>
      </c>
      <c r="P95" s="9">
        <f t="shared" si="34"/>
        <v>1082</v>
      </c>
      <c r="Q95" s="9">
        <f t="shared" si="34"/>
        <v>1093</v>
      </c>
      <c r="R95" s="9">
        <v>163</v>
      </c>
      <c r="S95" s="9">
        <v>138</v>
      </c>
      <c r="T95" s="9">
        <v>158</v>
      </c>
      <c r="U95" s="9">
        <v>153</v>
      </c>
      <c r="V95" s="9">
        <v>178</v>
      </c>
      <c r="W95" s="9">
        <v>212</v>
      </c>
      <c r="X95" s="9">
        <v>182</v>
      </c>
      <c r="Y95" s="9">
        <v>179</v>
      </c>
      <c r="Z95" s="9">
        <v>200</v>
      </c>
      <c r="AA95" s="9">
        <v>211</v>
      </c>
      <c r="AB95" s="9">
        <v>201</v>
      </c>
      <c r="AC95" s="9">
        <v>200</v>
      </c>
    </row>
    <row r="96" spans="2:29" ht="12" customHeight="1">
      <c r="B96" s="4"/>
      <c r="C96" s="5"/>
      <c r="D96" s="7"/>
      <c r="E96" s="8" t="s">
        <v>77</v>
      </c>
      <c r="F96" s="22"/>
      <c r="G96" s="20">
        <v>3</v>
      </c>
      <c r="H96" s="22">
        <v>3</v>
      </c>
      <c r="I96" s="20">
        <v>46</v>
      </c>
      <c r="J96" s="26"/>
      <c r="K96" s="20">
        <f>SUM(M96:N96)</f>
        <v>59</v>
      </c>
      <c r="L96" s="26"/>
      <c r="M96" s="20">
        <v>31</v>
      </c>
      <c r="N96" s="9">
        <v>28</v>
      </c>
      <c r="O96" s="9">
        <f>SUM(P96,Q96)</f>
        <v>1682</v>
      </c>
      <c r="P96" s="9">
        <f t="shared" si="34"/>
        <v>843</v>
      </c>
      <c r="Q96" s="9">
        <f t="shared" si="34"/>
        <v>839</v>
      </c>
      <c r="R96" s="9">
        <v>137</v>
      </c>
      <c r="S96" s="9">
        <v>86</v>
      </c>
      <c r="T96" s="9">
        <v>112</v>
      </c>
      <c r="U96" s="9">
        <v>115</v>
      </c>
      <c r="V96" s="9">
        <v>156</v>
      </c>
      <c r="W96" s="9">
        <v>136</v>
      </c>
      <c r="X96" s="9">
        <v>138</v>
      </c>
      <c r="Y96" s="9">
        <v>157</v>
      </c>
      <c r="Z96" s="9">
        <v>150</v>
      </c>
      <c r="AA96" s="9">
        <v>157</v>
      </c>
      <c r="AB96" s="9">
        <v>150</v>
      </c>
      <c r="AC96" s="9">
        <v>188</v>
      </c>
    </row>
    <row r="97" ht="12" customHeight="1"/>
    <row r="98" ht="12">
      <c r="B98" s="11" t="s">
        <v>107</v>
      </c>
    </row>
  </sheetData>
  <mergeCells count="42">
    <mergeCell ref="F4:G6"/>
    <mergeCell ref="B8:E8"/>
    <mergeCell ref="B4:E6"/>
    <mergeCell ref="H4:I6"/>
    <mergeCell ref="B9:E9"/>
    <mergeCell ref="D16:E16"/>
    <mergeCell ref="D14:E14"/>
    <mergeCell ref="D15:E15"/>
    <mergeCell ref="D13:E13"/>
    <mergeCell ref="D12:E12"/>
    <mergeCell ref="D59:E59"/>
    <mergeCell ref="D21:E21"/>
    <mergeCell ref="D11:E11"/>
    <mergeCell ref="C10:E10"/>
    <mergeCell ref="D54:E54"/>
    <mergeCell ref="D17:E17"/>
    <mergeCell ref="D18:E18"/>
    <mergeCell ref="D19:E19"/>
    <mergeCell ref="D24:E24"/>
    <mergeCell ref="D35:E35"/>
    <mergeCell ref="D41:E41"/>
    <mergeCell ref="D47:E47"/>
    <mergeCell ref="X5:Y5"/>
    <mergeCell ref="D84:E84"/>
    <mergeCell ref="D20:E20"/>
    <mergeCell ref="D22:E22"/>
    <mergeCell ref="C23:E23"/>
    <mergeCell ref="J4:N5"/>
    <mergeCell ref="J6:K6"/>
    <mergeCell ref="L6:M6"/>
    <mergeCell ref="D89:E89"/>
    <mergeCell ref="D91:E91"/>
    <mergeCell ref="D79:E79"/>
    <mergeCell ref="D61:E61"/>
    <mergeCell ref="D70:E70"/>
    <mergeCell ref="AB5:AC5"/>
    <mergeCell ref="R5:S5"/>
    <mergeCell ref="T5:U5"/>
    <mergeCell ref="O4:AC4"/>
    <mergeCell ref="O5:Q5"/>
    <mergeCell ref="Z5:AA5"/>
    <mergeCell ref="V5:W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3" max="27" man="1"/>
  </rowBreaks>
  <colBreaks count="1" manualBreakCount="1">
    <brk id="28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2003-01-31T07:08:15Z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