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73_学校総覧" sheetId="1" r:id="rId1"/>
  </sheets>
  <definedNames/>
  <calcPr fullCalcOnLoad="1"/>
</workbook>
</file>

<file path=xl/sharedStrings.xml><?xml version="1.0" encoding="utf-8"?>
<sst xmlns="http://schemas.openxmlformats.org/spreadsheetml/2006/main" count="503" uniqueCount="58">
  <si>
    <t>総数</t>
  </si>
  <si>
    <t>私立</t>
  </si>
  <si>
    <t>小学校</t>
  </si>
  <si>
    <t>中学校</t>
  </si>
  <si>
    <t>男</t>
  </si>
  <si>
    <t>女</t>
  </si>
  <si>
    <t>人</t>
  </si>
  <si>
    <t>市立</t>
  </si>
  <si>
    <t>町村立</t>
  </si>
  <si>
    <t>総数</t>
  </si>
  <si>
    <t>公
立</t>
  </si>
  <si>
    <t>高等学校</t>
  </si>
  <si>
    <t>県立</t>
  </si>
  <si>
    <t>組合立</t>
  </si>
  <si>
    <t>幼稚園</t>
  </si>
  <si>
    <t>私立</t>
  </si>
  <si>
    <t>総数</t>
  </si>
  <si>
    <t>国立</t>
  </si>
  <si>
    <t>学校数</t>
  </si>
  <si>
    <t>１年</t>
  </si>
  <si>
    <t>２年</t>
  </si>
  <si>
    <t>３年</t>
  </si>
  <si>
    <t>４年</t>
  </si>
  <si>
    <t>５年</t>
  </si>
  <si>
    <t>６年</t>
  </si>
  <si>
    <t>1）学校数欄の（　）内は分校を示し外書である。　2）学級数欄の（　）は特殊学級を示し内書である。</t>
  </si>
  <si>
    <t>昭和</t>
  </si>
  <si>
    <t>37　　年</t>
  </si>
  <si>
    <t>盲学校</t>
  </si>
  <si>
    <t>ろう学校</t>
  </si>
  <si>
    <t>養護学校</t>
  </si>
  <si>
    <t>各種学校</t>
  </si>
  <si>
    <t>資料：県統計課「昭和39年度学校基本調査」・群馬大学</t>
  </si>
  <si>
    <t>173．学校総覧（昭和39年5月1日）</t>
  </si>
  <si>
    <t>3）教職員欄の×印は兼務者数を示し外書である。　　4）教職員欄の（　）内は私費職員数を示し外書である。</t>
  </si>
  <si>
    <t>5）児童および生徒数の外印は外国人を示し内書である。なお学年別男女別の数については掲げない。</t>
  </si>
  <si>
    <t>学校別</t>
  </si>
  <si>
    <t>校長</t>
  </si>
  <si>
    <t>教諭</t>
  </si>
  <si>
    <t>助教諭</t>
  </si>
  <si>
    <t>養護教諭</t>
  </si>
  <si>
    <t>養護助教諭</t>
  </si>
  <si>
    <t>講師</t>
  </si>
  <si>
    <t>休職者
（再掲）</t>
  </si>
  <si>
    <t>女</t>
  </si>
  <si>
    <t>教員数</t>
  </si>
  <si>
    <t>総数</t>
  </si>
  <si>
    <t>職員数</t>
  </si>
  <si>
    <t>負担法</t>
  </si>
  <si>
    <t>負担法以外</t>
  </si>
  <si>
    <t>児童および生徒数</t>
  </si>
  <si>
    <t>別科</t>
  </si>
  <si>
    <t>専攻科</t>
  </si>
  <si>
    <t>群大付属小学校</t>
  </si>
  <si>
    <t>　　〃中学校</t>
  </si>
  <si>
    <t>　　〃幼稚園</t>
  </si>
  <si>
    <t>―</t>
  </si>
  <si>
    <t>学級数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</si>
</sst>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\(#,##0\)"/>
    <numFmt numFmtId="183" formatCode="&quot;×&quot;#,##0"/>
    <numFmt numFmtId="184" formatCode="&quot;×&quot;#,##0_ "/>
    <numFmt numFmtId="185" formatCode="\(#,##0\)_ "/>
    <numFmt numFmtId="186" formatCode="&quot;外&quot;#,##0"/>
    <numFmt numFmtId="187" formatCode="0_);[Red]\(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2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177" fontId="4" fillId="0" borderId="3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vertical="center" textRotation="255"/>
    </xf>
    <xf numFmtId="0" fontId="1" fillId="3" borderId="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 textRotation="255" shrinkToFit="1"/>
    </xf>
    <xf numFmtId="0" fontId="1" fillId="2" borderId="7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center" vertical="center"/>
    </xf>
    <xf numFmtId="182" fontId="1" fillId="0" borderId="3" xfId="0" applyNumberFormat="1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82" fontId="4" fillId="0" borderId="3" xfId="0" applyNumberFormat="1" applyFont="1" applyFill="1" applyBorder="1" applyAlignment="1">
      <alignment horizontal="right" vertical="center"/>
    </xf>
    <xf numFmtId="182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horizontal="right" vertical="center"/>
    </xf>
    <xf numFmtId="183" fontId="1" fillId="0" borderId="3" xfId="0" applyNumberFormat="1" applyFont="1" applyBorder="1" applyAlignment="1">
      <alignment horizontal="right" vertical="center"/>
    </xf>
    <xf numFmtId="184" fontId="4" fillId="0" borderId="2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horizontal="distributed" vertical="center"/>
    </xf>
    <xf numFmtId="177" fontId="4" fillId="0" borderId="4" xfId="0" applyNumberFormat="1" applyFont="1" applyFill="1" applyBorder="1" applyAlignment="1">
      <alignment horizontal="right" vertical="center"/>
    </xf>
    <xf numFmtId="182" fontId="1" fillId="0" borderId="3" xfId="0" applyNumberFormat="1" applyFont="1" applyFill="1" applyBorder="1" applyAlignment="1">
      <alignment horizontal="right" vertical="center"/>
    </xf>
    <xf numFmtId="177" fontId="1" fillId="0" borderId="3" xfId="0" applyNumberFormat="1" applyFont="1" applyFill="1" applyBorder="1" applyAlignment="1">
      <alignment horizontal="right" vertical="center"/>
    </xf>
    <xf numFmtId="183" fontId="1" fillId="0" borderId="2" xfId="0" applyNumberFormat="1" applyFont="1" applyBorder="1" applyAlignment="1">
      <alignment horizontal="right" vertical="center"/>
    </xf>
    <xf numFmtId="186" fontId="1" fillId="0" borderId="3" xfId="0" applyNumberFormat="1" applyFont="1" applyBorder="1" applyAlignment="1">
      <alignment horizontal="right" vertical="center"/>
    </xf>
    <xf numFmtId="186" fontId="4" fillId="0" borderId="3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distributed" textRotation="255"/>
    </xf>
    <xf numFmtId="0" fontId="0" fillId="0" borderId="5" xfId="0" applyBorder="1" applyAlignment="1">
      <alignment horizontal="distributed" vertical="distributed" textRotation="255"/>
    </xf>
    <xf numFmtId="0" fontId="0" fillId="0" borderId="11" xfId="0" applyBorder="1" applyAlignment="1">
      <alignment horizontal="distributed" vertical="distributed" textRotation="255"/>
    </xf>
    <xf numFmtId="0" fontId="6" fillId="3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vertical="center" textRotation="255"/>
    </xf>
    <xf numFmtId="0" fontId="1" fillId="2" borderId="5" xfId="0" applyFont="1" applyFill="1" applyBorder="1" applyAlignment="1">
      <alignment vertical="center" textRotation="255"/>
    </xf>
    <xf numFmtId="0" fontId="1" fillId="2" borderId="11" xfId="0" applyFont="1" applyFill="1" applyBorder="1" applyAlignment="1">
      <alignment vertical="center" textRotation="255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 textRotation="255" shrinkToFit="1"/>
    </xf>
    <xf numFmtId="0" fontId="1" fillId="2" borderId="5" xfId="0" applyFont="1" applyFill="1" applyBorder="1" applyAlignment="1">
      <alignment vertical="center" textRotation="255" shrinkToFit="1"/>
    </xf>
    <xf numFmtId="0" fontId="1" fillId="2" borderId="11" xfId="0" applyFont="1" applyFill="1" applyBorder="1" applyAlignment="1">
      <alignment vertical="center" textRotation="255" shrinkToFit="1"/>
    </xf>
    <xf numFmtId="0" fontId="1" fillId="3" borderId="12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0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distributed" textRotation="255"/>
    </xf>
    <xf numFmtId="0" fontId="1" fillId="2" borderId="2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50390625" style="1" customWidth="1"/>
    <col min="3" max="3" width="2.625" style="1" customWidth="1"/>
    <col min="4" max="4" width="10.25390625" style="1" customWidth="1"/>
    <col min="5" max="5" width="6.75390625" style="1" customWidth="1"/>
    <col min="6" max="6" width="5.625" style="1" customWidth="1"/>
    <col min="7" max="8" width="7.00390625" style="1" customWidth="1"/>
    <col min="9" max="9" width="10.875" style="1" customWidth="1"/>
    <col min="10" max="11" width="7.50390625" style="1" bestFit="1" customWidth="1"/>
    <col min="12" max="18" width="7.375" style="1" customWidth="1"/>
    <col min="19" max="19" width="10.125" style="1" customWidth="1"/>
    <col min="20" max="22" width="7.375" style="1" customWidth="1"/>
    <col min="23" max="23" width="6.375" style="1" customWidth="1"/>
    <col min="24" max="24" width="7.50390625" style="1" bestFit="1" customWidth="1"/>
    <col min="25" max="26" width="6.375" style="1" bestFit="1" customWidth="1"/>
    <col min="27" max="33" width="8.25390625" style="1" customWidth="1"/>
    <col min="34" max="47" width="7.625" style="1" customWidth="1"/>
    <col min="48" max="16384" width="9.00390625" style="1" customWidth="1"/>
  </cols>
  <sheetData>
    <row r="1" ht="14.25">
      <c r="B1" s="2" t="s">
        <v>33</v>
      </c>
    </row>
    <row r="2" spans="2:3" ht="12" customHeight="1">
      <c r="B2" s="2"/>
      <c r="C2" s="9" t="s">
        <v>25</v>
      </c>
    </row>
    <row r="3" spans="2:3" ht="12" customHeight="1">
      <c r="B3" s="2"/>
      <c r="C3" s="9" t="s">
        <v>34</v>
      </c>
    </row>
    <row r="4" ht="12" customHeight="1">
      <c r="C4" s="9" t="s">
        <v>35</v>
      </c>
    </row>
    <row r="5" spans="2:47" ht="12" customHeight="1">
      <c r="B5" s="101" t="s">
        <v>36</v>
      </c>
      <c r="C5" s="101"/>
      <c r="D5" s="101"/>
      <c r="E5" s="66" t="s">
        <v>18</v>
      </c>
      <c r="F5" s="95"/>
      <c r="G5" s="66" t="s">
        <v>57</v>
      </c>
      <c r="H5" s="95"/>
      <c r="I5" s="66" t="s">
        <v>45</v>
      </c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  <c r="W5" s="58" t="s">
        <v>47</v>
      </c>
      <c r="X5" s="59" t="s">
        <v>47</v>
      </c>
      <c r="Y5" s="59"/>
      <c r="Z5" s="59"/>
      <c r="AA5" s="59"/>
      <c r="AB5" s="59"/>
      <c r="AC5" s="59"/>
      <c r="AD5" s="60"/>
      <c r="AE5" s="58" t="s">
        <v>50</v>
      </c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61" t="s">
        <v>51</v>
      </c>
      <c r="AU5" s="61" t="s">
        <v>52</v>
      </c>
    </row>
    <row r="6" spans="2:47" ht="12" customHeight="1">
      <c r="B6" s="101"/>
      <c r="C6" s="101"/>
      <c r="D6" s="101"/>
      <c r="E6" s="96"/>
      <c r="F6" s="97"/>
      <c r="G6" s="96"/>
      <c r="H6" s="97"/>
      <c r="I6" s="64" t="s">
        <v>46</v>
      </c>
      <c r="J6" s="70"/>
      <c r="K6" s="65"/>
      <c r="L6" s="64" t="s">
        <v>37</v>
      </c>
      <c r="M6" s="65"/>
      <c r="N6" s="64" t="s">
        <v>38</v>
      </c>
      <c r="O6" s="65"/>
      <c r="P6" s="64" t="s">
        <v>39</v>
      </c>
      <c r="Q6" s="65"/>
      <c r="R6" s="33" t="s">
        <v>40</v>
      </c>
      <c r="S6" s="33" t="s">
        <v>41</v>
      </c>
      <c r="T6" s="64" t="s">
        <v>42</v>
      </c>
      <c r="U6" s="65"/>
      <c r="V6" s="102" t="s">
        <v>43</v>
      </c>
      <c r="W6" s="58" t="s">
        <v>16</v>
      </c>
      <c r="X6" s="59"/>
      <c r="Y6" s="59"/>
      <c r="Z6" s="60"/>
      <c r="AA6" s="64" t="s">
        <v>48</v>
      </c>
      <c r="AB6" s="65"/>
      <c r="AC6" s="64" t="s">
        <v>49</v>
      </c>
      <c r="AD6" s="65"/>
      <c r="AE6" s="66" t="s">
        <v>16</v>
      </c>
      <c r="AF6" s="67"/>
      <c r="AG6" s="68"/>
      <c r="AH6" s="69" t="s">
        <v>19</v>
      </c>
      <c r="AI6" s="69"/>
      <c r="AJ6" s="69" t="s">
        <v>20</v>
      </c>
      <c r="AK6" s="69"/>
      <c r="AL6" s="69" t="s">
        <v>21</v>
      </c>
      <c r="AM6" s="69"/>
      <c r="AN6" s="69" t="s">
        <v>22</v>
      </c>
      <c r="AO6" s="69"/>
      <c r="AP6" s="69" t="s">
        <v>23</v>
      </c>
      <c r="AQ6" s="69"/>
      <c r="AR6" s="69" t="s">
        <v>24</v>
      </c>
      <c r="AS6" s="58"/>
      <c r="AT6" s="62"/>
      <c r="AU6" s="62"/>
    </row>
    <row r="7" spans="2:47" ht="12" customHeight="1">
      <c r="B7" s="101"/>
      <c r="C7" s="101"/>
      <c r="D7" s="101"/>
      <c r="E7" s="98"/>
      <c r="F7" s="99"/>
      <c r="G7" s="98"/>
      <c r="H7" s="99"/>
      <c r="I7" s="10" t="s">
        <v>0</v>
      </c>
      <c r="J7" s="10" t="s">
        <v>4</v>
      </c>
      <c r="K7" s="10" t="s">
        <v>5</v>
      </c>
      <c r="L7" s="10" t="s">
        <v>4</v>
      </c>
      <c r="M7" s="10" t="s">
        <v>5</v>
      </c>
      <c r="N7" s="10" t="s">
        <v>4</v>
      </c>
      <c r="O7" s="10" t="s">
        <v>5</v>
      </c>
      <c r="P7" s="10" t="s">
        <v>4</v>
      </c>
      <c r="Q7" s="10" t="s">
        <v>44</v>
      </c>
      <c r="R7" s="10" t="s">
        <v>5</v>
      </c>
      <c r="S7" s="10" t="s">
        <v>5</v>
      </c>
      <c r="T7" s="10" t="s">
        <v>4</v>
      </c>
      <c r="U7" s="10" t="s">
        <v>44</v>
      </c>
      <c r="V7" s="103"/>
      <c r="W7" s="64" t="s">
        <v>16</v>
      </c>
      <c r="X7" s="65" t="s">
        <v>0</v>
      </c>
      <c r="Y7" s="10" t="s">
        <v>4</v>
      </c>
      <c r="Z7" s="10" t="s">
        <v>5</v>
      </c>
      <c r="AA7" s="10" t="s">
        <v>4</v>
      </c>
      <c r="AB7" s="10" t="s">
        <v>5</v>
      </c>
      <c r="AC7" s="10" t="s">
        <v>4</v>
      </c>
      <c r="AD7" s="10" t="s">
        <v>5</v>
      </c>
      <c r="AE7" s="10" t="s">
        <v>0</v>
      </c>
      <c r="AF7" s="10" t="s">
        <v>4</v>
      </c>
      <c r="AG7" s="10" t="s">
        <v>5</v>
      </c>
      <c r="AH7" s="10" t="s">
        <v>4</v>
      </c>
      <c r="AI7" s="10" t="s">
        <v>5</v>
      </c>
      <c r="AJ7" s="10" t="s">
        <v>4</v>
      </c>
      <c r="AK7" s="10" t="s">
        <v>5</v>
      </c>
      <c r="AL7" s="10" t="s">
        <v>4</v>
      </c>
      <c r="AM7" s="10" t="s">
        <v>5</v>
      </c>
      <c r="AN7" s="10" t="s">
        <v>4</v>
      </c>
      <c r="AO7" s="10" t="s">
        <v>5</v>
      </c>
      <c r="AP7" s="10" t="s">
        <v>4</v>
      </c>
      <c r="AQ7" s="10" t="s">
        <v>5</v>
      </c>
      <c r="AR7" s="10" t="s">
        <v>4</v>
      </c>
      <c r="AS7" s="21" t="s">
        <v>5</v>
      </c>
      <c r="AT7" s="63"/>
      <c r="AU7" s="63" t="s">
        <v>5</v>
      </c>
    </row>
    <row r="8" spans="2:47" ht="12" customHeight="1">
      <c r="B8" s="5"/>
      <c r="C8" s="6"/>
      <c r="D8" s="6"/>
      <c r="E8" s="15"/>
      <c r="F8" s="16"/>
      <c r="G8" s="37"/>
      <c r="H8" s="16"/>
      <c r="I8" s="4" t="s">
        <v>6</v>
      </c>
      <c r="J8" s="4" t="s">
        <v>6</v>
      </c>
      <c r="K8" s="4" t="s">
        <v>6</v>
      </c>
      <c r="L8" s="4" t="s">
        <v>6</v>
      </c>
      <c r="M8" s="4" t="s">
        <v>6</v>
      </c>
      <c r="N8" s="4" t="s">
        <v>6</v>
      </c>
      <c r="O8" s="4" t="s">
        <v>6</v>
      </c>
      <c r="P8" s="4" t="s">
        <v>6</v>
      </c>
      <c r="Q8" s="4" t="s">
        <v>6</v>
      </c>
      <c r="R8" s="4" t="s">
        <v>6</v>
      </c>
      <c r="S8" s="4" t="s">
        <v>6</v>
      </c>
      <c r="T8" s="4" t="s">
        <v>6</v>
      </c>
      <c r="U8" s="4" t="s">
        <v>6</v>
      </c>
      <c r="V8" s="4" t="s">
        <v>6</v>
      </c>
      <c r="W8" s="15"/>
      <c r="X8" s="16" t="s">
        <v>6</v>
      </c>
      <c r="Y8" s="4" t="s">
        <v>6</v>
      </c>
      <c r="Z8" s="4" t="s">
        <v>6</v>
      </c>
      <c r="AA8" s="4" t="s">
        <v>6</v>
      </c>
      <c r="AB8" s="4" t="s">
        <v>6</v>
      </c>
      <c r="AC8" s="4" t="s">
        <v>6</v>
      </c>
      <c r="AD8" s="4" t="s">
        <v>6</v>
      </c>
      <c r="AE8" s="4" t="s">
        <v>6</v>
      </c>
      <c r="AF8" s="4" t="s">
        <v>6</v>
      </c>
      <c r="AG8" s="4" t="s">
        <v>6</v>
      </c>
      <c r="AH8" s="4" t="s">
        <v>6</v>
      </c>
      <c r="AI8" s="4" t="s">
        <v>6</v>
      </c>
      <c r="AJ8" s="4" t="s">
        <v>6</v>
      </c>
      <c r="AK8" s="4" t="s">
        <v>6</v>
      </c>
      <c r="AL8" s="4" t="s">
        <v>6</v>
      </c>
      <c r="AM8" s="4" t="s">
        <v>6</v>
      </c>
      <c r="AN8" s="4" t="s">
        <v>6</v>
      </c>
      <c r="AO8" s="4" t="s">
        <v>6</v>
      </c>
      <c r="AP8" s="4" t="s">
        <v>6</v>
      </c>
      <c r="AQ8" s="4" t="s">
        <v>6</v>
      </c>
      <c r="AR8" s="4" t="s">
        <v>6</v>
      </c>
      <c r="AS8" s="4" t="s">
        <v>6</v>
      </c>
      <c r="AT8" s="4" t="s">
        <v>6</v>
      </c>
      <c r="AU8" s="4" t="s">
        <v>6</v>
      </c>
    </row>
    <row r="9" spans="2:47" ht="12" customHeight="1">
      <c r="B9" s="22"/>
      <c r="C9" s="6"/>
      <c r="D9" s="6"/>
      <c r="E9" s="15"/>
      <c r="F9" s="23"/>
      <c r="G9" s="37"/>
      <c r="H9" s="40"/>
      <c r="I9" s="47">
        <f>SUM(J9,K9)</f>
        <v>1023</v>
      </c>
      <c r="J9" s="47">
        <v>739</v>
      </c>
      <c r="K9" s="47">
        <v>284</v>
      </c>
      <c r="L9" s="47">
        <v>37</v>
      </c>
      <c r="M9" s="47"/>
      <c r="N9" s="47">
        <v>57</v>
      </c>
      <c r="O9" s="47">
        <v>9</v>
      </c>
      <c r="P9" s="47">
        <v>1</v>
      </c>
      <c r="Q9" s="47"/>
      <c r="R9" s="47">
        <v>3</v>
      </c>
      <c r="S9" s="47"/>
      <c r="T9" s="47">
        <v>155</v>
      </c>
      <c r="U9" s="47">
        <v>53</v>
      </c>
      <c r="V9" s="47"/>
      <c r="W9" s="37"/>
      <c r="X9" s="39"/>
      <c r="Y9" s="47"/>
      <c r="Z9" s="47"/>
      <c r="AA9" s="47"/>
      <c r="AB9" s="47"/>
      <c r="AC9" s="47"/>
      <c r="AD9" s="47"/>
      <c r="AE9" s="54">
        <v>344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4"/>
      <c r="AU9" s="4"/>
    </row>
    <row r="10" spans="2:47" ht="12" customHeight="1">
      <c r="B10" s="90" t="s">
        <v>26</v>
      </c>
      <c r="C10" s="91"/>
      <c r="D10" s="27" t="s">
        <v>27</v>
      </c>
      <c r="E10" s="37">
        <v>114</v>
      </c>
      <c r="F10" s="39">
        <v>897</v>
      </c>
      <c r="G10" s="37">
        <v>111</v>
      </c>
      <c r="H10" s="40">
        <v>8226</v>
      </c>
      <c r="I10" s="46">
        <f>SUM(J10,K10)</f>
        <v>14221</v>
      </c>
      <c r="J10" s="46">
        <v>8705</v>
      </c>
      <c r="K10" s="46">
        <v>5516</v>
      </c>
      <c r="L10" s="46">
        <v>641</v>
      </c>
      <c r="M10" s="46">
        <v>24</v>
      </c>
      <c r="N10" s="46">
        <v>7794</v>
      </c>
      <c r="O10" s="46">
        <v>4421</v>
      </c>
      <c r="P10" s="46">
        <v>49</v>
      </c>
      <c r="Q10" s="46">
        <v>239</v>
      </c>
      <c r="R10" s="46">
        <v>257</v>
      </c>
      <c r="S10" s="46">
        <v>7</v>
      </c>
      <c r="T10" s="46">
        <v>111</v>
      </c>
      <c r="U10" s="24">
        <v>51</v>
      </c>
      <c r="V10" s="24">
        <v>53</v>
      </c>
      <c r="W10" s="37"/>
      <c r="X10" s="40">
        <v>2668</v>
      </c>
      <c r="Y10" s="52">
        <v>1103</v>
      </c>
      <c r="Z10" s="46">
        <v>1565</v>
      </c>
      <c r="AA10" s="24">
        <v>148</v>
      </c>
      <c r="AB10" s="24">
        <v>41</v>
      </c>
      <c r="AC10" s="24">
        <v>956</v>
      </c>
      <c r="AD10" s="46">
        <v>1524</v>
      </c>
      <c r="AE10" s="46">
        <f>SUM(AF10:AG10)</f>
        <v>397877</v>
      </c>
      <c r="AF10" s="46">
        <f>SUM(AH10,AJ10,AL10,AN10,AP10,AR10)</f>
        <v>203752</v>
      </c>
      <c r="AG10" s="46">
        <f>SUM(AI10,AK10,AM10,AO10,AQ10,AS10)</f>
        <v>194125</v>
      </c>
      <c r="AH10" s="46">
        <v>48181</v>
      </c>
      <c r="AI10" s="46">
        <v>45801</v>
      </c>
      <c r="AJ10" s="46">
        <v>47221</v>
      </c>
      <c r="AK10" s="46">
        <v>44905</v>
      </c>
      <c r="AL10" s="46">
        <v>52685</v>
      </c>
      <c r="AM10" s="46">
        <v>49971</v>
      </c>
      <c r="AN10" s="46">
        <v>18122</v>
      </c>
      <c r="AO10" s="46">
        <v>17063</v>
      </c>
      <c r="AP10" s="46">
        <v>17877</v>
      </c>
      <c r="AQ10" s="46">
        <v>17220</v>
      </c>
      <c r="AR10" s="46">
        <v>19666</v>
      </c>
      <c r="AS10" s="46">
        <v>19165</v>
      </c>
      <c r="AT10" s="46">
        <v>67</v>
      </c>
      <c r="AU10" s="46">
        <v>48</v>
      </c>
    </row>
    <row r="11" spans="2:47" ht="12" customHeight="1">
      <c r="B11" s="90"/>
      <c r="C11" s="91"/>
      <c r="D11" s="6"/>
      <c r="E11" s="37"/>
      <c r="F11" s="39"/>
      <c r="G11" s="37"/>
      <c r="H11" s="40"/>
      <c r="I11" s="47">
        <v>1042</v>
      </c>
      <c r="J11" s="47">
        <v>745</v>
      </c>
      <c r="K11" s="47">
        <v>297</v>
      </c>
      <c r="L11" s="47">
        <v>54</v>
      </c>
      <c r="M11" s="47">
        <v>1</v>
      </c>
      <c r="N11" s="47">
        <v>67</v>
      </c>
      <c r="O11" s="47">
        <v>23</v>
      </c>
      <c r="P11" s="47"/>
      <c r="Q11" s="47"/>
      <c r="R11" s="47">
        <v>1</v>
      </c>
      <c r="S11" s="47">
        <v>1</v>
      </c>
      <c r="T11" s="47">
        <v>144</v>
      </c>
      <c r="U11" s="47">
        <v>57</v>
      </c>
      <c r="V11" s="47"/>
      <c r="W11" s="37"/>
      <c r="X11" s="39"/>
      <c r="Y11" s="47"/>
      <c r="Z11" s="53"/>
      <c r="AA11" s="47"/>
      <c r="AB11" s="47"/>
      <c r="AC11" s="47"/>
      <c r="AD11" s="46"/>
      <c r="AE11" s="54">
        <v>303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4"/>
      <c r="AU11" s="4"/>
    </row>
    <row r="12" spans="2:47" ht="12" customHeight="1">
      <c r="B12" s="90"/>
      <c r="C12" s="91"/>
      <c r="D12" s="25">
        <v>38</v>
      </c>
      <c r="E12" s="37">
        <v>11</v>
      </c>
      <c r="F12" s="39">
        <v>900</v>
      </c>
      <c r="G12" s="37">
        <v>143</v>
      </c>
      <c r="H12" s="40">
        <v>8200</v>
      </c>
      <c r="I12" s="46">
        <v>14577</v>
      </c>
      <c r="J12" s="46">
        <v>8867</v>
      </c>
      <c r="K12" s="46">
        <v>5170</v>
      </c>
      <c r="L12" s="46">
        <v>650</v>
      </c>
      <c r="M12" s="46">
        <v>26</v>
      </c>
      <c r="N12" s="46">
        <v>7921</v>
      </c>
      <c r="O12" s="46">
        <v>4553</v>
      </c>
      <c r="P12" s="46">
        <v>34</v>
      </c>
      <c r="Q12" s="46">
        <v>254</v>
      </c>
      <c r="R12" s="46">
        <v>268</v>
      </c>
      <c r="S12" s="46">
        <v>16</v>
      </c>
      <c r="T12" s="46">
        <v>148</v>
      </c>
      <c r="U12" s="46">
        <v>57</v>
      </c>
      <c r="V12" s="24">
        <v>34</v>
      </c>
      <c r="W12" s="37"/>
      <c r="X12" s="40">
        <v>2748</v>
      </c>
      <c r="Y12" s="52">
        <v>1130</v>
      </c>
      <c r="Z12" s="46">
        <v>1618</v>
      </c>
      <c r="AA12" s="24">
        <v>113</v>
      </c>
      <c r="AB12" s="24">
        <v>37</v>
      </c>
      <c r="AC12" s="46">
        <v>1017</v>
      </c>
      <c r="AD12" s="46">
        <v>1581</v>
      </c>
      <c r="AE12" s="46">
        <f>SUM(AF12:AG12)</f>
        <v>389896</v>
      </c>
      <c r="AF12" s="46">
        <f>SUM(AH12,AJ12,AL12,AN12,AP12,AR12)</f>
        <v>199342</v>
      </c>
      <c r="AG12" s="46">
        <f>SUM(AI12,AK12,AM12,AO12,AQ12,AS12)</f>
        <v>190554</v>
      </c>
      <c r="AH12" s="46">
        <v>48678</v>
      </c>
      <c r="AI12" s="46">
        <v>46289</v>
      </c>
      <c r="AJ12" s="46">
        <v>49577</v>
      </c>
      <c r="AK12" s="46">
        <v>47505</v>
      </c>
      <c r="AL12" s="46">
        <v>49508</v>
      </c>
      <c r="AM12" s="46">
        <v>47569</v>
      </c>
      <c r="AN12" s="46">
        <v>16934</v>
      </c>
      <c r="AO12" s="46">
        <v>15631</v>
      </c>
      <c r="AP12" s="46">
        <v>16776</v>
      </c>
      <c r="AQ12" s="46">
        <v>16357</v>
      </c>
      <c r="AR12" s="46">
        <v>17869</v>
      </c>
      <c r="AS12" s="46">
        <v>17203</v>
      </c>
      <c r="AT12" s="46">
        <v>66</v>
      </c>
      <c r="AU12" s="46">
        <v>26</v>
      </c>
    </row>
    <row r="13" spans="2:47" ht="12" customHeight="1">
      <c r="B13" s="22"/>
      <c r="C13" s="6"/>
      <c r="D13" s="6"/>
      <c r="E13" s="37"/>
      <c r="F13" s="39"/>
      <c r="G13" s="37"/>
      <c r="H13" s="40"/>
      <c r="I13" s="48">
        <v>1238</v>
      </c>
      <c r="J13" s="48">
        <v>904</v>
      </c>
      <c r="K13" s="48">
        <v>334</v>
      </c>
      <c r="L13" s="48">
        <v>46</v>
      </c>
      <c r="M13" s="48">
        <v>4</v>
      </c>
      <c r="N13" s="48">
        <v>68</v>
      </c>
      <c r="O13" s="48">
        <v>12</v>
      </c>
      <c r="P13" s="48"/>
      <c r="Q13" s="48">
        <v>1</v>
      </c>
      <c r="R13" s="48"/>
      <c r="S13" s="48">
        <v>1</v>
      </c>
      <c r="T13" s="48">
        <v>214</v>
      </c>
      <c r="U13" s="48">
        <v>56</v>
      </c>
      <c r="V13" s="48"/>
      <c r="W13" s="37"/>
      <c r="X13" s="39"/>
      <c r="Y13" s="48"/>
      <c r="Z13" s="48"/>
      <c r="AA13" s="48"/>
      <c r="AB13" s="48"/>
      <c r="AC13" s="48"/>
      <c r="AD13" s="48"/>
      <c r="AE13" s="55">
        <v>289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4"/>
      <c r="AU13" s="4"/>
    </row>
    <row r="14" spans="2:47" ht="12" customHeight="1">
      <c r="B14" s="22"/>
      <c r="C14" s="6"/>
      <c r="D14" s="26">
        <v>39</v>
      </c>
      <c r="E14" s="41">
        <f>SUM(E16,E24,E35,E41,E51,E53,E54,E56)</f>
        <v>105</v>
      </c>
      <c r="F14" s="38">
        <f>SUM(F16,F24,F35,F41,F51,F53,F54,F56)</f>
        <v>907</v>
      </c>
      <c r="G14" s="41">
        <f>SUM(G16,G24,G35,G41,G51,G53,G54,G56)</f>
        <v>172</v>
      </c>
      <c r="H14" s="19">
        <f>SUM(H16,H24,H35,H41,H51,H53,H54,H56)</f>
        <v>8125</v>
      </c>
      <c r="I14" s="17">
        <f>SUM(I16,I24,I35,I41,I51,I53,I54,I56)</f>
        <v>14894</v>
      </c>
      <c r="J14" s="17">
        <f aca="true" t="shared" si="0" ref="J14:AU14">SUM(J16,J24,J35,J41,J51,J53,J54,J56)</f>
        <v>8965</v>
      </c>
      <c r="K14" s="17">
        <f t="shared" si="0"/>
        <v>5929</v>
      </c>
      <c r="L14" s="17">
        <f t="shared" si="0"/>
        <v>655</v>
      </c>
      <c r="M14" s="17">
        <f t="shared" si="0"/>
        <v>26</v>
      </c>
      <c r="N14" s="17">
        <f t="shared" si="0"/>
        <v>8049</v>
      </c>
      <c r="O14" s="17">
        <f t="shared" si="0"/>
        <v>4716</v>
      </c>
      <c r="P14" s="17">
        <f t="shared" si="0"/>
        <v>15</v>
      </c>
      <c r="Q14" s="17">
        <f t="shared" si="0"/>
        <v>305</v>
      </c>
      <c r="R14" s="17">
        <f t="shared" si="0"/>
        <v>267</v>
      </c>
      <c r="S14" s="17">
        <f t="shared" si="0"/>
        <v>22</v>
      </c>
      <c r="T14" s="17">
        <f t="shared" si="0"/>
        <v>127</v>
      </c>
      <c r="U14" s="17">
        <f t="shared" si="0"/>
        <v>72</v>
      </c>
      <c r="V14" s="17">
        <f t="shared" si="0"/>
        <v>53</v>
      </c>
      <c r="W14" s="49">
        <v>78</v>
      </c>
      <c r="X14" s="50">
        <f t="shared" si="0"/>
        <v>2936</v>
      </c>
      <c r="Y14" s="17">
        <f t="shared" si="0"/>
        <v>1192</v>
      </c>
      <c r="Z14" s="17">
        <f t="shared" si="0"/>
        <v>1744</v>
      </c>
      <c r="AA14" s="17">
        <f t="shared" si="0"/>
        <v>126</v>
      </c>
      <c r="AB14" s="17">
        <f t="shared" si="0"/>
        <v>94</v>
      </c>
      <c r="AC14" s="17">
        <f t="shared" si="0"/>
        <v>1066</v>
      </c>
      <c r="AD14" s="17">
        <f t="shared" si="0"/>
        <v>1650</v>
      </c>
      <c r="AE14" s="17">
        <f t="shared" si="0"/>
        <v>414140</v>
      </c>
      <c r="AF14" s="17">
        <f>SUM(AF16,AF24,AF35,AF41,AF51,AF53,AF54,AF56)</f>
        <v>203030</v>
      </c>
      <c r="AG14" s="17">
        <f>SUM(AG16,AG24,AG35,AG41,AG51,AG53,AG54,AG56)</f>
        <v>211110</v>
      </c>
      <c r="AH14" s="17">
        <f t="shared" si="0"/>
        <v>46572</v>
      </c>
      <c r="AI14" s="17">
        <f t="shared" si="0"/>
        <v>43597</v>
      </c>
      <c r="AJ14" s="17">
        <f t="shared" si="0"/>
        <v>50159</v>
      </c>
      <c r="AK14" s="17">
        <f t="shared" si="0"/>
        <v>48275</v>
      </c>
      <c r="AL14" s="17">
        <f t="shared" si="0"/>
        <v>52419</v>
      </c>
      <c r="AM14" s="17">
        <f t="shared" si="0"/>
        <v>50520</v>
      </c>
      <c r="AN14" s="17">
        <f t="shared" si="0"/>
        <v>16533</v>
      </c>
      <c r="AO14" s="17">
        <f t="shared" si="0"/>
        <v>15324</v>
      </c>
      <c r="AP14" s="17">
        <f t="shared" si="0"/>
        <v>15626</v>
      </c>
      <c r="AQ14" s="17">
        <f t="shared" si="0"/>
        <v>15000</v>
      </c>
      <c r="AR14" s="17">
        <f t="shared" si="0"/>
        <v>16743</v>
      </c>
      <c r="AS14" s="17">
        <f t="shared" si="0"/>
        <v>16342</v>
      </c>
      <c r="AT14" s="17">
        <f t="shared" si="0"/>
        <v>48</v>
      </c>
      <c r="AU14" s="8">
        <f t="shared" si="0"/>
        <v>39</v>
      </c>
    </row>
    <row r="15" spans="2:47" ht="12" customHeight="1">
      <c r="B15" s="22"/>
      <c r="C15" s="6"/>
      <c r="D15" s="6"/>
      <c r="E15" s="15"/>
      <c r="F15" s="23"/>
      <c r="G15" s="37"/>
      <c r="H15" s="23"/>
      <c r="I15" s="48">
        <v>304</v>
      </c>
      <c r="J15" s="48">
        <v>245</v>
      </c>
      <c r="K15" s="48">
        <v>59</v>
      </c>
      <c r="L15" s="48"/>
      <c r="M15" s="48"/>
      <c r="N15" s="48">
        <v>41</v>
      </c>
      <c r="O15" s="48">
        <v>11</v>
      </c>
      <c r="P15" s="48"/>
      <c r="Q15" s="48"/>
      <c r="R15" s="48"/>
      <c r="S15" s="48"/>
      <c r="T15" s="48">
        <v>204</v>
      </c>
      <c r="U15" s="48">
        <v>48</v>
      </c>
      <c r="V15" s="48"/>
      <c r="W15" s="37"/>
      <c r="X15" s="39"/>
      <c r="Y15" s="48"/>
      <c r="Z15" s="48"/>
      <c r="AA15" s="48"/>
      <c r="AB15" s="48"/>
      <c r="AC15" s="48"/>
      <c r="AD15" s="48"/>
      <c r="AE15" s="55">
        <v>28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4"/>
      <c r="AU15" s="4"/>
    </row>
    <row r="16" spans="2:47" ht="12" customHeight="1">
      <c r="B16" s="92" t="s">
        <v>11</v>
      </c>
      <c r="C16" s="78" t="s">
        <v>16</v>
      </c>
      <c r="D16" s="79"/>
      <c r="E16" s="41">
        <f>SUM(E17:E22)</f>
        <v>13</v>
      </c>
      <c r="F16" s="38">
        <f>SUM(F17:F22)</f>
        <v>65</v>
      </c>
      <c r="G16" s="44">
        <f>SUM(G17:G22)</f>
        <v>0</v>
      </c>
      <c r="H16" s="19">
        <f>SUM(H17:H22)</f>
        <v>0</v>
      </c>
      <c r="I16" s="8">
        <f>SUM(I18,I20,I22)</f>
        <v>3122</v>
      </c>
      <c r="J16" s="8">
        <f aca="true" t="shared" si="1" ref="J16:AU16">SUM(J18,J20,J22)</f>
        <v>2599</v>
      </c>
      <c r="K16" s="8">
        <f t="shared" si="1"/>
        <v>523</v>
      </c>
      <c r="L16" s="8">
        <f t="shared" si="1"/>
        <v>64</v>
      </c>
      <c r="M16" s="8">
        <f t="shared" si="1"/>
        <v>1</v>
      </c>
      <c r="N16" s="8">
        <f t="shared" si="1"/>
        <v>2450</v>
      </c>
      <c r="O16" s="8">
        <f t="shared" si="1"/>
        <v>412</v>
      </c>
      <c r="P16" s="8">
        <f t="shared" si="1"/>
        <v>6</v>
      </c>
      <c r="Q16" s="8">
        <f t="shared" si="1"/>
        <v>33</v>
      </c>
      <c r="R16" s="8">
        <f t="shared" si="1"/>
        <v>47</v>
      </c>
      <c r="S16" s="8">
        <f t="shared" si="1"/>
        <v>5</v>
      </c>
      <c r="T16" s="8">
        <f t="shared" si="1"/>
        <v>79</v>
      </c>
      <c r="U16" s="8">
        <f t="shared" si="1"/>
        <v>25</v>
      </c>
      <c r="V16" s="8">
        <f t="shared" si="1"/>
        <v>14</v>
      </c>
      <c r="W16" s="49"/>
      <c r="X16" s="38">
        <f t="shared" si="1"/>
        <v>705</v>
      </c>
      <c r="Y16" s="8">
        <f t="shared" si="1"/>
        <v>503</v>
      </c>
      <c r="Z16" s="8">
        <f t="shared" si="1"/>
        <v>202</v>
      </c>
      <c r="AA16" s="8" t="s">
        <v>56</v>
      </c>
      <c r="AB16" s="8" t="s">
        <v>56</v>
      </c>
      <c r="AC16" s="8">
        <f t="shared" si="1"/>
        <v>503</v>
      </c>
      <c r="AD16" s="8">
        <f>SUM(AD18,AD20,AD22)</f>
        <v>202</v>
      </c>
      <c r="AE16" s="8">
        <f>SUM(AF16,AG16)</f>
        <v>78615</v>
      </c>
      <c r="AF16" s="8">
        <f t="shared" si="1"/>
        <v>40891</v>
      </c>
      <c r="AG16" s="8">
        <f t="shared" si="1"/>
        <v>37724</v>
      </c>
      <c r="AH16" s="8">
        <f t="shared" si="1"/>
        <v>15047</v>
      </c>
      <c r="AI16" s="8">
        <f t="shared" si="1"/>
        <v>13404</v>
      </c>
      <c r="AJ16" s="8">
        <f t="shared" si="1"/>
        <v>13864</v>
      </c>
      <c r="AK16" s="8">
        <f t="shared" si="1"/>
        <v>13210</v>
      </c>
      <c r="AL16" s="8">
        <f t="shared" si="1"/>
        <v>10775</v>
      </c>
      <c r="AM16" s="8">
        <f t="shared" si="1"/>
        <v>10523</v>
      </c>
      <c r="AN16" s="8">
        <f t="shared" si="1"/>
        <v>1157</v>
      </c>
      <c r="AO16" s="8">
        <f t="shared" si="1"/>
        <v>548</v>
      </c>
      <c r="AP16" s="8" t="s">
        <v>56</v>
      </c>
      <c r="AQ16" s="8" t="s">
        <v>56</v>
      </c>
      <c r="AR16" s="8" t="s">
        <v>56</v>
      </c>
      <c r="AS16" s="8" t="s">
        <v>56</v>
      </c>
      <c r="AT16" s="8">
        <f t="shared" si="1"/>
        <v>48</v>
      </c>
      <c r="AU16" s="8">
        <f t="shared" si="1"/>
        <v>39</v>
      </c>
    </row>
    <row r="17" spans="2:47" ht="12" customHeight="1">
      <c r="B17" s="93"/>
      <c r="C17" s="12"/>
      <c r="D17" s="13"/>
      <c r="E17" s="15"/>
      <c r="F17" s="23"/>
      <c r="G17" s="42"/>
      <c r="H17" s="40"/>
      <c r="I17" s="47">
        <v>168</v>
      </c>
      <c r="J17" s="47">
        <f aca="true" t="shared" si="2" ref="J17:J23">SUM(L17,N17,T17)</f>
        <v>129</v>
      </c>
      <c r="K17" s="47">
        <f aca="true" t="shared" si="3" ref="K17:K22">SUM(M17,O17,Q17,R17,S17,U17)</f>
        <v>39</v>
      </c>
      <c r="L17" s="47"/>
      <c r="M17" s="47"/>
      <c r="N17" s="47">
        <v>33</v>
      </c>
      <c r="O17" s="47">
        <v>2</v>
      </c>
      <c r="P17" s="47"/>
      <c r="Q17" s="47"/>
      <c r="R17" s="47"/>
      <c r="S17" s="47"/>
      <c r="T17" s="47">
        <v>96</v>
      </c>
      <c r="U17" s="47">
        <v>37</v>
      </c>
      <c r="V17" s="47"/>
      <c r="W17" s="37"/>
      <c r="X17" s="39"/>
      <c r="Y17" s="47"/>
      <c r="Z17" s="47"/>
      <c r="AA17" s="47"/>
      <c r="AB17" s="47"/>
      <c r="AC17" s="47"/>
      <c r="AD17" s="47"/>
      <c r="AE17" s="54">
        <v>24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4"/>
      <c r="AU17" s="4"/>
    </row>
    <row r="18" spans="2:47" ht="12" customHeight="1">
      <c r="B18" s="93"/>
      <c r="C18" s="83" t="s">
        <v>12</v>
      </c>
      <c r="D18" s="84"/>
      <c r="E18" s="42">
        <v>13</v>
      </c>
      <c r="F18" s="40">
        <v>47</v>
      </c>
      <c r="G18" s="42"/>
      <c r="H18" s="40" t="s">
        <v>56</v>
      </c>
      <c r="I18" s="46">
        <f>SUM(J18,K18)</f>
        <v>2428</v>
      </c>
      <c r="J18" s="46">
        <f t="shared" si="2"/>
        <v>2120</v>
      </c>
      <c r="K18" s="24">
        <f t="shared" si="3"/>
        <v>308</v>
      </c>
      <c r="L18" s="24">
        <v>47</v>
      </c>
      <c r="M18" s="24" t="s">
        <v>56</v>
      </c>
      <c r="N18" s="46">
        <v>2044</v>
      </c>
      <c r="O18" s="24">
        <v>264</v>
      </c>
      <c r="P18" s="24" t="s">
        <v>56</v>
      </c>
      <c r="Q18" s="24" t="s">
        <v>56</v>
      </c>
      <c r="R18" s="24">
        <v>40</v>
      </c>
      <c r="S18" s="24">
        <v>3</v>
      </c>
      <c r="T18" s="24">
        <v>29</v>
      </c>
      <c r="U18" s="24">
        <v>1</v>
      </c>
      <c r="V18" s="24">
        <v>13</v>
      </c>
      <c r="W18" s="37"/>
      <c r="X18" s="39">
        <v>527</v>
      </c>
      <c r="Y18" s="24">
        <v>408</v>
      </c>
      <c r="Z18" s="24">
        <v>119</v>
      </c>
      <c r="AA18" s="24" t="s">
        <v>56</v>
      </c>
      <c r="AB18" s="24" t="s">
        <v>56</v>
      </c>
      <c r="AC18" s="24">
        <v>408</v>
      </c>
      <c r="AD18" s="24">
        <v>119</v>
      </c>
      <c r="AE18" s="46">
        <f>SUM(AF18:AG18)</f>
        <v>57439</v>
      </c>
      <c r="AF18" s="46">
        <f>SUM(AH18,AJ18,AL18,AN18,AP18,AR18,AT18)</f>
        <v>33911</v>
      </c>
      <c r="AG18" s="46">
        <f aca="true" t="shared" si="4" ref="AF18:AG22">SUM(AI18,AK18,AM18,AO18,AQ18,AS18)</f>
        <v>23528</v>
      </c>
      <c r="AH18" s="46">
        <v>11886</v>
      </c>
      <c r="AI18" s="46">
        <v>8361</v>
      </c>
      <c r="AJ18" s="46">
        <v>11518</v>
      </c>
      <c r="AK18" s="46">
        <v>8168</v>
      </c>
      <c r="AL18" s="46">
        <v>9328</v>
      </c>
      <c r="AM18" s="46">
        <v>6493</v>
      </c>
      <c r="AN18" s="46">
        <v>1131</v>
      </c>
      <c r="AO18" s="46">
        <v>506</v>
      </c>
      <c r="AP18" s="24" t="s">
        <v>56</v>
      </c>
      <c r="AQ18" s="24" t="s">
        <v>56</v>
      </c>
      <c r="AR18" s="24" t="s">
        <v>56</v>
      </c>
      <c r="AS18" s="24" t="s">
        <v>56</v>
      </c>
      <c r="AT18" s="4">
        <v>48</v>
      </c>
      <c r="AU18" s="4" t="s">
        <v>56</v>
      </c>
    </row>
    <row r="19" spans="2:47" ht="12" customHeight="1">
      <c r="B19" s="93"/>
      <c r="C19" s="14"/>
      <c r="D19" s="11"/>
      <c r="E19" s="42"/>
      <c r="F19" s="23"/>
      <c r="G19" s="42"/>
      <c r="H19" s="23"/>
      <c r="I19" s="47">
        <v>13</v>
      </c>
      <c r="J19" s="47">
        <f t="shared" si="2"/>
        <v>11</v>
      </c>
      <c r="K19" s="47">
        <f t="shared" si="3"/>
        <v>2</v>
      </c>
      <c r="L19" s="47"/>
      <c r="M19" s="47"/>
      <c r="N19" s="47"/>
      <c r="O19" s="47"/>
      <c r="P19" s="47"/>
      <c r="Q19" s="47"/>
      <c r="R19" s="47"/>
      <c r="S19" s="47"/>
      <c r="T19" s="47">
        <v>11</v>
      </c>
      <c r="U19" s="47">
        <v>2</v>
      </c>
      <c r="V19" s="47"/>
      <c r="W19" s="37"/>
      <c r="X19" s="39"/>
      <c r="Y19" s="47"/>
      <c r="Z19" s="47"/>
      <c r="AA19" s="47"/>
      <c r="AB19" s="47"/>
      <c r="AC19" s="47"/>
      <c r="AD19" s="47"/>
      <c r="AE19" s="54">
        <v>2</v>
      </c>
      <c r="AF19" s="46">
        <f t="shared" si="4"/>
        <v>0</v>
      </c>
      <c r="AG19" s="46">
        <f t="shared" si="4"/>
        <v>0</v>
      </c>
      <c r="AH19" s="46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4"/>
      <c r="AU19" s="4"/>
    </row>
    <row r="20" spans="2:47" ht="12" customHeight="1">
      <c r="B20" s="93"/>
      <c r="C20" s="83" t="s">
        <v>7</v>
      </c>
      <c r="D20" s="84"/>
      <c r="E20" s="42"/>
      <c r="F20" s="39">
        <v>6</v>
      </c>
      <c r="G20" s="42"/>
      <c r="H20" s="39" t="s">
        <v>56</v>
      </c>
      <c r="I20" s="46">
        <f>SUM(J20,K20)</f>
        <v>276</v>
      </c>
      <c r="J20" s="24">
        <f t="shared" si="2"/>
        <v>218</v>
      </c>
      <c r="K20" s="24">
        <f t="shared" si="3"/>
        <v>58</v>
      </c>
      <c r="L20" s="24">
        <v>6</v>
      </c>
      <c r="M20" s="24" t="s">
        <v>56</v>
      </c>
      <c r="N20" s="24">
        <v>207</v>
      </c>
      <c r="O20" s="24">
        <v>51</v>
      </c>
      <c r="P20" s="24" t="s">
        <v>56</v>
      </c>
      <c r="Q20" s="24">
        <v>2</v>
      </c>
      <c r="R20" s="24">
        <v>5</v>
      </c>
      <c r="S20" s="24" t="s">
        <v>56</v>
      </c>
      <c r="T20" s="24">
        <v>5</v>
      </c>
      <c r="U20" s="24" t="s">
        <v>56</v>
      </c>
      <c r="V20" s="24" t="s">
        <v>56</v>
      </c>
      <c r="W20" s="37"/>
      <c r="X20" s="39">
        <v>69</v>
      </c>
      <c r="Y20" s="24">
        <v>45</v>
      </c>
      <c r="Z20" s="24">
        <v>24</v>
      </c>
      <c r="AA20" s="24" t="s">
        <v>56</v>
      </c>
      <c r="AB20" s="24" t="s">
        <v>56</v>
      </c>
      <c r="AC20" s="24">
        <v>45</v>
      </c>
      <c r="AD20" s="24">
        <v>24</v>
      </c>
      <c r="AE20" s="46">
        <f>SUM(AF20:AG20)</f>
        <v>6723</v>
      </c>
      <c r="AF20" s="46">
        <f t="shared" si="4"/>
        <v>1736</v>
      </c>
      <c r="AG20" s="46">
        <f t="shared" si="4"/>
        <v>4987</v>
      </c>
      <c r="AH20" s="46">
        <v>662</v>
      </c>
      <c r="AI20" s="46">
        <v>1702</v>
      </c>
      <c r="AJ20" s="46">
        <v>576</v>
      </c>
      <c r="AK20" s="46">
        <v>1699</v>
      </c>
      <c r="AL20" s="46">
        <v>472</v>
      </c>
      <c r="AM20" s="46">
        <v>1544</v>
      </c>
      <c r="AN20" s="24">
        <v>26</v>
      </c>
      <c r="AO20" s="24">
        <v>42</v>
      </c>
      <c r="AP20" s="24" t="s">
        <v>56</v>
      </c>
      <c r="AQ20" s="24" t="s">
        <v>56</v>
      </c>
      <c r="AR20" s="24" t="s">
        <v>56</v>
      </c>
      <c r="AS20" s="24" t="s">
        <v>56</v>
      </c>
      <c r="AT20" s="4" t="s">
        <v>56</v>
      </c>
      <c r="AU20" s="4" t="s">
        <v>56</v>
      </c>
    </row>
    <row r="21" spans="2:47" ht="12" customHeight="1">
      <c r="B21" s="93"/>
      <c r="C21" s="14"/>
      <c r="D21" s="11"/>
      <c r="E21" s="42"/>
      <c r="F21" s="39"/>
      <c r="G21" s="42"/>
      <c r="H21" s="39"/>
      <c r="I21" s="47">
        <v>123</v>
      </c>
      <c r="J21" s="47">
        <f t="shared" si="2"/>
        <v>105</v>
      </c>
      <c r="K21" s="47">
        <f t="shared" si="3"/>
        <v>18</v>
      </c>
      <c r="L21" s="47"/>
      <c r="M21" s="47"/>
      <c r="N21" s="47">
        <v>8</v>
      </c>
      <c r="O21" s="47">
        <v>9</v>
      </c>
      <c r="P21" s="47"/>
      <c r="Q21" s="47"/>
      <c r="R21" s="47"/>
      <c r="S21" s="47"/>
      <c r="T21" s="47">
        <v>97</v>
      </c>
      <c r="U21" s="47">
        <v>9</v>
      </c>
      <c r="V21" s="47"/>
      <c r="W21" s="37"/>
      <c r="X21" s="39"/>
      <c r="Y21" s="47"/>
      <c r="Z21" s="47"/>
      <c r="AA21" s="47"/>
      <c r="AB21" s="47"/>
      <c r="AC21" s="47"/>
      <c r="AD21" s="47"/>
      <c r="AE21" s="54">
        <v>2</v>
      </c>
      <c r="AF21" s="46">
        <f t="shared" si="4"/>
        <v>0</v>
      </c>
      <c r="AG21" s="46">
        <f t="shared" si="4"/>
        <v>0</v>
      </c>
      <c r="AH21" s="46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4"/>
      <c r="AU21" s="4"/>
    </row>
    <row r="22" spans="2:47" ht="12" customHeight="1">
      <c r="B22" s="94"/>
      <c r="C22" s="83" t="s">
        <v>1</v>
      </c>
      <c r="D22" s="84"/>
      <c r="E22" s="42"/>
      <c r="F22" s="39">
        <v>12</v>
      </c>
      <c r="G22" s="42"/>
      <c r="H22" s="39" t="s">
        <v>56</v>
      </c>
      <c r="I22" s="46">
        <f>SUM(J22,K22)</f>
        <v>418</v>
      </c>
      <c r="J22" s="24">
        <f>SUM(L22,N22,T22,P22)</f>
        <v>261</v>
      </c>
      <c r="K22" s="24">
        <f t="shared" si="3"/>
        <v>157</v>
      </c>
      <c r="L22" s="24">
        <v>11</v>
      </c>
      <c r="M22" s="24">
        <v>1</v>
      </c>
      <c r="N22" s="24">
        <v>199</v>
      </c>
      <c r="O22" s="24">
        <v>97</v>
      </c>
      <c r="P22" s="24">
        <v>6</v>
      </c>
      <c r="Q22" s="24">
        <v>31</v>
      </c>
      <c r="R22" s="24">
        <v>2</v>
      </c>
      <c r="S22" s="24">
        <v>2</v>
      </c>
      <c r="T22" s="24">
        <v>45</v>
      </c>
      <c r="U22" s="24">
        <v>24</v>
      </c>
      <c r="V22" s="24">
        <v>1</v>
      </c>
      <c r="W22" s="37"/>
      <c r="X22" s="39">
        <v>109</v>
      </c>
      <c r="Y22" s="24">
        <v>50</v>
      </c>
      <c r="Z22" s="24">
        <v>59</v>
      </c>
      <c r="AA22" s="24" t="s">
        <v>56</v>
      </c>
      <c r="AB22" s="24" t="s">
        <v>56</v>
      </c>
      <c r="AC22" s="24">
        <v>50</v>
      </c>
      <c r="AD22" s="24">
        <v>59</v>
      </c>
      <c r="AE22" s="46">
        <f>SUM(AF22:AG22)</f>
        <v>14453</v>
      </c>
      <c r="AF22" s="46">
        <f t="shared" si="4"/>
        <v>5244</v>
      </c>
      <c r="AG22" s="46">
        <f>SUM(AI22,AK22,AM22,AO22,AQ22,AS22,AU22)</f>
        <v>9209</v>
      </c>
      <c r="AH22" s="46">
        <v>2499</v>
      </c>
      <c r="AI22" s="46">
        <v>3341</v>
      </c>
      <c r="AJ22" s="46">
        <v>1770</v>
      </c>
      <c r="AK22" s="46">
        <v>3343</v>
      </c>
      <c r="AL22" s="46">
        <v>975</v>
      </c>
      <c r="AM22" s="46">
        <v>2486</v>
      </c>
      <c r="AN22" s="24" t="s">
        <v>56</v>
      </c>
      <c r="AO22" s="24" t="s">
        <v>56</v>
      </c>
      <c r="AP22" s="24" t="s">
        <v>56</v>
      </c>
      <c r="AQ22" s="24" t="s">
        <v>56</v>
      </c>
      <c r="AR22" s="24" t="s">
        <v>56</v>
      </c>
      <c r="AS22" s="24" t="s">
        <v>56</v>
      </c>
      <c r="AT22" s="4" t="s">
        <v>56</v>
      </c>
      <c r="AU22" s="4">
        <v>39</v>
      </c>
    </row>
    <row r="23" spans="2:47" ht="12" customHeight="1">
      <c r="B23" s="28"/>
      <c r="C23" s="11"/>
      <c r="D23" s="11"/>
      <c r="E23" s="43"/>
      <c r="F23" s="23"/>
      <c r="G23" s="42"/>
      <c r="H23" s="45"/>
      <c r="I23" s="48">
        <v>24</v>
      </c>
      <c r="J23" s="48">
        <f t="shared" si="2"/>
        <v>19</v>
      </c>
      <c r="K23" s="48">
        <v>5</v>
      </c>
      <c r="L23" s="48">
        <v>1</v>
      </c>
      <c r="M23" s="48"/>
      <c r="N23" s="48">
        <v>13</v>
      </c>
      <c r="O23" s="48">
        <v>1</v>
      </c>
      <c r="P23" s="48"/>
      <c r="Q23" s="48"/>
      <c r="R23" s="48"/>
      <c r="S23" s="48"/>
      <c r="T23" s="48">
        <v>5</v>
      </c>
      <c r="U23" s="48">
        <v>4</v>
      </c>
      <c r="V23" s="48"/>
      <c r="W23" s="37"/>
      <c r="X23" s="39"/>
      <c r="Y23" s="48"/>
      <c r="Z23" s="48"/>
      <c r="AA23" s="48"/>
      <c r="AB23" s="48"/>
      <c r="AC23" s="48"/>
      <c r="AD23" s="48"/>
      <c r="AE23" s="55">
        <v>94</v>
      </c>
      <c r="AF23" s="46"/>
      <c r="AG23" s="46"/>
      <c r="AH23" s="46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4"/>
      <c r="AU23" s="4"/>
    </row>
    <row r="24" spans="2:47" ht="12" customHeight="1">
      <c r="B24" s="75" t="s">
        <v>3</v>
      </c>
      <c r="C24" s="85" t="s">
        <v>0</v>
      </c>
      <c r="D24" s="85"/>
      <c r="E24" s="44">
        <f aca="true" t="shared" si="5" ref="E24:K24">SUM(E26,E33)</f>
        <v>6</v>
      </c>
      <c r="F24" s="38">
        <f t="shared" si="5"/>
        <v>214</v>
      </c>
      <c r="G24" s="44">
        <f t="shared" si="5"/>
        <v>28</v>
      </c>
      <c r="H24" s="19">
        <f t="shared" si="5"/>
        <v>2713</v>
      </c>
      <c r="I24" s="8">
        <f t="shared" si="5"/>
        <v>4347</v>
      </c>
      <c r="J24" s="8">
        <f t="shared" si="5"/>
        <v>3246</v>
      </c>
      <c r="K24" s="8">
        <f t="shared" si="5"/>
        <v>1101</v>
      </c>
      <c r="L24" s="8">
        <f aca="true" t="shared" si="6" ref="L24:AM24">SUM(L26,L33)</f>
        <v>208</v>
      </c>
      <c r="M24" s="8">
        <f t="shared" si="6"/>
        <v>0</v>
      </c>
      <c r="N24" s="8">
        <f t="shared" si="6"/>
        <v>3030</v>
      </c>
      <c r="O24" s="8">
        <f t="shared" si="6"/>
        <v>1070</v>
      </c>
      <c r="P24" s="8">
        <f t="shared" si="6"/>
        <v>1</v>
      </c>
      <c r="Q24" s="8">
        <f t="shared" si="6"/>
        <v>6</v>
      </c>
      <c r="R24" s="8">
        <f t="shared" si="6"/>
        <v>20</v>
      </c>
      <c r="S24" s="8">
        <f t="shared" si="6"/>
        <v>3</v>
      </c>
      <c r="T24" s="8">
        <f t="shared" si="6"/>
        <v>7</v>
      </c>
      <c r="U24" s="8">
        <f t="shared" si="6"/>
        <v>2</v>
      </c>
      <c r="V24" s="8">
        <f t="shared" si="6"/>
        <v>14</v>
      </c>
      <c r="W24" s="49">
        <f t="shared" si="6"/>
        <v>18</v>
      </c>
      <c r="X24" s="38">
        <f t="shared" si="6"/>
        <v>693</v>
      </c>
      <c r="Y24" s="8">
        <f t="shared" si="6"/>
        <v>275</v>
      </c>
      <c r="Z24" s="8">
        <f t="shared" si="6"/>
        <v>418</v>
      </c>
      <c r="AA24" s="8">
        <f t="shared" si="6"/>
        <v>89</v>
      </c>
      <c r="AB24" s="8">
        <f t="shared" si="6"/>
        <v>68</v>
      </c>
      <c r="AC24" s="8">
        <f t="shared" si="6"/>
        <v>186</v>
      </c>
      <c r="AD24" s="8">
        <f t="shared" si="6"/>
        <v>350</v>
      </c>
      <c r="AE24" s="8">
        <f t="shared" si="6"/>
        <v>114770</v>
      </c>
      <c r="AF24" s="8">
        <f t="shared" si="6"/>
        <v>58257</v>
      </c>
      <c r="AG24" s="8">
        <f t="shared" si="6"/>
        <v>56513</v>
      </c>
      <c r="AH24" s="8">
        <f t="shared" si="6"/>
        <v>17730</v>
      </c>
      <c r="AI24" s="8">
        <f t="shared" si="6"/>
        <v>17101</v>
      </c>
      <c r="AJ24" s="8">
        <f t="shared" si="6"/>
        <v>19529</v>
      </c>
      <c r="AK24" s="8">
        <f t="shared" si="6"/>
        <v>19019</v>
      </c>
      <c r="AL24" s="8">
        <f t="shared" si="6"/>
        <v>20998</v>
      </c>
      <c r="AM24" s="8">
        <f t="shared" si="6"/>
        <v>20393</v>
      </c>
      <c r="AN24" s="8" t="s">
        <v>56</v>
      </c>
      <c r="AO24" s="8" t="s">
        <v>56</v>
      </c>
      <c r="AP24" s="8" t="s">
        <v>56</v>
      </c>
      <c r="AQ24" s="8" t="s">
        <v>56</v>
      </c>
      <c r="AR24" s="8" t="s">
        <v>56</v>
      </c>
      <c r="AS24" s="8" t="s">
        <v>56</v>
      </c>
      <c r="AT24" s="8" t="s">
        <v>56</v>
      </c>
      <c r="AU24" s="8" t="s">
        <v>56</v>
      </c>
    </row>
    <row r="25" spans="2:47" ht="12" customHeight="1">
      <c r="B25" s="76"/>
      <c r="C25" s="12"/>
      <c r="D25" s="13"/>
      <c r="E25" s="43"/>
      <c r="F25" s="23"/>
      <c r="G25" s="42"/>
      <c r="H25" s="45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37"/>
      <c r="X25" s="39"/>
      <c r="Y25" s="48"/>
      <c r="Z25" s="48"/>
      <c r="AA25" s="48"/>
      <c r="AB25" s="48"/>
      <c r="AC25" s="48"/>
      <c r="AD25" s="48"/>
      <c r="AE25" s="55">
        <v>91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4"/>
      <c r="AU25" s="4"/>
    </row>
    <row r="26" spans="2:47" ht="12" customHeight="1">
      <c r="B26" s="76"/>
      <c r="C26" s="86" t="s">
        <v>10</v>
      </c>
      <c r="D26" s="13" t="s">
        <v>9</v>
      </c>
      <c r="E26" s="44">
        <f>SUM(E27:E31)</f>
        <v>6</v>
      </c>
      <c r="F26" s="19">
        <f>SUM(F27:F31)</f>
        <v>211</v>
      </c>
      <c r="G26" s="44">
        <f>SUM(G27:G31)</f>
        <v>28</v>
      </c>
      <c r="H26" s="19">
        <f>SUM(H27:H31)</f>
        <v>2695</v>
      </c>
      <c r="I26" s="8">
        <f>SUM(I28,I30,I31)</f>
        <v>4317</v>
      </c>
      <c r="J26" s="8">
        <f>SUM(J28,J30,J31)</f>
        <v>3229</v>
      </c>
      <c r="K26" s="8">
        <f>SUM(K28,K30,K31)</f>
        <v>1088</v>
      </c>
      <c r="L26" s="8">
        <f aca="true" t="shared" si="7" ref="L26:AM26">SUM(L28,L30,L31)</f>
        <v>206</v>
      </c>
      <c r="M26" s="8">
        <f t="shared" si="7"/>
        <v>0</v>
      </c>
      <c r="N26" s="8">
        <f t="shared" si="7"/>
        <v>3018</v>
      </c>
      <c r="O26" s="8">
        <f t="shared" si="7"/>
        <v>1057</v>
      </c>
      <c r="P26" s="8">
        <f t="shared" si="7"/>
        <v>1</v>
      </c>
      <c r="Q26" s="8">
        <f t="shared" si="7"/>
        <v>6</v>
      </c>
      <c r="R26" s="8">
        <f t="shared" si="7"/>
        <v>20</v>
      </c>
      <c r="S26" s="8">
        <f t="shared" si="7"/>
        <v>3</v>
      </c>
      <c r="T26" s="8">
        <f t="shared" si="7"/>
        <v>4</v>
      </c>
      <c r="U26" s="8">
        <v>2</v>
      </c>
      <c r="V26" s="8">
        <f t="shared" si="7"/>
        <v>14</v>
      </c>
      <c r="W26" s="49">
        <f t="shared" si="7"/>
        <v>18</v>
      </c>
      <c r="X26" s="38">
        <f t="shared" si="7"/>
        <v>680</v>
      </c>
      <c r="Y26" s="8">
        <f t="shared" si="7"/>
        <v>271</v>
      </c>
      <c r="Z26" s="8">
        <f t="shared" si="7"/>
        <v>409</v>
      </c>
      <c r="AA26" s="8">
        <f t="shared" si="7"/>
        <v>89</v>
      </c>
      <c r="AB26" s="8">
        <f t="shared" si="7"/>
        <v>68</v>
      </c>
      <c r="AC26" s="8">
        <f t="shared" si="7"/>
        <v>182</v>
      </c>
      <c r="AD26" s="8">
        <f t="shared" si="7"/>
        <v>341</v>
      </c>
      <c r="AE26" s="8">
        <f t="shared" si="7"/>
        <v>113972</v>
      </c>
      <c r="AF26" s="8">
        <f t="shared" si="7"/>
        <v>57888</v>
      </c>
      <c r="AG26" s="8">
        <f t="shared" si="7"/>
        <v>56084</v>
      </c>
      <c r="AH26" s="8">
        <f t="shared" si="7"/>
        <v>17630</v>
      </c>
      <c r="AI26" s="8">
        <f t="shared" si="7"/>
        <v>16989</v>
      </c>
      <c r="AJ26" s="8">
        <f t="shared" si="7"/>
        <v>19416</v>
      </c>
      <c r="AK26" s="8">
        <f t="shared" si="7"/>
        <v>18886</v>
      </c>
      <c r="AL26" s="8">
        <f t="shared" si="7"/>
        <v>20842</v>
      </c>
      <c r="AM26" s="8">
        <f t="shared" si="7"/>
        <v>20209</v>
      </c>
      <c r="AN26" s="8" t="s">
        <v>56</v>
      </c>
      <c r="AO26" s="8" t="s">
        <v>56</v>
      </c>
      <c r="AP26" s="8" t="s">
        <v>56</v>
      </c>
      <c r="AQ26" s="8" t="s">
        <v>56</v>
      </c>
      <c r="AR26" s="8" t="s">
        <v>56</v>
      </c>
      <c r="AS26" s="8" t="s">
        <v>56</v>
      </c>
      <c r="AT26" s="8" t="s">
        <v>56</v>
      </c>
      <c r="AU26" s="8" t="s">
        <v>56</v>
      </c>
    </row>
    <row r="27" spans="2:47" ht="12" customHeight="1">
      <c r="B27" s="76"/>
      <c r="C27" s="87"/>
      <c r="D27" s="13"/>
      <c r="E27" s="42"/>
      <c r="F27" s="39"/>
      <c r="G27" s="42"/>
      <c r="H27" s="40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7"/>
      <c r="X27" s="39"/>
      <c r="Y27" s="47"/>
      <c r="Z27" s="47"/>
      <c r="AA27" s="47"/>
      <c r="AB27" s="47"/>
      <c r="AC27" s="47"/>
      <c r="AD27" s="47"/>
      <c r="AE27" s="54">
        <v>68</v>
      </c>
      <c r="AF27" s="24">
        <f aca="true" t="shared" si="8" ref="AF27:AF33">SUM(AH27,AJ27,AL27,AN27,AP27,AR27)</f>
        <v>0</v>
      </c>
      <c r="AG27" s="24">
        <f aca="true" t="shared" si="9" ref="AG27:AG33">SUM(AI27,AK27,AM27,AO27,AQ27,AS27)</f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4"/>
      <c r="AU27" s="4"/>
    </row>
    <row r="28" spans="2:47" ht="12" customHeight="1">
      <c r="B28" s="76"/>
      <c r="C28" s="87"/>
      <c r="D28" s="3" t="s">
        <v>7</v>
      </c>
      <c r="E28" s="42">
        <v>1</v>
      </c>
      <c r="F28" s="39">
        <v>91</v>
      </c>
      <c r="G28" s="42">
        <v>17</v>
      </c>
      <c r="H28" s="40">
        <v>1362</v>
      </c>
      <c r="I28" s="46">
        <f>SUM(J28,K28)</f>
        <v>2150</v>
      </c>
      <c r="J28" s="46">
        <f>SUM(L28,N28,T28)</f>
        <v>1578</v>
      </c>
      <c r="K28" s="24">
        <f>SUM(M28,O28,Q28,R28,S28,U28)</f>
        <v>572</v>
      </c>
      <c r="L28" s="24">
        <v>91</v>
      </c>
      <c r="M28" s="24" t="s">
        <v>56</v>
      </c>
      <c r="N28" s="46">
        <v>1486</v>
      </c>
      <c r="O28" s="24">
        <v>551</v>
      </c>
      <c r="P28" s="24" t="s">
        <v>56</v>
      </c>
      <c r="Q28" s="24">
        <v>2</v>
      </c>
      <c r="R28" s="24">
        <v>16</v>
      </c>
      <c r="S28" s="24">
        <v>3</v>
      </c>
      <c r="T28" s="24">
        <v>1</v>
      </c>
      <c r="U28" s="24" t="s">
        <v>56</v>
      </c>
      <c r="V28" s="24">
        <v>9</v>
      </c>
      <c r="W28" s="37">
        <v>17</v>
      </c>
      <c r="X28" s="39">
        <v>346</v>
      </c>
      <c r="Y28" s="24">
        <v>164</v>
      </c>
      <c r="Z28" s="24">
        <v>182</v>
      </c>
      <c r="AA28" s="24">
        <v>47</v>
      </c>
      <c r="AB28" s="24">
        <v>31</v>
      </c>
      <c r="AC28" s="24">
        <v>117</v>
      </c>
      <c r="AD28" s="24">
        <v>151</v>
      </c>
      <c r="AE28" s="46">
        <f>SUM(AF28:AG28)</f>
        <v>58858</v>
      </c>
      <c r="AF28" s="46">
        <f t="shared" si="8"/>
        <v>29969</v>
      </c>
      <c r="AG28" s="46">
        <f t="shared" si="9"/>
        <v>28889</v>
      </c>
      <c r="AH28" s="46">
        <v>8917</v>
      </c>
      <c r="AI28" s="46">
        <v>8512</v>
      </c>
      <c r="AJ28" s="46">
        <v>9997</v>
      </c>
      <c r="AK28" s="46">
        <v>9684</v>
      </c>
      <c r="AL28" s="46">
        <v>11055</v>
      </c>
      <c r="AM28" s="46">
        <v>10693</v>
      </c>
      <c r="AN28" s="24" t="s">
        <v>56</v>
      </c>
      <c r="AO28" s="24" t="s">
        <v>56</v>
      </c>
      <c r="AP28" s="24" t="s">
        <v>56</v>
      </c>
      <c r="AQ28" s="24" t="s">
        <v>56</v>
      </c>
      <c r="AR28" s="24" t="s">
        <v>56</v>
      </c>
      <c r="AS28" s="24" t="s">
        <v>56</v>
      </c>
      <c r="AT28" s="4" t="s">
        <v>56</v>
      </c>
      <c r="AU28" s="4" t="s">
        <v>56</v>
      </c>
    </row>
    <row r="29" spans="2:47" ht="12" customHeight="1">
      <c r="B29" s="76"/>
      <c r="C29" s="87"/>
      <c r="D29" s="3"/>
      <c r="E29" s="42"/>
      <c r="F29" s="39"/>
      <c r="G29" s="42"/>
      <c r="H29" s="40"/>
      <c r="I29" s="46"/>
      <c r="J29" s="46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37"/>
      <c r="X29" s="39"/>
      <c r="Y29" s="47"/>
      <c r="Z29" s="47"/>
      <c r="AA29" s="47"/>
      <c r="AB29" s="47"/>
      <c r="AC29" s="47"/>
      <c r="AD29" s="47"/>
      <c r="AE29" s="24">
        <v>23</v>
      </c>
      <c r="AF29" s="24">
        <f t="shared" si="8"/>
        <v>0</v>
      </c>
      <c r="AG29" s="24">
        <f t="shared" si="9"/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4"/>
      <c r="AU29" s="4"/>
    </row>
    <row r="30" spans="2:47" ht="12" customHeight="1">
      <c r="B30" s="76"/>
      <c r="C30" s="87"/>
      <c r="D30" s="3" t="s">
        <v>8</v>
      </c>
      <c r="E30" s="42">
        <v>5</v>
      </c>
      <c r="F30" s="39">
        <v>118</v>
      </c>
      <c r="G30" s="42">
        <v>11</v>
      </c>
      <c r="H30" s="40">
        <v>1287</v>
      </c>
      <c r="I30" s="46">
        <f>SUM(J30,K30)</f>
        <v>2094</v>
      </c>
      <c r="J30" s="46">
        <v>1597</v>
      </c>
      <c r="K30" s="24">
        <v>497</v>
      </c>
      <c r="L30" s="24">
        <v>113</v>
      </c>
      <c r="M30" s="24" t="s">
        <v>56</v>
      </c>
      <c r="N30" s="46">
        <v>1480</v>
      </c>
      <c r="O30" s="24">
        <v>488</v>
      </c>
      <c r="P30" s="24">
        <v>1</v>
      </c>
      <c r="Q30" s="24">
        <v>4</v>
      </c>
      <c r="R30" s="24">
        <v>3</v>
      </c>
      <c r="S30" s="24" t="s">
        <v>56</v>
      </c>
      <c r="T30" s="24">
        <v>3</v>
      </c>
      <c r="U30" s="24" t="s">
        <v>56</v>
      </c>
      <c r="V30" s="24">
        <v>5</v>
      </c>
      <c r="W30" s="37">
        <v>1</v>
      </c>
      <c r="X30" s="39">
        <v>325</v>
      </c>
      <c r="Y30" s="24">
        <v>102</v>
      </c>
      <c r="Z30" s="24">
        <v>223</v>
      </c>
      <c r="AA30" s="24">
        <v>40</v>
      </c>
      <c r="AB30" s="24">
        <v>36</v>
      </c>
      <c r="AC30" s="24">
        <v>62</v>
      </c>
      <c r="AD30" s="24">
        <v>187</v>
      </c>
      <c r="AE30" s="46">
        <f>SUM(AF30:AG30)</f>
        <v>53203</v>
      </c>
      <c r="AF30" s="46">
        <f t="shared" si="8"/>
        <v>26949</v>
      </c>
      <c r="AG30" s="46">
        <f t="shared" si="9"/>
        <v>26254</v>
      </c>
      <c r="AH30" s="46">
        <v>8442</v>
      </c>
      <c r="AI30" s="46">
        <v>8216</v>
      </c>
      <c r="AJ30" s="46">
        <v>9076</v>
      </c>
      <c r="AK30" s="46">
        <v>8869</v>
      </c>
      <c r="AL30" s="46">
        <v>9431</v>
      </c>
      <c r="AM30" s="46">
        <v>9169</v>
      </c>
      <c r="AN30" s="24" t="s">
        <v>56</v>
      </c>
      <c r="AO30" s="24" t="s">
        <v>56</v>
      </c>
      <c r="AP30" s="24" t="s">
        <v>56</v>
      </c>
      <c r="AQ30" s="24" t="s">
        <v>56</v>
      </c>
      <c r="AR30" s="24" t="s">
        <v>56</v>
      </c>
      <c r="AS30" s="24" t="s">
        <v>56</v>
      </c>
      <c r="AT30" s="4" t="s">
        <v>56</v>
      </c>
      <c r="AU30" s="4" t="s">
        <v>56</v>
      </c>
    </row>
    <row r="31" spans="2:47" ht="12" customHeight="1">
      <c r="B31" s="76"/>
      <c r="C31" s="88"/>
      <c r="D31" s="14" t="s">
        <v>13</v>
      </c>
      <c r="E31" s="42"/>
      <c r="F31" s="39">
        <v>2</v>
      </c>
      <c r="G31" s="42"/>
      <c r="H31" s="40">
        <v>46</v>
      </c>
      <c r="I31" s="24">
        <f>SUM(J31,K31)</f>
        <v>73</v>
      </c>
      <c r="J31" s="24">
        <f>SUM(L31,N31,T31)</f>
        <v>54</v>
      </c>
      <c r="K31" s="24">
        <f>SUM(M31,O31,Q31,R31,S31,U31)</f>
        <v>19</v>
      </c>
      <c r="L31" s="24">
        <v>2</v>
      </c>
      <c r="M31" s="24" t="s">
        <v>56</v>
      </c>
      <c r="N31" s="24">
        <v>52</v>
      </c>
      <c r="O31" s="24">
        <v>18</v>
      </c>
      <c r="P31" s="24" t="s">
        <v>56</v>
      </c>
      <c r="Q31" s="24" t="s">
        <v>56</v>
      </c>
      <c r="R31" s="24">
        <v>1</v>
      </c>
      <c r="S31" s="24" t="s">
        <v>56</v>
      </c>
      <c r="T31" s="24" t="s">
        <v>56</v>
      </c>
      <c r="U31" s="24" t="s">
        <v>56</v>
      </c>
      <c r="V31" s="24" t="s">
        <v>56</v>
      </c>
      <c r="W31" s="37"/>
      <c r="X31" s="39">
        <v>9</v>
      </c>
      <c r="Y31" s="24">
        <v>5</v>
      </c>
      <c r="Z31" s="24">
        <v>4</v>
      </c>
      <c r="AA31" s="24">
        <v>2</v>
      </c>
      <c r="AB31" s="24">
        <v>1</v>
      </c>
      <c r="AC31" s="24">
        <v>3</v>
      </c>
      <c r="AD31" s="24">
        <v>3</v>
      </c>
      <c r="AE31" s="24">
        <v>1911</v>
      </c>
      <c r="AF31" s="24">
        <f t="shared" si="8"/>
        <v>970</v>
      </c>
      <c r="AG31" s="24">
        <f t="shared" si="9"/>
        <v>941</v>
      </c>
      <c r="AH31" s="24">
        <v>271</v>
      </c>
      <c r="AI31" s="24">
        <v>261</v>
      </c>
      <c r="AJ31" s="24">
        <v>343</v>
      </c>
      <c r="AK31" s="24">
        <v>333</v>
      </c>
      <c r="AL31" s="24">
        <v>356</v>
      </c>
      <c r="AM31" s="24">
        <v>347</v>
      </c>
      <c r="AN31" s="24" t="s">
        <v>56</v>
      </c>
      <c r="AO31" s="24" t="s">
        <v>56</v>
      </c>
      <c r="AP31" s="24" t="s">
        <v>56</v>
      </c>
      <c r="AQ31" s="24" t="s">
        <v>56</v>
      </c>
      <c r="AR31" s="24" t="s">
        <v>56</v>
      </c>
      <c r="AS31" s="24" t="s">
        <v>56</v>
      </c>
      <c r="AT31" s="4" t="s">
        <v>56</v>
      </c>
      <c r="AU31" s="4" t="s">
        <v>56</v>
      </c>
    </row>
    <row r="32" spans="2:47" ht="12" customHeight="1">
      <c r="B32" s="76"/>
      <c r="C32" s="34"/>
      <c r="D32" s="11"/>
      <c r="E32" s="42"/>
      <c r="F32" s="39"/>
      <c r="G32" s="42"/>
      <c r="H32" s="40"/>
      <c r="I32" s="47">
        <v>24</v>
      </c>
      <c r="J32" s="47">
        <v>19</v>
      </c>
      <c r="K32" s="47">
        <v>5</v>
      </c>
      <c r="L32" s="47">
        <v>1</v>
      </c>
      <c r="M32" s="47"/>
      <c r="N32" s="47">
        <v>13</v>
      </c>
      <c r="O32" s="47">
        <v>1</v>
      </c>
      <c r="P32" s="47"/>
      <c r="Q32" s="47"/>
      <c r="R32" s="47"/>
      <c r="S32" s="47"/>
      <c r="T32" s="47">
        <v>5</v>
      </c>
      <c r="U32" s="47">
        <v>4</v>
      </c>
      <c r="V32" s="47"/>
      <c r="W32" s="37"/>
      <c r="X32" s="39"/>
      <c r="Y32" s="47"/>
      <c r="Z32" s="47"/>
      <c r="AA32" s="47"/>
      <c r="AB32" s="47"/>
      <c r="AC32" s="47"/>
      <c r="AD32" s="47"/>
      <c r="AE32" s="54">
        <v>3</v>
      </c>
      <c r="AF32" s="24">
        <f t="shared" si="8"/>
        <v>0</v>
      </c>
      <c r="AG32" s="24">
        <f t="shared" si="9"/>
        <v>0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4"/>
      <c r="AU32" s="4"/>
    </row>
    <row r="33" spans="2:47" ht="12" customHeight="1">
      <c r="B33" s="77"/>
      <c r="C33" s="83" t="s">
        <v>1</v>
      </c>
      <c r="D33" s="84"/>
      <c r="E33" s="42"/>
      <c r="F33" s="39">
        <v>3</v>
      </c>
      <c r="G33" s="42"/>
      <c r="H33" s="40">
        <v>18</v>
      </c>
      <c r="I33" s="24">
        <f>SUM(J33,K33)</f>
        <v>30</v>
      </c>
      <c r="J33" s="24">
        <f>SUM(L33,N33,T33)</f>
        <v>17</v>
      </c>
      <c r="K33" s="24">
        <f>SUM(M33,O33,Q33,R33,S33,U33)</f>
        <v>13</v>
      </c>
      <c r="L33" s="24">
        <v>2</v>
      </c>
      <c r="M33" s="24" t="s">
        <v>56</v>
      </c>
      <c r="N33" s="24">
        <v>12</v>
      </c>
      <c r="O33" s="24">
        <v>13</v>
      </c>
      <c r="P33" s="24" t="s">
        <v>56</v>
      </c>
      <c r="Q33" s="24" t="s">
        <v>56</v>
      </c>
      <c r="R33" s="24" t="s">
        <v>56</v>
      </c>
      <c r="S33" s="24" t="s">
        <v>56</v>
      </c>
      <c r="T33" s="24">
        <v>3</v>
      </c>
      <c r="U33" s="24" t="s">
        <v>56</v>
      </c>
      <c r="V33" s="24" t="s">
        <v>56</v>
      </c>
      <c r="W33" s="37"/>
      <c r="X33" s="39">
        <v>13</v>
      </c>
      <c r="Y33" s="24">
        <v>4</v>
      </c>
      <c r="Z33" s="24">
        <v>9</v>
      </c>
      <c r="AA33" s="24" t="s">
        <v>56</v>
      </c>
      <c r="AB33" s="24" t="s">
        <v>56</v>
      </c>
      <c r="AC33" s="24">
        <v>4</v>
      </c>
      <c r="AD33" s="24">
        <v>9</v>
      </c>
      <c r="AE33" s="46">
        <f>SUM(AF33:AG33)</f>
        <v>798</v>
      </c>
      <c r="AF33" s="24">
        <f t="shared" si="8"/>
        <v>369</v>
      </c>
      <c r="AG33" s="24">
        <f t="shared" si="9"/>
        <v>429</v>
      </c>
      <c r="AH33" s="24">
        <v>100</v>
      </c>
      <c r="AI33" s="24">
        <v>112</v>
      </c>
      <c r="AJ33" s="24">
        <v>113</v>
      </c>
      <c r="AK33" s="24">
        <v>133</v>
      </c>
      <c r="AL33" s="24">
        <v>156</v>
      </c>
      <c r="AM33" s="24">
        <v>184</v>
      </c>
      <c r="AN33" s="24" t="s">
        <v>56</v>
      </c>
      <c r="AO33" s="24" t="s">
        <v>56</v>
      </c>
      <c r="AP33" s="24" t="s">
        <v>56</v>
      </c>
      <c r="AQ33" s="24" t="s">
        <v>56</v>
      </c>
      <c r="AR33" s="24" t="s">
        <v>56</v>
      </c>
      <c r="AS33" s="24" t="s">
        <v>56</v>
      </c>
      <c r="AT33" s="4" t="s">
        <v>56</v>
      </c>
      <c r="AU33" s="4" t="s">
        <v>56</v>
      </c>
    </row>
    <row r="34" spans="2:47" ht="12" customHeight="1">
      <c r="B34" s="20"/>
      <c r="C34" s="14"/>
      <c r="D34" s="11"/>
      <c r="E34" s="43"/>
      <c r="F34" s="39"/>
      <c r="G34" s="42"/>
      <c r="H34" s="45"/>
      <c r="I34" s="48">
        <v>2</v>
      </c>
      <c r="J34" s="48">
        <v>2</v>
      </c>
      <c r="K34" s="48"/>
      <c r="L34" s="48">
        <v>2</v>
      </c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37"/>
      <c r="X34" s="39"/>
      <c r="Y34" s="48"/>
      <c r="Z34" s="48"/>
      <c r="AA34" s="48"/>
      <c r="AB34" s="48"/>
      <c r="AC34" s="48"/>
      <c r="AD34" s="48"/>
      <c r="AE34" s="55">
        <v>157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4"/>
      <c r="AU34" s="4"/>
    </row>
    <row r="35" spans="2:47" ht="12" customHeight="1">
      <c r="B35" s="75" t="s">
        <v>2</v>
      </c>
      <c r="C35" s="85" t="s">
        <v>0</v>
      </c>
      <c r="D35" s="85"/>
      <c r="E35" s="44">
        <f>SUM(E36:E39)</f>
        <v>75</v>
      </c>
      <c r="F35" s="19">
        <f>SUM(F36:F40)</f>
        <v>317</v>
      </c>
      <c r="G35" s="44">
        <f>SUM(G36:G39)</f>
        <v>144</v>
      </c>
      <c r="H35" s="19">
        <f>SUM(H36:H40)</f>
        <v>4821</v>
      </c>
      <c r="I35" s="8">
        <f>SUM(I37,I39)</f>
        <v>5940</v>
      </c>
      <c r="J35" s="8">
        <f aca="true" t="shared" si="10" ref="J35:AS35">SUM(J37,J39)</f>
        <v>2811</v>
      </c>
      <c r="K35" s="8">
        <f t="shared" si="10"/>
        <v>3129</v>
      </c>
      <c r="L35" s="8">
        <f t="shared" si="10"/>
        <v>313</v>
      </c>
      <c r="M35" s="8">
        <f t="shared" si="10"/>
        <v>2</v>
      </c>
      <c r="N35" s="8">
        <f t="shared" si="10"/>
        <v>2451</v>
      </c>
      <c r="O35" s="8">
        <f t="shared" si="10"/>
        <v>2870</v>
      </c>
      <c r="P35" s="8">
        <f t="shared" si="10"/>
        <v>8</v>
      </c>
      <c r="Q35" s="8">
        <f t="shared" si="10"/>
        <v>15</v>
      </c>
      <c r="R35" s="8">
        <f t="shared" si="10"/>
        <v>197</v>
      </c>
      <c r="S35" s="8">
        <f t="shared" si="10"/>
        <v>13</v>
      </c>
      <c r="T35" s="8">
        <f t="shared" si="10"/>
        <v>39</v>
      </c>
      <c r="U35" s="8">
        <f t="shared" si="10"/>
        <v>32</v>
      </c>
      <c r="V35" s="8">
        <f t="shared" si="10"/>
        <v>23</v>
      </c>
      <c r="W35" s="49">
        <f t="shared" si="10"/>
        <v>60</v>
      </c>
      <c r="X35" s="50">
        <f t="shared" si="10"/>
        <v>1289</v>
      </c>
      <c r="Y35" s="8">
        <f t="shared" si="10"/>
        <v>334</v>
      </c>
      <c r="Z35" s="8">
        <f t="shared" si="10"/>
        <v>955</v>
      </c>
      <c r="AA35" s="8">
        <f t="shared" si="10"/>
        <v>37</v>
      </c>
      <c r="AB35" s="8">
        <f t="shared" si="10"/>
        <v>26</v>
      </c>
      <c r="AC35" s="8">
        <f t="shared" si="10"/>
        <v>297</v>
      </c>
      <c r="AD35" s="8">
        <f t="shared" si="10"/>
        <v>929</v>
      </c>
      <c r="AE35" s="8">
        <f t="shared" si="10"/>
        <v>176623</v>
      </c>
      <c r="AF35" s="8">
        <f t="shared" si="10"/>
        <v>90107</v>
      </c>
      <c r="AG35" s="8">
        <f t="shared" si="10"/>
        <v>86516</v>
      </c>
      <c r="AH35" s="8">
        <f t="shared" si="10"/>
        <v>13274</v>
      </c>
      <c r="AI35" s="8">
        <f t="shared" si="10"/>
        <v>12620</v>
      </c>
      <c r="AJ35" s="8">
        <f t="shared" si="10"/>
        <v>14084</v>
      </c>
      <c r="AK35" s="8">
        <f t="shared" si="10"/>
        <v>13532</v>
      </c>
      <c r="AL35" s="8">
        <f t="shared" si="10"/>
        <v>15004</v>
      </c>
      <c r="AM35" s="8">
        <f t="shared" si="10"/>
        <v>14246</v>
      </c>
      <c r="AN35" s="8">
        <f t="shared" si="10"/>
        <v>15376</v>
      </c>
      <c r="AO35" s="8">
        <f t="shared" si="10"/>
        <v>14776</v>
      </c>
      <c r="AP35" s="8">
        <f t="shared" si="10"/>
        <v>15626</v>
      </c>
      <c r="AQ35" s="8">
        <f t="shared" si="10"/>
        <v>15000</v>
      </c>
      <c r="AR35" s="8">
        <f t="shared" si="10"/>
        <v>16743</v>
      </c>
      <c r="AS35" s="8">
        <f t="shared" si="10"/>
        <v>16342</v>
      </c>
      <c r="AT35" s="8" t="s">
        <v>56</v>
      </c>
      <c r="AU35" s="8" t="s">
        <v>56</v>
      </c>
    </row>
    <row r="36" spans="2:47" ht="12" customHeight="1">
      <c r="B36" s="76"/>
      <c r="C36" s="12"/>
      <c r="D36" s="13"/>
      <c r="E36" s="42"/>
      <c r="F36" s="39"/>
      <c r="G36" s="42"/>
      <c r="H36" s="39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37"/>
      <c r="X36" s="39"/>
      <c r="Y36" s="47"/>
      <c r="Z36" s="47"/>
      <c r="AA36" s="47"/>
      <c r="AB36" s="47"/>
      <c r="AC36" s="47"/>
      <c r="AD36" s="47"/>
      <c r="AE36" s="54">
        <v>119</v>
      </c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4"/>
      <c r="AU36" s="4"/>
    </row>
    <row r="37" spans="2:47" ht="12" customHeight="1">
      <c r="B37" s="76"/>
      <c r="C37" s="83" t="s">
        <v>7</v>
      </c>
      <c r="D37" s="84"/>
      <c r="E37" s="42">
        <v>10</v>
      </c>
      <c r="F37" s="39">
        <v>127</v>
      </c>
      <c r="G37" s="42">
        <v>104</v>
      </c>
      <c r="H37" s="40">
        <v>2368</v>
      </c>
      <c r="I37" s="46">
        <f>SUM(J37,K37)</f>
        <v>2872</v>
      </c>
      <c r="J37" s="46">
        <f>SUM(L37,N37,T37,P37)</f>
        <v>1243</v>
      </c>
      <c r="K37" s="46">
        <f>SUM(M37,O37,Q37,R37,S37,U37)</f>
        <v>1629</v>
      </c>
      <c r="L37" s="24">
        <v>127</v>
      </c>
      <c r="M37" s="24" t="s">
        <v>56</v>
      </c>
      <c r="N37" s="46">
        <v>1111</v>
      </c>
      <c r="O37" s="46">
        <v>1513</v>
      </c>
      <c r="P37" s="24">
        <v>2</v>
      </c>
      <c r="Q37" s="24">
        <v>4</v>
      </c>
      <c r="R37" s="24">
        <v>100</v>
      </c>
      <c r="S37" s="24">
        <v>6</v>
      </c>
      <c r="T37" s="24">
        <v>3</v>
      </c>
      <c r="U37" s="24">
        <v>6</v>
      </c>
      <c r="V37" s="24">
        <v>14</v>
      </c>
      <c r="W37" s="37">
        <v>48</v>
      </c>
      <c r="X37" s="39">
        <v>684</v>
      </c>
      <c r="Y37" s="24">
        <v>200</v>
      </c>
      <c r="Z37" s="24">
        <v>484</v>
      </c>
      <c r="AA37" s="24">
        <v>24</v>
      </c>
      <c r="AB37" s="24">
        <v>17</v>
      </c>
      <c r="AC37" s="24">
        <v>176</v>
      </c>
      <c r="AD37" s="24">
        <v>467</v>
      </c>
      <c r="AE37" s="46">
        <f>SUM(AF37:AG37)</f>
        <v>91460</v>
      </c>
      <c r="AF37" s="46">
        <f>SUM(AH37,AJ37,AL37,AN37,AP37,AR37)</f>
        <v>46819</v>
      </c>
      <c r="AG37" s="46">
        <f>SUM(AI37,AK37,AM37,AO37,AQ37,AS37)</f>
        <v>44641</v>
      </c>
      <c r="AH37" s="46">
        <v>7046</v>
      </c>
      <c r="AI37" s="46">
        <v>6766</v>
      </c>
      <c r="AJ37" s="46">
        <v>7463</v>
      </c>
      <c r="AK37" s="46">
        <v>7046</v>
      </c>
      <c r="AL37" s="46">
        <v>7877</v>
      </c>
      <c r="AM37" s="46">
        <v>7267</v>
      </c>
      <c r="AN37" s="46">
        <v>7976</v>
      </c>
      <c r="AO37" s="46">
        <v>7481</v>
      </c>
      <c r="AP37" s="46">
        <v>7983</v>
      </c>
      <c r="AQ37" s="46">
        <v>7690</v>
      </c>
      <c r="AR37" s="46">
        <v>8474</v>
      </c>
      <c r="AS37" s="46">
        <v>8391</v>
      </c>
      <c r="AT37" s="4" t="s">
        <v>56</v>
      </c>
      <c r="AU37" s="4" t="s">
        <v>56</v>
      </c>
    </row>
    <row r="38" spans="2:47" ht="12" customHeight="1">
      <c r="B38" s="76"/>
      <c r="C38" s="14"/>
      <c r="D38" s="11"/>
      <c r="E38" s="42"/>
      <c r="F38" s="39"/>
      <c r="G38" s="42"/>
      <c r="H38" s="40"/>
      <c r="I38" s="47">
        <v>2</v>
      </c>
      <c r="J38" s="47">
        <v>2</v>
      </c>
      <c r="K38" s="47"/>
      <c r="L38" s="47">
        <v>2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37"/>
      <c r="X38" s="39"/>
      <c r="Y38" s="47"/>
      <c r="Z38" s="47"/>
      <c r="AA38" s="47"/>
      <c r="AB38" s="47"/>
      <c r="AC38" s="47"/>
      <c r="AD38" s="47"/>
      <c r="AE38" s="54">
        <v>38</v>
      </c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4"/>
      <c r="AU38" s="4"/>
    </row>
    <row r="39" spans="2:47" ht="12" customHeight="1">
      <c r="B39" s="77"/>
      <c r="C39" s="83" t="s">
        <v>8</v>
      </c>
      <c r="D39" s="84"/>
      <c r="E39" s="42">
        <v>65</v>
      </c>
      <c r="F39" s="39">
        <v>190</v>
      </c>
      <c r="G39" s="42">
        <v>40</v>
      </c>
      <c r="H39" s="40">
        <v>2453</v>
      </c>
      <c r="I39" s="46">
        <f>SUM(J39,K39)</f>
        <v>3068</v>
      </c>
      <c r="J39" s="46">
        <f>SUM(L39,N39,T39,P39)</f>
        <v>1568</v>
      </c>
      <c r="K39" s="46">
        <f>SUM(M39,O39,Q39,R39,S39,U39)</f>
        <v>1500</v>
      </c>
      <c r="L39" s="24">
        <v>186</v>
      </c>
      <c r="M39" s="24">
        <v>2</v>
      </c>
      <c r="N39" s="46">
        <v>1340</v>
      </c>
      <c r="O39" s="46">
        <v>1357</v>
      </c>
      <c r="P39" s="24">
        <v>6</v>
      </c>
      <c r="Q39" s="24">
        <v>11</v>
      </c>
      <c r="R39" s="24">
        <v>97</v>
      </c>
      <c r="S39" s="24">
        <v>7</v>
      </c>
      <c r="T39" s="24">
        <v>36</v>
      </c>
      <c r="U39" s="24">
        <v>26</v>
      </c>
      <c r="V39" s="24">
        <v>9</v>
      </c>
      <c r="W39" s="37">
        <v>12</v>
      </c>
      <c r="X39" s="39">
        <v>605</v>
      </c>
      <c r="Y39" s="24">
        <v>134</v>
      </c>
      <c r="Z39" s="24">
        <v>471</v>
      </c>
      <c r="AA39" s="24">
        <v>13</v>
      </c>
      <c r="AB39" s="24">
        <v>9</v>
      </c>
      <c r="AC39" s="24">
        <v>121</v>
      </c>
      <c r="AD39" s="24">
        <v>462</v>
      </c>
      <c r="AE39" s="46">
        <f>SUM(AF39:AG39)</f>
        <v>85163</v>
      </c>
      <c r="AF39" s="46">
        <f>SUM(AH39,AJ39,AL39,AN39,AP39,AR39)</f>
        <v>43288</v>
      </c>
      <c r="AG39" s="46">
        <f>SUM(AI39,AK39,AM39,AO39,AQ39,AS39)</f>
        <v>41875</v>
      </c>
      <c r="AH39" s="46">
        <v>6228</v>
      </c>
      <c r="AI39" s="46">
        <v>5854</v>
      </c>
      <c r="AJ39" s="46">
        <v>6621</v>
      </c>
      <c r="AK39" s="46">
        <v>6486</v>
      </c>
      <c r="AL39" s="46">
        <v>7127</v>
      </c>
      <c r="AM39" s="46">
        <v>6979</v>
      </c>
      <c r="AN39" s="46">
        <v>7400</v>
      </c>
      <c r="AO39" s="46">
        <v>7295</v>
      </c>
      <c r="AP39" s="46">
        <v>7643</v>
      </c>
      <c r="AQ39" s="46">
        <v>7310</v>
      </c>
      <c r="AR39" s="46">
        <v>8269</v>
      </c>
      <c r="AS39" s="46">
        <v>7951</v>
      </c>
      <c r="AT39" s="4" t="s">
        <v>56</v>
      </c>
      <c r="AU39" s="4" t="s">
        <v>56</v>
      </c>
    </row>
    <row r="40" spans="2:47" ht="12" customHeight="1">
      <c r="B40" s="20"/>
      <c r="C40" s="14"/>
      <c r="D40" s="11"/>
      <c r="E40" s="42"/>
      <c r="F40" s="39"/>
      <c r="G40" s="42"/>
      <c r="H40" s="40"/>
      <c r="I40" s="48">
        <v>65</v>
      </c>
      <c r="J40" s="48">
        <v>57</v>
      </c>
      <c r="K40" s="48">
        <v>8</v>
      </c>
      <c r="L40" s="48">
        <v>43</v>
      </c>
      <c r="M40" s="48">
        <v>4</v>
      </c>
      <c r="N40" s="48">
        <v>13</v>
      </c>
      <c r="O40" s="47"/>
      <c r="P40" s="47"/>
      <c r="Q40" s="48">
        <v>1</v>
      </c>
      <c r="R40" s="47"/>
      <c r="S40" s="48">
        <v>1</v>
      </c>
      <c r="T40" s="48">
        <v>1</v>
      </c>
      <c r="U40" s="48">
        <v>2</v>
      </c>
      <c r="V40" s="47"/>
      <c r="W40" s="37"/>
      <c r="X40" s="39"/>
      <c r="Y40" s="47"/>
      <c r="Z40" s="47"/>
      <c r="AA40" s="47"/>
      <c r="AB40" s="47"/>
      <c r="AC40" s="47"/>
      <c r="AD40" s="47"/>
      <c r="AE40" s="55">
        <v>10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4"/>
      <c r="AU40" s="4"/>
    </row>
    <row r="41" spans="2:47" ht="12" customHeight="1">
      <c r="B41" s="75" t="s">
        <v>14</v>
      </c>
      <c r="C41" s="78" t="s">
        <v>9</v>
      </c>
      <c r="D41" s="79"/>
      <c r="E41" s="44">
        <f>SUM(E43,E49)</f>
        <v>5</v>
      </c>
      <c r="F41" s="19">
        <f>SUM(F43,F49)</f>
        <v>130</v>
      </c>
      <c r="G41" s="44">
        <f>SUM(G43,G49)</f>
        <v>0</v>
      </c>
      <c r="H41" s="19">
        <f>SUM(H43,H49)</f>
        <v>479</v>
      </c>
      <c r="I41" s="8">
        <f>SUM(I43,I49)</f>
        <v>650</v>
      </c>
      <c r="J41" s="8">
        <f aca="true" t="shared" si="11" ref="J41:AM41">SUM(J43,J49)</f>
        <v>67</v>
      </c>
      <c r="K41" s="8">
        <f t="shared" si="11"/>
        <v>583</v>
      </c>
      <c r="L41" s="8">
        <f t="shared" si="11"/>
        <v>60</v>
      </c>
      <c r="M41" s="8">
        <f t="shared" si="11"/>
        <v>23</v>
      </c>
      <c r="N41" s="8">
        <f t="shared" si="11"/>
        <v>5</v>
      </c>
      <c r="O41" s="8">
        <f t="shared" si="11"/>
        <v>295</v>
      </c>
      <c r="P41" s="8" t="s">
        <v>56</v>
      </c>
      <c r="Q41" s="8">
        <f t="shared" si="11"/>
        <v>251</v>
      </c>
      <c r="R41" s="8" t="s">
        <v>56</v>
      </c>
      <c r="S41" s="8">
        <f t="shared" si="11"/>
        <v>1</v>
      </c>
      <c r="T41" s="8">
        <f t="shared" si="11"/>
        <v>2</v>
      </c>
      <c r="U41" s="8">
        <f t="shared" si="11"/>
        <v>13</v>
      </c>
      <c r="V41" s="8">
        <f t="shared" si="11"/>
        <v>2</v>
      </c>
      <c r="W41" s="49"/>
      <c r="X41" s="38">
        <f t="shared" si="11"/>
        <v>84</v>
      </c>
      <c r="Y41" s="8">
        <f t="shared" si="11"/>
        <v>25</v>
      </c>
      <c r="Z41" s="8">
        <f t="shared" si="11"/>
        <v>59</v>
      </c>
      <c r="AA41" s="8" t="s">
        <v>56</v>
      </c>
      <c r="AB41" s="8" t="s">
        <v>56</v>
      </c>
      <c r="AC41" s="8">
        <f t="shared" si="11"/>
        <v>25</v>
      </c>
      <c r="AD41" s="8">
        <f t="shared" si="11"/>
        <v>59</v>
      </c>
      <c r="AE41" s="8">
        <f t="shared" si="11"/>
        <v>17189</v>
      </c>
      <c r="AF41" s="8">
        <f t="shared" si="11"/>
        <v>8845</v>
      </c>
      <c r="AG41" s="8">
        <f t="shared" si="11"/>
        <v>8344</v>
      </c>
      <c r="AH41" s="8">
        <f t="shared" si="11"/>
        <v>521</v>
      </c>
      <c r="AI41" s="8">
        <f t="shared" si="11"/>
        <v>472</v>
      </c>
      <c r="AJ41" s="8">
        <f t="shared" si="11"/>
        <v>2682</v>
      </c>
      <c r="AK41" s="8">
        <f t="shared" si="11"/>
        <v>2514</v>
      </c>
      <c r="AL41" s="8">
        <f t="shared" si="11"/>
        <v>5642</v>
      </c>
      <c r="AM41" s="8">
        <f t="shared" si="11"/>
        <v>5358</v>
      </c>
      <c r="AN41" s="8" t="s">
        <v>56</v>
      </c>
      <c r="AO41" s="8" t="s">
        <v>56</v>
      </c>
      <c r="AP41" s="8" t="s">
        <v>56</v>
      </c>
      <c r="AQ41" s="8" t="s">
        <v>56</v>
      </c>
      <c r="AR41" s="8" t="s">
        <v>56</v>
      </c>
      <c r="AS41" s="8" t="s">
        <v>56</v>
      </c>
      <c r="AT41" s="8" t="s">
        <v>56</v>
      </c>
      <c r="AU41" s="8" t="s">
        <v>56</v>
      </c>
    </row>
    <row r="42" spans="2:47" ht="12" customHeight="1">
      <c r="B42" s="76"/>
      <c r="C42" s="35"/>
      <c r="D42" s="13"/>
      <c r="E42" s="43"/>
      <c r="F42" s="39"/>
      <c r="G42" s="42"/>
      <c r="H42" s="39"/>
      <c r="I42" s="48">
        <v>43</v>
      </c>
      <c r="J42" s="48">
        <v>43</v>
      </c>
      <c r="K42" s="48"/>
      <c r="L42" s="48">
        <v>30</v>
      </c>
      <c r="M42" s="48"/>
      <c r="N42" s="48">
        <v>13</v>
      </c>
      <c r="O42" s="48"/>
      <c r="P42" s="48"/>
      <c r="Q42" s="48"/>
      <c r="R42" s="48"/>
      <c r="S42" s="48"/>
      <c r="T42" s="48"/>
      <c r="U42" s="48"/>
      <c r="V42" s="48"/>
      <c r="W42" s="37"/>
      <c r="X42" s="39"/>
      <c r="Y42" s="48"/>
      <c r="Z42" s="48"/>
      <c r="AA42" s="48"/>
      <c r="AB42" s="48"/>
      <c r="AC42" s="48"/>
      <c r="AD42" s="48"/>
      <c r="AE42" s="55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"/>
      <c r="AU42" s="4"/>
    </row>
    <row r="43" spans="2:47" ht="12" customHeight="1">
      <c r="B43" s="76"/>
      <c r="C43" s="80" t="s">
        <v>10</v>
      </c>
      <c r="D43" s="13" t="s">
        <v>9</v>
      </c>
      <c r="E43" s="44">
        <f>SUM(E44:E47)</f>
        <v>5</v>
      </c>
      <c r="F43" s="19">
        <f>SUM(F44:F47)</f>
        <v>42</v>
      </c>
      <c r="G43" s="44">
        <f>SUM(G44:G47)</f>
        <v>0</v>
      </c>
      <c r="H43" s="19">
        <f>SUM(H44:H47)</f>
        <v>162</v>
      </c>
      <c r="I43" s="8">
        <f>SUM(I45,I47)</f>
        <v>196</v>
      </c>
      <c r="J43" s="8">
        <f aca="true" t="shared" si="12" ref="J43:AM43">SUM(J45,J47)</f>
        <v>8</v>
      </c>
      <c r="K43" s="8">
        <f t="shared" si="12"/>
        <v>188</v>
      </c>
      <c r="L43" s="8">
        <f t="shared" si="12"/>
        <v>7</v>
      </c>
      <c r="M43" s="8">
        <f t="shared" si="12"/>
        <v>5</v>
      </c>
      <c r="N43" s="8">
        <f t="shared" si="12"/>
        <v>1</v>
      </c>
      <c r="O43" s="8">
        <f t="shared" si="12"/>
        <v>133</v>
      </c>
      <c r="P43" s="8" t="s">
        <v>56</v>
      </c>
      <c r="Q43" s="8">
        <f t="shared" si="12"/>
        <v>42</v>
      </c>
      <c r="R43" s="8" t="s">
        <v>56</v>
      </c>
      <c r="S43" s="8" t="s">
        <v>56</v>
      </c>
      <c r="T43" s="8" t="s">
        <v>56</v>
      </c>
      <c r="U43" s="8">
        <f t="shared" si="12"/>
        <v>8</v>
      </c>
      <c r="V43" s="8" t="s">
        <v>56</v>
      </c>
      <c r="W43" s="49"/>
      <c r="X43" s="38">
        <f t="shared" si="12"/>
        <v>34</v>
      </c>
      <c r="Y43" s="8">
        <f t="shared" si="12"/>
        <v>8</v>
      </c>
      <c r="Z43" s="8">
        <f t="shared" si="12"/>
        <v>26</v>
      </c>
      <c r="AA43" s="8" t="s">
        <v>56</v>
      </c>
      <c r="AB43" s="8" t="s">
        <v>56</v>
      </c>
      <c r="AC43" s="8">
        <f t="shared" si="12"/>
        <v>8</v>
      </c>
      <c r="AD43" s="8">
        <f t="shared" si="12"/>
        <v>26</v>
      </c>
      <c r="AE43" s="8">
        <f t="shared" si="12"/>
        <v>6400</v>
      </c>
      <c r="AF43" s="8">
        <f t="shared" si="12"/>
        <v>3308</v>
      </c>
      <c r="AG43" s="8">
        <f t="shared" si="12"/>
        <v>3092</v>
      </c>
      <c r="AH43" s="8">
        <f t="shared" si="12"/>
        <v>8</v>
      </c>
      <c r="AI43" s="8">
        <f t="shared" si="12"/>
        <v>7</v>
      </c>
      <c r="AJ43" s="8">
        <f t="shared" si="12"/>
        <v>787</v>
      </c>
      <c r="AK43" s="8">
        <f t="shared" si="12"/>
        <v>689</v>
      </c>
      <c r="AL43" s="8">
        <f t="shared" si="12"/>
        <v>2513</v>
      </c>
      <c r="AM43" s="8">
        <f t="shared" si="12"/>
        <v>2396</v>
      </c>
      <c r="AN43" s="8" t="s">
        <v>56</v>
      </c>
      <c r="AO43" s="8" t="s">
        <v>56</v>
      </c>
      <c r="AP43" s="8" t="s">
        <v>56</v>
      </c>
      <c r="AQ43" s="8" t="s">
        <v>56</v>
      </c>
      <c r="AR43" s="8" t="s">
        <v>56</v>
      </c>
      <c r="AS43" s="8" t="s">
        <v>56</v>
      </c>
      <c r="AT43" s="8" t="s">
        <v>56</v>
      </c>
      <c r="AU43" s="8" t="s">
        <v>56</v>
      </c>
    </row>
    <row r="44" spans="2:47" ht="12" customHeight="1">
      <c r="B44" s="76"/>
      <c r="C44" s="81"/>
      <c r="D44" s="13"/>
      <c r="E44" s="42"/>
      <c r="F44" s="39"/>
      <c r="G44" s="42"/>
      <c r="H44" s="39"/>
      <c r="I44" s="47">
        <v>17</v>
      </c>
      <c r="J44" s="47">
        <v>17</v>
      </c>
      <c r="K44" s="47"/>
      <c r="L44" s="47">
        <v>15</v>
      </c>
      <c r="M44" s="47"/>
      <c r="N44" s="47">
        <v>2</v>
      </c>
      <c r="O44" s="47"/>
      <c r="P44" s="47"/>
      <c r="Q44" s="47"/>
      <c r="R44" s="47"/>
      <c r="S44" s="47"/>
      <c r="T44" s="47"/>
      <c r="U44" s="47"/>
      <c r="V44" s="47"/>
      <c r="W44" s="37"/>
      <c r="X44" s="39"/>
      <c r="Y44" s="47"/>
      <c r="Z44" s="47"/>
      <c r="AA44" s="47"/>
      <c r="AB44" s="47"/>
      <c r="AC44" s="47"/>
      <c r="AD44" s="47"/>
      <c r="AE44" s="54">
        <v>6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4"/>
      <c r="AU44" s="4"/>
    </row>
    <row r="45" spans="2:47" ht="12" customHeight="1">
      <c r="B45" s="76"/>
      <c r="C45" s="81"/>
      <c r="D45" s="11" t="s">
        <v>7</v>
      </c>
      <c r="E45" s="42"/>
      <c r="F45" s="39">
        <v>24</v>
      </c>
      <c r="G45" s="42"/>
      <c r="H45" s="39">
        <v>109</v>
      </c>
      <c r="I45" s="24">
        <f>SUM(J45,K45)</f>
        <v>130</v>
      </c>
      <c r="J45" s="24">
        <f>SUM(L45,N45,T45)</f>
        <v>6</v>
      </c>
      <c r="K45" s="24">
        <f>SUM(M45,O45,Q45,R45,S45,U45)</f>
        <v>124</v>
      </c>
      <c r="L45" s="24">
        <v>5</v>
      </c>
      <c r="M45" s="24">
        <v>4</v>
      </c>
      <c r="N45" s="24">
        <v>1</v>
      </c>
      <c r="O45" s="24">
        <v>109</v>
      </c>
      <c r="P45" s="24" t="s">
        <v>56</v>
      </c>
      <c r="Q45" s="24">
        <v>4</v>
      </c>
      <c r="R45" s="24" t="s">
        <v>56</v>
      </c>
      <c r="S45" s="24" t="s">
        <v>56</v>
      </c>
      <c r="T45" s="24" t="s">
        <v>56</v>
      </c>
      <c r="U45" s="24">
        <v>7</v>
      </c>
      <c r="V45" s="24" t="s">
        <v>56</v>
      </c>
      <c r="W45" s="37"/>
      <c r="X45" s="39">
        <v>27</v>
      </c>
      <c r="Y45" s="24">
        <v>7</v>
      </c>
      <c r="Z45" s="24">
        <v>20</v>
      </c>
      <c r="AA45" s="24" t="s">
        <v>56</v>
      </c>
      <c r="AB45" s="24" t="s">
        <v>56</v>
      </c>
      <c r="AC45" s="24">
        <v>7</v>
      </c>
      <c r="AD45" s="24">
        <v>20</v>
      </c>
      <c r="AE45" s="46">
        <f>SUM(AF45:AG45)</f>
        <v>4538</v>
      </c>
      <c r="AF45" s="46">
        <f>SUM(AH45,AJ45,AL45,AN45,AP45,AR45)</f>
        <v>2346</v>
      </c>
      <c r="AG45" s="46">
        <f>SUM(AI45,AK45,AM45,AO45,AQ45,AS45)</f>
        <v>2192</v>
      </c>
      <c r="AH45" s="46" t="s">
        <v>56</v>
      </c>
      <c r="AI45" s="46" t="s">
        <v>56</v>
      </c>
      <c r="AJ45" s="46">
        <v>682</v>
      </c>
      <c r="AK45" s="46">
        <v>605</v>
      </c>
      <c r="AL45" s="46">
        <v>1664</v>
      </c>
      <c r="AM45" s="46">
        <v>1587</v>
      </c>
      <c r="AN45" s="24" t="s">
        <v>56</v>
      </c>
      <c r="AO45" s="24" t="s">
        <v>56</v>
      </c>
      <c r="AP45" s="24" t="s">
        <v>56</v>
      </c>
      <c r="AQ45" s="24" t="s">
        <v>56</v>
      </c>
      <c r="AR45" s="24" t="s">
        <v>56</v>
      </c>
      <c r="AS45" s="24" t="s">
        <v>56</v>
      </c>
      <c r="AT45" s="4" t="s">
        <v>56</v>
      </c>
      <c r="AU45" s="4" t="s">
        <v>56</v>
      </c>
    </row>
    <row r="46" spans="2:47" ht="12" customHeight="1">
      <c r="B46" s="76"/>
      <c r="C46" s="81"/>
      <c r="D46" s="11"/>
      <c r="E46" s="42"/>
      <c r="F46" s="39"/>
      <c r="G46" s="42"/>
      <c r="H46" s="39"/>
      <c r="I46" s="47">
        <v>26</v>
      </c>
      <c r="J46" s="47">
        <v>26</v>
      </c>
      <c r="K46" s="47"/>
      <c r="L46" s="47">
        <v>15</v>
      </c>
      <c r="M46" s="47"/>
      <c r="N46" s="47">
        <v>11</v>
      </c>
      <c r="O46" s="47"/>
      <c r="P46" s="47"/>
      <c r="Q46" s="47"/>
      <c r="R46" s="47"/>
      <c r="S46" s="47"/>
      <c r="T46" s="47"/>
      <c r="U46" s="47"/>
      <c r="V46" s="47"/>
      <c r="W46" s="37"/>
      <c r="X46" s="39"/>
      <c r="Y46" s="47"/>
      <c r="Z46" s="47"/>
      <c r="AA46" s="47"/>
      <c r="AB46" s="47"/>
      <c r="AC46" s="47"/>
      <c r="AD46" s="47"/>
      <c r="AE46" s="5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"/>
      <c r="AU46" s="4"/>
    </row>
    <row r="47" spans="2:47" ht="12" customHeight="1">
      <c r="B47" s="76"/>
      <c r="C47" s="82"/>
      <c r="D47" s="11" t="s">
        <v>8</v>
      </c>
      <c r="E47" s="42">
        <v>5</v>
      </c>
      <c r="F47" s="39">
        <v>18</v>
      </c>
      <c r="G47" s="42"/>
      <c r="H47" s="39">
        <v>53</v>
      </c>
      <c r="I47" s="24">
        <f>SUM(J47,K47)</f>
        <v>66</v>
      </c>
      <c r="J47" s="24">
        <f>SUM(L47,N47,T47)</f>
        <v>2</v>
      </c>
      <c r="K47" s="24">
        <f>SUM(M47,O47,Q47,R47,S47,U47)</f>
        <v>64</v>
      </c>
      <c r="L47" s="24">
        <v>2</v>
      </c>
      <c r="M47" s="24">
        <v>1</v>
      </c>
      <c r="N47" s="24" t="s">
        <v>56</v>
      </c>
      <c r="O47" s="24">
        <v>24</v>
      </c>
      <c r="P47" s="24" t="s">
        <v>56</v>
      </c>
      <c r="Q47" s="24">
        <v>38</v>
      </c>
      <c r="R47" s="24" t="s">
        <v>56</v>
      </c>
      <c r="S47" s="24" t="s">
        <v>56</v>
      </c>
      <c r="T47" s="24" t="s">
        <v>56</v>
      </c>
      <c r="U47" s="24">
        <v>1</v>
      </c>
      <c r="V47" s="24" t="s">
        <v>56</v>
      </c>
      <c r="W47" s="37"/>
      <c r="X47" s="39">
        <v>7</v>
      </c>
      <c r="Y47" s="24">
        <v>1</v>
      </c>
      <c r="Z47" s="24">
        <v>6</v>
      </c>
      <c r="AA47" s="24" t="s">
        <v>56</v>
      </c>
      <c r="AB47" s="24" t="s">
        <v>56</v>
      </c>
      <c r="AC47" s="24">
        <v>1</v>
      </c>
      <c r="AD47" s="24">
        <v>6</v>
      </c>
      <c r="AE47" s="46">
        <f>SUM(AF47:AG47)</f>
        <v>1862</v>
      </c>
      <c r="AF47" s="24">
        <f>SUM(AH47,AJ47,AL47,AN47,AP47,AR47)</f>
        <v>962</v>
      </c>
      <c r="AG47" s="24">
        <f>SUM(AI47,AK47,AM47,AO47,AQ47,AS47)</f>
        <v>900</v>
      </c>
      <c r="AH47" s="24">
        <v>8</v>
      </c>
      <c r="AI47" s="24">
        <v>7</v>
      </c>
      <c r="AJ47" s="24">
        <v>105</v>
      </c>
      <c r="AK47" s="24">
        <v>84</v>
      </c>
      <c r="AL47" s="24">
        <v>849</v>
      </c>
      <c r="AM47" s="24">
        <v>809</v>
      </c>
      <c r="AN47" s="24" t="s">
        <v>56</v>
      </c>
      <c r="AO47" s="24" t="s">
        <v>56</v>
      </c>
      <c r="AP47" s="24" t="s">
        <v>56</v>
      </c>
      <c r="AQ47" s="24" t="s">
        <v>56</v>
      </c>
      <c r="AR47" s="24" t="s">
        <v>56</v>
      </c>
      <c r="AS47" s="24" t="s">
        <v>56</v>
      </c>
      <c r="AT47" s="4" t="s">
        <v>56</v>
      </c>
      <c r="AU47" s="4" t="s">
        <v>56</v>
      </c>
    </row>
    <row r="48" spans="2:47" ht="12" customHeight="1">
      <c r="B48" s="76"/>
      <c r="C48" s="36"/>
      <c r="D48" s="11"/>
      <c r="E48" s="42"/>
      <c r="F48" s="39"/>
      <c r="G48" s="42"/>
      <c r="H48" s="39"/>
      <c r="I48" s="47">
        <v>22</v>
      </c>
      <c r="J48" s="47">
        <v>14</v>
      </c>
      <c r="K48" s="47">
        <v>8</v>
      </c>
      <c r="L48" s="47">
        <v>13</v>
      </c>
      <c r="M48" s="47">
        <v>4</v>
      </c>
      <c r="N48" s="47"/>
      <c r="O48" s="47"/>
      <c r="P48" s="47"/>
      <c r="Q48" s="47">
        <v>1</v>
      </c>
      <c r="R48" s="47"/>
      <c r="S48" s="47">
        <v>1</v>
      </c>
      <c r="T48" s="47">
        <v>1</v>
      </c>
      <c r="U48" s="47">
        <v>2</v>
      </c>
      <c r="V48" s="47"/>
      <c r="W48" s="37"/>
      <c r="X48" s="39"/>
      <c r="Y48" s="47"/>
      <c r="Z48" s="47"/>
      <c r="AA48" s="47"/>
      <c r="AB48" s="47"/>
      <c r="AC48" s="47"/>
      <c r="AD48" s="47"/>
      <c r="AE48" s="54">
        <v>4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4"/>
      <c r="AU48" s="4"/>
    </row>
    <row r="49" spans="2:47" ht="12" customHeight="1">
      <c r="B49" s="77"/>
      <c r="C49" s="83" t="s">
        <v>15</v>
      </c>
      <c r="D49" s="84"/>
      <c r="E49" s="42"/>
      <c r="F49" s="39">
        <v>88</v>
      </c>
      <c r="G49" s="42"/>
      <c r="H49" s="39">
        <v>317</v>
      </c>
      <c r="I49" s="24">
        <f>SUM(J49,K49)</f>
        <v>454</v>
      </c>
      <c r="J49" s="24">
        <f>SUM(L49,N49,T49)</f>
        <v>59</v>
      </c>
      <c r="K49" s="24">
        <f>SUM(M49,O49,Q49,R49,S49,U49)</f>
        <v>395</v>
      </c>
      <c r="L49" s="24">
        <v>53</v>
      </c>
      <c r="M49" s="24">
        <v>18</v>
      </c>
      <c r="N49" s="24">
        <v>4</v>
      </c>
      <c r="O49" s="24">
        <v>162</v>
      </c>
      <c r="P49" s="24" t="s">
        <v>56</v>
      </c>
      <c r="Q49" s="24">
        <v>209</v>
      </c>
      <c r="R49" s="24" t="s">
        <v>56</v>
      </c>
      <c r="S49" s="24">
        <v>1</v>
      </c>
      <c r="T49" s="24">
        <v>2</v>
      </c>
      <c r="U49" s="24">
        <v>5</v>
      </c>
      <c r="V49" s="24">
        <v>2</v>
      </c>
      <c r="W49" s="37"/>
      <c r="X49" s="39">
        <v>50</v>
      </c>
      <c r="Y49" s="24">
        <v>17</v>
      </c>
      <c r="Z49" s="24">
        <v>33</v>
      </c>
      <c r="AA49" s="24" t="s">
        <v>56</v>
      </c>
      <c r="AB49" s="24" t="s">
        <v>56</v>
      </c>
      <c r="AC49" s="24">
        <v>17</v>
      </c>
      <c r="AD49" s="24">
        <v>33</v>
      </c>
      <c r="AE49" s="46">
        <f>SUM(AF49:AG49)</f>
        <v>10789</v>
      </c>
      <c r="AF49" s="46">
        <f>SUM(AH49,AJ49,AL49,AN49,AP49,AR49)</f>
        <v>5537</v>
      </c>
      <c r="AG49" s="46">
        <f>SUM(AI49,AK49,AM49,AO49,AQ49,AS49)</f>
        <v>5252</v>
      </c>
      <c r="AH49" s="46">
        <v>513</v>
      </c>
      <c r="AI49" s="46">
        <v>465</v>
      </c>
      <c r="AJ49" s="46">
        <v>1895</v>
      </c>
      <c r="AK49" s="46">
        <v>1825</v>
      </c>
      <c r="AL49" s="46">
        <v>3129</v>
      </c>
      <c r="AM49" s="46">
        <v>2962</v>
      </c>
      <c r="AN49" s="24" t="s">
        <v>56</v>
      </c>
      <c r="AO49" s="24" t="s">
        <v>56</v>
      </c>
      <c r="AP49" s="24" t="s">
        <v>56</v>
      </c>
      <c r="AQ49" s="24" t="s">
        <v>56</v>
      </c>
      <c r="AR49" s="24" t="s">
        <v>56</v>
      </c>
      <c r="AS49" s="24" t="s">
        <v>56</v>
      </c>
      <c r="AT49" s="4" t="s">
        <v>56</v>
      </c>
      <c r="AU49" s="4" t="s">
        <v>56</v>
      </c>
    </row>
    <row r="50" spans="2:47" ht="12" customHeight="1">
      <c r="B50" s="71"/>
      <c r="C50" s="72"/>
      <c r="D50" s="73"/>
      <c r="E50" s="42"/>
      <c r="F50" s="39"/>
      <c r="G50" s="42"/>
      <c r="H50" s="39"/>
      <c r="I50" s="47">
        <v>6</v>
      </c>
      <c r="J50" s="47">
        <v>4</v>
      </c>
      <c r="K50" s="47">
        <v>2</v>
      </c>
      <c r="L50" s="47"/>
      <c r="M50" s="47"/>
      <c r="N50" s="47">
        <v>1</v>
      </c>
      <c r="O50" s="47"/>
      <c r="P50" s="47"/>
      <c r="Q50" s="47"/>
      <c r="R50" s="47"/>
      <c r="S50" s="47"/>
      <c r="T50" s="47">
        <v>3</v>
      </c>
      <c r="U50" s="47">
        <v>2</v>
      </c>
      <c r="V50" s="47"/>
      <c r="W50" s="37"/>
      <c r="X50" s="39"/>
      <c r="Y50" s="47"/>
      <c r="Z50" s="47"/>
      <c r="AA50" s="47"/>
      <c r="AB50" s="47"/>
      <c r="AC50" s="47"/>
      <c r="AD50" s="47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4"/>
      <c r="AU50" s="4"/>
    </row>
    <row r="51" spans="2:47" ht="12" customHeight="1">
      <c r="B51" s="56" t="s">
        <v>28</v>
      </c>
      <c r="C51" s="57"/>
      <c r="D51" s="74"/>
      <c r="E51" s="42"/>
      <c r="F51" s="39">
        <v>1</v>
      </c>
      <c r="G51" s="42"/>
      <c r="H51" s="39">
        <v>18</v>
      </c>
      <c r="I51" s="24">
        <f>SUM(J51,K51)</f>
        <v>35</v>
      </c>
      <c r="J51" s="24">
        <f>SUM(L51,N51,T51)</f>
        <v>26</v>
      </c>
      <c r="K51" s="24">
        <f>SUM(M51,O51,Q51,R51,S51,U51)</f>
        <v>9</v>
      </c>
      <c r="L51" s="24">
        <v>1</v>
      </c>
      <c r="M51" s="24" t="s">
        <v>56</v>
      </c>
      <c r="N51" s="24">
        <v>25</v>
      </c>
      <c r="O51" s="24">
        <v>8</v>
      </c>
      <c r="P51" s="24" t="s">
        <v>56</v>
      </c>
      <c r="Q51" s="24" t="s">
        <v>56</v>
      </c>
      <c r="R51" s="24">
        <v>1</v>
      </c>
      <c r="S51" s="24" t="s">
        <v>56</v>
      </c>
      <c r="T51" s="24" t="s">
        <v>56</v>
      </c>
      <c r="U51" s="24" t="s">
        <v>56</v>
      </c>
      <c r="V51" s="24" t="s">
        <v>56</v>
      </c>
      <c r="W51" s="37"/>
      <c r="X51" s="39">
        <v>26</v>
      </c>
      <c r="Y51" s="24">
        <v>6</v>
      </c>
      <c r="Z51" s="24">
        <v>20</v>
      </c>
      <c r="AA51" s="24" t="s">
        <v>56</v>
      </c>
      <c r="AB51" s="24" t="s">
        <v>56</v>
      </c>
      <c r="AC51" s="24">
        <v>6</v>
      </c>
      <c r="AD51" s="24">
        <v>20</v>
      </c>
      <c r="AE51" s="46">
        <f>SUM(AF51:AG51)</f>
        <v>145</v>
      </c>
      <c r="AF51" s="24">
        <v>88</v>
      </c>
      <c r="AG51" s="24">
        <v>57</v>
      </c>
      <c r="AH51" s="24" t="s">
        <v>56</v>
      </c>
      <c r="AI51" s="24" t="s">
        <v>56</v>
      </c>
      <c r="AJ51" s="24" t="s">
        <v>56</v>
      </c>
      <c r="AK51" s="24" t="s">
        <v>56</v>
      </c>
      <c r="AL51" s="24" t="s">
        <v>56</v>
      </c>
      <c r="AM51" s="24" t="s">
        <v>56</v>
      </c>
      <c r="AN51" s="24" t="s">
        <v>56</v>
      </c>
      <c r="AO51" s="24" t="s">
        <v>56</v>
      </c>
      <c r="AP51" s="24" t="s">
        <v>56</v>
      </c>
      <c r="AQ51" s="24" t="s">
        <v>56</v>
      </c>
      <c r="AR51" s="24" t="s">
        <v>56</v>
      </c>
      <c r="AS51" s="24" t="s">
        <v>56</v>
      </c>
      <c r="AT51" s="4" t="s">
        <v>56</v>
      </c>
      <c r="AU51" s="4" t="s">
        <v>56</v>
      </c>
    </row>
    <row r="52" spans="2:47" ht="12" customHeight="1">
      <c r="B52" s="71"/>
      <c r="C52" s="72"/>
      <c r="D52" s="73"/>
      <c r="E52" s="42"/>
      <c r="F52" s="39"/>
      <c r="G52" s="42"/>
      <c r="H52" s="39"/>
      <c r="I52" s="47">
        <v>1</v>
      </c>
      <c r="J52" s="47">
        <v>1</v>
      </c>
      <c r="K52" s="47"/>
      <c r="L52" s="47"/>
      <c r="M52" s="47"/>
      <c r="N52" s="47"/>
      <c r="O52" s="47"/>
      <c r="P52" s="47"/>
      <c r="Q52" s="47"/>
      <c r="R52" s="47"/>
      <c r="S52" s="47"/>
      <c r="T52" s="47">
        <v>1</v>
      </c>
      <c r="U52" s="47"/>
      <c r="V52" s="47"/>
      <c r="W52" s="37"/>
      <c r="X52" s="39"/>
      <c r="Y52" s="47"/>
      <c r="Z52" s="47"/>
      <c r="AA52" s="47"/>
      <c r="AB52" s="47"/>
      <c r="AC52" s="47"/>
      <c r="AD52" s="47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4"/>
      <c r="AU52" s="4"/>
    </row>
    <row r="53" spans="2:47" ht="12" customHeight="1">
      <c r="B53" s="56" t="s">
        <v>29</v>
      </c>
      <c r="C53" s="57"/>
      <c r="D53" s="74"/>
      <c r="E53" s="42"/>
      <c r="F53" s="39">
        <v>1</v>
      </c>
      <c r="G53" s="42"/>
      <c r="H53" s="39">
        <v>36</v>
      </c>
      <c r="I53" s="24">
        <f>SUM(J53,K53)</f>
        <v>59</v>
      </c>
      <c r="J53" s="24">
        <f>SUM(L53,N53,T53)</f>
        <v>32</v>
      </c>
      <c r="K53" s="24">
        <f>SUM(M53,O53,Q53,R53,S53,U53)</f>
        <v>27</v>
      </c>
      <c r="L53" s="24">
        <v>1</v>
      </c>
      <c r="M53" s="24" t="s">
        <v>56</v>
      </c>
      <c r="N53" s="24">
        <v>31</v>
      </c>
      <c r="O53" s="24">
        <v>26</v>
      </c>
      <c r="P53" s="24" t="s">
        <v>56</v>
      </c>
      <c r="Q53" s="24" t="s">
        <v>56</v>
      </c>
      <c r="R53" s="24">
        <v>1</v>
      </c>
      <c r="S53" s="24" t="s">
        <v>56</v>
      </c>
      <c r="T53" s="24" t="s">
        <v>56</v>
      </c>
      <c r="U53" s="24" t="s">
        <v>56</v>
      </c>
      <c r="V53" s="24" t="s">
        <v>56</v>
      </c>
      <c r="W53" s="37"/>
      <c r="X53" s="39">
        <v>29</v>
      </c>
      <c r="Y53" s="24">
        <v>10</v>
      </c>
      <c r="Z53" s="24">
        <v>19</v>
      </c>
      <c r="AA53" s="24" t="s">
        <v>56</v>
      </c>
      <c r="AB53" s="24" t="s">
        <v>56</v>
      </c>
      <c r="AC53" s="24">
        <v>10</v>
      </c>
      <c r="AD53" s="24">
        <v>19</v>
      </c>
      <c r="AE53" s="46">
        <f>SUM(AF53:AG53)</f>
        <v>342</v>
      </c>
      <c r="AF53" s="24">
        <v>185</v>
      </c>
      <c r="AG53" s="24">
        <v>157</v>
      </c>
      <c r="AH53" s="24" t="s">
        <v>56</v>
      </c>
      <c r="AI53" s="24" t="s">
        <v>56</v>
      </c>
      <c r="AJ53" s="24" t="s">
        <v>56</v>
      </c>
      <c r="AK53" s="24" t="s">
        <v>56</v>
      </c>
      <c r="AL53" s="24" t="s">
        <v>56</v>
      </c>
      <c r="AM53" s="24" t="s">
        <v>56</v>
      </c>
      <c r="AN53" s="24" t="s">
        <v>56</v>
      </c>
      <c r="AO53" s="24" t="s">
        <v>56</v>
      </c>
      <c r="AP53" s="24" t="s">
        <v>56</v>
      </c>
      <c r="AQ53" s="24" t="s">
        <v>56</v>
      </c>
      <c r="AR53" s="24" t="s">
        <v>56</v>
      </c>
      <c r="AS53" s="24" t="s">
        <v>56</v>
      </c>
      <c r="AT53" s="4" t="s">
        <v>56</v>
      </c>
      <c r="AU53" s="4" t="s">
        <v>56</v>
      </c>
    </row>
    <row r="54" spans="2:47" ht="12" customHeight="1">
      <c r="B54" s="56" t="s">
        <v>30</v>
      </c>
      <c r="C54" s="57"/>
      <c r="D54" s="74"/>
      <c r="E54" s="42"/>
      <c r="F54" s="39">
        <v>8</v>
      </c>
      <c r="G54" s="42"/>
      <c r="H54" s="39">
        <v>58</v>
      </c>
      <c r="I54" s="24">
        <f>SUM(J54,K54)</f>
        <v>101</v>
      </c>
      <c r="J54" s="24">
        <f>SUM(L54,N54,T54)</f>
        <v>65</v>
      </c>
      <c r="K54" s="24">
        <f>SUM(M54,O54,Q54,R54,S54,U54)</f>
        <v>36</v>
      </c>
      <c r="L54" s="24">
        <v>8</v>
      </c>
      <c r="M54" s="24" t="s">
        <v>56</v>
      </c>
      <c r="N54" s="24">
        <v>57</v>
      </c>
      <c r="O54" s="24">
        <v>35</v>
      </c>
      <c r="P54" s="24" t="s">
        <v>56</v>
      </c>
      <c r="Q54" s="24" t="s">
        <v>56</v>
      </c>
      <c r="R54" s="24">
        <v>1</v>
      </c>
      <c r="S54" s="24" t="s">
        <v>56</v>
      </c>
      <c r="T54" s="24" t="s">
        <v>56</v>
      </c>
      <c r="U54" s="24" t="s">
        <v>56</v>
      </c>
      <c r="V54" s="24" t="s">
        <v>56</v>
      </c>
      <c r="W54" s="37"/>
      <c r="X54" s="39">
        <v>18</v>
      </c>
      <c r="Y54" s="24">
        <v>8</v>
      </c>
      <c r="Z54" s="24">
        <v>10</v>
      </c>
      <c r="AA54" s="24" t="s">
        <v>56</v>
      </c>
      <c r="AB54" s="24" t="s">
        <v>56</v>
      </c>
      <c r="AC54" s="24">
        <v>8</v>
      </c>
      <c r="AD54" s="24">
        <v>10</v>
      </c>
      <c r="AE54" s="46">
        <f>SUM(AF54:AG54)</f>
        <v>681</v>
      </c>
      <c r="AF54" s="24">
        <v>411</v>
      </c>
      <c r="AG54" s="24">
        <v>270</v>
      </c>
      <c r="AH54" s="24" t="s">
        <v>56</v>
      </c>
      <c r="AI54" s="24" t="s">
        <v>56</v>
      </c>
      <c r="AJ54" s="24" t="s">
        <v>56</v>
      </c>
      <c r="AK54" s="24" t="s">
        <v>56</v>
      </c>
      <c r="AL54" s="24" t="s">
        <v>56</v>
      </c>
      <c r="AM54" s="24" t="s">
        <v>56</v>
      </c>
      <c r="AN54" s="24" t="s">
        <v>56</v>
      </c>
      <c r="AO54" s="24" t="s">
        <v>56</v>
      </c>
      <c r="AP54" s="24" t="s">
        <v>56</v>
      </c>
      <c r="AQ54" s="24" t="s">
        <v>56</v>
      </c>
      <c r="AR54" s="24" t="s">
        <v>56</v>
      </c>
      <c r="AS54" s="24" t="s">
        <v>56</v>
      </c>
      <c r="AT54" s="4" t="s">
        <v>56</v>
      </c>
      <c r="AU54" s="4" t="s">
        <v>56</v>
      </c>
    </row>
    <row r="55" spans="2:47" ht="12" customHeight="1">
      <c r="B55" s="29"/>
      <c r="C55" s="30"/>
      <c r="D55" s="31"/>
      <c r="E55" s="42"/>
      <c r="F55" s="39"/>
      <c r="G55" s="42"/>
      <c r="H55" s="39"/>
      <c r="I55" s="47">
        <v>836</v>
      </c>
      <c r="J55" s="47">
        <v>576</v>
      </c>
      <c r="K55" s="47">
        <v>260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37"/>
      <c r="X55" s="39"/>
      <c r="Y55" s="47"/>
      <c r="Z55" s="47"/>
      <c r="AA55" s="47"/>
      <c r="AB55" s="47"/>
      <c r="AC55" s="47"/>
      <c r="AD55" s="47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4"/>
      <c r="AU55" s="4"/>
    </row>
    <row r="56" spans="2:47" ht="12" customHeight="1">
      <c r="B56" s="56" t="s">
        <v>31</v>
      </c>
      <c r="C56" s="57"/>
      <c r="D56" s="74"/>
      <c r="E56" s="42">
        <v>6</v>
      </c>
      <c r="F56" s="39">
        <v>171</v>
      </c>
      <c r="G56" s="42"/>
      <c r="H56" s="39" t="s">
        <v>56</v>
      </c>
      <c r="I56" s="24">
        <f>SUM(J56,K56)</f>
        <v>640</v>
      </c>
      <c r="J56" s="24">
        <v>119</v>
      </c>
      <c r="K56" s="24">
        <v>521</v>
      </c>
      <c r="L56" s="24" t="s">
        <v>56</v>
      </c>
      <c r="M56" s="24" t="s">
        <v>56</v>
      </c>
      <c r="N56" s="24" t="s">
        <v>56</v>
      </c>
      <c r="O56" s="24" t="s">
        <v>56</v>
      </c>
      <c r="P56" s="24" t="s">
        <v>56</v>
      </c>
      <c r="Q56" s="24" t="s">
        <v>56</v>
      </c>
      <c r="R56" s="24" t="s">
        <v>56</v>
      </c>
      <c r="S56" s="24" t="s">
        <v>56</v>
      </c>
      <c r="T56" s="24" t="s">
        <v>56</v>
      </c>
      <c r="U56" s="24" t="s">
        <v>56</v>
      </c>
      <c r="V56" s="24" t="s">
        <v>56</v>
      </c>
      <c r="W56" s="37"/>
      <c r="X56" s="39">
        <v>92</v>
      </c>
      <c r="Y56" s="24">
        <v>31</v>
      </c>
      <c r="Z56" s="24">
        <v>61</v>
      </c>
      <c r="AA56" s="24" t="s">
        <v>56</v>
      </c>
      <c r="AB56" s="24" t="s">
        <v>56</v>
      </c>
      <c r="AC56" s="24">
        <v>31</v>
      </c>
      <c r="AD56" s="24">
        <v>61</v>
      </c>
      <c r="AE56" s="46">
        <f>SUM(AF56:AG56)</f>
        <v>25775</v>
      </c>
      <c r="AF56" s="46">
        <v>4246</v>
      </c>
      <c r="AG56" s="46">
        <v>21529</v>
      </c>
      <c r="AH56" s="24" t="s">
        <v>56</v>
      </c>
      <c r="AI56" s="24" t="s">
        <v>56</v>
      </c>
      <c r="AJ56" s="24" t="s">
        <v>56</v>
      </c>
      <c r="AK56" s="24" t="s">
        <v>56</v>
      </c>
      <c r="AL56" s="24" t="s">
        <v>56</v>
      </c>
      <c r="AM56" s="24" t="s">
        <v>56</v>
      </c>
      <c r="AN56" s="24" t="s">
        <v>56</v>
      </c>
      <c r="AO56" s="24" t="s">
        <v>56</v>
      </c>
      <c r="AP56" s="24" t="s">
        <v>56</v>
      </c>
      <c r="AQ56" s="24" t="s">
        <v>56</v>
      </c>
      <c r="AR56" s="24" t="s">
        <v>56</v>
      </c>
      <c r="AS56" s="24" t="s">
        <v>56</v>
      </c>
      <c r="AT56" s="4" t="s">
        <v>56</v>
      </c>
      <c r="AU56" s="4" t="s">
        <v>56</v>
      </c>
    </row>
    <row r="57" spans="2:47" ht="12" customHeight="1">
      <c r="B57" s="5"/>
      <c r="C57" s="6"/>
      <c r="D57" s="32"/>
      <c r="E57" s="42"/>
      <c r="F57" s="39"/>
      <c r="G57" s="42"/>
      <c r="H57" s="39"/>
      <c r="I57" s="48">
        <v>3</v>
      </c>
      <c r="J57" s="48"/>
      <c r="K57" s="48"/>
      <c r="L57" s="48">
        <v>3</v>
      </c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37"/>
      <c r="X57" s="39"/>
      <c r="Y57" s="48"/>
      <c r="Z57" s="48"/>
      <c r="AA57" s="48"/>
      <c r="AB57" s="48"/>
      <c r="AC57" s="48"/>
      <c r="AD57" s="48"/>
      <c r="AE57" s="55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4"/>
    </row>
    <row r="58" spans="2:47" ht="12" customHeight="1">
      <c r="B58" s="100" t="s">
        <v>17</v>
      </c>
      <c r="C58" s="85" t="s">
        <v>9</v>
      </c>
      <c r="D58" s="85"/>
      <c r="E58" s="44">
        <f>SUM(E59:E64)</f>
        <v>0</v>
      </c>
      <c r="F58" s="19">
        <f>SUM(F59:F64)</f>
        <v>3</v>
      </c>
      <c r="G58" s="44">
        <f>SUM(G59:G64)</f>
        <v>3</v>
      </c>
      <c r="H58" s="19">
        <f>SUM(H59:H64)</f>
        <v>41</v>
      </c>
      <c r="I58" s="17">
        <v>60</v>
      </c>
      <c r="J58" s="17" t="s">
        <v>56</v>
      </c>
      <c r="K58" s="17" t="s">
        <v>56</v>
      </c>
      <c r="L58" s="17" t="s">
        <v>56</v>
      </c>
      <c r="M58" s="17" t="s">
        <v>56</v>
      </c>
      <c r="N58" s="17">
        <f>SUM(N60,N62,N64)</f>
        <v>45</v>
      </c>
      <c r="O58" s="17">
        <f>SUM(O60,O62,O64)</f>
        <v>14</v>
      </c>
      <c r="P58" s="17" t="s">
        <v>56</v>
      </c>
      <c r="Q58" s="17" t="s">
        <v>56</v>
      </c>
      <c r="R58" s="17">
        <f>SUM(R60,R62,R64)</f>
        <v>2</v>
      </c>
      <c r="S58" s="17" t="s">
        <v>56</v>
      </c>
      <c r="T58" s="17" t="s">
        <v>56</v>
      </c>
      <c r="U58" s="17" t="s">
        <v>56</v>
      </c>
      <c r="V58" s="17" t="s">
        <v>56</v>
      </c>
      <c r="W58" s="17"/>
      <c r="X58" s="38">
        <v>19</v>
      </c>
      <c r="Y58" s="17">
        <f>SUM(Y60,Y62,Y64)</f>
        <v>8</v>
      </c>
      <c r="Z58" s="17">
        <f>SUM(Z60,Z62,Z64)</f>
        <v>11</v>
      </c>
      <c r="AA58" s="17" t="s">
        <v>56</v>
      </c>
      <c r="AB58" s="17" t="s">
        <v>56</v>
      </c>
      <c r="AC58" s="17">
        <f>SUM(AC60,AC62,AC64)</f>
        <v>8</v>
      </c>
      <c r="AD58" s="17">
        <f>SUM(AD60,AD62,AD64)</f>
        <v>11</v>
      </c>
      <c r="AE58" s="17">
        <f>SUM(AE60,AE62,AE64)</f>
        <v>1598</v>
      </c>
      <c r="AF58" s="17">
        <f aca="true" t="shared" si="13" ref="AF58:AS58">SUM(AF60,AF62,AF64)</f>
        <v>803</v>
      </c>
      <c r="AG58" s="17">
        <f t="shared" si="13"/>
        <v>795</v>
      </c>
      <c r="AH58" s="17">
        <f t="shared" si="13"/>
        <v>155</v>
      </c>
      <c r="AI58" s="17">
        <f t="shared" si="13"/>
        <v>156</v>
      </c>
      <c r="AJ58" s="17">
        <f t="shared" si="13"/>
        <v>195</v>
      </c>
      <c r="AK58" s="17">
        <f t="shared" si="13"/>
        <v>193</v>
      </c>
      <c r="AL58" s="17">
        <f t="shared" si="13"/>
        <v>213</v>
      </c>
      <c r="AM58" s="17">
        <f t="shared" si="13"/>
        <v>208</v>
      </c>
      <c r="AN58" s="17">
        <f t="shared" si="13"/>
        <v>80</v>
      </c>
      <c r="AO58" s="17">
        <f t="shared" si="13"/>
        <v>79</v>
      </c>
      <c r="AP58" s="17">
        <f t="shared" si="13"/>
        <v>80</v>
      </c>
      <c r="AQ58" s="17">
        <f t="shared" si="13"/>
        <v>79</v>
      </c>
      <c r="AR58" s="17">
        <f t="shared" si="13"/>
        <v>80</v>
      </c>
      <c r="AS58" s="17">
        <f t="shared" si="13"/>
        <v>80</v>
      </c>
      <c r="AT58" s="17" t="s">
        <v>56</v>
      </c>
      <c r="AU58" s="8" t="s">
        <v>56</v>
      </c>
    </row>
    <row r="59" spans="2:47" ht="12" customHeight="1">
      <c r="B59" s="100"/>
      <c r="C59" s="89"/>
      <c r="D59" s="89"/>
      <c r="E59" s="42"/>
      <c r="F59" s="19"/>
      <c r="G59" s="42"/>
      <c r="H59" s="39"/>
      <c r="I59" s="47">
        <v>1</v>
      </c>
      <c r="J59" s="47"/>
      <c r="K59" s="47"/>
      <c r="L59" s="47">
        <v>1</v>
      </c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37"/>
      <c r="X59" s="39"/>
      <c r="Y59" s="47"/>
      <c r="Z59" s="47"/>
      <c r="AA59" s="47"/>
      <c r="AB59" s="47"/>
      <c r="AC59" s="47"/>
      <c r="AD59" s="4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8"/>
    </row>
    <row r="60" spans="2:47" ht="12" customHeight="1">
      <c r="B60" s="100"/>
      <c r="C60" s="89" t="s">
        <v>53</v>
      </c>
      <c r="D60" s="89"/>
      <c r="E60" s="42"/>
      <c r="F60" s="18">
        <v>1</v>
      </c>
      <c r="G60" s="42"/>
      <c r="H60" s="39">
        <v>23</v>
      </c>
      <c r="I60" s="24">
        <v>30</v>
      </c>
      <c r="J60" s="24" t="s">
        <v>56</v>
      </c>
      <c r="K60" s="24" t="s">
        <v>56</v>
      </c>
      <c r="L60" s="7" t="s">
        <v>56</v>
      </c>
      <c r="M60" s="7" t="s">
        <v>56</v>
      </c>
      <c r="N60" s="7">
        <v>23</v>
      </c>
      <c r="O60" s="7">
        <v>7</v>
      </c>
      <c r="P60" s="7" t="s">
        <v>56</v>
      </c>
      <c r="Q60" s="7" t="s">
        <v>56</v>
      </c>
      <c r="R60" s="7">
        <v>1</v>
      </c>
      <c r="S60" s="7" t="s">
        <v>56</v>
      </c>
      <c r="T60" s="7" t="s">
        <v>56</v>
      </c>
      <c r="U60" s="7" t="s">
        <v>56</v>
      </c>
      <c r="V60" s="7" t="s">
        <v>56</v>
      </c>
      <c r="W60" s="51"/>
      <c r="X60" s="39">
        <v>10</v>
      </c>
      <c r="Y60" s="7">
        <v>3</v>
      </c>
      <c r="Z60" s="7">
        <v>7</v>
      </c>
      <c r="AA60" s="7" t="s">
        <v>56</v>
      </c>
      <c r="AB60" s="7" t="s">
        <v>56</v>
      </c>
      <c r="AC60" s="7">
        <v>3</v>
      </c>
      <c r="AD60" s="7">
        <v>7</v>
      </c>
      <c r="AE60" s="46">
        <f>SUM(AF60:AG60)</f>
        <v>917</v>
      </c>
      <c r="AF60" s="24">
        <f>SUM(AH60,AJ60,AL60,AN60,AP60,AR60)</f>
        <v>461</v>
      </c>
      <c r="AG60" s="24">
        <f>SUM(AI60,AK60,AM60,AO60,AQ60,AS60)</f>
        <v>456</v>
      </c>
      <c r="AH60" s="7">
        <v>60</v>
      </c>
      <c r="AI60" s="7">
        <v>59</v>
      </c>
      <c r="AJ60" s="7">
        <v>81</v>
      </c>
      <c r="AK60" s="7">
        <v>79</v>
      </c>
      <c r="AL60" s="7">
        <v>80</v>
      </c>
      <c r="AM60" s="7">
        <v>80</v>
      </c>
      <c r="AN60" s="7">
        <v>80</v>
      </c>
      <c r="AO60" s="7">
        <v>79</v>
      </c>
      <c r="AP60" s="7">
        <v>80</v>
      </c>
      <c r="AQ60" s="7">
        <v>79</v>
      </c>
      <c r="AR60" s="7">
        <v>80</v>
      </c>
      <c r="AS60" s="7">
        <v>80</v>
      </c>
      <c r="AT60" s="7" t="s">
        <v>56</v>
      </c>
      <c r="AU60" s="7" t="s">
        <v>56</v>
      </c>
    </row>
    <row r="61" spans="2:47" ht="12" customHeight="1">
      <c r="B61" s="100"/>
      <c r="C61" s="89"/>
      <c r="D61" s="89"/>
      <c r="E61" s="42"/>
      <c r="F61" s="18"/>
      <c r="G61" s="42"/>
      <c r="H61" s="39"/>
      <c r="I61" s="47">
        <v>1</v>
      </c>
      <c r="J61" s="47"/>
      <c r="K61" s="47"/>
      <c r="L61" s="47">
        <v>1</v>
      </c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51"/>
      <c r="X61" s="39"/>
      <c r="Y61" s="47"/>
      <c r="Z61" s="47"/>
      <c r="AA61" s="47"/>
      <c r="AB61" s="47"/>
      <c r="AC61" s="47"/>
      <c r="AD61" s="4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2:47" ht="12" customHeight="1">
      <c r="B62" s="100"/>
      <c r="C62" s="89" t="s">
        <v>54</v>
      </c>
      <c r="D62" s="89"/>
      <c r="E62" s="42"/>
      <c r="F62" s="18">
        <v>1</v>
      </c>
      <c r="G62" s="42">
        <v>3</v>
      </c>
      <c r="H62" s="39">
        <v>15</v>
      </c>
      <c r="I62" s="24">
        <v>26</v>
      </c>
      <c r="J62" s="24" t="s">
        <v>56</v>
      </c>
      <c r="K62" s="24" t="s">
        <v>56</v>
      </c>
      <c r="L62" s="7" t="s">
        <v>56</v>
      </c>
      <c r="M62" s="7" t="s">
        <v>56</v>
      </c>
      <c r="N62" s="7">
        <v>22</v>
      </c>
      <c r="O62" s="7">
        <v>3</v>
      </c>
      <c r="P62" s="7" t="s">
        <v>56</v>
      </c>
      <c r="Q62" s="7" t="s">
        <v>56</v>
      </c>
      <c r="R62" s="7">
        <v>1</v>
      </c>
      <c r="S62" s="7" t="s">
        <v>56</v>
      </c>
      <c r="T62" s="7" t="s">
        <v>56</v>
      </c>
      <c r="U62" s="7" t="s">
        <v>56</v>
      </c>
      <c r="V62" s="7" t="s">
        <v>56</v>
      </c>
      <c r="W62" s="51"/>
      <c r="X62" s="39">
        <v>8</v>
      </c>
      <c r="Y62" s="7">
        <v>5</v>
      </c>
      <c r="Z62" s="7">
        <v>3</v>
      </c>
      <c r="AA62" s="7" t="s">
        <v>56</v>
      </c>
      <c r="AB62" s="7" t="s">
        <v>56</v>
      </c>
      <c r="AC62" s="7">
        <v>5</v>
      </c>
      <c r="AD62" s="7">
        <v>3</v>
      </c>
      <c r="AE62" s="46">
        <f>SUM(AF62:AG62)</f>
        <v>575</v>
      </c>
      <c r="AF62" s="24">
        <f>SUM(AH62,AJ62,AL62,AN62,AP62,AR62)</f>
        <v>289</v>
      </c>
      <c r="AG62" s="24">
        <f>SUM(AI62,AK62,AM62,AO62,AQ62,AS62)</f>
        <v>286</v>
      </c>
      <c r="AH62" s="7">
        <v>95</v>
      </c>
      <c r="AI62" s="7">
        <v>97</v>
      </c>
      <c r="AJ62" s="7">
        <v>96</v>
      </c>
      <c r="AK62" s="7">
        <v>96</v>
      </c>
      <c r="AL62" s="7">
        <v>98</v>
      </c>
      <c r="AM62" s="7">
        <v>93</v>
      </c>
      <c r="AN62" s="7" t="s">
        <v>56</v>
      </c>
      <c r="AO62" s="7" t="s">
        <v>56</v>
      </c>
      <c r="AP62" s="7" t="s">
        <v>56</v>
      </c>
      <c r="AQ62" s="7" t="s">
        <v>56</v>
      </c>
      <c r="AR62" s="7" t="s">
        <v>56</v>
      </c>
      <c r="AS62" s="7" t="s">
        <v>56</v>
      </c>
      <c r="AT62" s="7" t="s">
        <v>56</v>
      </c>
      <c r="AU62" s="7" t="s">
        <v>56</v>
      </c>
    </row>
    <row r="63" spans="2:47" ht="12" customHeight="1">
      <c r="B63" s="100"/>
      <c r="C63" s="89"/>
      <c r="D63" s="89"/>
      <c r="E63" s="42"/>
      <c r="F63" s="18"/>
      <c r="G63" s="42"/>
      <c r="H63" s="39"/>
      <c r="I63" s="47">
        <v>1</v>
      </c>
      <c r="J63" s="47"/>
      <c r="K63" s="47"/>
      <c r="L63" s="47">
        <v>1</v>
      </c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51"/>
      <c r="X63" s="39"/>
      <c r="Y63" s="47"/>
      <c r="Z63" s="47"/>
      <c r="AA63" s="47"/>
      <c r="AB63" s="47"/>
      <c r="AC63" s="47"/>
      <c r="AD63" s="4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2:47" ht="12" customHeight="1">
      <c r="B64" s="100"/>
      <c r="C64" s="89" t="s">
        <v>55</v>
      </c>
      <c r="D64" s="89"/>
      <c r="E64" s="42"/>
      <c r="F64" s="18">
        <v>1</v>
      </c>
      <c r="G64" s="42"/>
      <c r="H64" s="39">
        <v>3</v>
      </c>
      <c r="I64" s="24">
        <v>4</v>
      </c>
      <c r="J64" s="24" t="s">
        <v>56</v>
      </c>
      <c r="K64" s="24" t="s">
        <v>56</v>
      </c>
      <c r="L64" s="7" t="s">
        <v>56</v>
      </c>
      <c r="M64" s="7" t="s">
        <v>56</v>
      </c>
      <c r="N64" s="7" t="s">
        <v>56</v>
      </c>
      <c r="O64" s="7">
        <v>4</v>
      </c>
      <c r="P64" s="7" t="s">
        <v>56</v>
      </c>
      <c r="Q64" s="7" t="s">
        <v>56</v>
      </c>
      <c r="R64" s="7" t="s">
        <v>56</v>
      </c>
      <c r="S64" s="7" t="s">
        <v>56</v>
      </c>
      <c r="T64" s="7" t="s">
        <v>56</v>
      </c>
      <c r="U64" s="7" t="s">
        <v>56</v>
      </c>
      <c r="V64" s="7" t="s">
        <v>56</v>
      </c>
      <c r="W64" s="51"/>
      <c r="X64" s="39">
        <v>1</v>
      </c>
      <c r="Y64" s="7" t="s">
        <v>56</v>
      </c>
      <c r="Z64" s="7">
        <v>1</v>
      </c>
      <c r="AA64" s="7" t="s">
        <v>56</v>
      </c>
      <c r="AB64" s="7" t="s">
        <v>56</v>
      </c>
      <c r="AC64" s="7" t="s">
        <v>56</v>
      </c>
      <c r="AD64" s="7">
        <v>1</v>
      </c>
      <c r="AE64" s="46">
        <f>SUM(AF64:AG64)</f>
        <v>106</v>
      </c>
      <c r="AF64" s="24">
        <f>SUM(AH64,AJ64,AL64,AN64,AP64,AR64)</f>
        <v>53</v>
      </c>
      <c r="AG64" s="24">
        <v>53</v>
      </c>
      <c r="AH64" s="7" t="s">
        <v>56</v>
      </c>
      <c r="AI64" s="7" t="s">
        <v>56</v>
      </c>
      <c r="AJ64" s="7">
        <v>18</v>
      </c>
      <c r="AK64" s="7">
        <v>18</v>
      </c>
      <c r="AL64" s="7">
        <v>35</v>
      </c>
      <c r="AM64" s="7">
        <v>35</v>
      </c>
      <c r="AN64" s="7" t="s">
        <v>56</v>
      </c>
      <c r="AO64" s="7" t="s">
        <v>56</v>
      </c>
      <c r="AP64" s="7" t="s">
        <v>56</v>
      </c>
      <c r="AQ64" s="7" t="s">
        <v>56</v>
      </c>
      <c r="AR64" s="7" t="s">
        <v>56</v>
      </c>
      <c r="AS64" s="7" t="s">
        <v>56</v>
      </c>
      <c r="AT64" s="7" t="s">
        <v>56</v>
      </c>
      <c r="AU64" s="7" t="s">
        <v>56</v>
      </c>
    </row>
    <row r="65" ht="12" customHeight="1"/>
    <row r="66" ht="12" customHeight="1">
      <c r="B66" s="9" t="s">
        <v>32</v>
      </c>
    </row>
  </sheetData>
  <mergeCells count="59">
    <mergeCell ref="P6:Q6"/>
    <mergeCell ref="T6:U6"/>
    <mergeCell ref="V6:V7"/>
    <mergeCell ref="AR6:AS6"/>
    <mergeCell ref="AJ6:AK6"/>
    <mergeCell ref="AL6:AM6"/>
    <mergeCell ref="AN6:AO6"/>
    <mergeCell ref="AP6:AQ6"/>
    <mergeCell ref="E5:F7"/>
    <mergeCell ref="B58:B64"/>
    <mergeCell ref="C58:D58"/>
    <mergeCell ref="G5:H7"/>
    <mergeCell ref="C59:D59"/>
    <mergeCell ref="C61:D61"/>
    <mergeCell ref="C63:D63"/>
    <mergeCell ref="B5:D7"/>
    <mergeCell ref="C60:D60"/>
    <mergeCell ref="C62:D62"/>
    <mergeCell ref="C64:D64"/>
    <mergeCell ref="B10:C10"/>
    <mergeCell ref="B11:C11"/>
    <mergeCell ref="B12:C12"/>
    <mergeCell ref="B16:B22"/>
    <mergeCell ref="C16:D16"/>
    <mergeCell ref="C22:D22"/>
    <mergeCell ref="C18:D18"/>
    <mergeCell ref="C20:D20"/>
    <mergeCell ref="B24:B33"/>
    <mergeCell ref="C24:D24"/>
    <mergeCell ref="C26:C31"/>
    <mergeCell ref="C33:D33"/>
    <mergeCell ref="B35:B39"/>
    <mergeCell ref="C35:D35"/>
    <mergeCell ref="C37:D37"/>
    <mergeCell ref="C39:D39"/>
    <mergeCell ref="B41:B49"/>
    <mergeCell ref="C41:D41"/>
    <mergeCell ref="C43:C47"/>
    <mergeCell ref="C49:D49"/>
    <mergeCell ref="I5:V5"/>
    <mergeCell ref="I6:K6"/>
    <mergeCell ref="B50:D50"/>
    <mergeCell ref="B56:D56"/>
    <mergeCell ref="L6:M6"/>
    <mergeCell ref="N6:O6"/>
    <mergeCell ref="B51:D51"/>
    <mergeCell ref="B53:D53"/>
    <mergeCell ref="B54:D54"/>
    <mergeCell ref="B52:D52"/>
    <mergeCell ref="W5:AD5"/>
    <mergeCell ref="AU5:AU7"/>
    <mergeCell ref="W7:X7"/>
    <mergeCell ref="W6:Z6"/>
    <mergeCell ref="AE6:AG6"/>
    <mergeCell ref="AE5:AS5"/>
    <mergeCell ref="AT5:AT7"/>
    <mergeCell ref="AA6:AB6"/>
    <mergeCell ref="AC6:AD6"/>
    <mergeCell ref="AH6:AI6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u0081</cp:lastModifiedBy>
  <cp:lastPrinted>1999-08-27T02:31:12Z</cp:lastPrinted>
  <dcterms:created xsi:type="dcterms:W3CDTF">1999-08-08T13:52:57Z</dcterms:created>
  <dcterms:modified xsi:type="dcterms:W3CDTF">2003-04-29T05:52:58Z</dcterms:modified>
  <cp:category/>
  <cp:version/>
  <cp:contentType/>
  <cp:contentStatus/>
</cp:coreProperties>
</file>