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firstSheet="4" activeTab="6"/>
  </bookViews>
  <sheets>
    <sheet name="第１区" sheetId="1" r:id="rId1"/>
    <sheet name="第２区" sheetId="2" r:id="rId2"/>
    <sheet name="第３区" sheetId="3" r:id="rId3"/>
    <sheet name="第４区" sheetId="4" r:id="rId4"/>
    <sheet name="第５区" sheetId="5" r:id="rId5"/>
    <sheet name="衆議院（２）比例代表選出議員選挙党派別" sheetId="6" r:id="rId6"/>
    <sheet name="衆議院（３）無効投票の内訳等" sheetId="7" r:id="rId7"/>
  </sheets>
  <definedNames/>
  <calcPr fullCalcOnLoad="1"/>
</workbook>
</file>

<file path=xl/sharedStrings.xml><?xml version="1.0" encoding="utf-8"?>
<sst xmlns="http://schemas.openxmlformats.org/spreadsheetml/2006/main" count="386" uniqueCount="143">
  <si>
    <t>市郡</t>
  </si>
  <si>
    <t>第１区計</t>
  </si>
  <si>
    <t>前橋市</t>
  </si>
  <si>
    <t>沼田市</t>
  </si>
  <si>
    <t>勢多郡</t>
  </si>
  <si>
    <t>利根郡</t>
  </si>
  <si>
    <t>有効投票数</t>
  </si>
  <si>
    <t>票</t>
  </si>
  <si>
    <t>当日有権者数</t>
  </si>
  <si>
    <t>投票者数</t>
  </si>
  <si>
    <t>投票率</t>
  </si>
  <si>
    <t>％</t>
  </si>
  <si>
    <t>人</t>
  </si>
  <si>
    <t>資料：県選挙管理委員会</t>
  </si>
  <si>
    <t>第２区計</t>
  </si>
  <si>
    <t>桐生市</t>
  </si>
  <si>
    <t>伊勢崎市</t>
  </si>
  <si>
    <t>佐波郡</t>
  </si>
  <si>
    <t>新田郡</t>
  </si>
  <si>
    <t>山田郡</t>
  </si>
  <si>
    <t>第３区計</t>
  </si>
  <si>
    <t>太田市</t>
  </si>
  <si>
    <t>館林市</t>
  </si>
  <si>
    <t>邑楽郡</t>
  </si>
  <si>
    <t>市郡</t>
  </si>
  <si>
    <t>有効投票数</t>
  </si>
  <si>
    <t>当日有権者数</t>
  </si>
  <si>
    <t>投票者数</t>
  </si>
  <si>
    <t>投票率</t>
  </si>
  <si>
    <t>票</t>
  </si>
  <si>
    <t>人</t>
  </si>
  <si>
    <t>％</t>
  </si>
  <si>
    <t>資料：県選挙管理委員会</t>
  </si>
  <si>
    <t>第４区計</t>
  </si>
  <si>
    <t>第５区計</t>
  </si>
  <si>
    <t>高崎市</t>
  </si>
  <si>
    <t>藤岡市</t>
  </si>
  <si>
    <t>多野郡</t>
  </si>
  <si>
    <t>渋川市</t>
  </si>
  <si>
    <t>富岡市</t>
  </si>
  <si>
    <t>安中市</t>
  </si>
  <si>
    <t>群馬郡</t>
  </si>
  <si>
    <t>北群馬郡</t>
  </si>
  <si>
    <t>甘楽郡</t>
  </si>
  <si>
    <t>碓氷郡</t>
  </si>
  <si>
    <t>吾妻郡</t>
  </si>
  <si>
    <t>（1）候補者の得票数（小選挙区選出議員選挙）</t>
  </si>
  <si>
    <t>　第１区（定数１名）</t>
  </si>
  <si>
    <t>　第２区（定数１名）</t>
  </si>
  <si>
    <t>　第３区（定数１名）</t>
  </si>
  <si>
    <t>　第４区（定数１名）</t>
  </si>
  <si>
    <t>　第５区（定数１名）</t>
  </si>
  <si>
    <t>（2）比例代表選出議員選挙党派別得票数(群馬県）</t>
  </si>
  <si>
    <t>項目</t>
  </si>
  <si>
    <t>総数</t>
  </si>
  <si>
    <t>社会民主党</t>
  </si>
  <si>
    <t>公明党</t>
  </si>
  <si>
    <t>自由民主党</t>
  </si>
  <si>
    <t>日本共産党</t>
  </si>
  <si>
    <t>民主党</t>
  </si>
  <si>
    <t>票</t>
  </si>
  <si>
    <t>得票数</t>
  </si>
  <si>
    <t>％</t>
  </si>
  <si>
    <t>得票率</t>
  </si>
  <si>
    <t>資料：県選挙管理委員会</t>
  </si>
  <si>
    <t>記載したもの
者等の氏名を
候補者でない</t>
  </si>
  <si>
    <t>もの
者等を記載した
者、不所属候補
非該当政党候補</t>
  </si>
  <si>
    <t>勢多郡</t>
  </si>
  <si>
    <t>利根郡</t>
  </si>
  <si>
    <t>佐波郡</t>
  </si>
  <si>
    <t>新田郡</t>
  </si>
  <si>
    <t>山田郡</t>
  </si>
  <si>
    <t>邑楽郡</t>
  </si>
  <si>
    <t>多野郡</t>
  </si>
  <si>
    <t>群馬郡</t>
  </si>
  <si>
    <t>北群馬郡</t>
  </si>
  <si>
    <t>甘楽郡</t>
  </si>
  <si>
    <t>碓氷郡</t>
  </si>
  <si>
    <t>吾妻郡</t>
  </si>
  <si>
    <t>選 挙 区
市　　郡</t>
  </si>
  <si>
    <t>投票数</t>
  </si>
  <si>
    <t>不受理・持帰り等</t>
  </si>
  <si>
    <t>有効</t>
  </si>
  <si>
    <t>無効</t>
  </si>
  <si>
    <t>したもの
者の氏名を記載
二人以上の候補</t>
  </si>
  <si>
    <t>したもの
ほか他事を記載
候補者の氏名の</t>
  </si>
  <si>
    <t>自書しないもの
候補者の氏名を</t>
  </si>
  <si>
    <t>し難いもの
記載したか確認
候補者の何人を</t>
  </si>
  <si>
    <t>白紙投票</t>
  </si>
  <si>
    <t>したもの
単に雑事を記載</t>
  </si>
  <si>
    <t>記載したもの
単に記号符号を</t>
  </si>
  <si>
    <t>その他</t>
  </si>
  <si>
    <t>人</t>
  </si>
  <si>
    <t>第１区計</t>
  </si>
  <si>
    <t>前橋市</t>
  </si>
  <si>
    <t>沼田市</t>
  </si>
  <si>
    <t>第２区計</t>
  </si>
  <si>
    <t>桐生市</t>
  </si>
  <si>
    <t>伊勢崎市</t>
  </si>
  <si>
    <t>第３区計</t>
  </si>
  <si>
    <t>太田市</t>
  </si>
  <si>
    <t>館林市</t>
  </si>
  <si>
    <t>第４区計</t>
  </si>
  <si>
    <t>高崎市</t>
  </si>
  <si>
    <t>藤岡市</t>
  </si>
  <si>
    <t>第５区計</t>
  </si>
  <si>
    <t>渋川市</t>
  </si>
  <si>
    <t>富岡市</t>
  </si>
  <si>
    <t>安中市</t>
  </si>
  <si>
    <t>当日有権者数</t>
  </si>
  <si>
    <t>用いないもの
所定の用紙を</t>
  </si>
  <si>
    <t>合　計（投票者数）</t>
  </si>
  <si>
    <t>２１－３ 衆議院議員総選挙結果（平成17年9月11日執行）</t>
  </si>
  <si>
    <t>２１－３ 衆議院議員総選挙結果（平成17年9月11日執行）</t>
  </si>
  <si>
    <t>２１－３ 衆議院議員総選挙結果（平成17年9月11日執行）</t>
  </si>
  <si>
    <t>近藤よしえ
（近藤好枝）</t>
  </si>
  <si>
    <t>佐田玄一郎</t>
  </si>
  <si>
    <t>高橋ひとし
（高橋　仁）</t>
  </si>
  <si>
    <t>つちや富久
（土屋富久）</t>
  </si>
  <si>
    <t>桐生市（旧勢多）</t>
  </si>
  <si>
    <t>笹川たかし
（笹川　堯）</t>
  </si>
  <si>
    <t>藤掛よしゆき
（藤掛順恒）</t>
  </si>
  <si>
    <t>石関たかし
（石関貴史）</t>
  </si>
  <si>
    <t>太田市（旧藪塚）</t>
  </si>
  <si>
    <t>按分で切捨られた票数</t>
  </si>
  <si>
    <t>こすげ啓司
（小菅啓司）</t>
  </si>
  <si>
    <t>谷津よしお
（谷津義男）</t>
  </si>
  <si>
    <t>柿沼正明</t>
  </si>
  <si>
    <t>さかい悦夫
（酒井悦夫）</t>
  </si>
  <si>
    <t>福田康夫</t>
  </si>
  <si>
    <t>中島政希</t>
  </si>
  <si>
    <t>田島國彦</t>
  </si>
  <si>
    <t>福田あい子</t>
  </si>
  <si>
    <t>おぶち優子
（小渕優子）</t>
  </si>
  <si>
    <t>新党日本</t>
  </si>
  <si>
    <t>-</t>
  </si>
  <si>
    <t>注）1 桐生市は、合併前の旧新里村、旧黒保根村の区域が第１区、旧桐生市の区域が第２区となっている。</t>
  </si>
  <si>
    <t>注）桐生市（旧勢多）は、合併前の旧新里村、旧黒保根村の区域が第１区となっている。</t>
  </si>
  <si>
    <t>注）桐生市は、合併前の旧桐生市の区域、太田市（旧藪塚）については旧藪塚本町の区域が第２区となっている。</t>
  </si>
  <si>
    <t>注）太田市は、合併前の旧太田市、旧尾島町・旧新田町の区域が第３区となっている。</t>
  </si>
  <si>
    <t>（3）無効投票の内訳（小選挙区選出議員選挙）</t>
  </si>
  <si>
    <t xml:space="preserve">    2 太田市は、合併前の旧藪塚本町の区域が第２区、旧太田市、旧尾島町・旧新田町の区域が第３区となっている。</t>
  </si>
  <si>
    <t>（1）候補者の得票数（小選挙区選出議員選挙）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</si>
</sst>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.0;&quot;△ &quot;#,##0.0"/>
    <numFmt numFmtId="181" formatCode="[&lt;=999]000;000\-00"/>
    <numFmt numFmtId="182" formatCode="0.0;&quot;△ &quot;0.0"/>
    <numFmt numFmtId="183" formatCode="#,##0.00_ "/>
    <numFmt numFmtId="184" formatCode="#,##0.000;&quot;△ &quot;#,##0.000"/>
  </numFmts>
  <fonts count="8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9"/>
      <name val="ＭＳ 明朝"/>
      <family val="1"/>
    </font>
    <font>
      <sz val="9"/>
      <name val="ＭＳ 明朝"/>
      <family val="1"/>
    </font>
    <font>
      <b/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177" fontId="3" fillId="0" borderId="1" xfId="0" applyNumberFormat="1" applyFont="1" applyBorder="1" applyAlignment="1">
      <alignment horizontal="right" vertical="center"/>
    </xf>
    <xf numFmtId="179" fontId="3" fillId="0" borderId="1" xfId="0" applyNumberFormat="1" applyFont="1" applyBorder="1" applyAlignment="1">
      <alignment horizontal="right" vertical="center"/>
    </xf>
    <xf numFmtId="177" fontId="1" fillId="0" borderId="1" xfId="0" applyNumberFormat="1" applyFont="1" applyBorder="1" applyAlignment="1">
      <alignment horizontal="right" vertical="center"/>
    </xf>
    <xf numFmtId="179" fontId="1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0" fontId="1" fillId="0" borderId="1" xfId="0" applyNumberFormat="1" applyFont="1" applyBorder="1" applyAlignment="1">
      <alignment horizontal="right" vertical="center"/>
    </xf>
    <xf numFmtId="180" fontId="1" fillId="0" borderId="1" xfId="0" applyNumberFormat="1" applyFont="1" applyBorder="1" applyAlignment="1">
      <alignment horizontal="right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58" fontId="3" fillId="2" borderId="3" xfId="0" applyNumberFormat="1" applyFont="1" applyFill="1" applyBorder="1" applyAlignment="1">
      <alignment horizontal="distributed" vertical="center"/>
    </xf>
    <xf numFmtId="0" fontId="3" fillId="2" borderId="2" xfId="0" applyNumberFormat="1" applyFont="1" applyFill="1" applyBorder="1" applyAlignment="1">
      <alignment horizontal="distributed" vertical="center"/>
    </xf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center" vertical="center" shrinkToFit="1"/>
    </xf>
    <xf numFmtId="184" fontId="3" fillId="0" borderId="1" xfId="0" applyNumberFormat="1" applyFont="1" applyBorder="1" applyAlignment="1">
      <alignment horizontal="right" vertical="center"/>
    </xf>
    <xf numFmtId="184" fontId="1" fillId="0" borderId="1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 shrinkToFit="1"/>
    </xf>
    <xf numFmtId="0" fontId="4" fillId="3" borderId="4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 wrapText="1"/>
    </xf>
    <xf numFmtId="0" fontId="1" fillId="3" borderId="6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3" borderId="5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4" fillId="3" borderId="8" xfId="0" applyFont="1" applyFill="1" applyBorder="1" applyAlignment="1">
      <alignment horizontal="distributed" vertical="center"/>
    </xf>
    <xf numFmtId="0" fontId="1" fillId="3" borderId="8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 wrapText="1"/>
    </xf>
    <xf numFmtId="0" fontId="1" fillId="3" borderId="6" xfId="0" applyFont="1" applyFill="1" applyBorder="1" applyAlignment="1">
      <alignment horizontal="distributed" vertical="center" wrapText="1"/>
    </xf>
    <xf numFmtId="0" fontId="1" fillId="3" borderId="8" xfId="0" applyFont="1" applyFill="1" applyBorder="1" applyAlignment="1">
      <alignment horizontal="distributed" vertical="center" wrapText="1"/>
    </xf>
    <xf numFmtId="0" fontId="1" fillId="3" borderId="4" xfId="0" applyFont="1" applyFill="1" applyBorder="1" applyAlignment="1">
      <alignment horizontal="distributed" vertical="center" wrapText="1"/>
    </xf>
    <xf numFmtId="0" fontId="1" fillId="0" borderId="0" xfId="0" applyFont="1" applyAlignment="1">
      <alignment vertical="center"/>
    </xf>
    <xf numFmtId="0" fontId="4" fillId="3" borderId="5" xfId="0" applyFont="1" applyFill="1" applyBorder="1" applyAlignment="1">
      <alignment horizontal="center" vertical="center" textRotation="255"/>
    </xf>
    <xf numFmtId="0" fontId="4" fillId="3" borderId="10" xfId="0" applyFont="1" applyFill="1" applyBorder="1" applyAlignment="1">
      <alignment horizontal="center" vertical="center" textRotation="255"/>
    </xf>
    <xf numFmtId="0" fontId="4" fillId="3" borderId="6" xfId="0" applyFont="1" applyFill="1" applyBorder="1" applyAlignment="1">
      <alignment horizontal="center" vertical="center" textRotation="255"/>
    </xf>
    <xf numFmtId="0" fontId="1" fillId="3" borderId="3" xfId="0" applyFont="1" applyFill="1" applyBorder="1" applyAlignment="1">
      <alignment horizontal="distributed" vertical="center"/>
    </xf>
    <xf numFmtId="0" fontId="1" fillId="3" borderId="11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4" fillId="3" borderId="5" xfId="0" applyFont="1" applyFill="1" applyBorder="1" applyAlignment="1">
      <alignment horizontal="center" vertical="center" textRotation="255" wrapText="1"/>
    </xf>
    <xf numFmtId="0" fontId="4" fillId="3" borderId="10" xfId="0" applyFont="1" applyFill="1" applyBorder="1" applyAlignment="1">
      <alignment horizontal="center" vertical="center" textRotation="255" wrapText="1"/>
    </xf>
    <xf numFmtId="0" fontId="4" fillId="3" borderId="6" xfId="0" applyFont="1" applyFill="1" applyBorder="1" applyAlignment="1">
      <alignment horizontal="center" vertical="center" textRotation="255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distributed" textRotation="255"/>
    </xf>
    <xf numFmtId="0" fontId="1" fillId="3" borderId="10" xfId="0" applyFont="1" applyFill="1" applyBorder="1" applyAlignment="1">
      <alignment horizontal="center" vertical="distributed" textRotation="255"/>
    </xf>
    <xf numFmtId="0" fontId="1" fillId="3" borderId="6" xfId="0" applyFont="1" applyFill="1" applyBorder="1" applyAlignment="1">
      <alignment horizontal="center" vertical="distributed" textRotation="255"/>
    </xf>
    <xf numFmtId="58" fontId="3" fillId="2" borderId="3" xfId="0" applyNumberFormat="1" applyFont="1" applyFill="1" applyBorder="1" applyAlignment="1">
      <alignment horizontal="distributed" vertical="center"/>
    </xf>
    <xf numFmtId="0" fontId="3" fillId="2" borderId="2" xfId="0" applyNumberFormat="1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5"/>
  <sheetViews>
    <sheetView zoomScale="115" zoomScaleNormal="115" zoomScaleSheetLayoutView="115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7.75390625" style="1" customWidth="1"/>
    <col min="4" max="4" width="11.375" style="1" customWidth="1"/>
    <col min="5" max="8" width="14.625" style="1" customWidth="1"/>
    <col min="9" max="9" width="11.625" style="1" customWidth="1"/>
    <col min="10" max="10" width="10.125" style="1" bestFit="1" customWidth="1"/>
    <col min="11" max="11" width="8.00390625" style="1" bestFit="1" customWidth="1"/>
    <col min="12" max="16384" width="9.00390625" style="1" customWidth="1"/>
  </cols>
  <sheetData>
    <row r="1" ht="12">
      <c r="B1" s="11" t="s">
        <v>112</v>
      </c>
    </row>
    <row r="2" spans="2:6" ht="12">
      <c r="B2" s="66" t="s">
        <v>142</v>
      </c>
      <c r="C2" s="67"/>
      <c r="D2" s="67"/>
      <c r="E2" s="67"/>
      <c r="F2" s="67"/>
    </row>
    <row r="3" spans="2:4" ht="12">
      <c r="B3" s="68" t="s">
        <v>47</v>
      </c>
      <c r="C3" s="6"/>
      <c r="D3" s="6"/>
    </row>
    <row r="4" spans="2:11" ht="12" customHeight="1">
      <c r="B4" s="34" t="s">
        <v>0</v>
      </c>
      <c r="C4" s="35"/>
      <c r="D4" s="30" t="s">
        <v>6</v>
      </c>
      <c r="E4" s="26" t="s">
        <v>115</v>
      </c>
      <c r="F4" s="26" t="s">
        <v>116</v>
      </c>
      <c r="G4" s="26" t="s">
        <v>117</v>
      </c>
      <c r="H4" s="26" t="s">
        <v>118</v>
      </c>
      <c r="I4" s="38" t="s">
        <v>109</v>
      </c>
      <c r="J4" s="30" t="s">
        <v>9</v>
      </c>
      <c r="K4" s="30" t="s">
        <v>10</v>
      </c>
    </row>
    <row r="5" spans="2:11" ht="12">
      <c r="B5" s="36"/>
      <c r="C5" s="37"/>
      <c r="D5" s="31"/>
      <c r="E5" s="27"/>
      <c r="F5" s="27"/>
      <c r="G5" s="27"/>
      <c r="H5" s="27"/>
      <c r="I5" s="25"/>
      <c r="J5" s="31"/>
      <c r="K5" s="31"/>
    </row>
    <row r="6" spans="2:11" ht="12">
      <c r="B6" s="4"/>
      <c r="C6" s="5"/>
      <c r="D6" s="2" t="s">
        <v>7</v>
      </c>
      <c r="E6" s="2" t="s">
        <v>7</v>
      </c>
      <c r="F6" s="2" t="s">
        <v>7</v>
      </c>
      <c r="G6" s="2" t="s">
        <v>7</v>
      </c>
      <c r="H6" s="2" t="s">
        <v>7</v>
      </c>
      <c r="I6" s="2" t="s">
        <v>12</v>
      </c>
      <c r="J6" s="2" t="s">
        <v>12</v>
      </c>
      <c r="K6" s="2" t="s">
        <v>11</v>
      </c>
    </row>
    <row r="7" spans="2:11" ht="12">
      <c r="B7" s="32" t="s">
        <v>1</v>
      </c>
      <c r="C7" s="33"/>
      <c r="D7" s="7">
        <f aca="true" t="shared" si="0" ref="D7:J7">SUM(D8:D12)</f>
        <v>245275</v>
      </c>
      <c r="E7" s="7">
        <f t="shared" si="0"/>
        <v>18578</v>
      </c>
      <c r="F7" s="7">
        <f t="shared" si="0"/>
        <v>136920</v>
      </c>
      <c r="G7" s="7">
        <f t="shared" si="0"/>
        <v>78544</v>
      </c>
      <c r="H7" s="7">
        <f t="shared" si="0"/>
        <v>11233</v>
      </c>
      <c r="I7" s="7">
        <f t="shared" si="0"/>
        <v>390408</v>
      </c>
      <c r="J7" s="7">
        <f t="shared" si="0"/>
        <v>251670</v>
      </c>
      <c r="K7" s="8">
        <f aca="true" t="shared" si="1" ref="K7:K12">J7/I7*100</f>
        <v>64.4633306694535</v>
      </c>
    </row>
    <row r="8" spans="2:11" ht="12">
      <c r="B8" s="4"/>
      <c r="C8" s="3" t="s">
        <v>2</v>
      </c>
      <c r="D8" s="9">
        <f>SUM(E8:H8)</f>
        <v>159550</v>
      </c>
      <c r="E8" s="9">
        <v>12559</v>
      </c>
      <c r="F8" s="9">
        <v>85411</v>
      </c>
      <c r="G8" s="9">
        <v>53893</v>
      </c>
      <c r="H8" s="9">
        <v>7687</v>
      </c>
      <c r="I8" s="9">
        <v>257641</v>
      </c>
      <c r="J8" s="9">
        <v>163548</v>
      </c>
      <c r="K8" s="10">
        <f t="shared" si="1"/>
        <v>63.47902701821527</v>
      </c>
    </row>
    <row r="9" spans="2:11" ht="12">
      <c r="B9" s="4"/>
      <c r="C9" s="21" t="s">
        <v>119</v>
      </c>
      <c r="D9" s="9">
        <f>SUM(E9:H9)</f>
        <v>9462</v>
      </c>
      <c r="E9" s="9">
        <v>547</v>
      </c>
      <c r="F9" s="9">
        <v>5638</v>
      </c>
      <c r="G9" s="9">
        <v>2904</v>
      </c>
      <c r="H9" s="9">
        <v>373</v>
      </c>
      <c r="I9" s="9">
        <v>15397</v>
      </c>
      <c r="J9" s="9">
        <v>9730</v>
      </c>
      <c r="K9" s="10">
        <f t="shared" si="1"/>
        <v>63.19412872637527</v>
      </c>
    </row>
    <row r="10" spans="2:11" ht="12">
      <c r="B10" s="4"/>
      <c r="C10" s="3" t="s">
        <v>3</v>
      </c>
      <c r="D10" s="9">
        <f>SUM(E10:H10)</f>
        <v>27989</v>
      </c>
      <c r="E10" s="9">
        <v>2446</v>
      </c>
      <c r="F10" s="9">
        <v>16291</v>
      </c>
      <c r="G10" s="9">
        <v>7959</v>
      </c>
      <c r="H10" s="9">
        <v>1293</v>
      </c>
      <c r="I10" s="9">
        <v>44235</v>
      </c>
      <c r="J10" s="9">
        <v>28743</v>
      </c>
      <c r="K10" s="10">
        <f t="shared" si="1"/>
        <v>64.97795863004409</v>
      </c>
    </row>
    <row r="11" spans="2:11" ht="12">
      <c r="B11" s="4"/>
      <c r="C11" s="3" t="s">
        <v>4</v>
      </c>
      <c r="D11" s="9">
        <f>SUM(E11:H11)</f>
        <v>24822</v>
      </c>
      <c r="E11" s="9">
        <v>1430</v>
      </c>
      <c r="F11" s="9">
        <v>14490</v>
      </c>
      <c r="G11" s="9">
        <v>7751</v>
      </c>
      <c r="H11" s="9">
        <v>1151</v>
      </c>
      <c r="I11" s="9">
        <v>39173</v>
      </c>
      <c r="J11" s="9">
        <v>25432</v>
      </c>
      <c r="K11" s="10">
        <f t="shared" si="1"/>
        <v>64.92226788859674</v>
      </c>
    </row>
    <row r="12" spans="2:11" ht="12">
      <c r="B12" s="4"/>
      <c r="C12" s="3" t="s">
        <v>5</v>
      </c>
      <c r="D12" s="9">
        <f>SUM(E12:H12)</f>
        <v>23452</v>
      </c>
      <c r="E12" s="9">
        <v>1596</v>
      </c>
      <c r="F12" s="9">
        <v>15090</v>
      </c>
      <c r="G12" s="9">
        <v>6037</v>
      </c>
      <c r="H12" s="9">
        <v>729</v>
      </c>
      <c r="I12" s="9">
        <v>33962</v>
      </c>
      <c r="J12" s="9">
        <v>24217</v>
      </c>
      <c r="K12" s="10">
        <f t="shared" si="1"/>
        <v>71.30616571462222</v>
      </c>
    </row>
    <row r="14" ht="12">
      <c r="B14" s="6" t="s">
        <v>13</v>
      </c>
    </row>
    <row r="15" spans="2:8" ht="13.5">
      <c r="B15" s="28" t="s">
        <v>137</v>
      </c>
      <c r="C15" s="29"/>
      <c r="D15" s="29"/>
      <c r="E15" s="29"/>
      <c r="F15" s="29"/>
      <c r="G15" s="29"/>
      <c r="H15" s="20"/>
    </row>
  </sheetData>
  <mergeCells count="11">
    <mergeCell ref="K4:K5"/>
    <mergeCell ref="G4:G5"/>
    <mergeCell ref="B7:C7"/>
    <mergeCell ref="B4:C5"/>
    <mergeCell ref="D4:D5"/>
    <mergeCell ref="I4:I5"/>
    <mergeCell ref="E4:E5"/>
    <mergeCell ref="F4:F5"/>
    <mergeCell ref="H4:H5"/>
    <mergeCell ref="B15:G15"/>
    <mergeCell ref="J4:J5"/>
  </mergeCells>
  <printOptions/>
  <pageMargins left="0.7874015748031497" right="0.5905511811023623" top="0.984251968503937" bottom="0.984251968503937" header="0.5118110236220472" footer="0.5118110236220472"/>
  <pageSetup fitToHeight="1" fitToWidth="1" horizontalDpi="400" verticalDpi="400" orientation="portrait" paperSize="9" scale="79" r:id="rId1"/>
  <headerFooter alignWithMargins="0">
    <oddHeader>&amp;L&amp;F&amp;C&amp;A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6"/>
  <sheetViews>
    <sheetView zoomScale="115" zoomScaleNormal="115" zoomScaleSheetLayoutView="115" workbookViewId="0" topLeftCell="A1">
      <selection activeCell="E23" sqref="E23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8.625" style="1" customWidth="1"/>
    <col min="4" max="4" width="11.375" style="1" customWidth="1"/>
    <col min="5" max="8" width="13.125" style="1" customWidth="1"/>
    <col min="9" max="9" width="11.75390625" style="1" customWidth="1"/>
    <col min="10" max="10" width="8.375" style="1" customWidth="1"/>
    <col min="11" max="11" width="6.375" style="1" customWidth="1"/>
    <col min="12" max="16384" width="9.00390625" style="1" customWidth="1"/>
  </cols>
  <sheetData>
    <row r="1" ht="12">
      <c r="B1" s="11" t="s">
        <v>112</v>
      </c>
    </row>
    <row r="2" spans="2:6" ht="12">
      <c r="B2" s="66" t="s">
        <v>142</v>
      </c>
      <c r="C2" s="67"/>
      <c r="D2" s="67"/>
      <c r="E2" s="67"/>
      <c r="F2" s="67"/>
    </row>
    <row r="3" spans="2:4" ht="12">
      <c r="B3" s="68" t="s">
        <v>48</v>
      </c>
      <c r="C3" s="6"/>
      <c r="D3" s="6"/>
    </row>
    <row r="4" spans="2:11" ht="12" customHeight="1">
      <c r="B4" s="34" t="s">
        <v>0</v>
      </c>
      <c r="C4" s="35"/>
      <c r="D4" s="30" t="s">
        <v>6</v>
      </c>
      <c r="E4" s="26" t="s">
        <v>120</v>
      </c>
      <c r="F4" s="41" t="s">
        <v>121</v>
      </c>
      <c r="G4" s="41" t="s">
        <v>122</v>
      </c>
      <c r="H4" s="41" t="s">
        <v>124</v>
      </c>
      <c r="I4" s="39" t="s">
        <v>8</v>
      </c>
      <c r="J4" s="30" t="s">
        <v>9</v>
      </c>
      <c r="K4" s="30" t="s">
        <v>10</v>
      </c>
    </row>
    <row r="5" spans="2:11" ht="12">
      <c r="B5" s="36"/>
      <c r="C5" s="37"/>
      <c r="D5" s="31"/>
      <c r="E5" s="27"/>
      <c r="F5" s="42"/>
      <c r="G5" s="42"/>
      <c r="H5" s="42"/>
      <c r="I5" s="40"/>
      <c r="J5" s="31"/>
      <c r="K5" s="31"/>
    </row>
    <row r="6" spans="2:11" ht="12">
      <c r="B6" s="4"/>
      <c r="C6" s="5"/>
      <c r="D6" s="2" t="s">
        <v>7</v>
      </c>
      <c r="E6" s="2" t="s">
        <v>7</v>
      </c>
      <c r="F6" s="2" t="s">
        <v>7</v>
      </c>
      <c r="G6" s="2" t="s">
        <v>7</v>
      </c>
      <c r="H6" s="2"/>
      <c r="I6" s="2" t="s">
        <v>12</v>
      </c>
      <c r="J6" s="2" t="s">
        <v>12</v>
      </c>
      <c r="K6" s="2" t="s">
        <v>11</v>
      </c>
    </row>
    <row r="7" spans="2:11" ht="12">
      <c r="B7" s="32" t="s">
        <v>14</v>
      </c>
      <c r="C7" s="33"/>
      <c r="D7" s="7">
        <f aca="true" t="shared" si="0" ref="D7:D13">SUM(E7:H7)</f>
        <v>211249</v>
      </c>
      <c r="E7" s="22">
        <f aca="true" t="shared" si="1" ref="E7:J7">SUM(E8:E13)</f>
        <v>99919.51500000001</v>
      </c>
      <c r="F7" s="22">
        <f t="shared" si="1"/>
        <v>12832</v>
      </c>
      <c r="G7" s="22">
        <f t="shared" si="1"/>
        <v>98497.47899999999</v>
      </c>
      <c r="H7" s="22">
        <f t="shared" si="1"/>
        <v>0.006</v>
      </c>
      <c r="I7" s="7">
        <f t="shared" si="1"/>
        <v>330148</v>
      </c>
      <c r="J7" s="7">
        <f t="shared" si="1"/>
        <v>216614</v>
      </c>
      <c r="K7" s="8">
        <f>J7/I7*100</f>
        <v>65.61118044028738</v>
      </c>
    </row>
    <row r="8" spans="2:11" ht="12">
      <c r="B8" s="4"/>
      <c r="C8" s="3" t="s">
        <v>15</v>
      </c>
      <c r="D8" s="9">
        <f t="shared" si="0"/>
        <v>60599.99999999999</v>
      </c>
      <c r="E8" s="23">
        <v>29736.214</v>
      </c>
      <c r="F8" s="9">
        <v>4887</v>
      </c>
      <c r="G8" s="23">
        <v>25976.785</v>
      </c>
      <c r="H8" s="23">
        <v>0.001</v>
      </c>
      <c r="I8" s="9">
        <v>91877</v>
      </c>
      <c r="J8" s="9">
        <v>62325</v>
      </c>
      <c r="K8" s="10">
        <f aca="true" t="shared" si="2" ref="K8:K13">J8/I8*100</f>
        <v>67.83525800798894</v>
      </c>
    </row>
    <row r="9" spans="2:11" ht="12">
      <c r="B9" s="4"/>
      <c r="C9" s="3" t="s">
        <v>16</v>
      </c>
      <c r="D9" s="9">
        <f t="shared" si="0"/>
        <v>97896</v>
      </c>
      <c r="E9" s="23">
        <v>43322.011</v>
      </c>
      <c r="F9" s="9">
        <v>4873</v>
      </c>
      <c r="G9" s="23">
        <v>49700.988</v>
      </c>
      <c r="H9" s="23">
        <v>0.001</v>
      </c>
      <c r="I9" s="9">
        <v>155126</v>
      </c>
      <c r="J9" s="9">
        <v>100051</v>
      </c>
      <c r="K9" s="10">
        <f t="shared" si="2"/>
        <v>64.49660276162604</v>
      </c>
    </row>
    <row r="10" spans="2:11" ht="12">
      <c r="B10" s="4"/>
      <c r="C10" s="21" t="s">
        <v>123</v>
      </c>
      <c r="D10" s="9">
        <f t="shared" si="0"/>
        <v>9464</v>
      </c>
      <c r="E10" s="23">
        <v>5146.023</v>
      </c>
      <c r="F10" s="9">
        <v>512</v>
      </c>
      <c r="G10" s="23">
        <v>3805.976</v>
      </c>
      <c r="H10" s="23">
        <v>0.001</v>
      </c>
      <c r="I10" s="9">
        <v>15268</v>
      </c>
      <c r="J10" s="9">
        <v>9774</v>
      </c>
      <c r="K10" s="10">
        <f t="shared" si="2"/>
        <v>64.01624312287136</v>
      </c>
    </row>
    <row r="11" spans="2:11" ht="12">
      <c r="B11" s="4"/>
      <c r="C11" s="3" t="s">
        <v>17</v>
      </c>
      <c r="D11" s="9">
        <f t="shared" si="0"/>
        <v>17587</v>
      </c>
      <c r="E11" s="23">
        <v>8344.038</v>
      </c>
      <c r="F11" s="9">
        <v>1026</v>
      </c>
      <c r="G11" s="23">
        <v>8216.961</v>
      </c>
      <c r="H11" s="23">
        <v>0.001</v>
      </c>
      <c r="I11" s="9">
        <v>28391</v>
      </c>
      <c r="J11" s="9">
        <v>18151</v>
      </c>
      <c r="K11" s="10">
        <f t="shared" si="2"/>
        <v>63.93223204536649</v>
      </c>
    </row>
    <row r="12" spans="2:11" ht="12">
      <c r="B12" s="4"/>
      <c r="C12" s="3" t="s">
        <v>18</v>
      </c>
      <c r="D12" s="9">
        <f t="shared" si="0"/>
        <v>14221</v>
      </c>
      <c r="E12" s="23">
        <v>7594.856</v>
      </c>
      <c r="F12" s="9">
        <v>929</v>
      </c>
      <c r="G12" s="23">
        <v>5697.143</v>
      </c>
      <c r="H12" s="23">
        <v>0.001</v>
      </c>
      <c r="I12" s="9">
        <v>21812</v>
      </c>
      <c r="J12" s="9">
        <v>14563</v>
      </c>
      <c r="K12" s="10">
        <f t="shared" si="2"/>
        <v>66.76600036677058</v>
      </c>
    </row>
    <row r="13" spans="2:11" ht="12">
      <c r="B13" s="4"/>
      <c r="C13" s="3" t="s">
        <v>19</v>
      </c>
      <c r="D13" s="9">
        <f t="shared" si="0"/>
        <v>11481</v>
      </c>
      <c r="E13" s="23">
        <v>5776.373</v>
      </c>
      <c r="F13" s="9">
        <v>605</v>
      </c>
      <c r="G13" s="23">
        <v>5099.626</v>
      </c>
      <c r="H13" s="23">
        <v>0.001</v>
      </c>
      <c r="I13" s="9">
        <v>17674</v>
      </c>
      <c r="J13" s="9">
        <v>11750</v>
      </c>
      <c r="K13" s="10">
        <f t="shared" si="2"/>
        <v>66.48183772773567</v>
      </c>
    </row>
    <row r="15" ht="12">
      <c r="B15" s="6" t="s">
        <v>13</v>
      </c>
    </row>
    <row r="16" spans="2:8" ht="13.5">
      <c r="B16" s="6" t="s">
        <v>138</v>
      </c>
      <c r="C16" s="20"/>
      <c r="D16" s="20"/>
      <c r="E16" s="20"/>
      <c r="F16" s="20"/>
      <c r="G16" s="20"/>
      <c r="H16" s="20"/>
    </row>
  </sheetData>
  <mergeCells count="10">
    <mergeCell ref="K4:K5"/>
    <mergeCell ref="E4:E5"/>
    <mergeCell ref="B7:C7"/>
    <mergeCell ref="B4:C5"/>
    <mergeCell ref="D4:D5"/>
    <mergeCell ref="I4:I5"/>
    <mergeCell ref="H4:H5"/>
    <mergeCell ref="F4:F5"/>
    <mergeCell ref="G4:G5"/>
    <mergeCell ref="J4:J5"/>
  </mergeCells>
  <printOptions/>
  <pageMargins left="0.7874015748031497" right="0.5905511811023623" top="0.984251968503937" bottom="0.984251968503937" header="0.5118110236220472" footer="0.5118110236220472"/>
  <pageSetup fitToHeight="1" fitToWidth="1" horizontalDpi="400" verticalDpi="400" orientation="portrait" paperSize="9" scale="85" r:id="rId1"/>
  <headerFooter alignWithMargins="0">
    <oddHeader>&amp;L&amp;F&amp;C&amp;A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3"/>
  <sheetViews>
    <sheetView zoomScale="115" zoomScaleNormal="115" zoomScaleSheetLayoutView="115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7.75390625" style="1" customWidth="1"/>
    <col min="4" max="4" width="11.375" style="1" customWidth="1"/>
    <col min="5" max="7" width="12.50390625" style="1" customWidth="1"/>
    <col min="8" max="8" width="11.625" style="1" customWidth="1"/>
    <col min="9" max="9" width="8.375" style="1" customWidth="1"/>
    <col min="10" max="10" width="6.375" style="1" customWidth="1"/>
    <col min="11" max="16384" width="9.00390625" style="1" customWidth="1"/>
  </cols>
  <sheetData>
    <row r="1" ht="12">
      <c r="B1" s="11" t="s">
        <v>112</v>
      </c>
    </row>
    <row r="2" spans="2:6" ht="12">
      <c r="B2" s="66" t="s">
        <v>142</v>
      </c>
      <c r="C2" s="67"/>
      <c r="D2" s="67"/>
      <c r="E2" s="67"/>
      <c r="F2" s="67"/>
    </row>
    <row r="3" spans="2:4" ht="12">
      <c r="B3" s="68" t="s">
        <v>49</v>
      </c>
      <c r="C3" s="6"/>
      <c r="D3" s="6"/>
    </row>
    <row r="4" spans="2:10" ht="12" customHeight="1">
      <c r="B4" s="34" t="s">
        <v>0</v>
      </c>
      <c r="C4" s="35"/>
      <c r="D4" s="30" t="s">
        <v>6</v>
      </c>
      <c r="E4" s="41" t="s">
        <v>125</v>
      </c>
      <c r="F4" s="26" t="s">
        <v>126</v>
      </c>
      <c r="G4" s="26" t="s">
        <v>127</v>
      </c>
      <c r="H4" s="39" t="s">
        <v>8</v>
      </c>
      <c r="I4" s="30" t="s">
        <v>9</v>
      </c>
      <c r="J4" s="30" t="s">
        <v>10</v>
      </c>
    </row>
    <row r="5" spans="2:10" ht="12">
      <c r="B5" s="36"/>
      <c r="C5" s="37"/>
      <c r="D5" s="31"/>
      <c r="E5" s="42"/>
      <c r="F5" s="27"/>
      <c r="G5" s="27"/>
      <c r="H5" s="40"/>
      <c r="I5" s="31"/>
      <c r="J5" s="31"/>
    </row>
    <row r="6" spans="2:10" ht="12">
      <c r="B6" s="4"/>
      <c r="C6" s="5"/>
      <c r="D6" s="2" t="s">
        <v>7</v>
      </c>
      <c r="E6" s="2" t="s">
        <v>7</v>
      </c>
      <c r="F6" s="2" t="s">
        <v>7</v>
      </c>
      <c r="G6" s="2" t="s">
        <v>7</v>
      </c>
      <c r="H6" s="2" t="s">
        <v>12</v>
      </c>
      <c r="I6" s="2" t="s">
        <v>12</v>
      </c>
      <c r="J6" s="2" t="s">
        <v>11</v>
      </c>
    </row>
    <row r="7" spans="2:10" ht="12">
      <c r="B7" s="32" t="s">
        <v>20</v>
      </c>
      <c r="C7" s="33"/>
      <c r="D7" s="7">
        <f>SUM(E7:G7)</f>
        <v>191212</v>
      </c>
      <c r="E7" s="7">
        <f>SUM(E8:E10)</f>
        <v>10444</v>
      </c>
      <c r="F7" s="7">
        <f>SUM(F8:F10)</f>
        <v>111034</v>
      </c>
      <c r="G7" s="7">
        <f>SUM(G8:G10)</f>
        <v>69734</v>
      </c>
      <c r="H7" s="7">
        <f>SUM(H8:H10)</f>
        <v>297455</v>
      </c>
      <c r="I7" s="7">
        <f>SUM(I8:I10)</f>
        <v>196017</v>
      </c>
      <c r="J7" s="8">
        <f>I7/H7*100</f>
        <v>65.89803499689029</v>
      </c>
    </row>
    <row r="8" spans="2:10" ht="12">
      <c r="B8" s="4"/>
      <c r="C8" s="3" t="s">
        <v>21</v>
      </c>
      <c r="D8" s="9">
        <f>SUM(E8:G8)</f>
        <v>93357</v>
      </c>
      <c r="E8" s="9">
        <v>5109</v>
      </c>
      <c r="F8" s="9">
        <v>48861</v>
      </c>
      <c r="G8" s="9">
        <v>39387</v>
      </c>
      <c r="H8" s="9">
        <v>151079</v>
      </c>
      <c r="I8" s="9">
        <v>95674</v>
      </c>
      <c r="J8" s="10">
        <f>I8/H8*100</f>
        <v>63.3271334864541</v>
      </c>
    </row>
    <row r="9" spans="2:10" ht="12">
      <c r="B9" s="4"/>
      <c r="C9" s="3" t="s">
        <v>22</v>
      </c>
      <c r="D9" s="9">
        <f>SUM(E9:G9)</f>
        <v>40663</v>
      </c>
      <c r="E9" s="9">
        <v>2353</v>
      </c>
      <c r="F9" s="9">
        <v>26297</v>
      </c>
      <c r="G9" s="9">
        <v>12013</v>
      </c>
      <c r="H9" s="9">
        <v>63505</v>
      </c>
      <c r="I9" s="9">
        <v>41743</v>
      </c>
      <c r="J9" s="10">
        <f>I9/H9*100</f>
        <v>65.73183213920164</v>
      </c>
    </row>
    <row r="10" spans="2:10" ht="12">
      <c r="B10" s="4"/>
      <c r="C10" s="3" t="s">
        <v>23</v>
      </c>
      <c r="D10" s="9">
        <f>SUM(E10:G10)</f>
        <v>57192</v>
      </c>
      <c r="E10" s="9">
        <v>2982</v>
      </c>
      <c r="F10" s="9">
        <v>35876</v>
      </c>
      <c r="G10" s="9">
        <v>18334</v>
      </c>
      <c r="H10" s="9">
        <v>82871</v>
      </c>
      <c r="I10" s="9">
        <v>58600</v>
      </c>
      <c r="J10" s="10">
        <f>I10/H10*100</f>
        <v>70.71231190645703</v>
      </c>
    </row>
    <row r="12" ht="12">
      <c r="B12" s="6" t="s">
        <v>13</v>
      </c>
    </row>
    <row r="13" spans="2:7" ht="13.5">
      <c r="B13" s="28" t="s">
        <v>139</v>
      </c>
      <c r="C13" s="29"/>
      <c r="D13" s="29"/>
      <c r="E13" s="29"/>
      <c r="F13" s="29"/>
      <c r="G13" s="29"/>
    </row>
  </sheetData>
  <mergeCells count="10">
    <mergeCell ref="B13:G13"/>
    <mergeCell ref="I4:I5"/>
    <mergeCell ref="J4:J5"/>
    <mergeCell ref="F4:F5"/>
    <mergeCell ref="E4:E5"/>
    <mergeCell ref="B7:C7"/>
    <mergeCell ref="B4:C5"/>
    <mergeCell ref="D4:D5"/>
    <mergeCell ref="H4:H5"/>
    <mergeCell ref="G4:G5"/>
  </mergeCells>
  <printOptions/>
  <pageMargins left="0.7874015748031497" right="0.5905511811023623" top="0.984251968503937" bottom="0.984251968503937" header="0.5118110236220472" footer="0.5118110236220472"/>
  <pageSetup fitToHeight="1" fitToWidth="1" horizontalDpi="400" verticalDpi="400" orientation="portrait" paperSize="9" r:id="rId1"/>
  <headerFooter alignWithMargins="0">
    <oddHeader>&amp;L&amp;F&amp;C&amp;A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="115" zoomScaleNormal="115" zoomScaleSheetLayoutView="115" workbookViewId="0" topLeftCell="A1">
      <selection activeCell="F22" sqref="F22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7.75390625" style="1" customWidth="1"/>
    <col min="4" max="4" width="11.375" style="1" customWidth="1"/>
    <col min="5" max="7" width="13.75390625" style="1" customWidth="1"/>
    <col min="8" max="8" width="11.75390625" style="1" customWidth="1"/>
    <col min="9" max="9" width="8.375" style="1" customWidth="1"/>
    <col min="10" max="10" width="6.375" style="1" customWidth="1"/>
    <col min="11" max="16384" width="9.00390625" style="1" customWidth="1"/>
  </cols>
  <sheetData>
    <row r="1" ht="12">
      <c r="B1" s="11" t="s">
        <v>112</v>
      </c>
    </row>
    <row r="2" spans="1:6" ht="12">
      <c r="A2" s="67"/>
      <c r="B2" s="66" t="s">
        <v>46</v>
      </c>
      <c r="C2" s="67"/>
      <c r="D2" s="67"/>
      <c r="E2" s="67"/>
      <c r="F2" s="67"/>
    </row>
    <row r="3" spans="2:4" ht="12">
      <c r="B3" s="68" t="s">
        <v>50</v>
      </c>
      <c r="C3" s="6"/>
      <c r="D3" s="6"/>
    </row>
    <row r="4" spans="2:10" ht="12" customHeight="1">
      <c r="B4" s="34" t="s">
        <v>24</v>
      </c>
      <c r="C4" s="35"/>
      <c r="D4" s="30" t="s">
        <v>25</v>
      </c>
      <c r="E4" s="41" t="s">
        <v>128</v>
      </c>
      <c r="F4" s="41" t="s">
        <v>129</v>
      </c>
      <c r="G4" s="43" t="s">
        <v>130</v>
      </c>
      <c r="H4" s="39" t="s">
        <v>26</v>
      </c>
      <c r="I4" s="30" t="s">
        <v>27</v>
      </c>
      <c r="J4" s="30" t="s">
        <v>28</v>
      </c>
    </row>
    <row r="5" spans="2:10" ht="12">
      <c r="B5" s="36"/>
      <c r="C5" s="37"/>
      <c r="D5" s="31"/>
      <c r="E5" s="42"/>
      <c r="F5" s="42"/>
      <c r="G5" s="44"/>
      <c r="H5" s="40"/>
      <c r="I5" s="31"/>
      <c r="J5" s="31"/>
    </row>
    <row r="6" spans="2:10" ht="12">
      <c r="B6" s="4"/>
      <c r="C6" s="5"/>
      <c r="D6" s="2" t="s">
        <v>29</v>
      </c>
      <c r="E6" s="2" t="s">
        <v>29</v>
      </c>
      <c r="F6" s="2" t="s">
        <v>29</v>
      </c>
      <c r="G6" s="2" t="s">
        <v>29</v>
      </c>
      <c r="H6" s="2" t="s">
        <v>30</v>
      </c>
      <c r="I6" s="2" t="s">
        <v>30</v>
      </c>
      <c r="J6" s="2" t="s">
        <v>31</v>
      </c>
    </row>
    <row r="7" spans="2:10" ht="12">
      <c r="B7" s="32" t="s">
        <v>33</v>
      </c>
      <c r="C7" s="33"/>
      <c r="D7" s="7">
        <f aca="true" t="shared" si="0" ref="D7:I7">SUM(D8:D10)</f>
        <v>188690</v>
      </c>
      <c r="E7" s="7">
        <f t="shared" si="0"/>
        <v>13809</v>
      </c>
      <c r="F7" s="7">
        <f t="shared" si="0"/>
        <v>118517</v>
      </c>
      <c r="G7" s="7">
        <f t="shared" si="0"/>
        <v>56364</v>
      </c>
      <c r="H7" s="7">
        <f t="shared" si="0"/>
        <v>287839</v>
      </c>
      <c r="I7" s="7">
        <f t="shared" si="0"/>
        <v>192933</v>
      </c>
      <c r="J7" s="8">
        <f>I7/H7*100</f>
        <v>67.02809556731367</v>
      </c>
    </row>
    <row r="8" spans="2:10" ht="12">
      <c r="B8" s="4"/>
      <c r="C8" s="3" t="s">
        <v>35</v>
      </c>
      <c r="D8" s="9">
        <f>SUM(E8:G8)</f>
        <v>127829</v>
      </c>
      <c r="E8" s="9">
        <v>10300</v>
      </c>
      <c r="F8" s="9">
        <v>78066</v>
      </c>
      <c r="G8" s="9">
        <v>39463</v>
      </c>
      <c r="H8" s="9">
        <v>196270</v>
      </c>
      <c r="I8" s="9">
        <v>130640</v>
      </c>
      <c r="J8" s="10">
        <f>I8/H8*100</f>
        <v>66.5613695419575</v>
      </c>
    </row>
    <row r="9" spans="2:10" ht="12">
      <c r="B9" s="4"/>
      <c r="C9" s="3" t="s">
        <v>36</v>
      </c>
      <c r="D9" s="9">
        <f>SUM(E9:G9)</f>
        <v>32573</v>
      </c>
      <c r="E9" s="9">
        <v>2265</v>
      </c>
      <c r="F9" s="9">
        <v>20926</v>
      </c>
      <c r="G9" s="9">
        <v>9382</v>
      </c>
      <c r="H9" s="9">
        <v>51023</v>
      </c>
      <c r="I9" s="9">
        <v>33344</v>
      </c>
      <c r="J9" s="10">
        <f>I9/H9*100</f>
        <v>65.3509201732552</v>
      </c>
    </row>
    <row r="10" spans="2:10" ht="12">
      <c r="B10" s="4"/>
      <c r="C10" s="3" t="s">
        <v>37</v>
      </c>
      <c r="D10" s="9">
        <f>SUM(E10:G10)</f>
        <v>28288</v>
      </c>
      <c r="E10" s="9">
        <v>1244</v>
      </c>
      <c r="F10" s="9">
        <v>19525</v>
      </c>
      <c r="G10" s="9">
        <v>7519</v>
      </c>
      <c r="H10" s="9">
        <v>40546</v>
      </c>
      <c r="I10" s="9">
        <v>28949</v>
      </c>
      <c r="J10" s="10">
        <f>I10/H10*100</f>
        <v>71.39791841365363</v>
      </c>
    </row>
    <row r="12" ht="12">
      <c r="B12" s="6" t="s">
        <v>32</v>
      </c>
    </row>
    <row r="13" spans="2:7" ht="13.5">
      <c r="B13" s="28"/>
      <c r="C13" s="29"/>
      <c r="D13" s="29"/>
      <c r="E13" s="29"/>
      <c r="F13" s="29"/>
      <c r="G13" s="29"/>
    </row>
  </sheetData>
  <mergeCells count="10">
    <mergeCell ref="B13:G13"/>
    <mergeCell ref="I4:I5"/>
    <mergeCell ref="J4:J5"/>
    <mergeCell ref="F4:F5"/>
    <mergeCell ref="B7:C7"/>
    <mergeCell ref="B4:C5"/>
    <mergeCell ref="D4:D5"/>
    <mergeCell ref="H4:H5"/>
    <mergeCell ref="E4:E5"/>
    <mergeCell ref="G4:G5"/>
  </mergeCells>
  <printOptions/>
  <pageMargins left="0.7874015748031497" right="0.5905511811023623" top="0.984251968503937" bottom="0.984251968503937" header="0.5118110236220472" footer="0.5118110236220472"/>
  <pageSetup fitToHeight="1" fitToWidth="1" horizontalDpi="400" verticalDpi="400" orientation="portrait" paperSize="9" scale="98" r:id="rId1"/>
  <headerFooter alignWithMargins="0">
    <oddHeader>&amp;L&amp;F&amp;C&amp;A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8"/>
  <sheetViews>
    <sheetView zoomScale="115" zoomScaleNormal="115" zoomScaleSheetLayoutView="115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8.75390625" style="1" customWidth="1"/>
    <col min="4" max="4" width="11.375" style="1" customWidth="1"/>
    <col min="5" max="7" width="13.375" style="1" customWidth="1"/>
    <col min="8" max="8" width="12.625" style="1" customWidth="1"/>
    <col min="9" max="9" width="11.625" style="1" customWidth="1"/>
    <col min="10" max="10" width="7.625" style="1" customWidth="1"/>
    <col min="11" max="11" width="6.375" style="1" customWidth="1"/>
    <col min="12" max="16384" width="9.00390625" style="1" customWidth="1"/>
  </cols>
  <sheetData>
    <row r="1" ht="12">
      <c r="B1" s="11" t="s">
        <v>112</v>
      </c>
    </row>
    <row r="2" spans="2:6" ht="12">
      <c r="B2" s="66" t="s">
        <v>46</v>
      </c>
      <c r="C2" s="67"/>
      <c r="D2" s="67"/>
      <c r="E2" s="67"/>
      <c r="F2" s="67"/>
    </row>
    <row r="3" spans="2:4" ht="12">
      <c r="B3" s="68" t="s">
        <v>51</v>
      </c>
      <c r="C3" s="6"/>
      <c r="D3" s="6"/>
    </row>
    <row r="4" spans="2:10" ht="12" customHeight="1">
      <c r="B4" s="34" t="s">
        <v>24</v>
      </c>
      <c r="C4" s="35"/>
      <c r="D4" s="30" t="s">
        <v>25</v>
      </c>
      <c r="E4" s="26" t="s">
        <v>131</v>
      </c>
      <c r="F4" s="26" t="s">
        <v>132</v>
      </c>
      <c r="G4" s="26" t="s">
        <v>133</v>
      </c>
      <c r="H4" s="39" t="s">
        <v>26</v>
      </c>
      <c r="I4" s="30" t="s">
        <v>27</v>
      </c>
      <c r="J4" s="30" t="s">
        <v>28</v>
      </c>
    </row>
    <row r="5" spans="2:10" ht="12">
      <c r="B5" s="36"/>
      <c r="C5" s="37"/>
      <c r="D5" s="31"/>
      <c r="E5" s="27"/>
      <c r="F5" s="27"/>
      <c r="G5" s="27"/>
      <c r="H5" s="40"/>
      <c r="I5" s="31"/>
      <c r="J5" s="31"/>
    </row>
    <row r="6" spans="2:10" ht="12">
      <c r="B6" s="4"/>
      <c r="C6" s="5"/>
      <c r="D6" s="2" t="s">
        <v>29</v>
      </c>
      <c r="E6" s="2" t="s">
        <v>29</v>
      </c>
      <c r="F6" s="2" t="s">
        <v>29</v>
      </c>
      <c r="G6" s="2" t="s">
        <v>29</v>
      </c>
      <c r="H6" s="2" t="s">
        <v>30</v>
      </c>
      <c r="I6" s="2" t="s">
        <v>30</v>
      </c>
      <c r="J6" s="2" t="s">
        <v>31</v>
      </c>
    </row>
    <row r="7" spans="2:10" ht="12">
      <c r="B7" s="32" t="s">
        <v>34</v>
      </c>
      <c r="C7" s="33"/>
      <c r="D7" s="7">
        <f aca="true" t="shared" si="0" ref="D7:I7">SUM(D8:D15)</f>
        <v>213410</v>
      </c>
      <c r="E7" s="7">
        <f t="shared" si="0"/>
        <v>52394</v>
      </c>
      <c r="F7" s="7">
        <f t="shared" si="0"/>
        <v>16234</v>
      </c>
      <c r="G7" s="7">
        <f t="shared" si="0"/>
        <v>144782</v>
      </c>
      <c r="H7" s="7">
        <f t="shared" si="0"/>
        <v>319021</v>
      </c>
      <c r="I7" s="7">
        <f t="shared" si="0"/>
        <v>219918</v>
      </c>
      <c r="J7" s="8">
        <f>I7/H7*100</f>
        <v>68.9352738534454</v>
      </c>
    </row>
    <row r="8" spans="2:10" ht="12">
      <c r="B8" s="4"/>
      <c r="C8" s="3" t="s">
        <v>38</v>
      </c>
      <c r="D8" s="9">
        <f>SUM(E8:G8)</f>
        <v>23864</v>
      </c>
      <c r="E8" s="9">
        <v>6538</v>
      </c>
      <c r="F8" s="9">
        <v>2644</v>
      </c>
      <c r="G8" s="9">
        <v>14682</v>
      </c>
      <c r="H8" s="9">
        <v>38180</v>
      </c>
      <c r="I8" s="9">
        <v>24570</v>
      </c>
      <c r="J8" s="10">
        <f aca="true" t="shared" si="1" ref="J8:J15">I8/H8*100</f>
        <v>64.35306443163961</v>
      </c>
    </row>
    <row r="9" spans="2:10" ht="12">
      <c r="B9" s="4"/>
      <c r="C9" s="3" t="s">
        <v>39</v>
      </c>
      <c r="D9" s="9">
        <f aca="true" t="shared" si="2" ref="D9:D15">SUM(E9:G9)</f>
        <v>25870</v>
      </c>
      <c r="E9" s="9">
        <v>6459</v>
      </c>
      <c r="F9" s="9">
        <v>1767</v>
      </c>
      <c r="G9" s="9">
        <v>17644</v>
      </c>
      <c r="H9" s="9">
        <v>39522</v>
      </c>
      <c r="I9" s="9">
        <v>26742</v>
      </c>
      <c r="J9" s="10">
        <f t="shared" si="1"/>
        <v>67.6635797783513</v>
      </c>
    </row>
    <row r="10" spans="2:10" ht="12">
      <c r="B10" s="4"/>
      <c r="C10" s="3" t="s">
        <v>40</v>
      </c>
      <c r="D10" s="9">
        <f t="shared" si="2"/>
        <v>24793</v>
      </c>
      <c r="E10" s="9">
        <v>7058</v>
      </c>
      <c r="F10" s="9">
        <v>1904</v>
      </c>
      <c r="G10" s="9">
        <v>15831</v>
      </c>
      <c r="H10" s="9">
        <v>38874</v>
      </c>
      <c r="I10" s="9">
        <v>25691</v>
      </c>
      <c r="J10" s="10">
        <f t="shared" si="1"/>
        <v>66.0878736430519</v>
      </c>
    </row>
    <row r="11" spans="2:10" ht="12">
      <c r="B11" s="4"/>
      <c r="C11" s="3" t="s">
        <v>41</v>
      </c>
      <c r="D11" s="9">
        <f t="shared" si="2"/>
        <v>43736</v>
      </c>
      <c r="E11" s="9">
        <v>12006</v>
      </c>
      <c r="F11" s="9">
        <v>3162</v>
      </c>
      <c r="G11" s="9">
        <v>28568</v>
      </c>
      <c r="H11" s="9">
        <v>66070</v>
      </c>
      <c r="I11" s="9">
        <v>45210</v>
      </c>
      <c r="J11" s="10">
        <f t="shared" si="1"/>
        <v>68.42742545784773</v>
      </c>
    </row>
    <row r="12" spans="2:10" ht="12">
      <c r="B12" s="4"/>
      <c r="C12" s="3" t="s">
        <v>42</v>
      </c>
      <c r="D12" s="9">
        <f t="shared" si="2"/>
        <v>26356</v>
      </c>
      <c r="E12" s="9">
        <v>6494</v>
      </c>
      <c r="F12" s="9">
        <v>1968</v>
      </c>
      <c r="G12" s="9">
        <v>17894</v>
      </c>
      <c r="H12" s="9">
        <v>40004</v>
      </c>
      <c r="I12" s="9">
        <v>27168</v>
      </c>
      <c r="J12" s="10">
        <f t="shared" si="1"/>
        <v>67.91320867913208</v>
      </c>
    </row>
    <row r="13" spans="2:10" ht="12">
      <c r="B13" s="4"/>
      <c r="C13" s="3" t="s">
        <v>43</v>
      </c>
      <c r="D13" s="9">
        <f t="shared" si="2"/>
        <v>19647</v>
      </c>
      <c r="E13" s="9">
        <v>3914</v>
      </c>
      <c r="F13" s="9">
        <v>923</v>
      </c>
      <c r="G13" s="9">
        <v>14810</v>
      </c>
      <c r="H13" s="9">
        <v>27779</v>
      </c>
      <c r="I13" s="9">
        <v>20216</v>
      </c>
      <c r="J13" s="10">
        <f t="shared" si="1"/>
        <v>72.77439792649123</v>
      </c>
    </row>
    <row r="14" spans="2:10" ht="12">
      <c r="B14" s="4"/>
      <c r="C14" s="3" t="s">
        <v>44</v>
      </c>
      <c r="D14" s="9">
        <f t="shared" si="2"/>
        <v>9520</v>
      </c>
      <c r="E14" s="9">
        <v>2532</v>
      </c>
      <c r="F14" s="9">
        <v>648</v>
      </c>
      <c r="G14" s="9">
        <v>6340</v>
      </c>
      <c r="H14" s="9">
        <v>14133</v>
      </c>
      <c r="I14" s="9">
        <v>9752</v>
      </c>
      <c r="J14" s="10">
        <f t="shared" si="1"/>
        <v>69.00162739687256</v>
      </c>
    </row>
    <row r="15" spans="2:10" ht="12">
      <c r="B15" s="4"/>
      <c r="C15" s="3" t="s">
        <v>45</v>
      </c>
      <c r="D15" s="9">
        <f t="shared" si="2"/>
        <v>39624</v>
      </c>
      <c r="E15" s="9">
        <v>7393</v>
      </c>
      <c r="F15" s="9">
        <v>3218</v>
      </c>
      <c r="G15" s="9">
        <v>29013</v>
      </c>
      <c r="H15" s="9">
        <v>54459</v>
      </c>
      <c r="I15" s="9">
        <v>40569</v>
      </c>
      <c r="J15" s="10">
        <f t="shared" si="1"/>
        <v>74.49457389963091</v>
      </c>
    </row>
    <row r="17" ht="12">
      <c r="B17" s="6" t="s">
        <v>32</v>
      </c>
    </row>
    <row r="18" spans="2:7" ht="12">
      <c r="B18" s="28"/>
      <c r="C18" s="45"/>
      <c r="D18" s="45"/>
      <c r="E18" s="45"/>
      <c r="F18" s="45"/>
      <c r="G18" s="45"/>
    </row>
  </sheetData>
  <mergeCells count="10">
    <mergeCell ref="B18:G18"/>
    <mergeCell ref="J4:J5"/>
    <mergeCell ref="G4:G5"/>
    <mergeCell ref="H4:H5"/>
    <mergeCell ref="B7:C7"/>
    <mergeCell ref="B4:C5"/>
    <mergeCell ref="D4:D5"/>
    <mergeCell ref="I4:I5"/>
    <mergeCell ref="F4:F5"/>
    <mergeCell ref="E4:E5"/>
  </mergeCells>
  <printOptions/>
  <pageMargins left="0.7874015748031497" right="0.5905511811023623" top="0.984251968503937" bottom="0.984251968503937" header="0.5118110236220472" footer="0.5118110236220472"/>
  <pageSetup fitToHeight="1" fitToWidth="1" horizontalDpi="400" verticalDpi="400" orientation="portrait" paperSize="9" scale="92" r:id="rId1"/>
  <headerFooter alignWithMargins="0">
    <oddHeader>&amp;L&amp;F&amp;C&amp;A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9"/>
  <sheetViews>
    <sheetView zoomScale="115" zoomScaleNormal="115" zoomScaleSheetLayoutView="115" workbookViewId="0" topLeftCell="B1">
      <selection activeCell="B1" sqref="B1"/>
    </sheetView>
  </sheetViews>
  <sheetFormatPr defaultColWidth="9.00390625" defaultRowHeight="13.5"/>
  <cols>
    <col min="1" max="1" width="2.625" style="1" customWidth="1"/>
    <col min="2" max="2" width="6.625" style="1" customWidth="1"/>
    <col min="3" max="3" width="9.375" style="1" customWidth="1"/>
    <col min="4" max="4" width="9.625" style="1" customWidth="1"/>
    <col min="5" max="5" width="9.875" style="1" customWidth="1"/>
    <col min="6" max="6" width="9.625" style="1" customWidth="1"/>
    <col min="7" max="10" width="9.875" style="1" customWidth="1"/>
    <col min="11" max="11" width="9.625" style="1" customWidth="1"/>
    <col min="12" max="16384" width="9.00390625" style="1" customWidth="1"/>
  </cols>
  <sheetData>
    <row r="1" ht="12">
      <c r="B1" s="11" t="s">
        <v>113</v>
      </c>
    </row>
    <row r="2" spans="2:7" ht="12">
      <c r="B2" s="66" t="s">
        <v>52</v>
      </c>
      <c r="C2" s="67"/>
      <c r="D2" s="67"/>
      <c r="E2" s="67"/>
      <c r="F2" s="67"/>
      <c r="G2" s="67"/>
    </row>
    <row r="3" spans="2:9" ht="12">
      <c r="B3" s="12" t="s">
        <v>53</v>
      </c>
      <c r="C3" s="13" t="s">
        <v>54</v>
      </c>
      <c r="D3" s="13" t="s">
        <v>134</v>
      </c>
      <c r="E3" s="13" t="s">
        <v>57</v>
      </c>
      <c r="F3" s="13" t="s">
        <v>59</v>
      </c>
      <c r="G3" s="13" t="s">
        <v>55</v>
      </c>
      <c r="H3" s="13" t="s">
        <v>56</v>
      </c>
      <c r="I3" s="13" t="s">
        <v>58</v>
      </c>
    </row>
    <row r="4" spans="2:9" ht="12">
      <c r="B4" s="12"/>
      <c r="C4" s="2" t="s">
        <v>60</v>
      </c>
      <c r="D4" s="2" t="s">
        <v>60</v>
      </c>
      <c r="E4" s="2" t="s">
        <v>60</v>
      </c>
      <c r="F4" s="2" t="s">
        <v>60</v>
      </c>
      <c r="G4" s="2" t="s">
        <v>60</v>
      </c>
      <c r="H4" s="2" t="s">
        <v>60</v>
      </c>
      <c r="I4" s="2" t="s">
        <v>60</v>
      </c>
    </row>
    <row r="5" spans="2:9" ht="12">
      <c r="B5" s="12" t="s">
        <v>61</v>
      </c>
      <c r="C5" s="9">
        <f>SUM(D5:I5)</f>
        <v>1045058</v>
      </c>
      <c r="D5" s="9">
        <v>45916</v>
      </c>
      <c r="E5" s="9">
        <v>441887</v>
      </c>
      <c r="F5" s="9">
        <v>304710</v>
      </c>
      <c r="G5" s="9">
        <v>54900</v>
      </c>
      <c r="H5" s="9">
        <v>128405</v>
      </c>
      <c r="I5" s="9">
        <v>69240</v>
      </c>
    </row>
    <row r="6" spans="2:9" ht="12">
      <c r="B6" s="12"/>
      <c r="C6" s="2" t="s">
        <v>62</v>
      </c>
      <c r="D6" s="14" t="s">
        <v>62</v>
      </c>
      <c r="E6" s="2" t="s">
        <v>62</v>
      </c>
      <c r="F6" s="2" t="s">
        <v>62</v>
      </c>
      <c r="G6" s="2" t="s">
        <v>62</v>
      </c>
      <c r="H6" s="2" t="s">
        <v>62</v>
      </c>
      <c r="I6" s="2" t="s">
        <v>62</v>
      </c>
    </row>
    <row r="7" spans="2:9" ht="12">
      <c r="B7" s="12" t="s">
        <v>63</v>
      </c>
      <c r="C7" s="15">
        <v>100</v>
      </c>
      <c r="D7" s="10">
        <f>D5/C5*100</f>
        <v>4.393631741013417</v>
      </c>
      <c r="E7" s="10">
        <f>E5/C5*100</f>
        <v>42.28349048569553</v>
      </c>
      <c r="F7" s="10">
        <f>F5/C5*100</f>
        <v>29.157233378434498</v>
      </c>
      <c r="G7" s="10">
        <f>G5/C5*100</f>
        <v>5.253296946198201</v>
      </c>
      <c r="H7" s="10">
        <f>H5/C5*100</f>
        <v>12.286877857496904</v>
      </c>
      <c r="I7" s="10">
        <f>I5/C5*100</f>
        <v>6.625469591161448</v>
      </c>
    </row>
    <row r="9" ht="12">
      <c r="B9" s="6" t="s">
        <v>64</v>
      </c>
    </row>
  </sheetData>
  <printOptions/>
  <pageMargins left="0.7874015748031497" right="0.5905511811023623" top="0.984251968503937" bottom="0.984251968503937" header="0.5118110236220472" footer="0.5118110236220472"/>
  <pageSetup fitToHeight="1" fitToWidth="1" horizontalDpi="400" verticalDpi="400" orientation="portrait" paperSize="9" r:id="rId1"/>
  <headerFooter alignWithMargins="0">
    <oddHeader>&amp;L&amp;F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3"/>
  <sheetViews>
    <sheetView tabSelected="1" zoomScale="115" zoomScaleNormal="115" zoomScaleSheetLayoutView="115" workbookViewId="0" topLeftCell="A1">
      <pane xSplit="3" ySplit="14" topLeftCell="D15" activePane="bottomRight" state="frozen"/>
      <selection pane="topLeft" activeCell="A1" sqref="A1"/>
      <selection pane="topRight" activeCell="D1" sqref="D1"/>
      <selection pane="bottomLeft" activeCell="A15" sqref="A15"/>
      <selection pane="bottomRight" activeCell="B1" sqref="B1"/>
    </sheetView>
  </sheetViews>
  <sheetFormatPr defaultColWidth="9.00390625" defaultRowHeight="13.5"/>
  <cols>
    <col min="1" max="1" width="2.625" style="1" customWidth="1"/>
    <col min="2" max="2" width="1.875" style="1" customWidth="1"/>
    <col min="3" max="4" width="8.375" style="1" customWidth="1"/>
    <col min="5" max="5" width="7.375" style="1" customWidth="1"/>
    <col min="6" max="7" width="6.625" style="1" customWidth="1"/>
    <col min="8" max="8" width="8.625" style="1" bestFit="1" customWidth="1"/>
    <col min="9" max="12" width="6.625" style="1" customWidth="1"/>
    <col min="13" max="14" width="7.375" style="1" customWidth="1"/>
    <col min="15" max="17" width="6.625" style="1" customWidth="1"/>
    <col min="18" max="18" width="10.375" style="1" bestFit="1" customWidth="1"/>
    <col min="19" max="16384" width="9.00390625" style="1" customWidth="1"/>
  </cols>
  <sheetData>
    <row r="1" ht="12">
      <c r="B1" s="11" t="s">
        <v>114</v>
      </c>
    </row>
    <row r="2" spans="2:8" ht="12">
      <c r="B2" s="66" t="s">
        <v>140</v>
      </c>
      <c r="C2" s="67"/>
      <c r="D2" s="67"/>
      <c r="E2" s="67"/>
      <c r="F2" s="67"/>
      <c r="G2" s="67"/>
      <c r="H2" s="67"/>
    </row>
    <row r="3" spans="2:18" ht="12" customHeight="1">
      <c r="B3" s="55" t="s">
        <v>79</v>
      </c>
      <c r="C3" s="56"/>
      <c r="D3" s="49" t="s">
        <v>80</v>
      </c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1"/>
      <c r="Q3" s="46" t="s">
        <v>81</v>
      </c>
      <c r="R3" s="46" t="s">
        <v>111</v>
      </c>
    </row>
    <row r="4" spans="2:18" ht="12" customHeight="1">
      <c r="B4" s="57"/>
      <c r="C4" s="58"/>
      <c r="D4" s="61" t="s">
        <v>82</v>
      </c>
      <c r="E4" s="49" t="s">
        <v>83</v>
      </c>
      <c r="F4" s="50"/>
      <c r="G4" s="50"/>
      <c r="H4" s="50"/>
      <c r="I4" s="50"/>
      <c r="J4" s="50"/>
      <c r="K4" s="50"/>
      <c r="L4" s="50"/>
      <c r="M4" s="50"/>
      <c r="N4" s="50"/>
      <c r="O4" s="50"/>
      <c r="P4" s="51"/>
      <c r="Q4" s="47"/>
      <c r="R4" s="47"/>
    </row>
    <row r="5" spans="2:18" ht="12" customHeight="1">
      <c r="B5" s="57"/>
      <c r="C5" s="58"/>
      <c r="D5" s="62"/>
      <c r="E5" s="52" t="s">
        <v>54</v>
      </c>
      <c r="F5" s="52" t="s">
        <v>110</v>
      </c>
      <c r="G5" s="52" t="s">
        <v>65</v>
      </c>
      <c r="H5" s="52" t="s">
        <v>66</v>
      </c>
      <c r="I5" s="52" t="s">
        <v>84</v>
      </c>
      <c r="J5" s="52" t="s">
        <v>85</v>
      </c>
      <c r="K5" s="52" t="s">
        <v>86</v>
      </c>
      <c r="L5" s="52" t="s">
        <v>87</v>
      </c>
      <c r="M5" s="52" t="s">
        <v>88</v>
      </c>
      <c r="N5" s="52" t="s">
        <v>89</v>
      </c>
      <c r="O5" s="52" t="s">
        <v>90</v>
      </c>
      <c r="P5" s="52" t="s">
        <v>91</v>
      </c>
      <c r="Q5" s="47"/>
      <c r="R5" s="47"/>
    </row>
    <row r="6" spans="2:18" ht="12" customHeight="1">
      <c r="B6" s="57"/>
      <c r="C6" s="58"/>
      <c r="D6" s="62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47"/>
      <c r="R6" s="47"/>
    </row>
    <row r="7" spans="2:18" ht="12" customHeight="1">
      <c r="B7" s="57"/>
      <c r="C7" s="58"/>
      <c r="D7" s="62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47"/>
      <c r="R7" s="47"/>
    </row>
    <row r="8" spans="2:18" ht="12" customHeight="1">
      <c r="B8" s="57"/>
      <c r="C8" s="58"/>
      <c r="D8" s="62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47"/>
      <c r="R8" s="47"/>
    </row>
    <row r="9" spans="2:18" ht="12" customHeight="1">
      <c r="B9" s="57"/>
      <c r="C9" s="58"/>
      <c r="D9" s="62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47"/>
      <c r="R9" s="47"/>
    </row>
    <row r="10" spans="2:18" ht="12" customHeight="1">
      <c r="B10" s="57"/>
      <c r="C10" s="58"/>
      <c r="D10" s="62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47"/>
      <c r="R10" s="47"/>
    </row>
    <row r="11" spans="2:18" ht="12" customHeight="1">
      <c r="B11" s="57"/>
      <c r="C11" s="58"/>
      <c r="D11" s="62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47"/>
      <c r="R11" s="47"/>
    </row>
    <row r="12" spans="2:18" ht="12" customHeight="1">
      <c r="B12" s="59"/>
      <c r="C12" s="60"/>
      <c r="D12" s="63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48"/>
      <c r="R12" s="48"/>
    </row>
    <row r="13" spans="2:18" ht="12">
      <c r="B13" s="16"/>
      <c r="C13" s="17"/>
      <c r="D13" s="2" t="s">
        <v>60</v>
      </c>
      <c r="E13" s="2" t="s">
        <v>60</v>
      </c>
      <c r="F13" s="2" t="s">
        <v>60</v>
      </c>
      <c r="G13" s="2" t="s">
        <v>60</v>
      </c>
      <c r="H13" s="2" t="s">
        <v>60</v>
      </c>
      <c r="I13" s="2" t="s">
        <v>60</v>
      </c>
      <c r="J13" s="2" t="s">
        <v>60</v>
      </c>
      <c r="K13" s="2" t="s">
        <v>60</v>
      </c>
      <c r="L13" s="2" t="s">
        <v>60</v>
      </c>
      <c r="M13" s="2" t="s">
        <v>60</v>
      </c>
      <c r="N13" s="2" t="s">
        <v>60</v>
      </c>
      <c r="O13" s="2" t="s">
        <v>60</v>
      </c>
      <c r="P13" s="2" t="s">
        <v>60</v>
      </c>
      <c r="Q13" s="2" t="s">
        <v>60</v>
      </c>
      <c r="R13" s="2" t="s">
        <v>92</v>
      </c>
    </row>
    <row r="14" spans="2:18" ht="12" customHeight="1">
      <c r="B14" s="64" t="s">
        <v>54</v>
      </c>
      <c r="C14" s="65"/>
      <c r="D14" s="24">
        <f>D16+D23+D31+D36+D41</f>
        <v>1049836</v>
      </c>
      <c r="E14" s="7">
        <f>E16+E23+E31+E36+E41</f>
        <v>27304</v>
      </c>
      <c r="F14" s="7" t="s">
        <v>135</v>
      </c>
      <c r="G14" s="7">
        <f aca="true" t="shared" si="0" ref="G14:O14">G16+G23+G31+G36+G41</f>
        <v>2275</v>
      </c>
      <c r="H14" s="7" t="s">
        <v>135</v>
      </c>
      <c r="I14" s="7">
        <f t="shared" si="0"/>
        <v>39</v>
      </c>
      <c r="J14" s="7">
        <f t="shared" si="0"/>
        <v>1310</v>
      </c>
      <c r="K14" s="7" t="s">
        <v>135</v>
      </c>
      <c r="L14" s="7">
        <f t="shared" si="0"/>
        <v>322</v>
      </c>
      <c r="M14" s="7">
        <f t="shared" si="0"/>
        <v>11722</v>
      </c>
      <c r="N14" s="7">
        <f t="shared" si="0"/>
        <v>8695</v>
      </c>
      <c r="O14" s="7">
        <f t="shared" si="0"/>
        <v>2941</v>
      </c>
      <c r="P14" s="7" t="s">
        <v>135</v>
      </c>
      <c r="Q14" s="7">
        <v>12</v>
      </c>
      <c r="R14" s="7">
        <v>1077152</v>
      </c>
    </row>
    <row r="15" spans="2:18" ht="12" customHeight="1">
      <c r="B15" s="18"/>
      <c r="C15" s="19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2:18" ht="12">
      <c r="B16" s="64" t="s">
        <v>93</v>
      </c>
      <c r="C16" s="65"/>
      <c r="D16" s="7">
        <f>SUM(D17:D21)</f>
        <v>245275</v>
      </c>
      <c r="E16" s="7">
        <f aca="true" t="shared" si="1" ref="E16:E21">SUM(F16:P16)</f>
        <v>6392</v>
      </c>
      <c r="F16" s="7" t="s">
        <v>135</v>
      </c>
      <c r="G16" s="7">
        <f aca="true" t="shared" si="2" ref="G16:Q16">SUM(G17:G21)</f>
        <v>666</v>
      </c>
      <c r="H16" s="7" t="s">
        <v>135</v>
      </c>
      <c r="I16" s="7">
        <f t="shared" si="2"/>
        <v>6</v>
      </c>
      <c r="J16" s="7">
        <f t="shared" si="2"/>
        <v>539</v>
      </c>
      <c r="K16" s="7" t="s">
        <v>135</v>
      </c>
      <c r="L16" s="7">
        <f t="shared" si="2"/>
        <v>42</v>
      </c>
      <c r="M16" s="7">
        <f t="shared" si="2"/>
        <v>2458</v>
      </c>
      <c r="N16" s="7">
        <f t="shared" si="2"/>
        <v>2076</v>
      </c>
      <c r="O16" s="7">
        <f t="shared" si="2"/>
        <v>605</v>
      </c>
      <c r="P16" s="7" t="s">
        <v>135</v>
      </c>
      <c r="Q16" s="7">
        <f t="shared" si="2"/>
        <v>3</v>
      </c>
      <c r="R16" s="7">
        <v>251670</v>
      </c>
    </row>
    <row r="17" spans="2:18" ht="12">
      <c r="B17" s="4"/>
      <c r="C17" s="3" t="s">
        <v>94</v>
      </c>
      <c r="D17" s="9">
        <v>159550</v>
      </c>
      <c r="E17" s="9">
        <f t="shared" si="1"/>
        <v>3995</v>
      </c>
      <c r="F17" s="9" t="s">
        <v>135</v>
      </c>
      <c r="G17" s="9">
        <v>338</v>
      </c>
      <c r="H17" s="9" t="s">
        <v>135</v>
      </c>
      <c r="I17" s="9">
        <v>2</v>
      </c>
      <c r="J17" s="9">
        <v>20</v>
      </c>
      <c r="K17" s="9" t="s">
        <v>135</v>
      </c>
      <c r="L17" s="9">
        <v>2</v>
      </c>
      <c r="M17" s="9">
        <v>1626</v>
      </c>
      <c r="N17" s="9">
        <v>1586</v>
      </c>
      <c r="O17" s="9">
        <v>421</v>
      </c>
      <c r="P17" s="9" t="s">
        <v>135</v>
      </c>
      <c r="Q17" s="9">
        <v>3</v>
      </c>
      <c r="R17" s="9">
        <v>163548</v>
      </c>
    </row>
    <row r="18" spans="2:18" ht="12">
      <c r="B18" s="4"/>
      <c r="C18" s="21" t="s">
        <v>119</v>
      </c>
      <c r="D18" s="9">
        <v>9462</v>
      </c>
      <c r="E18" s="9">
        <f t="shared" si="1"/>
        <v>268</v>
      </c>
      <c r="F18" s="9" t="s">
        <v>135</v>
      </c>
      <c r="G18" s="9">
        <v>41</v>
      </c>
      <c r="H18" s="9" t="s">
        <v>135</v>
      </c>
      <c r="I18" s="9">
        <v>2</v>
      </c>
      <c r="J18" s="9">
        <v>15</v>
      </c>
      <c r="K18" s="9" t="s">
        <v>135</v>
      </c>
      <c r="L18" s="9">
        <v>2</v>
      </c>
      <c r="M18" s="9">
        <v>105</v>
      </c>
      <c r="N18" s="9">
        <v>72</v>
      </c>
      <c r="O18" s="9">
        <v>31</v>
      </c>
      <c r="P18" s="9" t="s">
        <v>135</v>
      </c>
      <c r="Q18" s="9" t="s">
        <v>135</v>
      </c>
      <c r="R18" s="9">
        <v>9730</v>
      </c>
    </row>
    <row r="19" spans="2:18" ht="12">
      <c r="B19" s="4"/>
      <c r="C19" s="3" t="s">
        <v>95</v>
      </c>
      <c r="D19" s="9">
        <v>27989</v>
      </c>
      <c r="E19" s="9">
        <f t="shared" si="1"/>
        <v>754</v>
      </c>
      <c r="F19" s="9" t="s">
        <v>135</v>
      </c>
      <c r="G19" s="9">
        <v>94</v>
      </c>
      <c r="H19" s="9" t="s">
        <v>135</v>
      </c>
      <c r="I19" s="9" t="s">
        <v>135</v>
      </c>
      <c r="J19" s="9">
        <v>202</v>
      </c>
      <c r="K19" s="9" t="s">
        <v>135</v>
      </c>
      <c r="L19" s="9">
        <v>23</v>
      </c>
      <c r="M19" s="9">
        <v>277</v>
      </c>
      <c r="N19" s="9">
        <v>118</v>
      </c>
      <c r="O19" s="9">
        <v>40</v>
      </c>
      <c r="P19" s="9" t="s">
        <v>135</v>
      </c>
      <c r="Q19" s="9" t="s">
        <v>135</v>
      </c>
      <c r="R19" s="9">
        <v>28743</v>
      </c>
    </row>
    <row r="20" spans="2:18" ht="12">
      <c r="B20" s="4"/>
      <c r="C20" s="3" t="s">
        <v>67</v>
      </c>
      <c r="D20" s="9">
        <v>24822</v>
      </c>
      <c r="E20" s="9">
        <f t="shared" si="1"/>
        <v>610</v>
      </c>
      <c r="F20" s="9" t="s">
        <v>135</v>
      </c>
      <c r="G20" s="9">
        <v>62</v>
      </c>
      <c r="H20" s="9" t="s">
        <v>135</v>
      </c>
      <c r="I20" s="9">
        <v>1</v>
      </c>
      <c r="J20" s="9">
        <v>106</v>
      </c>
      <c r="K20" s="9" t="s">
        <v>135</v>
      </c>
      <c r="L20" s="9">
        <v>4</v>
      </c>
      <c r="M20" s="9">
        <v>237</v>
      </c>
      <c r="N20" s="9">
        <v>130</v>
      </c>
      <c r="O20" s="9">
        <v>70</v>
      </c>
      <c r="P20" s="9" t="s">
        <v>135</v>
      </c>
      <c r="Q20" s="9" t="s">
        <v>135</v>
      </c>
      <c r="R20" s="9">
        <v>25432</v>
      </c>
    </row>
    <row r="21" spans="2:18" ht="12" customHeight="1">
      <c r="B21" s="4"/>
      <c r="C21" s="3" t="s">
        <v>68</v>
      </c>
      <c r="D21" s="9">
        <v>23452</v>
      </c>
      <c r="E21" s="9">
        <f t="shared" si="1"/>
        <v>765</v>
      </c>
      <c r="F21" s="9" t="s">
        <v>135</v>
      </c>
      <c r="G21" s="9">
        <v>131</v>
      </c>
      <c r="H21" s="9" t="s">
        <v>135</v>
      </c>
      <c r="I21" s="9">
        <v>1</v>
      </c>
      <c r="J21" s="9">
        <v>196</v>
      </c>
      <c r="K21" s="9" t="s">
        <v>135</v>
      </c>
      <c r="L21" s="9">
        <v>11</v>
      </c>
      <c r="M21" s="9">
        <v>213</v>
      </c>
      <c r="N21" s="9">
        <v>170</v>
      </c>
      <c r="O21" s="9">
        <v>43</v>
      </c>
      <c r="P21" s="9" t="s">
        <v>135</v>
      </c>
      <c r="Q21" s="9" t="s">
        <v>135</v>
      </c>
      <c r="R21" s="9">
        <v>24217</v>
      </c>
    </row>
    <row r="22" spans="2:18" ht="12">
      <c r="B22" s="4"/>
      <c r="C22" s="3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2:18" ht="12">
      <c r="B23" s="64" t="s">
        <v>96</v>
      </c>
      <c r="C23" s="65"/>
      <c r="D23" s="7">
        <f>SUM(D24:D29)</f>
        <v>211249</v>
      </c>
      <c r="E23" s="7">
        <f aca="true" t="shared" si="3" ref="E23:E29">SUM(F23:P23)</f>
        <v>5363</v>
      </c>
      <c r="F23" s="7" t="s">
        <v>135</v>
      </c>
      <c r="G23" s="7">
        <f aca="true" t="shared" si="4" ref="G23:Q23">SUM(G24:G29)</f>
        <v>314</v>
      </c>
      <c r="H23" s="7" t="s">
        <v>135</v>
      </c>
      <c r="I23" s="7">
        <f t="shared" si="4"/>
        <v>4</v>
      </c>
      <c r="J23" s="7">
        <f t="shared" si="4"/>
        <v>32</v>
      </c>
      <c r="K23" s="7" t="s">
        <v>135</v>
      </c>
      <c r="L23" s="7">
        <f t="shared" si="4"/>
        <v>48</v>
      </c>
      <c r="M23" s="7">
        <f t="shared" si="4"/>
        <v>2520</v>
      </c>
      <c r="N23" s="7">
        <f t="shared" si="4"/>
        <v>1803</v>
      </c>
      <c r="O23" s="7">
        <f t="shared" si="4"/>
        <v>642</v>
      </c>
      <c r="P23" s="7" t="s">
        <v>135</v>
      </c>
      <c r="Q23" s="7">
        <f t="shared" si="4"/>
        <v>2</v>
      </c>
      <c r="R23" s="7">
        <v>216614</v>
      </c>
    </row>
    <row r="24" spans="2:18" ht="12">
      <c r="B24" s="4"/>
      <c r="C24" s="3" t="s">
        <v>97</v>
      </c>
      <c r="D24" s="9">
        <v>60600</v>
      </c>
      <c r="E24" s="9">
        <f t="shared" si="3"/>
        <v>1724</v>
      </c>
      <c r="F24" s="9" t="s">
        <v>135</v>
      </c>
      <c r="G24" s="9">
        <v>68</v>
      </c>
      <c r="H24" s="9" t="s">
        <v>135</v>
      </c>
      <c r="I24" s="9">
        <v>2</v>
      </c>
      <c r="J24" s="9">
        <v>11</v>
      </c>
      <c r="K24" s="9" t="s">
        <v>135</v>
      </c>
      <c r="L24" s="9">
        <v>13</v>
      </c>
      <c r="M24" s="9">
        <v>900</v>
      </c>
      <c r="N24" s="9">
        <v>563</v>
      </c>
      <c r="O24" s="9">
        <v>167</v>
      </c>
      <c r="P24" s="9" t="s">
        <v>135</v>
      </c>
      <c r="Q24" s="9">
        <v>1</v>
      </c>
      <c r="R24" s="9">
        <f>D24+Q24+E24</f>
        <v>62325</v>
      </c>
    </row>
    <row r="25" spans="2:18" ht="12">
      <c r="B25" s="4"/>
      <c r="C25" s="3" t="s">
        <v>98</v>
      </c>
      <c r="D25" s="9">
        <v>97896</v>
      </c>
      <c r="E25" s="9">
        <f t="shared" si="3"/>
        <v>2154</v>
      </c>
      <c r="F25" s="9" t="s">
        <v>135</v>
      </c>
      <c r="G25" s="9">
        <v>116</v>
      </c>
      <c r="H25" s="9" t="s">
        <v>135</v>
      </c>
      <c r="I25" s="9" t="s">
        <v>135</v>
      </c>
      <c r="J25" s="9">
        <v>13</v>
      </c>
      <c r="K25" s="9" t="s">
        <v>135</v>
      </c>
      <c r="L25" s="9">
        <v>25</v>
      </c>
      <c r="M25" s="9">
        <v>916</v>
      </c>
      <c r="N25" s="9">
        <v>837</v>
      </c>
      <c r="O25" s="9">
        <v>247</v>
      </c>
      <c r="P25" s="9" t="s">
        <v>135</v>
      </c>
      <c r="Q25" s="9">
        <v>1</v>
      </c>
      <c r="R25" s="9">
        <f>D25+Q25+E25</f>
        <v>100051</v>
      </c>
    </row>
    <row r="26" spans="2:18" ht="12">
      <c r="B26" s="4"/>
      <c r="C26" s="21" t="s">
        <v>123</v>
      </c>
      <c r="D26" s="9">
        <v>9464</v>
      </c>
      <c r="E26" s="9">
        <f t="shared" si="3"/>
        <v>310</v>
      </c>
      <c r="F26" s="9" t="s">
        <v>135</v>
      </c>
      <c r="G26" s="9">
        <v>32</v>
      </c>
      <c r="H26" s="9" t="s">
        <v>135</v>
      </c>
      <c r="I26" s="9" t="s">
        <v>135</v>
      </c>
      <c r="J26" s="9">
        <v>3</v>
      </c>
      <c r="K26" s="9" t="s">
        <v>135</v>
      </c>
      <c r="L26" s="9">
        <v>8</v>
      </c>
      <c r="M26" s="9">
        <v>141</v>
      </c>
      <c r="N26" s="9">
        <v>92</v>
      </c>
      <c r="O26" s="9">
        <v>34</v>
      </c>
      <c r="P26" s="9" t="s">
        <v>135</v>
      </c>
      <c r="Q26" s="9" t="s">
        <v>135</v>
      </c>
      <c r="R26" s="9">
        <v>9774</v>
      </c>
    </row>
    <row r="27" spans="2:18" ht="12">
      <c r="B27" s="4"/>
      <c r="C27" s="3" t="s">
        <v>69</v>
      </c>
      <c r="D27" s="9">
        <v>17587</v>
      </c>
      <c r="E27" s="9">
        <f t="shared" si="3"/>
        <v>564</v>
      </c>
      <c r="F27" s="9" t="s">
        <v>135</v>
      </c>
      <c r="G27" s="9">
        <v>53</v>
      </c>
      <c r="H27" s="9" t="s">
        <v>135</v>
      </c>
      <c r="I27" s="9">
        <v>2</v>
      </c>
      <c r="J27" s="9">
        <v>3</v>
      </c>
      <c r="K27" s="9" t="s">
        <v>135</v>
      </c>
      <c r="L27" s="9">
        <v>2</v>
      </c>
      <c r="M27" s="9">
        <v>258</v>
      </c>
      <c r="N27" s="9">
        <v>200</v>
      </c>
      <c r="O27" s="9">
        <v>46</v>
      </c>
      <c r="P27" s="9" t="s">
        <v>135</v>
      </c>
      <c r="Q27" s="9" t="s">
        <v>135</v>
      </c>
      <c r="R27" s="9">
        <v>18151</v>
      </c>
    </row>
    <row r="28" spans="2:18" ht="12">
      <c r="B28" s="4"/>
      <c r="C28" s="3" t="s">
        <v>70</v>
      </c>
      <c r="D28" s="9">
        <v>14221</v>
      </c>
      <c r="E28" s="9">
        <f t="shared" si="3"/>
        <v>342</v>
      </c>
      <c r="F28" s="9" t="s">
        <v>135</v>
      </c>
      <c r="G28" s="9">
        <v>18</v>
      </c>
      <c r="H28" s="9" t="s">
        <v>135</v>
      </c>
      <c r="I28" s="9" t="s">
        <v>135</v>
      </c>
      <c r="J28" s="9">
        <v>1</v>
      </c>
      <c r="K28" s="9" t="s">
        <v>135</v>
      </c>
      <c r="L28" s="9" t="s">
        <v>135</v>
      </c>
      <c r="M28" s="9">
        <v>162</v>
      </c>
      <c r="N28" s="9">
        <v>111</v>
      </c>
      <c r="O28" s="9">
        <v>50</v>
      </c>
      <c r="P28" s="9" t="s">
        <v>135</v>
      </c>
      <c r="Q28" s="9" t="s">
        <v>135</v>
      </c>
      <c r="R28" s="9">
        <v>14563</v>
      </c>
    </row>
    <row r="29" spans="2:18" ht="12" customHeight="1">
      <c r="B29" s="4"/>
      <c r="C29" s="3" t="s">
        <v>71</v>
      </c>
      <c r="D29" s="9">
        <v>11481</v>
      </c>
      <c r="E29" s="9">
        <f t="shared" si="3"/>
        <v>269</v>
      </c>
      <c r="F29" s="9" t="s">
        <v>135</v>
      </c>
      <c r="G29" s="9">
        <v>27</v>
      </c>
      <c r="H29" s="9" t="s">
        <v>135</v>
      </c>
      <c r="I29" s="9" t="s">
        <v>135</v>
      </c>
      <c r="J29" s="9">
        <v>1</v>
      </c>
      <c r="K29" s="9" t="s">
        <v>135</v>
      </c>
      <c r="L29" s="9" t="s">
        <v>135</v>
      </c>
      <c r="M29" s="9">
        <v>143</v>
      </c>
      <c r="N29" s="9" t="s">
        <v>135</v>
      </c>
      <c r="O29" s="9">
        <v>98</v>
      </c>
      <c r="P29" s="9" t="s">
        <v>135</v>
      </c>
      <c r="Q29" s="9" t="s">
        <v>135</v>
      </c>
      <c r="R29" s="9">
        <v>11750</v>
      </c>
    </row>
    <row r="30" spans="2:18" ht="12">
      <c r="B30" s="4"/>
      <c r="C30" s="3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2:18" ht="12">
      <c r="B31" s="64" t="s">
        <v>99</v>
      </c>
      <c r="C31" s="65"/>
      <c r="D31" s="7">
        <f>SUM(D32:D34)</f>
        <v>191212</v>
      </c>
      <c r="E31" s="7">
        <f>SUM(F31:P31)</f>
        <v>4803</v>
      </c>
      <c r="F31" s="7" t="s">
        <v>135</v>
      </c>
      <c r="G31" s="7">
        <f aca="true" t="shared" si="5" ref="G31:Q31">SUM(G32:G34)</f>
        <v>298</v>
      </c>
      <c r="H31" s="7" t="s">
        <v>135</v>
      </c>
      <c r="I31" s="7">
        <f t="shared" si="5"/>
        <v>2</v>
      </c>
      <c r="J31" s="7">
        <f t="shared" si="5"/>
        <v>40</v>
      </c>
      <c r="K31" s="7" t="s">
        <v>135</v>
      </c>
      <c r="L31" s="7">
        <f t="shared" si="5"/>
        <v>64</v>
      </c>
      <c r="M31" s="7">
        <f t="shared" si="5"/>
        <v>2178</v>
      </c>
      <c r="N31" s="7">
        <f t="shared" si="5"/>
        <v>1644</v>
      </c>
      <c r="O31" s="7">
        <f t="shared" si="5"/>
        <v>577</v>
      </c>
      <c r="P31" s="7" t="s">
        <v>135</v>
      </c>
      <c r="Q31" s="7">
        <f t="shared" si="5"/>
        <v>2</v>
      </c>
      <c r="R31" s="7">
        <v>196017</v>
      </c>
    </row>
    <row r="32" spans="2:18" ht="12">
      <c r="B32" s="4"/>
      <c r="C32" s="3" t="s">
        <v>100</v>
      </c>
      <c r="D32" s="9">
        <v>93357</v>
      </c>
      <c r="E32" s="9">
        <f>SUM(F32:P32)</f>
        <v>2316</v>
      </c>
      <c r="F32" s="9" t="s">
        <v>135</v>
      </c>
      <c r="G32" s="9">
        <v>149</v>
      </c>
      <c r="H32" s="9" t="s">
        <v>135</v>
      </c>
      <c r="I32" s="9" t="s">
        <v>135</v>
      </c>
      <c r="J32" s="9">
        <v>12</v>
      </c>
      <c r="K32" s="9" t="s">
        <v>135</v>
      </c>
      <c r="L32" s="9">
        <v>21</v>
      </c>
      <c r="M32" s="9">
        <v>1049</v>
      </c>
      <c r="N32" s="9">
        <v>809</v>
      </c>
      <c r="O32" s="9">
        <v>276</v>
      </c>
      <c r="P32" s="9" t="s">
        <v>135</v>
      </c>
      <c r="Q32" s="9">
        <v>1</v>
      </c>
      <c r="R32" s="9">
        <f>D32+Q32+E32</f>
        <v>95674</v>
      </c>
    </row>
    <row r="33" spans="2:18" ht="12">
      <c r="B33" s="4"/>
      <c r="C33" s="3" t="s">
        <v>101</v>
      </c>
      <c r="D33" s="9">
        <v>40663</v>
      </c>
      <c r="E33" s="9">
        <f>SUM(F33:P33)</f>
        <v>1079</v>
      </c>
      <c r="F33" s="9" t="s">
        <v>135</v>
      </c>
      <c r="G33" s="9">
        <v>56</v>
      </c>
      <c r="H33" s="9" t="s">
        <v>135</v>
      </c>
      <c r="I33" s="9">
        <v>1</v>
      </c>
      <c r="J33" s="9">
        <v>17</v>
      </c>
      <c r="K33" s="9" t="s">
        <v>135</v>
      </c>
      <c r="L33" s="9">
        <v>26</v>
      </c>
      <c r="M33" s="9">
        <v>535</v>
      </c>
      <c r="N33" s="9">
        <v>307</v>
      </c>
      <c r="O33" s="9">
        <v>137</v>
      </c>
      <c r="P33" s="9" t="s">
        <v>135</v>
      </c>
      <c r="Q33" s="9">
        <v>1</v>
      </c>
      <c r="R33" s="9">
        <f>D33+Q33+E33</f>
        <v>41743</v>
      </c>
    </row>
    <row r="34" spans="2:18" ht="12">
      <c r="B34" s="4"/>
      <c r="C34" s="3" t="s">
        <v>72</v>
      </c>
      <c r="D34" s="9">
        <v>57192</v>
      </c>
      <c r="E34" s="9">
        <f>SUM(F34:P34)</f>
        <v>1408</v>
      </c>
      <c r="F34" s="9" t="s">
        <v>135</v>
      </c>
      <c r="G34" s="9">
        <v>93</v>
      </c>
      <c r="H34" s="9" t="s">
        <v>135</v>
      </c>
      <c r="I34" s="9">
        <v>1</v>
      </c>
      <c r="J34" s="9">
        <v>11</v>
      </c>
      <c r="K34" s="9" t="s">
        <v>135</v>
      </c>
      <c r="L34" s="9">
        <v>17</v>
      </c>
      <c r="M34" s="9">
        <v>594</v>
      </c>
      <c r="N34" s="9">
        <v>528</v>
      </c>
      <c r="O34" s="9">
        <v>164</v>
      </c>
      <c r="P34" s="9" t="s">
        <v>135</v>
      </c>
      <c r="Q34" s="9" t="s">
        <v>135</v>
      </c>
      <c r="R34" s="9">
        <v>58600</v>
      </c>
    </row>
    <row r="35" spans="2:18" ht="12">
      <c r="B35" s="4"/>
      <c r="C35" s="3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</row>
    <row r="36" spans="2:18" ht="12">
      <c r="B36" s="64" t="s">
        <v>102</v>
      </c>
      <c r="C36" s="65"/>
      <c r="D36" s="7">
        <f>SUM(D37:D39)</f>
        <v>188690</v>
      </c>
      <c r="E36" s="7">
        <f>SUM(F36:P36)</f>
        <v>4238</v>
      </c>
      <c r="F36" s="7" t="s">
        <v>135</v>
      </c>
      <c r="G36" s="7">
        <f aca="true" t="shared" si="6" ref="G36:Q36">SUM(G37:G39)</f>
        <v>416</v>
      </c>
      <c r="H36" s="7" t="s">
        <v>135</v>
      </c>
      <c r="I36" s="7">
        <f t="shared" si="6"/>
        <v>6</v>
      </c>
      <c r="J36" s="7">
        <f t="shared" si="6"/>
        <v>381</v>
      </c>
      <c r="K36" s="7" t="s">
        <v>135</v>
      </c>
      <c r="L36" s="7">
        <f t="shared" si="6"/>
        <v>75</v>
      </c>
      <c r="M36" s="7">
        <f t="shared" si="6"/>
        <v>1756</v>
      </c>
      <c r="N36" s="7">
        <f t="shared" si="6"/>
        <v>1246</v>
      </c>
      <c r="O36" s="7">
        <f t="shared" si="6"/>
        <v>358</v>
      </c>
      <c r="P36" s="7" t="s">
        <v>135</v>
      </c>
      <c r="Q36" s="7">
        <f t="shared" si="6"/>
        <v>5</v>
      </c>
      <c r="R36" s="7">
        <v>192933</v>
      </c>
    </row>
    <row r="37" spans="2:18" ht="12">
      <c r="B37" s="4"/>
      <c r="C37" s="3" t="s">
        <v>103</v>
      </c>
      <c r="D37" s="9">
        <v>127829</v>
      </c>
      <c r="E37" s="9">
        <f>SUM(F37:P37)</f>
        <v>2806</v>
      </c>
      <c r="F37" s="9" t="s">
        <v>135</v>
      </c>
      <c r="G37" s="9">
        <v>184</v>
      </c>
      <c r="H37" s="9" t="s">
        <v>135</v>
      </c>
      <c r="I37" s="9">
        <v>1</v>
      </c>
      <c r="J37" s="9">
        <v>258</v>
      </c>
      <c r="K37" s="9" t="s">
        <v>135</v>
      </c>
      <c r="L37" s="9">
        <v>4</v>
      </c>
      <c r="M37" s="9">
        <v>1203</v>
      </c>
      <c r="N37" s="9">
        <v>896</v>
      </c>
      <c r="O37" s="9">
        <v>260</v>
      </c>
      <c r="P37" s="9" t="s">
        <v>135</v>
      </c>
      <c r="Q37" s="9">
        <v>5</v>
      </c>
      <c r="R37" s="9">
        <f>D37+Q37+E37</f>
        <v>130640</v>
      </c>
    </row>
    <row r="38" spans="2:18" ht="12">
      <c r="B38" s="4"/>
      <c r="C38" s="3" t="s">
        <v>104</v>
      </c>
      <c r="D38" s="9">
        <v>32573</v>
      </c>
      <c r="E38" s="9">
        <f>SUM(F38:P38)</f>
        <v>771</v>
      </c>
      <c r="F38" s="9" t="s">
        <v>135</v>
      </c>
      <c r="G38" s="9">
        <v>106</v>
      </c>
      <c r="H38" s="9" t="s">
        <v>135</v>
      </c>
      <c r="I38" s="9">
        <v>1</v>
      </c>
      <c r="J38" s="9">
        <v>3</v>
      </c>
      <c r="K38" s="9" t="s">
        <v>135</v>
      </c>
      <c r="L38" s="9">
        <v>63</v>
      </c>
      <c r="M38" s="9">
        <v>315</v>
      </c>
      <c r="N38" s="9">
        <v>228</v>
      </c>
      <c r="O38" s="9">
        <v>55</v>
      </c>
      <c r="P38" s="9" t="s">
        <v>135</v>
      </c>
      <c r="Q38" s="9" t="s">
        <v>135</v>
      </c>
      <c r="R38" s="9">
        <v>33344</v>
      </c>
    </row>
    <row r="39" spans="2:18" ht="12">
      <c r="B39" s="4"/>
      <c r="C39" s="3" t="s">
        <v>73</v>
      </c>
      <c r="D39" s="9">
        <v>28288</v>
      </c>
      <c r="E39" s="9">
        <f>SUM(F39:P39)</f>
        <v>661</v>
      </c>
      <c r="F39" s="9" t="s">
        <v>135</v>
      </c>
      <c r="G39" s="9">
        <v>126</v>
      </c>
      <c r="H39" s="9" t="s">
        <v>135</v>
      </c>
      <c r="I39" s="9">
        <v>4</v>
      </c>
      <c r="J39" s="9">
        <v>120</v>
      </c>
      <c r="K39" s="9" t="s">
        <v>135</v>
      </c>
      <c r="L39" s="9">
        <v>8</v>
      </c>
      <c r="M39" s="9">
        <v>238</v>
      </c>
      <c r="N39" s="9">
        <v>122</v>
      </c>
      <c r="O39" s="9">
        <v>43</v>
      </c>
      <c r="P39" s="9" t="s">
        <v>135</v>
      </c>
      <c r="Q39" s="9" t="s">
        <v>135</v>
      </c>
      <c r="R39" s="9">
        <v>28949</v>
      </c>
    </row>
    <row r="40" spans="2:18" ht="12">
      <c r="B40" s="4"/>
      <c r="C40" s="3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</row>
    <row r="41" spans="2:18" ht="12">
      <c r="B41" s="64" t="s">
        <v>105</v>
      </c>
      <c r="C41" s="65"/>
      <c r="D41" s="7">
        <f>SUM(D42:D49)</f>
        <v>213410</v>
      </c>
      <c r="E41" s="7">
        <f aca="true" t="shared" si="7" ref="E41:E49">SUM(F41:P41)</f>
        <v>6508</v>
      </c>
      <c r="F41" s="7" t="s">
        <v>135</v>
      </c>
      <c r="G41" s="7">
        <f aca="true" t="shared" si="8" ref="G41:O41">SUM(G42:G49)</f>
        <v>581</v>
      </c>
      <c r="H41" s="7" t="s">
        <v>135</v>
      </c>
      <c r="I41" s="7">
        <f t="shared" si="8"/>
        <v>21</v>
      </c>
      <c r="J41" s="7">
        <f t="shared" si="8"/>
        <v>318</v>
      </c>
      <c r="K41" s="7" t="s">
        <v>135</v>
      </c>
      <c r="L41" s="7">
        <f t="shared" si="8"/>
        <v>93</v>
      </c>
      <c r="M41" s="7">
        <f t="shared" si="8"/>
        <v>2810</v>
      </c>
      <c r="N41" s="7">
        <f t="shared" si="8"/>
        <v>1926</v>
      </c>
      <c r="O41" s="7">
        <f t="shared" si="8"/>
        <v>759</v>
      </c>
      <c r="P41" s="7" t="s">
        <v>135</v>
      </c>
      <c r="Q41" s="7" t="s">
        <v>135</v>
      </c>
      <c r="R41" s="7">
        <v>219918</v>
      </c>
    </row>
    <row r="42" spans="2:18" ht="12">
      <c r="B42" s="4"/>
      <c r="C42" s="3" t="s">
        <v>106</v>
      </c>
      <c r="D42" s="9">
        <v>23864</v>
      </c>
      <c r="E42" s="9">
        <f t="shared" si="7"/>
        <v>706</v>
      </c>
      <c r="F42" s="9" t="s">
        <v>135</v>
      </c>
      <c r="G42" s="9">
        <v>72</v>
      </c>
      <c r="H42" s="9" t="s">
        <v>135</v>
      </c>
      <c r="I42" s="9" t="s">
        <v>135</v>
      </c>
      <c r="J42" s="9">
        <v>9</v>
      </c>
      <c r="K42" s="9" t="s">
        <v>135</v>
      </c>
      <c r="L42" s="9">
        <v>11</v>
      </c>
      <c r="M42" s="9">
        <v>315</v>
      </c>
      <c r="N42" s="9">
        <v>174</v>
      </c>
      <c r="O42" s="9">
        <v>125</v>
      </c>
      <c r="P42" s="9" t="s">
        <v>135</v>
      </c>
      <c r="Q42" s="9" t="s">
        <v>135</v>
      </c>
      <c r="R42" s="9">
        <v>24570</v>
      </c>
    </row>
    <row r="43" spans="2:18" ht="12">
      <c r="B43" s="4"/>
      <c r="C43" s="3" t="s">
        <v>107</v>
      </c>
      <c r="D43" s="9">
        <v>25870</v>
      </c>
      <c r="E43" s="9">
        <f t="shared" si="7"/>
        <v>872</v>
      </c>
      <c r="F43" s="9" t="s">
        <v>135</v>
      </c>
      <c r="G43" s="9">
        <v>71</v>
      </c>
      <c r="H43" s="9" t="s">
        <v>135</v>
      </c>
      <c r="I43" s="9" t="s">
        <v>135</v>
      </c>
      <c r="J43" s="9">
        <v>18</v>
      </c>
      <c r="K43" s="9" t="s">
        <v>135</v>
      </c>
      <c r="L43" s="9">
        <v>27</v>
      </c>
      <c r="M43" s="9">
        <v>363</v>
      </c>
      <c r="N43" s="9">
        <v>295</v>
      </c>
      <c r="O43" s="9">
        <v>98</v>
      </c>
      <c r="P43" s="9" t="s">
        <v>135</v>
      </c>
      <c r="Q43" s="9" t="s">
        <v>135</v>
      </c>
      <c r="R43" s="9">
        <v>26742</v>
      </c>
    </row>
    <row r="44" spans="2:18" ht="12">
      <c r="B44" s="4"/>
      <c r="C44" s="3" t="s">
        <v>108</v>
      </c>
      <c r="D44" s="9">
        <v>24793</v>
      </c>
      <c r="E44" s="9">
        <f t="shared" si="7"/>
        <v>898</v>
      </c>
      <c r="F44" s="9" t="s">
        <v>135</v>
      </c>
      <c r="G44" s="9">
        <v>87</v>
      </c>
      <c r="H44" s="9" t="s">
        <v>135</v>
      </c>
      <c r="I44" s="9" t="s">
        <v>135</v>
      </c>
      <c r="J44" s="9">
        <v>14</v>
      </c>
      <c r="K44" s="9" t="s">
        <v>135</v>
      </c>
      <c r="L44" s="9">
        <v>9</v>
      </c>
      <c r="M44" s="9">
        <v>310</v>
      </c>
      <c r="N44" s="9">
        <v>369</v>
      </c>
      <c r="O44" s="9">
        <v>109</v>
      </c>
      <c r="P44" s="9" t="s">
        <v>135</v>
      </c>
      <c r="Q44" s="9" t="s">
        <v>135</v>
      </c>
      <c r="R44" s="9">
        <v>25691</v>
      </c>
    </row>
    <row r="45" spans="2:18" ht="12">
      <c r="B45" s="4"/>
      <c r="C45" s="3" t="s">
        <v>74</v>
      </c>
      <c r="D45" s="9">
        <v>43736</v>
      </c>
      <c r="E45" s="9">
        <f t="shared" si="7"/>
        <v>1474</v>
      </c>
      <c r="F45" s="9" t="s">
        <v>135</v>
      </c>
      <c r="G45" s="9">
        <v>134</v>
      </c>
      <c r="H45" s="9" t="s">
        <v>135</v>
      </c>
      <c r="I45" s="9">
        <v>4</v>
      </c>
      <c r="J45" s="9">
        <v>68</v>
      </c>
      <c r="K45" s="9" t="s">
        <v>135</v>
      </c>
      <c r="L45" s="9">
        <v>15</v>
      </c>
      <c r="M45" s="9">
        <v>706</v>
      </c>
      <c r="N45" s="9">
        <v>381</v>
      </c>
      <c r="O45" s="9">
        <v>166</v>
      </c>
      <c r="P45" s="9" t="s">
        <v>135</v>
      </c>
      <c r="Q45" s="9" t="s">
        <v>135</v>
      </c>
      <c r="R45" s="9">
        <v>45210</v>
      </c>
    </row>
    <row r="46" spans="2:18" ht="12">
      <c r="B46" s="4"/>
      <c r="C46" s="3" t="s">
        <v>75</v>
      </c>
      <c r="D46" s="9">
        <v>26356</v>
      </c>
      <c r="E46" s="9">
        <f t="shared" si="7"/>
        <v>812</v>
      </c>
      <c r="F46" s="9" t="s">
        <v>135</v>
      </c>
      <c r="G46" s="9">
        <v>73</v>
      </c>
      <c r="H46" s="9" t="s">
        <v>135</v>
      </c>
      <c r="I46" s="9">
        <v>2</v>
      </c>
      <c r="J46" s="9">
        <v>55</v>
      </c>
      <c r="K46" s="9" t="s">
        <v>135</v>
      </c>
      <c r="L46" s="9">
        <v>2</v>
      </c>
      <c r="M46" s="9">
        <v>391</v>
      </c>
      <c r="N46" s="9">
        <v>246</v>
      </c>
      <c r="O46" s="9">
        <v>43</v>
      </c>
      <c r="P46" s="9" t="s">
        <v>135</v>
      </c>
      <c r="Q46" s="9" t="s">
        <v>135</v>
      </c>
      <c r="R46" s="9">
        <v>27168</v>
      </c>
    </row>
    <row r="47" spans="2:18" ht="12">
      <c r="B47" s="4"/>
      <c r="C47" s="3" t="s">
        <v>76</v>
      </c>
      <c r="D47" s="9">
        <v>19647</v>
      </c>
      <c r="E47" s="9">
        <f t="shared" si="7"/>
        <v>569</v>
      </c>
      <c r="F47" s="9" t="s">
        <v>135</v>
      </c>
      <c r="G47" s="9">
        <v>56</v>
      </c>
      <c r="H47" s="9" t="s">
        <v>135</v>
      </c>
      <c r="I47" s="9">
        <v>8</v>
      </c>
      <c r="J47" s="9">
        <v>47</v>
      </c>
      <c r="K47" s="9" t="s">
        <v>135</v>
      </c>
      <c r="L47" s="9">
        <v>11</v>
      </c>
      <c r="M47" s="9">
        <v>230</v>
      </c>
      <c r="N47" s="9">
        <v>146</v>
      </c>
      <c r="O47" s="9">
        <v>71</v>
      </c>
      <c r="P47" s="9" t="s">
        <v>135</v>
      </c>
      <c r="Q47" s="9" t="s">
        <v>135</v>
      </c>
      <c r="R47" s="9">
        <v>20216</v>
      </c>
    </row>
    <row r="48" spans="2:18" ht="12">
      <c r="B48" s="4"/>
      <c r="C48" s="3" t="s">
        <v>77</v>
      </c>
      <c r="D48" s="9">
        <v>9520</v>
      </c>
      <c r="E48" s="9">
        <f t="shared" si="7"/>
        <v>232</v>
      </c>
      <c r="F48" s="9" t="s">
        <v>135</v>
      </c>
      <c r="G48" s="9" t="s">
        <v>135</v>
      </c>
      <c r="H48" s="9" t="s">
        <v>135</v>
      </c>
      <c r="I48" s="9" t="s">
        <v>135</v>
      </c>
      <c r="J48" s="9">
        <v>34</v>
      </c>
      <c r="K48" s="9" t="s">
        <v>135</v>
      </c>
      <c r="L48" s="9" t="s">
        <v>135</v>
      </c>
      <c r="M48" s="9">
        <v>88</v>
      </c>
      <c r="N48" s="9">
        <v>80</v>
      </c>
      <c r="O48" s="9">
        <v>30</v>
      </c>
      <c r="P48" s="9" t="s">
        <v>135</v>
      </c>
      <c r="Q48" s="9" t="s">
        <v>135</v>
      </c>
      <c r="R48" s="9">
        <v>9752</v>
      </c>
    </row>
    <row r="49" spans="2:18" ht="12">
      <c r="B49" s="4"/>
      <c r="C49" s="3" t="s">
        <v>78</v>
      </c>
      <c r="D49" s="9">
        <v>39624</v>
      </c>
      <c r="E49" s="9">
        <f t="shared" si="7"/>
        <v>945</v>
      </c>
      <c r="F49" s="9" t="s">
        <v>135</v>
      </c>
      <c r="G49" s="9">
        <v>88</v>
      </c>
      <c r="H49" s="9" t="s">
        <v>135</v>
      </c>
      <c r="I49" s="9">
        <v>7</v>
      </c>
      <c r="J49" s="9">
        <v>73</v>
      </c>
      <c r="K49" s="9" t="s">
        <v>135</v>
      </c>
      <c r="L49" s="9">
        <v>18</v>
      </c>
      <c r="M49" s="9">
        <v>407</v>
      </c>
      <c r="N49" s="9">
        <v>235</v>
      </c>
      <c r="O49" s="9">
        <v>117</v>
      </c>
      <c r="P49" s="9" t="s">
        <v>135</v>
      </c>
      <c r="Q49" s="9" t="s">
        <v>135</v>
      </c>
      <c r="R49" s="9">
        <v>40569</v>
      </c>
    </row>
    <row r="51" ht="12">
      <c r="B51" s="6" t="s">
        <v>64</v>
      </c>
    </row>
    <row r="52" spans="2:7" ht="13.5">
      <c r="B52" s="6" t="s">
        <v>136</v>
      </c>
      <c r="C52" s="20"/>
      <c r="D52" s="20"/>
      <c r="E52" s="20"/>
      <c r="F52" s="20"/>
      <c r="G52" s="20"/>
    </row>
    <row r="53" spans="2:7" ht="13.5">
      <c r="B53" s="6" t="s">
        <v>141</v>
      </c>
      <c r="C53" s="20"/>
      <c r="D53" s="20"/>
      <c r="E53" s="20"/>
      <c r="F53" s="20"/>
      <c r="G53" s="20"/>
    </row>
  </sheetData>
  <mergeCells count="24">
    <mergeCell ref="P5:P12"/>
    <mergeCell ref="B41:C41"/>
    <mergeCell ref="B23:C23"/>
    <mergeCell ref="B31:C31"/>
    <mergeCell ref="B14:C14"/>
    <mergeCell ref="B16:C16"/>
    <mergeCell ref="B36:C36"/>
    <mergeCell ref="I5:I12"/>
    <mergeCell ref="N5:N12"/>
    <mergeCell ref="O5:O12"/>
    <mergeCell ref="B3:C12"/>
    <mergeCell ref="D4:D12"/>
    <mergeCell ref="E5:E12"/>
    <mergeCell ref="F5:F12"/>
    <mergeCell ref="R3:R12"/>
    <mergeCell ref="D3:P3"/>
    <mergeCell ref="E4:P4"/>
    <mergeCell ref="J5:J12"/>
    <mergeCell ref="K5:K12"/>
    <mergeCell ref="L5:L12"/>
    <mergeCell ref="M5:M12"/>
    <mergeCell ref="Q3:Q12"/>
    <mergeCell ref="G5:G12"/>
    <mergeCell ref="H5:H12"/>
  </mergeCells>
  <printOptions/>
  <pageMargins left="0.984251968503937" right="0.3937007874015748" top="0.7874015748031497" bottom="0.3937007874015748" header="0.5118110236220472" footer="0.5118110236220472"/>
  <pageSetup fitToHeight="1" fitToWidth="1" horizontalDpi="400" verticalDpi="400" orientation="landscape" paperSize="9" scale="87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2006-07-06T04:27:47Z</cp:lastPrinted>
  <dcterms:created xsi:type="dcterms:W3CDTF">1999-08-08T13:52:57Z</dcterms:created>
  <dcterms:modified xsi:type="dcterms:W3CDTF">2006-07-06T04:28:15Z</dcterms:modified>
  <cp:category/>
  <cp:version/>
  <cp:contentType/>
  <cp:contentStatus/>
</cp:coreProperties>
</file>