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firstSheet="1" activeTab="2"/>
  </bookViews>
  <sheets>
    <sheet name="参議院議員選挙結果（１）候補者の得票数" sheetId="1" r:id="rId1"/>
    <sheet name="参議院議員選挙結果（２）党派別得票数" sheetId="2" r:id="rId2"/>
    <sheet name="参議院議員選挙結果（３）無効投票" sheetId="3" r:id="rId3"/>
  </sheets>
  <definedNames>
    <definedName name="_xlnm.Print_Area" localSheetId="0">'参議院議員選挙結果（１）候補者の得票数'!$A$1:$J$38</definedName>
    <definedName name="_xlnm.Print_Area" localSheetId="1">'参議院議員選挙結果（２）党派別得票数'!$A$1:$G$9</definedName>
  </definedNames>
  <calcPr fullCalcOnLoad="1"/>
</workbook>
</file>

<file path=xl/sharedStrings.xml><?xml version="1.0" encoding="utf-8"?>
<sst xmlns="http://schemas.openxmlformats.org/spreadsheetml/2006/main" count="195" uniqueCount="83">
  <si>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</si>
  <si>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</si>
  <si>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</si>
  <si>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</si>
  <si>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</si>
  <si>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</si>
  <si>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</si>
  <si>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</si>
  <si>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</si>
  <si>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</si>
  <si>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</si>
  <si>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</si>
  <si>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人</t>
  </si>
  <si>
    <t>市部総数</t>
  </si>
  <si>
    <t>郡部総数</t>
  </si>
  <si>
    <t>資料：県選挙管理委員会</t>
  </si>
  <si>
    <t>市郡</t>
  </si>
  <si>
    <t>勢多郡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</si>
  <si>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</si>
  <si>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</si>
  <si>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</si>
  <si>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</si>
  <si>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</si>
  <si>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</si>
  <si>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</si>
  <si>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有効投票数</t>
  </si>
  <si>
    <t>票</t>
  </si>
  <si>
    <t>％</t>
  </si>
  <si>
    <t>当日有権者数</t>
  </si>
  <si>
    <t>投票者数</t>
  </si>
  <si>
    <t>投票率</t>
  </si>
  <si>
    <t>市郡</t>
  </si>
  <si>
    <t>投票数</t>
  </si>
  <si>
    <t>不受理・持帰り等</t>
  </si>
  <si>
    <t>合　計（投票者数）</t>
  </si>
  <si>
    <t>有効</t>
  </si>
  <si>
    <t>総数</t>
  </si>
  <si>
    <t>いないもの
所定の用紙を用</t>
  </si>
  <si>
    <t>したもの
等の氏名を記載
候補者でない者</t>
  </si>
  <si>
    <t>したもの
者の氏名を記載
二人以上の候補</t>
  </si>
  <si>
    <t>したもの
ほか他事を記載
候補者の氏名の</t>
  </si>
  <si>
    <t>自書しないもの
候補者の氏名を</t>
  </si>
  <si>
    <t>し難いもの
記載したか確認
候補者の何人を</t>
  </si>
  <si>
    <t>白紙投票</t>
  </si>
  <si>
    <t>したもの
単に雑事を記載</t>
  </si>
  <si>
    <t>記載したもの
単に記号符号を</t>
  </si>
  <si>
    <t>その他</t>
  </si>
  <si>
    <t>票</t>
  </si>
  <si>
    <t>人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</si>
  <si>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</si>
  <si>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</si>
  <si>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</si>
  <si>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</si>
  <si>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</si>
  <si>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</si>
  <si>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</si>
  <si>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</si>
  <si>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</si>
  <si>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</si>
  <si>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</si>
  <si>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</si>
  <si>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</si>
  <si>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資料：県選挙管理委員会</t>
  </si>
  <si>
    <t>（2）党派別得票数</t>
  </si>
  <si>
    <t>項目</t>
  </si>
  <si>
    <t>得票数</t>
  </si>
  <si>
    <t>得票率</t>
  </si>
  <si>
    <t>２１－２ 参議院議員選挙結果（群馬県選挙区）（平成16年7月11日執行）</t>
  </si>
  <si>
    <t>自由民主党</t>
  </si>
  <si>
    <t>日本共産党</t>
  </si>
  <si>
    <t>無                               効</t>
  </si>
  <si>
    <t>（3）無効投票の内訳</t>
  </si>
  <si>
    <t>（1）候補者の得票数</t>
  </si>
  <si>
    <t>-</t>
  </si>
  <si>
    <t>-</t>
  </si>
  <si>
    <t>２１－２ 参議院議員選挙結果（群馬県選挙区）（平成19年7月29日執行）</t>
  </si>
  <si>
    <t>酒井宏明</t>
  </si>
  <si>
    <t>山本一太</t>
  </si>
  <si>
    <t>（福田晃治）
福田こうじ</t>
  </si>
  <si>
    <t>みどり市</t>
  </si>
  <si>
    <t>２１－２ 参議院議員選挙結果（群馬県選挙区）（平成19年7月29日執行）</t>
  </si>
  <si>
    <t>国民新党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</si>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</sst>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58" fontId="4" fillId="2" borderId="1" xfId="0" applyNumberFormat="1" applyFont="1" applyFill="1" applyBorder="1" applyAlignment="1">
      <alignment horizontal="distributed" vertical="center"/>
    </xf>
    <xf numFmtId="0" fontId="4" fillId="2" borderId="2" xfId="0" applyNumberFormat="1" applyFont="1" applyFill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distributed" textRotation="255"/>
    </xf>
    <xf numFmtId="58" fontId="4" fillId="2" borderId="1" xfId="0" applyNumberFormat="1" applyFont="1" applyFill="1" applyBorder="1" applyAlignment="1">
      <alignment horizontal="distributed" vertical="center"/>
    </xf>
    <xf numFmtId="0" fontId="4" fillId="2" borderId="2" xfId="0" applyNumberFormat="1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distributed" textRotation="255"/>
    </xf>
    <xf numFmtId="0" fontId="1" fillId="3" borderId="8" xfId="0" applyFont="1" applyFill="1" applyBorder="1" applyAlignment="1">
      <alignment horizontal="center" vertical="distributed" textRotation="255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3" borderId="6" xfId="0" applyFont="1" applyFill="1" applyBorder="1" applyAlignment="1">
      <alignment horizontal="center" vertical="distributed" textRotation="255" wrapText="1"/>
    </xf>
    <xf numFmtId="0" fontId="5" fillId="3" borderId="7" xfId="0" applyFont="1" applyFill="1" applyBorder="1" applyAlignment="1">
      <alignment horizontal="center" vertical="distributed" textRotation="255"/>
    </xf>
    <xf numFmtId="0" fontId="5" fillId="3" borderId="8" xfId="0" applyFont="1" applyFill="1" applyBorder="1" applyAlignment="1">
      <alignment horizontal="center" vertical="distributed" textRotation="255"/>
    </xf>
    <xf numFmtId="0" fontId="1" fillId="3" borderId="11" xfId="0" applyFont="1" applyFill="1" applyBorder="1" applyAlignment="1">
      <alignment horizontal="center" vertical="distributed" textRotation="255"/>
    </xf>
    <xf numFmtId="0" fontId="1" fillId="3" borderId="13" xfId="0" applyFont="1" applyFill="1" applyBorder="1" applyAlignment="1">
      <alignment horizontal="center" vertical="distributed" textRotation="255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58" fontId="1" fillId="2" borderId="6" xfId="0" applyNumberFormat="1" applyFont="1" applyFill="1" applyBorder="1" applyAlignment="1">
      <alignment horizontal="distributed" vertical="center"/>
    </xf>
    <xf numFmtId="58" fontId="1" fillId="2" borderId="8" xfId="0" applyNumberFormat="1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8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0.125" style="1" bestFit="1" customWidth="1"/>
    <col min="5" max="5" width="8.50390625" style="1" customWidth="1"/>
    <col min="6" max="7" width="10.125" style="1" bestFit="1" customWidth="1"/>
    <col min="8" max="8" width="12.25390625" style="1" bestFit="1" customWidth="1"/>
    <col min="9" max="9" width="10.125" style="1" bestFit="1" customWidth="1"/>
    <col min="10" max="12" width="8.625" style="1" customWidth="1"/>
    <col min="13" max="16384" width="9.00390625" style="1" customWidth="1"/>
  </cols>
  <sheetData>
    <row r="1" ht="12">
      <c r="B1" s="23" t="s">
        <v>75</v>
      </c>
    </row>
    <row r="2" spans="2:5" ht="12">
      <c r="B2" s="21" t="s">
        <v>72</v>
      </c>
      <c r="C2" s="22"/>
      <c r="D2" s="22"/>
      <c r="E2" s="22"/>
    </row>
    <row r="3" spans="2:10" ht="12" customHeight="1">
      <c r="B3" s="30" t="s">
        <v>16</v>
      </c>
      <c r="C3" s="31"/>
      <c r="D3" s="27" t="s">
        <v>25</v>
      </c>
      <c r="E3" s="38" t="s">
        <v>76</v>
      </c>
      <c r="F3" s="38" t="s">
        <v>77</v>
      </c>
      <c r="G3" s="38" t="s">
        <v>78</v>
      </c>
      <c r="H3" s="24" t="s">
        <v>28</v>
      </c>
      <c r="I3" s="27" t="s">
        <v>29</v>
      </c>
      <c r="J3" s="27" t="s">
        <v>30</v>
      </c>
    </row>
    <row r="4" spans="2:10" ht="12" customHeight="1">
      <c r="B4" s="32"/>
      <c r="C4" s="33"/>
      <c r="D4" s="36"/>
      <c r="E4" s="39"/>
      <c r="F4" s="39"/>
      <c r="G4" s="39"/>
      <c r="H4" s="41"/>
      <c r="I4" s="28"/>
      <c r="J4" s="28"/>
    </row>
    <row r="5" spans="2:10" ht="12" customHeight="1">
      <c r="B5" s="32"/>
      <c r="C5" s="33"/>
      <c r="D5" s="36"/>
      <c r="E5" s="39"/>
      <c r="F5" s="39"/>
      <c r="G5" s="39"/>
      <c r="H5" s="41"/>
      <c r="I5" s="28"/>
      <c r="J5" s="28"/>
    </row>
    <row r="6" spans="2:10" ht="12" customHeight="1">
      <c r="B6" s="32"/>
      <c r="C6" s="33"/>
      <c r="D6" s="36"/>
      <c r="E6" s="39"/>
      <c r="F6" s="39"/>
      <c r="G6" s="39"/>
      <c r="H6" s="41"/>
      <c r="I6" s="28"/>
      <c r="J6" s="28"/>
    </row>
    <row r="7" spans="2:10" ht="12" customHeight="1">
      <c r="B7" s="32"/>
      <c r="C7" s="33"/>
      <c r="D7" s="36"/>
      <c r="E7" s="39"/>
      <c r="F7" s="39"/>
      <c r="G7" s="39"/>
      <c r="H7" s="41"/>
      <c r="I7" s="28"/>
      <c r="J7" s="28"/>
    </row>
    <row r="8" spans="2:10" ht="12" customHeight="1">
      <c r="B8" s="32"/>
      <c r="C8" s="33"/>
      <c r="D8" s="36"/>
      <c r="E8" s="39"/>
      <c r="F8" s="39"/>
      <c r="G8" s="39"/>
      <c r="H8" s="41"/>
      <c r="I8" s="28"/>
      <c r="J8" s="28"/>
    </row>
    <row r="9" spans="2:10" ht="12" customHeight="1">
      <c r="B9" s="34"/>
      <c r="C9" s="35"/>
      <c r="D9" s="37"/>
      <c r="E9" s="40"/>
      <c r="F9" s="40"/>
      <c r="G9" s="40"/>
      <c r="H9" s="42"/>
      <c r="I9" s="29"/>
      <c r="J9" s="29"/>
    </row>
    <row r="10" spans="2:10" ht="12">
      <c r="B10" s="5"/>
      <c r="C10" s="6"/>
      <c r="D10" s="7" t="s">
        <v>26</v>
      </c>
      <c r="E10" s="7" t="s">
        <v>26</v>
      </c>
      <c r="F10" s="7" t="s">
        <v>26</v>
      </c>
      <c r="G10" s="7" t="s">
        <v>26</v>
      </c>
      <c r="H10" s="18" t="s">
        <v>12</v>
      </c>
      <c r="I10" s="7" t="s">
        <v>12</v>
      </c>
      <c r="J10" s="7" t="s">
        <v>27</v>
      </c>
    </row>
    <row r="11" spans="2:10" ht="12" customHeight="1">
      <c r="B11" s="25" t="s">
        <v>11</v>
      </c>
      <c r="C11" s="26"/>
      <c r="D11" s="8">
        <f>SUM(E11:G11)</f>
        <v>855490</v>
      </c>
      <c r="E11" s="8">
        <f>E13+E27</f>
        <v>94713</v>
      </c>
      <c r="F11" s="8">
        <f>F13+F27</f>
        <v>530114</v>
      </c>
      <c r="G11" s="8">
        <f>G13+G27</f>
        <v>230663</v>
      </c>
      <c r="H11" s="19">
        <f>H13+H27</f>
        <v>1627803</v>
      </c>
      <c r="I11" s="8">
        <f>I13+I27</f>
        <v>888822</v>
      </c>
      <c r="J11" s="10">
        <f>I11/H11*100</f>
        <v>54.602553257365905</v>
      </c>
    </row>
    <row r="12" spans="2:10" ht="12" customHeight="1">
      <c r="B12" s="12"/>
      <c r="C12" s="13"/>
      <c r="D12" s="8"/>
      <c r="E12" s="8"/>
      <c r="F12" s="8"/>
      <c r="G12" s="8"/>
      <c r="H12" s="19"/>
      <c r="I12" s="8"/>
      <c r="J12" s="10"/>
    </row>
    <row r="13" spans="2:10" ht="12">
      <c r="B13" s="25" t="s">
        <v>13</v>
      </c>
      <c r="C13" s="26"/>
      <c r="D13" s="8">
        <f>SUM(E13:G13)</f>
        <v>686106</v>
      </c>
      <c r="E13" s="8">
        <f>SUM(E15:E26)</f>
        <v>79655</v>
      </c>
      <c r="F13" s="8">
        <f>SUM(F15:F26)</f>
        <v>414769</v>
      </c>
      <c r="G13" s="8">
        <f>SUM(G15:G26)</f>
        <v>191682</v>
      </c>
      <c r="H13" s="19">
        <f>SUM(H15:H26)</f>
        <v>1337173</v>
      </c>
      <c r="I13" s="19">
        <f>SUM(I15:I26)</f>
        <v>712677</v>
      </c>
      <c r="J13" s="10">
        <f>I13/H13*100</f>
        <v>53.297292123008766</v>
      </c>
    </row>
    <row r="14" spans="2:10" ht="12">
      <c r="B14" s="12"/>
      <c r="C14" s="13"/>
      <c r="D14" s="8"/>
      <c r="E14" s="8"/>
      <c r="F14" s="8"/>
      <c r="G14" s="8"/>
      <c r="H14" s="14"/>
      <c r="I14" s="8"/>
      <c r="J14" s="10"/>
    </row>
    <row r="15" spans="2:10" ht="12">
      <c r="B15" s="3"/>
      <c r="C15" s="4" t="s">
        <v>0</v>
      </c>
      <c r="D15" s="9">
        <f aca="true" t="shared" si="0" ref="D15:D27">SUM(E15:G15)</f>
        <v>131131</v>
      </c>
      <c r="E15" s="9">
        <v>17059</v>
      </c>
      <c r="F15" s="9">
        <v>77191</v>
      </c>
      <c r="G15" s="9">
        <v>36881</v>
      </c>
      <c r="H15" s="15">
        <v>258148</v>
      </c>
      <c r="I15" s="9">
        <v>135898</v>
      </c>
      <c r="J15" s="11">
        <f>I15/H15*100</f>
        <v>52.64344484559245</v>
      </c>
    </row>
    <row r="16" spans="2:10" ht="12">
      <c r="B16" s="3"/>
      <c r="C16" s="4" t="s">
        <v>1</v>
      </c>
      <c r="D16" s="9">
        <f t="shared" si="0"/>
        <v>144832</v>
      </c>
      <c r="E16" s="9">
        <v>19033</v>
      </c>
      <c r="F16" s="9">
        <v>83604</v>
      </c>
      <c r="G16" s="9">
        <v>42195</v>
      </c>
      <c r="H16" s="15">
        <v>275067</v>
      </c>
      <c r="I16" s="9">
        <v>150981</v>
      </c>
      <c r="J16" s="11">
        <f aca="true" t="shared" si="1" ref="J16:J26">I16/H16*100</f>
        <v>54.888808908375054</v>
      </c>
    </row>
    <row r="17" spans="2:10" ht="12">
      <c r="B17" s="3"/>
      <c r="C17" s="4" t="s">
        <v>2</v>
      </c>
      <c r="D17" s="9">
        <f t="shared" si="0"/>
        <v>54474</v>
      </c>
      <c r="E17" s="9">
        <v>6873</v>
      </c>
      <c r="F17" s="9">
        <v>32790</v>
      </c>
      <c r="G17" s="9">
        <v>14811</v>
      </c>
      <c r="H17" s="15">
        <v>105694</v>
      </c>
      <c r="I17" s="9">
        <v>56155</v>
      </c>
      <c r="J17" s="11">
        <f t="shared" si="1"/>
        <v>53.12978977046947</v>
      </c>
    </row>
    <row r="18" spans="2:10" ht="12">
      <c r="B18" s="3"/>
      <c r="C18" s="4" t="s">
        <v>3</v>
      </c>
      <c r="D18" s="9">
        <f t="shared" si="0"/>
        <v>77904</v>
      </c>
      <c r="E18" s="9">
        <v>7991</v>
      </c>
      <c r="F18" s="9">
        <v>47453</v>
      </c>
      <c r="G18" s="9">
        <v>22460</v>
      </c>
      <c r="H18" s="15">
        <v>157041</v>
      </c>
      <c r="I18" s="9">
        <v>81064</v>
      </c>
      <c r="J18" s="11">
        <f t="shared" si="1"/>
        <v>51.61964073076458</v>
      </c>
    </row>
    <row r="19" spans="2:10" ht="12">
      <c r="B19" s="3"/>
      <c r="C19" s="4" t="s">
        <v>4</v>
      </c>
      <c r="D19" s="9">
        <f t="shared" si="0"/>
        <v>83671</v>
      </c>
      <c r="E19" s="9">
        <v>7669</v>
      </c>
      <c r="F19" s="9">
        <v>52193</v>
      </c>
      <c r="G19" s="9">
        <v>23809</v>
      </c>
      <c r="H19" s="15">
        <v>167655</v>
      </c>
      <c r="I19" s="9">
        <v>87123</v>
      </c>
      <c r="J19" s="11">
        <f t="shared" si="1"/>
        <v>51.96564373266529</v>
      </c>
    </row>
    <row r="20" spans="2:10" ht="12">
      <c r="B20" s="3"/>
      <c r="C20" s="4" t="s">
        <v>5</v>
      </c>
      <c r="D20" s="9">
        <f t="shared" si="0"/>
        <v>23327</v>
      </c>
      <c r="E20" s="9">
        <v>2879</v>
      </c>
      <c r="F20" s="9">
        <v>15267</v>
      </c>
      <c r="G20" s="9">
        <v>5181</v>
      </c>
      <c r="H20" s="15">
        <v>43778</v>
      </c>
      <c r="I20" s="9">
        <v>24230</v>
      </c>
      <c r="J20" s="11">
        <f t="shared" si="1"/>
        <v>55.34743478459501</v>
      </c>
    </row>
    <row r="21" spans="2:10" ht="12">
      <c r="B21" s="3"/>
      <c r="C21" s="4" t="s">
        <v>6</v>
      </c>
      <c r="D21" s="9">
        <f t="shared" si="0"/>
        <v>31750</v>
      </c>
      <c r="E21" s="9">
        <v>3428</v>
      </c>
      <c r="F21" s="9">
        <v>19668</v>
      </c>
      <c r="G21" s="9">
        <v>8654</v>
      </c>
      <c r="H21" s="15">
        <v>63387</v>
      </c>
      <c r="I21" s="9">
        <v>33065</v>
      </c>
      <c r="J21" s="11">
        <f t="shared" si="1"/>
        <v>52.16369287077792</v>
      </c>
    </row>
    <row r="22" spans="2:10" ht="12">
      <c r="B22" s="3"/>
      <c r="C22" s="4" t="s">
        <v>7</v>
      </c>
      <c r="D22" s="9">
        <f t="shared" si="0"/>
        <v>36893</v>
      </c>
      <c r="E22" s="9">
        <v>4266</v>
      </c>
      <c r="F22" s="9">
        <v>22909</v>
      </c>
      <c r="G22" s="9">
        <v>9718</v>
      </c>
      <c r="H22" s="15">
        <v>71129</v>
      </c>
      <c r="I22" s="9">
        <v>38264</v>
      </c>
      <c r="J22" s="11">
        <f t="shared" si="1"/>
        <v>53.795217140688045</v>
      </c>
    </row>
    <row r="23" spans="2:10" ht="12">
      <c r="B23" s="3"/>
      <c r="C23" s="4" t="s">
        <v>8</v>
      </c>
      <c r="D23" s="9">
        <f t="shared" si="0"/>
        <v>29954</v>
      </c>
      <c r="E23" s="9">
        <v>3195</v>
      </c>
      <c r="F23" s="9">
        <v>18120</v>
      </c>
      <c r="G23" s="9">
        <v>8639</v>
      </c>
      <c r="H23" s="15">
        <v>56747</v>
      </c>
      <c r="I23" s="9">
        <v>30943</v>
      </c>
      <c r="J23" s="11">
        <f t="shared" si="1"/>
        <v>54.527992669216</v>
      </c>
    </row>
    <row r="24" spans="2:10" ht="12">
      <c r="B24" s="3"/>
      <c r="C24" s="4" t="s">
        <v>9</v>
      </c>
      <c r="D24" s="9">
        <f t="shared" si="0"/>
        <v>23218</v>
      </c>
      <c r="E24" s="9">
        <v>2210</v>
      </c>
      <c r="F24" s="9">
        <v>15004</v>
      </c>
      <c r="G24" s="9">
        <v>6004</v>
      </c>
      <c r="H24" s="15">
        <v>43535</v>
      </c>
      <c r="I24" s="9">
        <v>24038</v>
      </c>
      <c r="J24" s="11">
        <f t="shared" si="1"/>
        <v>55.21534397611118</v>
      </c>
    </row>
    <row r="25" spans="2:10" ht="12">
      <c r="B25" s="3"/>
      <c r="C25" s="4" t="s">
        <v>10</v>
      </c>
      <c r="D25" s="9">
        <f t="shared" si="0"/>
        <v>27878</v>
      </c>
      <c r="E25" s="9">
        <v>2904</v>
      </c>
      <c r="F25" s="9">
        <v>17321</v>
      </c>
      <c r="G25" s="9">
        <v>7653</v>
      </c>
      <c r="H25" s="15">
        <v>52774</v>
      </c>
      <c r="I25" s="9">
        <v>29036</v>
      </c>
      <c r="J25" s="11">
        <f t="shared" si="1"/>
        <v>55.01951718649335</v>
      </c>
    </row>
    <row r="26" spans="2:10" ht="12">
      <c r="B26" s="3"/>
      <c r="C26" s="4" t="s">
        <v>79</v>
      </c>
      <c r="D26" s="9">
        <f t="shared" si="0"/>
        <v>21074</v>
      </c>
      <c r="E26" s="9">
        <v>2148</v>
      </c>
      <c r="F26" s="9">
        <v>13249</v>
      </c>
      <c r="G26" s="9">
        <v>5677</v>
      </c>
      <c r="H26" s="15">
        <v>42218</v>
      </c>
      <c r="I26" s="9">
        <v>21880</v>
      </c>
      <c r="J26" s="11">
        <f t="shared" si="1"/>
        <v>51.82623525510446</v>
      </c>
    </row>
    <row r="27" spans="2:10" ht="12">
      <c r="B27" s="25" t="s">
        <v>14</v>
      </c>
      <c r="C27" s="26"/>
      <c r="D27" s="8">
        <f t="shared" si="0"/>
        <v>169384</v>
      </c>
      <c r="E27" s="8">
        <f>SUM(E29:E36)</f>
        <v>15058</v>
      </c>
      <c r="F27" s="8">
        <f>SUM(F29:F36)</f>
        <v>115345</v>
      </c>
      <c r="G27" s="8">
        <f>SUM(G29:G36)</f>
        <v>38981</v>
      </c>
      <c r="H27" s="19">
        <f>SUM(H29:H36)</f>
        <v>290630</v>
      </c>
      <c r="I27" s="8">
        <f>SUM(I29:I36)</f>
        <v>176145</v>
      </c>
      <c r="J27" s="10">
        <f>I27/H27*100</f>
        <v>60.607989539964905</v>
      </c>
    </row>
    <row r="28" spans="2:10" ht="12">
      <c r="B28" s="12"/>
      <c r="C28" s="13"/>
      <c r="D28" s="8"/>
      <c r="E28" s="8"/>
      <c r="F28" s="8"/>
      <c r="G28" s="8"/>
      <c r="H28" s="14"/>
      <c r="I28" s="8"/>
      <c r="J28" s="10"/>
    </row>
    <row r="29" spans="2:10" ht="12">
      <c r="B29" s="3"/>
      <c r="C29" s="4" t="s">
        <v>17</v>
      </c>
      <c r="D29" s="9">
        <f aca="true" t="shared" si="2" ref="D29:D36">SUM(E29:G29)</f>
        <v>8887</v>
      </c>
      <c r="E29" s="9">
        <v>850</v>
      </c>
      <c r="F29" s="9">
        <v>5821</v>
      </c>
      <c r="G29" s="9">
        <v>2216</v>
      </c>
      <c r="H29" s="15">
        <v>18179</v>
      </c>
      <c r="I29" s="9">
        <v>9172</v>
      </c>
      <c r="J29" s="11">
        <f aca="true" t="shared" si="3" ref="J29:J36">I29/H29*100</f>
        <v>50.45382034215303</v>
      </c>
    </row>
    <row r="30" spans="2:10" ht="12">
      <c r="B30" s="3"/>
      <c r="C30" s="4" t="s">
        <v>18</v>
      </c>
      <c r="D30" s="9">
        <f t="shared" si="2"/>
        <v>13849</v>
      </c>
      <c r="E30" s="9">
        <v>1316</v>
      </c>
      <c r="F30" s="9">
        <v>8982</v>
      </c>
      <c r="G30" s="9">
        <v>3551</v>
      </c>
      <c r="H30" s="15">
        <v>25991</v>
      </c>
      <c r="I30" s="9">
        <v>14370</v>
      </c>
      <c r="J30" s="11">
        <f t="shared" si="3"/>
        <v>55.28836905082528</v>
      </c>
    </row>
    <row r="31" spans="2:10" ht="12">
      <c r="B31" s="3"/>
      <c r="C31" s="4" t="s">
        <v>19</v>
      </c>
      <c r="D31" s="9">
        <f t="shared" si="2"/>
        <v>14522</v>
      </c>
      <c r="E31" s="9">
        <v>1171</v>
      </c>
      <c r="F31" s="9">
        <v>9820</v>
      </c>
      <c r="G31" s="9">
        <v>3531</v>
      </c>
      <c r="H31" s="15">
        <v>24299</v>
      </c>
      <c r="I31" s="9">
        <v>15046</v>
      </c>
      <c r="J31" s="11">
        <f t="shared" si="3"/>
        <v>61.920243631425166</v>
      </c>
    </row>
    <row r="32" spans="2:10" ht="12">
      <c r="B32" s="3"/>
      <c r="C32" s="4" t="s">
        <v>20</v>
      </c>
      <c r="D32" s="9">
        <f t="shared" si="2"/>
        <v>14351</v>
      </c>
      <c r="E32" s="9">
        <v>910</v>
      </c>
      <c r="F32" s="9">
        <v>10571</v>
      </c>
      <c r="G32" s="9">
        <v>2870</v>
      </c>
      <c r="H32" s="15">
        <v>23299</v>
      </c>
      <c r="I32" s="9">
        <v>14986</v>
      </c>
      <c r="J32" s="11">
        <f t="shared" si="3"/>
        <v>64.3203570968711</v>
      </c>
    </row>
    <row r="33" spans="2:10" ht="12">
      <c r="B33" s="3"/>
      <c r="C33" s="4" t="s">
        <v>21</v>
      </c>
      <c r="D33" s="9">
        <f t="shared" si="2"/>
        <v>35179</v>
      </c>
      <c r="E33" s="9">
        <v>3004</v>
      </c>
      <c r="F33" s="9">
        <v>26287</v>
      </c>
      <c r="G33" s="9">
        <v>5888</v>
      </c>
      <c r="H33" s="15">
        <v>53702</v>
      </c>
      <c r="I33" s="9">
        <v>36141</v>
      </c>
      <c r="J33" s="11">
        <f t="shared" si="3"/>
        <v>67.2991694908942</v>
      </c>
    </row>
    <row r="34" spans="2:10" ht="12">
      <c r="B34" s="3"/>
      <c r="C34" s="4" t="s">
        <v>22</v>
      </c>
      <c r="D34" s="9">
        <f t="shared" si="2"/>
        <v>20380</v>
      </c>
      <c r="E34" s="9">
        <v>1900</v>
      </c>
      <c r="F34" s="9">
        <v>14409</v>
      </c>
      <c r="G34" s="9">
        <v>4071</v>
      </c>
      <c r="H34" s="15">
        <v>33458</v>
      </c>
      <c r="I34" s="9">
        <v>21230</v>
      </c>
      <c r="J34" s="11">
        <f t="shared" si="3"/>
        <v>63.452686950803994</v>
      </c>
    </row>
    <row r="35" spans="2:10" ht="12">
      <c r="B35" s="3"/>
      <c r="C35" s="4" t="s">
        <v>23</v>
      </c>
      <c r="D35" s="9">
        <f t="shared" si="2"/>
        <v>13789</v>
      </c>
      <c r="E35" s="9">
        <v>1569</v>
      </c>
      <c r="F35" s="9">
        <v>7849</v>
      </c>
      <c r="G35" s="9">
        <v>4371</v>
      </c>
      <c r="H35" s="15">
        <v>28643</v>
      </c>
      <c r="I35" s="9">
        <v>14386</v>
      </c>
      <c r="J35" s="11">
        <f t="shared" si="3"/>
        <v>50.22518590929721</v>
      </c>
    </row>
    <row r="36" spans="2:10" ht="12">
      <c r="B36" s="3"/>
      <c r="C36" s="4" t="s">
        <v>24</v>
      </c>
      <c r="D36" s="9">
        <f t="shared" si="2"/>
        <v>48427</v>
      </c>
      <c r="E36" s="9">
        <v>4338</v>
      </c>
      <c r="F36" s="9">
        <v>31606</v>
      </c>
      <c r="G36" s="9">
        <v>12483</v>
      </c>
      <c r="H36" s="15">
        <v>83059</v>
      </c>
      <c r="I36" s="9">
        <v>50814</v>
      </c>
      <c r="J36" s="11">
        <f t="shared" si="3"/>
        <v>61.1781986298896</v>
      </c>
    </row>
    <row r="38" ht="12">
      <c r="B38" s="2" t="s">
        <v>15</v>
      </c>
    </row>
  </sheetData>
  <mergeCells count="11">
    <mergeCell ref="J3:J9"/>
    <mergeCell ref="G3:G9"/>
    <mergeCell ref="E3:E9"/>
    <mergeCell ref="H3:H9"/>
    <mergeCell ref="F3:F9"/>
    <mergeCell ref="B11:C11"/>
    <mergeCell ref="I3:I9"/>
    <mergeCell ref="B27:C27"/>
    <mergeCell ref="B13:C13"/>
    <mergeCell ref="B3:C9"/>
    <mergeCell ref="D3:D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zoomScale="115" zoomScaleNormal="115" zoomScaleSheetLayoutView="115" workbookViewId="0" topLeftCell="A1">
      <selection activeCell="F8" sqref="F8"/>
    </sheetView>
  </sheetViews>
  <sheetFormatPr defaultColWidth="9.00390625" defaultRowHeight="13.5"/>
  <cols>
    <col min="1" max="1" width="2.625" style="1" customWidth="1"/>
    <col min="2" max="6" width="9.625" style="1" customWidth="1"/>
    <col min="7" max="7" width="10.125" style="1" customWidth="1"/>
    <col min="8" max="9" width="9.625" style="1" customWidth="1"/>
    <col min="10" max="16384" width="9.00390625" style="1" customWidth="1"/>
  </cols>
  <sheetData>
    <row r="1" spans="2:8" ht="12">
      <c r="B1" s="21" t="s">
        <v>80</v>
      </c>
      <c r="C1" s="22"/>
      <c r="D1" s="22"/>
      <c r="E1" s="22"/>
      <c r="F1" s="22"/>
      <c r="G1" s="2"/>
      <c r="H1" s="2"/>
    </row>
    <row r="2" spans="2:3" ht="12">
      <c r="B2" s="20" t="s">
        <v>63</v>
      </c>
      <c r="C2" s="2"/>
    </row>
    <row r="3" spans="2:6" ht="12">
      <c r="B3" s="16" t="s">
        <v>64</v>
      </c>
      <c r="C3" s="17" t="s">
        <v>36</v>
      </c>
      <c r="D3" s="17" t="s">
        <v>68</v>
      </c>
      <c r="E3" s="17" t="s">
        <v>69</v>
      </c>
      <c r="F3" s="17" t="s">
        <v>81</v>
      </c>
    </row>
    <row r="4" spans="2:6" ht="12">
      <c r="B4" s="43" t="s">
        <v>65</v>
      </c>
      <c r="C4" s="7" t="s">
        <v>47</v>
      </c>
      <c r="D4" s="7" t="s">
        <v>47</v>
      </c>
      <c r="E4" s="7" t="s">
        <v>47</v>
      </c>
      <c r="F4" s="7" t="s">
        <v>47</v>
      </c>
    </row>
    <row r="5" spans="2:6" ht="12" customHeight="1">
      <c r="B5" s="44"/>
      <c r="C5" s="9">
        <f>SUM(D5:F5)</f>
        <v>855490</v>
      </c>
      <c r="D5" s="9">
        <v>530114</v>
      </c>
      <c r="E5" s="9">
        <v>94713</v>
      </c>
      <c r="F5" s="9">
        <v>230663</v>
      </c>
    </row>
    <row r="6" spans="2:6" ht="12" customHeight="1">
      <c r="B6" s="45" t="s">
        <v>66</v>
      </c>
      <c r="C6" s="7" t="s">
        <v>27</v>
      </c>
      <c r="D6" s="7" t="s">
        <v>27</v>
      </c>
      <c r="E6" s="7" t="s">
        <v>27</v>
      </c>
      <c r="F6" s="7" t="s">
        <v>27</v>
      </c>
    </row>
    <row r="7" spans="2:6" ht="12">
      <c r="B7" s="46"/>
      <c r="C7" s="11">
        <f>SUM(D7:F7)</f>
        <v>100</v>
      </c>
      <c r="D7" s="11">
        <v>61.97</v>
      </c>
      <c r="E7" s="11">
        <v>11.07</v>
      </c>
      <c r="F7" s="11">
        <v>26.96</v>
      </c>
    </row>
    <row r="9" ht="12">
      <c r="B9" s="2" t="s">
        <v>62</v>
      </c>
    </row>
  </sheetData>
  <mergeCells count="2">
    <mergeCell ref="B4:B5"/>
    <mergeCell ref="B6:B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115" zoomScaleNormal="115" zoomScaleSheetLayoutView="115" workbookViewId="0" topLeftCell="C2">
      <pane xSplit="1" ySplit="13" topLeftCell="G15" activePane="bottomRight" state="frozen"/>
      <selection pane="topLeft" activeCell="C2" sqref="C2"/>
      <selection pane="topRight" activeCell="D2" sqref="D2"/>
      <selection pane="bottomLeft" activeCell="C15" sqref="C15"/>
      <selection pane="bottomRight" activeCell="R13" sqref="R1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125" style="1" customWidth="1"/>
    <col min="4" max="4" width="10.125" style="1" bestFit="1" customWidth="1"/>
    <col min="5" max="5" width="9.125" style="1" bestFit="1" customWidth="1"/>
    <col min="6" max="6" width="6.625" style="1" customWidth="1"/>
    <col min="7" max="7" width="9.125" style="1" bestFit="1" customWidth="1"/>
    <col min="8" max="8" width="6.75390625" style="1" bestFit="1" customWidth="1"/>
    <col min="9" max="10" width="6.625" style="1" customWidth="1"/>
    <col min="11" max="11" width="6.75390625" style="1" bestFit="1" customWidth="1"/>
    <col min="12" max="13" width="9.125" style="1" bestFit="1" customWidth="1"/>
    <col min="14" max="16" width="6.625" style="1" customWidth="1"/>
    <col min="17" max="17" width="8.375" style="1" customWidth="1"/>
    <col min="18" max="16384" width="9.00390625" style="1" customWidth="1"/>
  </cols>
  <sheetData>
    <row r="1" spans="2:11" ht="12">
      <c r="B1" s="23" t="s">
        <v>67</v>
      </c>
      <c r="J1" s="22"/>
      <c r="K1" s="22"/>
    </row>
    <row r="2" spans="2:4" ht="12">
      <c r="B2" s="20" t="s">
        <v>71</v>
      </c>
      <c r="C2" s="2"/>
      <c r="D2" s="2"/>
    </row>
    <row r="3" spans="2:17" ht="12" customHeight="1">
      <c r="B3" s="30" t="s">
        <v>31</v>
      </c>
      <c r="C3" s="31"/>
      <c r="D3" s="47" t="s">
        <v>32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3" t="s">
        <v>33</v>
      </c>
      <c r="Q3" s="53" t="s">
        <v>34</v>
      </c>
    </row>
    <row r="4" spans="2:17" ht="12" customHeight="1">
      <c r="B4" s="32"/>
      <c r="C4" s="33"/>
      <c r="D4" s="53" t="s">
        <v>35</v>
      </c>
      <c r="E4" s="50" t="s">
        <v>70</v>
      </c>
      <c r="F4" s="51"/>
      <c r="G4" s="51"/>
      <c r="H4" s="51"/>
      <c r="I4" s="51"/>
      <c r="J4" s="51"/>
      <c r="K4" s="51"/>
      <c r="L4" s="51"/>
      <c r="M4" s="51"/>
      <c r="N4" s="51"/>
      <c r="O4" s="52"/>
      <c r="P4" s="59"/>
      <c r="Q4" s="59"/>
    </row>
    <row r="5" spans="2:17" ht="12" customHeight="1">
      <c r="B5" s="32"/>
      <c r="C5" s="33"/>
      <c r="D5" s="54"/>
      <c r="E5" s="53" t="s">
        <v>36</v>
      </c>
      <c r="F5" s="56" t="s">
        <v>37</v>
      </c>
      <c r="G5" s="56" t="s">
        <v>38</v>
      </c>
      <c r="H5" s="56" t="s">
        <v>39</v>
      </c>
      <c r="I5" s="56" t="s">
        <v>40</v>
      </c>
      <c r="J5" s="56" t="s">
        <v>41</v>
      </c>
      <c r="K5" s="56" t="s">
        <v>42</v>
      </c>
      <c r="L5" s="53" t="s">
        <v>43</v>
      </c>
      <c r="M5" s="56" t="s">
        <v>44</v>
      </c>
      <c r="N5" s="56" t="s">
        <v>45</v>
      </c>
      <c r="O5" s="53" t="s">
        <v>46</v>
      </c>
      <c r="P5" s="59"/>
      <c r="Q5" s="59"/>
    </row>
    <row r="6" spans="2:17" ht="12" customHeight="1">
      <c r="B6" s="32"/>
      <c r="C6" s="33"/>
      <c r="D6" s="54"/>
      <c r="E6" s="54"/>
      <c r="F6" s="57"/>
      <c r="G6" s="57"/>
      <c r="H6" s="57"/>
      <c r="I6" s="57"/>
      <c r="J6" s="57"/>
      <c r="K6" s="57"/>
      <c r="L6" s="54"/>
      <c r="M6" s="57"/>
      <c r="N6" s="57"/>
      <c r="O6" s="54"/>
      <c r="P6" s="59"/>
      <c r="Q6" s="59"/>
    </row>
    <row r="7" spans="2:17" ht="12" customHeight="1">
      <c r="B7" s="32"/>
      <c r="C7" s="33"/>
      <c r="D7" s="54"/>
      <c r="E7" s="54"/>
      <c r="F7" s="57"/>
      <c r="G7" s="57"/>
      <c r="H7" s="57"/>
      <c r="I7" s="57"/>
      <c r="J7" s="57"/>
      <c r="K7" s="57"/>
      <c r="L7" s="54"/>
      <c r="M7" s="57"/>
      <c r="N7" s="57"/>
      <c r="O7" s="54"/>
      <c r="P7" s="59"/>
      <c r="Q7" s="59"/>
    </row>
    <row r="8" spans="2:17" ht="12" customHeight="1">
      <c r="B8" s="32"/>
      <c r="C8" s="33"/>
      <c r="D8" s="54"/>
      <c r="E8" s="54"/>
      <c r="F8" s="57"/>
      <c r="G8" s="57"/>
      <c r="H8" s="57"/>
      <c r="I8" s="57"/>
      <c r="J8" s="57"/>
      <c r="K8" s="57"/>
      <c r="L8" s="54"/>
      <c r="M8" s="57"/>
      <c r="N8" s="57"/>
      <c r="O8" s="54"/>
      <c r="P8" s="59"/>
      <c r="Q8" s="59"/>
    </row>
    <row r="9" spans="2:17" ht="12" customHeight="1">
      <c r="B9" s="32"/>
      <c r="C9" s="33"/>
      <c r="D9" s="54"/>
      <c r="E9" s="54"/>
      <c r="F9" s="57"/>
      <c r="G9" s="57"/>
      <c r="H9" s="57"/>
      <c r="I9" s="57"/>
      <c r="J9" s="57"/>
      <c r="K9" s="57"/>
      <c r="L9" s="54"/>
      <c r="M9" s="57"/>
      <c r="N9" s="57"/>
      <c r="O9" s="54"/>
      <c r="P9" s="59"/>
      <c r="Q9" s="59"/>
    </row>
    <row r="10" spans="2:17" ht="12" customHeight="1">
      <c r="B10" s="32"/>
      <c r="C10" s="33"/>
      <c r="D10" s="54"/>
      <c r="E10" s="54"/>
      <c r="F10" s="57"/>
      <c r="G10" s="57"/>
      <c r="H10" s="57"/>
      <c r="I10" s="57"/>
      <c r="J10" s="57"/>
      <c r="K10" s="57"/>
      <c r="L10" s="54"/>
      <c r="M10" s="57"/>
      <c r="N10" s="57"/>
      <c r="O10" s="54"/>
      <c r="P10" s="59"/>
      <c r="Q10" s="59"/>
    </row>
    <row r="11" spans="2:17" ht="12" customHeight="1">
      <c r="B11" s="32"/>
      <c r="C11" s="33"/>
      <c r="D11" s="54"/>
      <c r="E11" s="54"/>
      <c r="F11" s="57"/>
      <c r="G11" s="57"/>
      <c r="H11" s="57"/>
      <c r="I11" s="57"/>
      <c r="J11" s="57"/>
      <c r="K11" s="57"/>
      <c r="L11" s="54"/>
      <c r="M11" s="57"/>
      <c r="N11" s="57"/>
      <c r="O11" s="54"/>
      <c r="P11" s="59"/>
      <c r="Q11" s="59"/>
    </row>
    <row r="12" spans="2:17" ht="12" customHeight="1">
      <c r="B12" s="34"/>
      <c r="C12" s="35"/>
      <c r="D12" s="55"/>
      <c r="E12" s="55"/>
      <c r="F12" s="58"/>
      <c r="G12" s="58"/>
      <c r="H12" s="58"/>
      <c r="I12" s="58"/>
      <c r="J12" s="58"/>
      <c r="K12" s="58"/>
      <c r="L12" s="55"/>
      <c r="M12" s="58"/>
      <c r="N12" s="58"/>
      <c r="O12" s="55"/>
      <c r="P12" s="60"/>
      <c r="Q12" s="60"/>
    </row>
    <row r="13" spans="2:17" ht="12">
      <c r="B13" s="5"/>
      <c r="C13" s="6"/>
      <c r="D13" s="7" t="s">
        <v>47</v>
      </c>
      <c r="E13" s="7" t="s">
        <v>47</v>
      </c>
      <c r="F13" s="7" t="s">
        <v>47</v>
      </c>
      <c r="G13" s="7" t="s">
        <v>47</v>
      </c>
      <c r="H13" s="7" t="s">
        <v>47</v>
      </c>
      <c r="I13" s="7" t="s">
        <v>47</v>
      </c>
      <c r="J13" s="7" t="s">
        <v>47</v>
      </c>
      <c r="K13" s="7" t="s">
        <v>47</v>
      </c>
      <c r="L13" s="7" t="s">
        <v>47</v>
      </c>
      <c r="M13" s="7" t="s">
        <v>47</v>
      </c>
      <c r="N13" s="7" t="s">
        <v>47</v>
      </c>
      <c r="O13" s="7" t="s">
        <v>47</v>
      </c>
      <c r="P13" s="7" t="s">
        <v>47</v>
      </c>
      <c r="Q13" s="7" t="s">
        <v>48</v>
      </c>
    </row>
    <row r="14" spans="2:17" ht="12" customHeight="1">
      <c r="B14" s="25" t="s">
        <v>36</v>
      </c>
      <c r="C14" s="26"/>
      <c r="D14" s="8">
        <f>D16+D30</f>
        <v>855490</v>
      </c>
      <c r="E14" s="8">
        <f>SUM(F14:O14)</f>
        <v>33318</v>
      </c>
      <c r="F14" s="8">
        <f aca="true" t="shared" si="0" ref="F14:N14">F16+F30</f>
        <v>7</v>
      </c>
      <c r="G14" s="8">
        <f t="shared" si="0"/>
        <v>6992</v>
      </c>
      <c r="H14" s="8">
        <f t="shared" si="0"/>
        <v>76</v>
      </c>
      <c r="I14" s="8">
        <f t="shared" si="0"/>
        <v>644</v>
      </c>
      <c r="J14" s="8" t="s">
        <v>73</v>
      </c>
      <c r="K14" s="8">
        <f t="shared" si="0"/>
        <v>763</v>
      </c>
      <c r="L14" s="8">
        <f t="shared" si="0"/>
        <v>11782</v>
      </c>
      <c r="M14" s="8">
        <f t="shared" si="0"/>
        <v>10227</v>
      </c>
      <c r="N14" s="8">
        <f t="shared" si="0"/>
        <v>2827</v>
      </c>
      <c r="O14" s="8" t="s">
        <v>73</v>
      </c>
      <c r="P14" s="8">
        <f>P16+P30</f>
        <v>14</v>
      </c>
      <c r="Q14" s="8">
        <f>SUM(P14,E14,D14)</f>
        <v>888822</v>
      </c>
    </row>
    <row r="15" spans="2:17" ht="12" customHeight="1">
      <c r="B15" s="12"/>
      <c r="C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2">
      <c r="B16" s="25" t="s">
        <v>49</v>
      </c>
      <c r="C16" s="26"/>
      <c r="D16" s="8">
        <f>SUM(D18:D29)</f>
        <v>686106</v>
      </c>
      <c r="E16" s="8">
        <f>SUM(F16:O16)</f>
        <v>26559</v>
      </c>
      <c r="F16" s="8">
        <f>SUM(F18:F29)</f>
        <v>6</v>
      </c>
      <c r="G16" s="8">
        <f>SUM(G18:G29)</f>
        <v>5418</v>
      </c>
      <c r="H16" s="8">
        <f aca="true" t="shared" si="1" ref="H16:N16">SUM(H18:H29)</f>
        <v>42</v>
      </c>
      <c r="I16" s="8">
        <f t="shared" si="1"/>
        <v>166</v>
      </c>
      <c r="J16" s="8" t="s">
        <v>73</v>
      </c>
      <c r="K16" s="8">
        <f t="shared" si="1"/>
        <v>486</v>
      </c>
      <c r="L16" s="8">
        <f t="shared" si="1"/>
        <v>9746</v>
      </c>
      <c r="M16" s="8">
        <f t="shared" si="1"/>
        <v>8413</v>
      </c>
      <c r="N16" s="8">
        <f t="shared" si="1"/>
        <v>2282</v>
      </c>
      <c r="O16" s="8" t="s">
        <v>82</v>
      </c>
      <c r="P16" s="8">
        <f>SUM(P18:P29)</f>
        <v>12</v>
      </c>
      <c r="Q16" s="8">
        <f>SUM(P16,E16,D16)</f>
        <v>712677</v>
      </c>
    </row>
    <row r="17" spans="2:17" ht="12">
      <c r="B17" s="12"/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12">
      <c r="B18" s="3"/>
      <c r="C18" s="4" t="s">
        <v>50</v>
      </c>
      <c r="D18" s="9">
        <v>131131</v>
      </c>
      <c r="E18" s="9">
        <f>SUM(F18:O18)</f>
        <v>4766</v>
      </c>
      <c r="F18" s="9">
        <v>2</v>
      </c>
      <c r="G18" s="9">
        <v>968</v>
      </c>
      <c r="H18" s="9" t="s">
        <v>82</v>
      </c>
      <c r="I18" s="9">
        <v>21</v>
      </c>
      <c r="J18" s="9" t="s">
        <v>74</v>
      </c>
      <c r="K18" s="9">
        <v>20</v>
      </c>
      <c r="L18" s="9">
        <v>1884</v>
      </c>
      <c r="M18" s="9">
        <v>1424</v>
      </c>
      <c r="N18" s="9">
        <v>447</v>
      </c>
      <c r="O18" s="9" t="s">
        <v>74</v>
      </c>
      <c r="P18" s="9">
        <v>1</v>
      </c>
      <c r="Q18" s="9">
        <f>SUM(P18,E18,D18)</f>
        <v>135898</v>
      </c>
    </row>
    <row r="19" spans="2:17" ht="12">
      <c r="B19" s="3"/>
      <c r="C19" s="4" t="s">
        <v>51</v>
      </c>
      <c r="D19" s="9">
        <v>144832</v>
      </c>
      <c r="E19" s="9">
        <f aca="true" t="shared" si="2" ref="E19:E29">SUM(F19:O19)</f>
        <v>6144</v>
      </c>
      <c r="F19" s="9" t="s">
        <v>74</v>
      </c>
      <c r="G19" s="9">
        <v>1332</v>
      </c>
      <c r="H19" s="9">
        <v>10</v>
      </c>
      <c r="I19" s="9">
        <v>30</v>
      </c>
      <c r="J19" s="9" t="s">
        <v>74</v>
      </c>
      <c r="K19" s="9">
        <v>23</v>
      </c>
      <c r="L19" s="9">
        <v>2350</v>
      </c>
      <c r="M19" s="9">
        <v>1834</v>
      </c>
      <c r="N19" s="9">
        <v>565</v>
      </c>
      <c r="O19" s="9" t="s">
        <v>74</v>
      </c>
      <c r="P19" s="9">
        <v>5</v>
      </c>
      <c r="Q19" s="9">
        <f aca="true" t="shared" si="3" ref="Q19:Q29">SUM(P19,E19,D19)</f>
        <v>150981</v>
      </c>
    </row>
    <row r="20" spans="2:17" ht="12">
      <c r="B20" s="3"/>
      <c r="C20" s="4" t="s">
        <v>52</v>
      </c>
      <c r="D20" s="9">
        <v>54474</v>
      </c>
      <c r="E20" s="9">
        <f t="shared" si="2"/>
        <v>1679</v>
      </c>
      <c r="F20" s="9" t="s">
        <v>74</v>
      </c>
      <c r="G20" s="9">
        <v>257</v>
      </c>
      <c r="H20" s="9">
        <v>6</v>
      </c>
      <c r="I20" s="9">
        <v>14</v>
      </c>
      <c r="J20" s="9" t="s">
        <v>74</v>
      </c>
      <c r="K20" s="9">
        <v>19</v>
      </c>
      <c r="L20" s="9">
        <v>638</v>
      </c>
      <c r="M20" s="9">
        <v>561</v>
      </c>
      <c r="N20" s="9">
        <v>184</v>
      </c>
      <c r="O20" s="9" t="s">
        <v>74</v>
      </c>
      <c r="P20" s="9">
        <v>2</v>
      </c>
      <c r="Q20" s="9">
        <f t="shared" si="3"/>
        <v>56155</v>
      </c>
    </row>
    <row r="21" spans="2:17" ht="12">
      <c r="B21" s="3"/>
      <c r="C21" s="4" t="s">
        <v>53</v>
      </c>
      <c r="D21" s="9">
        <v>77904</v>
      </c>
      <c r="E21" s="9">
        <f t="shared" si="2"/>
        <v>3160</v>
      </c>
      <c r="F21" s="9">
        <v>1</v>
      </c>
      <c r="G21" s="9">
        <v>566</v>
      </c>
      <c r="H21" s="9" t="s">
        <v>82</v>
      </c>
      <c r="I21" s="9">
        <v>28</v>
      </c>
      <c r="J21" s="9" t="s">
        <v>74</v>
      </c>
      <c r="K21" s="9">
        <v>26</v>
      </c>
      <c r="L21" s="9">
        <v>1103</v>
      </c>
      <c r="M21" s="9">
        <v>1216</v>
      </c>
      <c r="N21" s="9">
        <v>220</v>
      </c>
      <c r="O21" s="9" t="s">
        <v>74</v>
      </c>
      <c r="P21" s="9" t="s">
        <v>74</v>
      </c>
      <c r="Q21" s="9">
        <f t="shared" si="3"/>
        <v>81064</v>
      </c>
    </row>
    <row r="22" spans="2:17" ht="12">
      <c r="B22" s="3"/>
      <c r="C22" s="4" t="s">
        <v>54</v>
      </c>
      <c r="D22" s="9">
        <v>83671</v>
      </c>
      <c r="E22" s="9">
        <f t="shared" si="2"/>
        <v>3450</v>
      </c>
      <c r="F22" s="9">
        <v>2</v>
      </c>
      <c r="G22" s="9">
        <v>633</v>
      </c>
      <c r="H22" s="9">
        <v>2</v>
      </c>
      <c r="I22" s="9">
        <v>24</v>
      </c>
      <c r="J22" s="9" t="s">
        <v>74</v>
      </c>
      <c r="K22" s="9">
        <v>24</v>
      </c>
      <c r="L22" s="9">
        <v>1317</v>
      </c>
      <c r="M22" s="9">
        <v>1153</v>
      </c>
      <c r="N22" s="9">
        <v>295</v>
      </c>
      <c r="O22" s="9" t="s">
        <v>74</v>
      </c>
      <c r="P22" s="9">
        <v>2</v>
      </c>
      <c r="Q22" s="9">
        <f t="shared" si="3"/>
        <v>87123</v>
      </c>
    </row>
    <row r="23" spans="2:17" ht="12">
      <c r="B23" s="3"/>
      <c r="C23" s="4" t="s">
        <v>55</v>
      </c>
      <c r="D23" s="9">
        <v>23327</v>
      </c>
      <c r="E23" s="9">
        <f t="shared" si="2"/>
        <v>903</v>
      </c>
      <c r="F23" s="9" t="s">
        <v>74</v>
      </c>
      <c r="G23" s="9">
        <v>265</v>
      </c>
      <c r="H23" s="9" t="s">
        <v>82</v>
      </c>
      <c r="I23" s="9">
        <v>5</v>
      </c>
      <c r="J23" s="9" t="s">
        <v>74</v>
      </c>
      <c r="K23" s="9">
        <v>27</v>
      </c>
      <c r="L23" s="9">
        <v>233</v>
      </c>
      <c r="M23" s="9">
        <v>339</v>
      </c>
      <c r="N23" s="9">
        <v>34</v>
      </c>
      <c r="O23" s="9" t="s">
        <v>74</v>
      </c>
      <c r="P23" s="9" t="s">
        <v>82</v>
      </c>
      <c r="Q23" s="9">
        <f t="shared" si="3"/>
        <v>24230</v>
      </c>
    </row>
    <row r="24" spans="2:17" ht="12">
      <c r="B24" s="3"/>
      <c r="C24" s="4" t="s">
        <v>56</v>
      </c>
      <c r="D24" s="9">
        <v>31750</v>
      </c>
      <c r="E24" s="9">
        <f t="shared" si="2"/>
        <v>1315</v>
      </c>
      <c r="F24" s="9" t="s">
        <v>74</v>
      </c>
      <c r="G24" s="9">
        <v>462</v>
      </c>
      <c r="H24" s="9" t="s">
        <v>82</v>
      </c>
      <c r="I24" s="9">
        <v>11</v>
      </c>
      <c r="J24" s="9" t="s">
        <v>74</v>
      </c>
      <c r="K24" s="9">
        <v>17</v>
      </c>
      <c r="L24" s="9">
        <v>511</v>
      </c>
      <c r="M24" s="9">
        <v>175</v>
      </c>
      <c r="N24" s="9">
        <v>139</v>
      </c>
      <c r="O24" s="9" t="s">
        <v>74</v>
      </c>
      <c r="P24" s="9" t="s">
        <v>82</v>
      </c>
      <c r="Q24" s="9">
        <f t="shared" si="3"/>
        <v>33065</v>
      </c>
    </row>
    <row r="25" spans="2:17" ht="12">
      <c r="B25" s="3"/>
      <c r="C25" s="4" t="s">
        <v>57</v>
      </c>
      <c r="D25" s="9">
        <v>36893</v>
      </c>
      <c r="E25" s="9">
        <f t="shared" si="2"/>
        <v>1370</v>
      </c>
      <c r="F25" s="9">
        <v>1</v>
      </c>
      <c r="G25" s="9">
        <v>263</v>
      </c>
      <c r="H25" s="9">
        <v>11</v>
      </c>
      <c r="I25" s="9">
        <v>13</v>
      </c>
      <c r="J25" s="9" t="s">
        <v>74</v>
      </c>
      <c r="K25" s="9">
        <v>27</v>
      </c>
      <c r="L25" s="9">
        <v>483</v>
      </c>
      <c r="M25" s="9">
        <v>431</v>
      </c>
      <c r="N25" s="9">
        <v>141</v>
      </c>
      <c r="O25" s="9" t="s">
        <v>74</v>
      </c>
      <c r="P25" s="9">
        <v>1</v>
      </c>
      <c r="Q25" s="9">
        <f t="shared" si="3"/>
        <v>38264</v>
      </c>
    </row>
    <row r="26" spans="2:17" ht="12">
      <c r="B26" s="3"/>
      <c r="C26" s="4" t="s">
        <v>58</v>
      </c>
      <c r="D26" s="9">
        <v>29954</v>
      </c>
      <c r="E26" s="9">
        <f t="shared" si="2"/>
        <v>989</v>
      </c>
      <c r="F26" s="9" t="s">
        <v>74</v>
      </c>
      <c r="G26" s="9">
        <v>157</v>
      </c>
      <c r="H26" s="9" t="s">
        <v>82</v>
      </c>
      <c r="I26" s="9">
        <v>2</v>
      </c>
      <c r="J26" s="9" t="s">
        <v>74</v>
      </c>
      <c r="K26" s="9">
        <v>197</v>
      </c>
      <c r="L26" s="9">
        <v>431</v>
      </c>
      <c r="M26" s="9">
        <v>131</v>
      </c>
      <c r="N26" s="9">
        <v>71</v>
      </c>
      <c r="O26" s="9" t="s">
        <v>74</v>
      </c>
      <c r="P26" s="9" t="s">
        <v>82</v>
      </c>
      <c r="Q26" s="9">
        <f t="shared" si="3"/>
        <v>30943</v>
      </c>
    </row>
    <row r="27" spans="2:17" ht="12">
      <c r="B27" s="3"/>
      <c r="C27" s="4" t="s">
        <v>59</v>
      </c>
      <c r="D27" s="9">
        <v>23218</v>
      </c>
      <c r="E27" s="9">
        <f t="shared" si="2"/>
        <v>820</v>
      </c>
      <c r="F27" s="9" t="s">
        <v>74</v>
      </c>
      <c r="G27" s="9">
        <v>183</v>
      </c>
      <c r="H27" s="9">
        <v>1</v>
      </c>
      <c r="I27" s="9">
        <v>11</v>
      </c>
      <c r="J27" s="9" t="s">
        <v>74</v>
      </c>
      <c r="K27" s="9">
        <v>75</v>
      </c>
      <c r="L27" s="9">
        <v>245</v>
      </c>
      <c r="M27" s="9">
        <v>270</v>
      </c>
      <c r="N27" s="9">
        <v>35</v>
      </c>
      <c r="O27" s="9" t="s">
        <v>74</v>
      </c>
      <c r="P27" s="9" t="s">
        <v>82</v>
      </c>
      <c r="Q27" s="9">
        <f t="shared" si="3"/>
        <v>24038</v>
      </c>
    </row>
    <row r="28" spans="2:17" ht="12">
      <c r="B28" s="3"/>
      <c r="C28" s="4" t="s">
        <v>60</v>
      </c>
      <c r="D28" s="9">
        <v>27878</v>
      </c>
      <c r="E28" s="9">
        <f t="shared" si="2"/>
        <v>1158</v>
      </c>
      <c r="F28" s="9" t="s">
        <v>74</v>
      </c>
      <c r="G28" s="9">
        <v>242</v>
      </c>
      <c r="H28" s="9">
        <v>12</v>
      </c>
      <c r="I28" s="9">
        <v>5</v>
      </c>
      <c r="J28" s="9" t="s">
        <v>74</v>
      </c>
      <c r="K28" s="9">
        <v>17</v>
      </c>
      <c r="L28" s="9">
        <v>312</v>
      </c>
      <c r="M28" s="9">
        <v>479</v>
      </c>
      <c r="N28" s="9">
        <v>91</v>
      </c>
      <c r="O28" s="9" t="s">
        <v>74</v>
      </c>
      <c r="P28" s="9" t="s">
        <v>82</v>
      </c>
      <c r="Q28" s="9">
        <f t="shared" si="3"/>
        <v>29036</v>
      </c>
    </row>
    <row r="29" spans="2:17" ht="12">
      <c r="B29" s="3"/>
      <c r="C29" s="4" t="s">
        <v>79</v>
      </c>
      <c r="D29" s="9">
        <v>21074</v>
      </c>
      <c r="E29" s="9">
        <f t="shared" si="2"/>
        <v>805</v>
      </c>
      <c r="F29" s="9" t="s">
        <v>73</v>
      </c>
      <c r="G29" s="9">
        <v>90</v>
      </c>
      <c r="H29" s="9" t="s">
        <v>82</v>
      </c>
      <c r="I29" s="9">
        <v>2</v>
      </c>
      <c r="J29" s="9"/>
      <c r="K29" s="9">
        <v>14</v>
      </c>
      <c r="L29" s="9">
        <v>239</v>
      </c>
      <c r="M29" s="9">
        <v>400</v>
      </c>
      <c r="N29" s="9">
        <v>60</v>
      </c>
      <c r="O29" s="9"/>
      <c r="P29" s="9">
        <v>1</v>
      </c>
      <c r="Q29" s="9">
        <f t="shared" si="3"/>
        <v>21880</v>
      </c>
    </row>
    <row r="30" spans="2:17" ht="12">
      <c r="B30" s="25" t="s">
        <v>61</v>
      </c>
      <c r="C30" s="26"/>
      <c r="D30" s="8">
        <f>SUM(D32:D39)</f>
        <v>169384</v>
      </c>
      <c r="E30" s="8">
        <f>SUM(F30:O30)</f>
        <v>6759</v>
      </c>
      <c r="F30" s="8">
        <f>SUM(F32:F39)</f>
        <v>1</v>
      </c>
      <c r="G30" s="8">
        <f>SUM(G32:G39)</f>
        <v>1574</v>
      </c>
      <c r="H30" s="8">
        <f>SUM(H32:H39)</f>
        <v>34</v>
      </c>
      <c r="I30" s="8">
        <f>SUM(I32:I39)</f>
        <v>478</v>
      </c>
      <c r="J30" s="8" t="s">
        <v>82</v>
      </c>
      <c r="K30" s="8">
        <f>SUM(K32:K39)</f>
        <v>277</v>
      </c>
      <c r="L30" s="8">
        <f>SUM(L32:L39)</f>
        <v>2036</v>
      </c>
      <c r="M30" s="8">
        <f>SUM(M32:M39)</f>
        <v>1814</v>
      </c>
      <c r="N30" s="8">
        <f>SUM(N32:N39)</f>
        <v>545</v>
      </c>
      <c r="O30" s="8" t="s">
        <v>82</v>
      </c>
      <c r="P30" s="8">
        <f>SUM(P32:P39)</f>
        <v>2</v>
      </c>
      <c r="Q30" s="8">
        <f>SUM(P30,E30,D30)</f>
        <v>176145</v>
      </c>
    </row>
    <row r="31" spans="2:17" ht="12">
      <c r="B31" s="12"/>
      <c r="C31" s="1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ht="12">
      <c r="B32" s="3"/>
      <c r="C32" s="4" t="s">
        <v>17</v>
      </c>
      <c r="D32" s="9">
        <v>8887</v>
      </c>
      <c r="E32" s="9">
        <f aca="true" t="shared" si="4" ref="E32:E39">SUM(F32:O32)</f>
        <v>286</v>
      </c>
      <c r="F32" s="9">
        <v>1</v>
      </c>
      <c r="G32" s="9">
        <v>48</v>
      </c>
      <c r="H32" s="9" t="s">
        <v>82</v>
      </c>
      <c r="I32" s="9">
        <v>70</v>
      </c>
      <c r="J32" s="9" t="s">
        <v>74</v>
      </c>
      <c r="K32" s="9" t="s">
        <v>82</v>
      </c>
      <c r="L32" s="9">
        <v>131</v>
      </c>
      <c r="M32" s="9">
        <v>23</v>
      </c>
      <c r="N32" s="9">
        <v>13</v>
      </c>
      <c r="O32" s="9" t="s">
        <v>74</v>
      </c>
      <c r="P32" s="9">
        <v>-1</v>
      </c>
      <c r="Q32" s="9">
        <f aca="true" t="shared" si="5" ref="Q32:Q39">SUM(P32,E32,D32)</f>
        <v>9172</v>
      </c>
    </row>
    <row r="33" spans="2:17" ht="12">
      <c r="B33" s="3"/>
      <c r="C33" s="4" t="s">
        <v>18</v>
      </c>
      <c r="D33" s="9">
        <v>13849</v>
      </c>
      <c r="E33" s="9">
        <f t="shared" si="4"/>
        <v>521</v>
      </c>
      <c r="F33" s="9" t="s">
        <v>74</v>
      </c>
      <c r="G33" s="9">
        <v>104</v>
      </c>
      <c r="H33" s="9">
        <v>3</v>
      </c>
      <c r="I33" s="9">
        <v>108</v>
      </c>
      <c r="J33" s="9" t="s">
        <v>74</v>
      </c>
      <c r="K33" s="9">
        <v>133</v>
      </c>
      <c r="L33" s="9">
        <v>122</v>
      </c>
      <c r="M33" s="9">
        <v>41</v>
      </c>
      <c r="N33" s="9">
        <v>10</v>
      </c>
      <c r="O33" s="9" t="s">
        <v>74</v>
      </c>
      <c r="P33" s="9" t="s">
        <v>74</v>
      </c>
      <c r="Q33" s="9">
        <f t="shared" si="5"/>
        <v>14370</v>
      </c>
    </row>
    <row r="34" spans="2:17" ht="12">
      <c r="B34" s="3"/>
      <c r="C34" s="4" t="s">
        <v>19</v>
      </c>
      <c r="D34" s="9">
        <v>14522</v>
      </c>
      <c r="E34" s="9">
        <f t="shared" si="4"/>
        <v>524</v>
      </c>
      <c r="F34" s="9" t="s">
        <v>74</v>
      </c>
      <c r="G34" s="9">
        <v>159</v>
      </c>
      <c r="H34" s="9">
        <v>2</v>
      </c>
      <c r="I34" s="9">
        <v>25</v>
      </c>
      <c r="J34" s="9" t="s">
        <v>74</v>
      </c>
      <c r="K34" s="9" t="s">
        <v>82</v>
      </c>
      <c r="L34" s="9">
        <v>157</v>
      </c>
      <c r="M34" s="9">
        <v>130</v>
      </c>
      <c r="N34" s="9">
        <v>51</v>
      </c>
      <c r="O34" s="9" t="s">
        <v>74</v>
      </c>
      <c r="P34" s="9" t="s">
        <v>74</v>
      </c>
      <c r="Q34" s="9">
        <f t="shared" si="5"/>
        <v>15046</v>
      </c>
    </row>
    <row r="35" spans="2:17" ht="12">
      <c r="B35" s="3"/>
      <c r="C35" s="4" t="s">
        <v>20</v>
      </c>
      <c r="D35" s="9">
        <v>14351</v>
      </c>
      <c r="E35" s="9">
        <f t="shared" si="4"/>
        <v>634</v>
      </c>
      <c r="F35" s="9" t="s">
        <v>74</v>
      </c>
      <c r="G35" s="9">
        <v>218</v>
      </c>
      <c r="H35" s="9">
        <v>4</v>
      </c>
      <c r="I35" s="9">
        <v>96</v>
      </c>
      <c r="J35" s="9" t="s">
        <v>74</v>
      </c>
      <c r="K35" s="9">
        <v>15</v>
      </c>
      <c r="L35" s="9">
        <v>167</v>
      </c>
      <c r="M35" s="9">
        <v>71</v>
      </c>
      <c r="N35" s="9">
        <v>63</v>
      </c>
      <c r="O35" s="9" t="s">
        <v>74</v>
      </c>
      <c r="P35" s="9">
        <v>1</v>
      </c>
      <c r="Q35" s="9">
        <f t="shared" si="5"/>
        <v>14986</v>
      </c>
    </row>
    <row r="36" spans="2:17" ht="12">
      <c r="B36" s="3"/>
      <c r="C36" s="4" t="s">
        <v>21</v>
      </c>
      <c r="D36" s="9">
        <v>35179</v>
      </c>
      <c r="E36" s="9">
        <f t="shared" si="4"/>
        <v>961</v>
      </c>
      <c r="F36" s="9" t="s">
        <v>74</v>
      </c>
      <c r="G36" s="9">
        <v>174</v>
      </c>
      <c r="H36" s="9">
        <v>10</v>
      </c>
      <c r="I36" s="9">
        <v>74</v>
      </c>
      <c r="J36" s="9" t="s">
        <v>74</v>
      </c>
      <c r="K36" s="9">
        <v>72</v>
      </c>
      <c r="L36" s="9">
        <v>280</v>
      </c>
      <c r="M36" s="9">
        <v>239</v>
      </c>
      <c r="N36" s="9">
        <v>112</v>
      </c>
      <c r="O36" s="9" t="s">
        <v>74</v>
      </c>
      <c r="P36" s="9">
        <v>1</v>
      </c>
      <c r="Q36" s="9">
        <f t="shared" si="5"/>
        <v>36141</v>
      </c>
    </row>
    <row r="37" spans="2:17" ht="12">
      <c r="B37" s="3"/>
      <c r="C37" s="4" t="s">
        <v>22</v>
      </c>
      <c r="D37" s="9">
        <v>20380</v>
      </c>
      <c r="E37" s="9">
        <f t="shared" si="4"/>
        <v>850</v>
      </c>
      <c r="F37" s="9" t="s">
        <v>74</v>
      </c>
      <c r="G37" s="9">
        <v>366</v>
      </c>
      <c r="H37" s="9">
        <v>7</v>
      </c>
      <c r="I37" s="9">
        <v>80</v>
      </c>
      <c r="J37" s="9" t="s">
        <v>74</v>
      </c>
      <c r="K37" s="9">
        <v>50</v>
      </c>
      <c r="L37" s="9">
        <v>155</v>
      </c>
      <c r="M37" s="9">
        <v>140</v>
      </c>
      <c r="N37" s="9">
        <v>52</v>
      </c>
      <c r="O37" s="9" t="s">
        <v>74</v>
      </c>
      <c r="P37" s="9" t="s">
        <v>74</v>
      </c>
      <c r="Q37" s="9">
        <f t="shared" si="5"/>
        <v>21230</v>
      </c>
    </row>
    <row r="38" spans="2:17" ht="12">
      <c r="B38" s="3"/>
      <c r="C38" s="4" t="s">
        <v>23</v>
      </c>
      <c r="D38" s="9">
        <v>13789</v>
      </c>
      <c r="E38" s="9">
        <f t="shared" si="4"/>
        <v>596</v>
      </c>
      <c r="F38" s="9" t="s">
        <v>74</v>
      </c>
      <c r="G38" s="9">
        <v>118</v>
      </c>
      <c r="H38" s="9" t="s">
        <v>82</v>
      </c>
      <c r="I38" s="9">
        <v>7</v>
      </c>
      <c r="J38" s="9" t="s">
        <v>74</v>
      </c>
      <c r="K38" s="9">
        <v>1</v>
      </c>
      <c r="L38" s="9">
        <v>241</v>
      </c>
      <c r="M38" s="9">
        <v>183</v>
      </c>
      <c r="N38" s="9">
        <v>46</v>
      </c>
      <c r="O38" s="9" t="s">
        <v>74</v>
      </c>
      <c r="P38" s="9">
        <v>1</v>
      </c>
      <c r="Q38" s="9">
        <f t="shared" si="5"/>
        <v>14386</v>
      </c>
    </row>
    <row r="39" spans="2:17" ht="12">
      <c r="B39" s="3"/>
      <c r="C39" s="4" t="s">
        <v>24</v>
      </c>
      <c r="D39" s="9">
        <v>48427</v>
      </c>
      <c r="E39" s="9">
        <f t="shared" si="4"/>
        <v>2387</v>
      </c>
      <c r="F39" s="9" t="s">
        <v>74</v>
      </c>
      <c r="G39" s="9">
        <v>387</v>
      </c>
      <c r="H39" s="9">
        <v>8</v>
      </c>
      <c r="I39" s="9">
        <v>18</v>
      </c>
      <c r="J39" s="9" t="s">
        <v>82</v>
      </c>
      <c r="K39" s="9">
        <v>6</v>
      </c>
      <c r="L39" s="9">
        <v>783</v>
      </c>
      <c r="M39" s="9">
        <v>987</v>
      </c>
      <c r="N39" s="9">
        <v>198</v>
      </c>
      <c r="O39" s="9" t="s">
        <v>74</v>
      </c>
      <c r="P39" s="9" t="s">
        <v>74</v>
      </c>
      <c r="Q39" s="9">
        <f t="shared" si="5"/>
        <v>50814</v>
      </c>
    </row>
    <row r="41" ht="12">
      <c r="B41" s="2" t="s">
        <v>62</v>
      </c>
    </row>
  </sheetData>
  <mergeCells count="20">
    <mergeCell ref="Q3:Q12"/>
    <mergeCell ref="E5:E12"/>
    <mergeCell ref="J5:J12"/>
    <mergeCell ref="L5:L12"/>
    <mergeCell ref="O5:O12"/>
    <mergeCell ref="M5:M12"/>
    <mergeCell ref="N5:N12"/>
    <mergeCell ref="P3:P12"/>
    <mergeCell ref="I5:I12"/>
    <mergeCell ref="K5:K12"/>
    <mergeCell ref="D3:O3"/>
    <mergeCell ref="E4:O4"/>
    <mergeCell ref="D4:D12"/>
    <mergeCell ref="F5:F12"/>
    <mergeCell ref="G5:G12"/>
    <mergeCell ref="H5:H12"/>
    <mergeCell ref="B14:C14"/>
    <mergeCell ref="B30:C30"/>
    <mergeCell ref="B16:C16"/>
    <mergeCell ref="B3:C12"/>
  </mergeCells>
  <printOptions/>
  <pageMargins left="0.5905511811023623" right="0.3937007874015748" top="0.7874015748031497" bottom="0.5905511811023623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2006-07-06T04:32:41Z</cp:lastPrinted>
  <dcterms:created xsi:type="dcterms:W3CDTF">1999-08-08T13:52:57Z</dcterms:created>
  <dcterms:modified xsi:type="dcterms:W3CDTF">2007-09-13T11:10:28Z</dcterms:modified>
  <cp:category/>
  <cp:version/>
  <cp:contentType/>
  <cp:contentStatus/>
</cp:coreProperties>
</file>