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firstSheet="1" activeTab="2"/>
  </bookViews>
  <sheets>
    <sheet name="参議院議員選挙結果（１）候補者の得票数" sheetId="1" r:id="rId1"/>
    <sheet name="参議院議員選挙結果（２）党派別得票数" sheetId="2" r:id="rId2"/>
    <sheet name="参議院議員選挙結果（３）無効投票" sheetId="3" r:id="rId3"/>
  </sheets>
  <definedNames>
    <definedName name="_xlnm.Print_Area" localSheetId="0">'参議院議員選挙結果（１）候補者の得票数'!$A$1:$K$42</definedName>
    <definedName name="_xlnm.Print_Area" localSheetId="1">'参議院議員選挙結果（２）党派別得票数'!$A$1:$G$9</definedName>
  </definedNames>
  <calcPr fullCalcOnLoad="1"/>
</workbook>
</file>

<file path=xl/sharedStrings.xml><?xml version="1.0" encoding="utf-8"?>
<sst xmlns="http://schemas.openxmlformats.org/spreadsheetml/2006/main" count="226" uniqueCount="87">
  <si>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</si>
  <si>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</si>
  <si>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</si>
  <si>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</si>
  <si>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</si>
  <si>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</si>
  <si>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</si>
  <si>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</si>
  <si>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</si>
  <si>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</si>
  <si>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</si>
  <si>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</si>
  <si>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人</t>
  </si>
  <si>
    <t>市部総数</t>
  </si>
  <si>
    <t>郡部総数</t>
  </si>
  <si>
    <t>資料：県選挙管理委員会</t>
  </si>
  <si>
    <t>市郡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</si>
  <si>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</si>
  <si>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</si>
  <si>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</si>
  <si>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</si>
  <si>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</si>
  <si>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</si>
  <si>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</si>
  <si>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</si>
  <si>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</si>
  <si>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</si>
  <si>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</si>
  <si>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</si>
  <si>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有効投票数</t>
  </si>
  <si>
    <t>票</t>
  </si>
  <si>
    <t>％</t>
  </si>
  <si>
    <t>当日有権者数</t>
  </si>
  <si>
    <t>投票者数</t>
  </si>
  <si>
    <t>投票率</t>
  </si>
  <si>
    <t>市郡</t>
  </si>
  <si>
    <t>投票数</t>
  </si>
  <si>
    <t>不受理・持帰り等</t>
  </si>
  <si>
    <t>合　計（投票者数）</t>
  </si>
  <si>
    <t>有効</t>
  </si>
  <si>
    <t>総数</t>
  </si>
  <si>
    <t>いないもの
所定の用紙を用</t>
  </si>
  <si>
    <t>したもの
等の氏名を記載
候補者でない者</t>
  </si>
  <si>
    <t>したもの
者の氏名を記載
二人以上の候補</t>
  </si>
  <si>
    <t>したもの
ほか他事を記載
候補者の氏名の</t>
  </si>
  <si>
    <t>自書しないもの
候補者の氏名を</t>
  </si>
  <si>
    <t>し難いもの
記載したか確認
候補者の何人を</t>
  </si>
  <si>
    <t>白紙投票</t>
  </si>
  <si>
    <t>したもの
単に雑事を記載</t>
  </si>
  <si>
    <t>記載したもの
単に記号符号を</t>
  </si>
  <si>
    <t>その他</t>
  </si>
  <si>
    <t>票</t>
  </si>
  <si>
    <t>人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</si>
  <si>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</si>
  <si>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</si>
  <si>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</si>
  <si>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</si>
  <si>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</si>
  <si>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</si>
  <si>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</si>
  <si>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</si>
  <si>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</si>
  <si>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</si>
  <si>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</si>
  <si>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</si>
  <si>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</si>
  <si>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資料：県選挙管理委員会</t>
  </si>
  <si>
    <t>（2）党派別得票数</t>
  </si>
  <si>
    <t>項目</t>
  </si>
  <si>
    <t>得票数</t>
  </si>
  <si>
    <t>得票率</t>
  </si>
  <si>
    <t>２１－２ 参議院議員選挙結果（群馬県選挙区）（平成16年7月11日執行）</t>
  </si>
  <si>
    <t>２１－２ 参議院議員選挙結果（群馬県選挙区）（平成16年7月11日執行）</t>
  </si>
  <si>
    <t>中曽根弘文</t>
  </si>
  <si>
    <t>上野公成</t>
  </si>
  <si>
    <t>自由民主党</t>
  </si>
  <si>
    <t>民主党</t>
  </si>
  <si>
    <t>日本共産党</t>
  </si>
  <si>
    <t>無                               効</t>
  </si>
  <si>
    <t>（小笠原真明）
小笠原しんめい</t>
  </si>
  <si>
    <t>（富岡由起夫）
富岡ゆきお</t>
  </si>
  <si>
    <t>（3）無効投票の内訳</t>
  </si>
  <si>
    <t>（1）候補者の得票数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</si>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</sst>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58" fontId="4" fillId="2" borderId="1" xfId="0" applyNumberFormat="1" applyFont="1" applyFill="1" applyBorder="1" applyAlignment="1">
      <alignment horizontal="distributed" vertical="center"/>
    </xf>
    <xf numFmtId="0" fontId="4" fillId="2" borderId="2" xfId="0" applyNumberFormat="1" applyFont="1" applyFill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distributed" textRotation="255"/>
    </xf>
    <xf numFmtId="0" fontId="1" fillId="3" borderId="8" xfId="0" applyFont="1" applyFill="1" applyBorder="1" applyAlignment="1">
      <alignment horizontal="center" vertical="distributed" textRotation="255"/>
    </xf>
    <xf numFmtId="0" fontId="5" fillId="3" borderId="6" xfId="0" applyFont="1" applyFill="1" applyBorder="1" applyAlignment="1">
      <alignment horizontal="center" vertical="distributed" textRotation="255"/>
    </xf>
    <xf numFmtId="0" fontId="5" fillId="3" borderId="7" xfId="0" applyFont="1" applyFill="1" applyBorder="1" applyAlignment="1">
      <alignment horizontal="center" vertical="distributed" textRotation="255"/>
    </xf>
    <xf numFmtId="0" fontId="5" fillId="3" borderId="8" xfId="0" applyFont="1" applyFill="1" applyBorder="1" applyAlignment="1">
      <alignment horizontal="center" vertical="distributed" textRotation="255"/>
    </xf>
    <xf numFmtId="0" fontId="5" fillId="3" borderId="6" xfId="0" applyFont="1" applyFill="1" applyBorder="1" applyAlignment="1">
      <alignment horizontal="center" vertical="distributed" textRotation="255" wrapText="1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9" xfId="0" applyFont="1" applyFill="1" applyBorder="1" applyAlignment="1">
      <alignment horizontal="center" vertical="distributed" textRotation="255"/>
    </xf>
    <xf numFmtId="0" fontId="1" fillId="3" borderId="10" xfId="0" applyFont="1" applyFill="1" applyBorder="1" applyAlignment="1">
      <alignment horizontal="center" vertical="distributed" textRotation="255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58" fontId="4" fillId="2" borderId="1" xfId="0" applyNumberFormat="1" applyFont="1" applyFill="1" applyBorder="1" applyAlignment="1">
      <alignment horizontal="distributed" vertical="center"/>
    </xf>
    <xf numFmtId="0" fontId="4" fillId="2" borderId="2" xfId="0" applyNumberFormat="1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58" fontId="1" fillId="2" borderId="6" xfId="0" applyNumberFormat="1" applyFont="1" applyFill="1" applyBorder="1" applyAlignment="1">
      <alignment horizontal="distributed" vertical="center"/>
    </xf>
    <xf numFmtId="58" fontId="1" fillId="2" borderId="8" xfId="0" applyNumberFormat="1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8" xfId="0" applyFont="1" applyFill="1" applyBorder="1" applyAlignment="1">
      <alignment horizontal="center" vertical="center" textRotation="255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75390625" style="1" customWidth="1"/>
    <col min="4" max="4" width="10.125" style="1" bestFit="1" customWidth="1"/>
    <col min="5" max="5" width="8.50390625" style="1" customWidth="1"/>
    <col min="6" max="8" width="10.125" style="1" bestFit="1" customWidth="1"/>
    <col min="9" max="9" width="12.25390625" style="1" bestFit="1" customWidth="1"/>
    <col min="10" max="10" width="10.125" style="1" bestFit="1" customWidth="1"/>
    <col min="11" max="13" width="8.625" style="1" customWidth="1"/>
    <col min="14" max="16384" width="9.00390625" style="1" customWidth="1"/>
  </cols>
  <sheetData>
    <row r="1" ht="12">
      <c r="B1" s="23" t="s">
        <v>72</v>
      </c>
    </row>
    <row r="2" spans="2:5" ht="12">
      <c r="B2" s="21" t="s">
        <v>82</v>
      </c>
      <c r="C2" s="22"/>
      <c r="D2" s="22"/>
      <c r="E2" s="22"/>
    </row>
    <row r="3" spans="2:11" ht="12" customHeight="1">
      <c r="B3" s="39" t="s">
        <v>16</v>
      </c>
      <c r="C3" s="24"/>
      <c r="D3" s="25" t="s">
        <v>29</v>
      </c>
      <c r="E3" s="31" t="s">
        <v>79</v>
      </c>
      <c r="F3" s="31" t="s">
        <v>80</v>
      </c>
      <c r="G3" s="28" t="s">
        <v>73</v>
      </c>
      <c r="H3" s="25" t="s">
        <v>74</v>
      </c>
      <c r="I3" s="32" t="s">
        <v>32</v>
      </c>
      <c r="J3" s="25" t="s">
        <v>33</v>
      </c>
      <c r="K3" s="25" t="s">
        <v>34</v>
      </c>
    </row>
    <row r="4" spans="2:11" ht="12">
      <c r="B4" s="40"/>
      <c r="C4" s="41"/>
      <c r="D4" s="35"/>
      <c r="E4" s="29"/>
      <c r="F4" s="29"/>
      <c r="G4" s="29"/>
      <c r="H4" s="35"/>
      <c r="I4" s="33"/>
      <c r="J4" s="26"/>
      <c r="K4" s="26"/>
    </row>
    <row r="5" spans="2:11" ht="12">
      <c r="B5" s="40"/>
      <c r="C5" s="41"/>
      <c r="D5" s="35"/>
      <c r="E5" s="29"/>
      <c r="F5" s="29"/>
      <c r="G5" s="29"/>
      <c r="H5" s="35"/>
      <c r="I5" s="33"/>
      <c r="J5" s="26"/>
      <c r="K5" s="26"/>
    </row>
    <row r="6" spans="2:11" ht="12">
      <c r="B6" s="40"/>
      <c r="C6" s="41"/>
      <c r="D6" s="35"/>
      <c r="E6" s="29"/>
      <c r="F6" s="29"/>
      <c r="G6" s="29"/>
      <c r="H6" s="35"/>
      <c r="I6" s="33"/>
      <c r="J6" s="26"/>
      <c r="K6" s="26"/>
    </row>
    <row r="7" spans="2:11" ht="12">
      <c r="B7" s="40"/>
      <c r="C7" s="41"/>
      <c r="D7" s="35"/>
      <c r="E7" s="29"/>
      <c r="F7" s="29"/>
      <c r="G7" s="29"/>
      <c r="H7" s="35"/>
      <c r="I7" s="33"/>
      <c r="J7" s="26"/>
      <c r="K7" s="26"/>
    </row>
    <row r="8" spans="2:11" ht="12">
      <c r="B8" s="40"/>
      <c r="C8" s="41"/>
      <c r="D8" s="35"/>
      <c r="E8" s="29"/>
      <c r="F8" s="29"/>
      <c r="G8" s="29"/>
      <c r="H8" s="35"/>
      <c r="I8" s="33"/>
      <c r="J8" s="26"/>
      <c r="K8" s="26"/>
    </row>
    <row r="9" spans="2:11" ht="12">
      <c r="B9" s="42"/>
      <c r="C9" s="43"/>
      <c r="D9" s="36"/>
      <c r="E9" s="30"/>
      <c r="F9" s="30"/>
      <c r="G9" s="30"/>
      <c r="H9" s="36"/>
      <c r="I9" s="34"/>
      <c r="J9" s="27"/>
      <c r="K9" s="27"/>
    </row>
    <row r="10" spans="2:11" ht="12">
      <c r="B10" s="5"/>
      <c r="C10" s="6"/>
      <c r="D10" s="7" t="s">
        <v>30</v>
      </c>
      <c r="E10" s="7" t="s">
        <v>30</v>
      </c>
      <c r="F10" s="7" t="s">
        <v>30</v>
      </c>
      <c r="G10" s="7" t="s">
        <v>30</v>
      </c>
      <c r="H10" s="7" t="s">
        <v>30</v>
      </c>
      <c r="I10" s="18" t="s">
        <v>12</v>
      </c>
      <c r="J10" s="7" t="s">
        <v>12</v>
      </c>
      <c r="K10" s="7" t="s">
        <v>31</v>
      </c>
    </row>
    <row r="11" spans="2:11" ht="12" customHeight="1">
      <c r="B11" s="37" t="s">
        <v>11</v>
      </c>
      <c r="C11" s="38"/>
      <c r="D11" s="8">
        <f>SUM(E11:H11)</f>
        <v>912483</v>
      </c>
      <c r="E11" s="8">
        <f aca="true" t="shared" si="0" ref="E11:J11">E13+E27</f>
        <v>53215</v>
      </c>
      <c r="F11" s="8">
        <f t="shared" si="0"/>
        <v>314996</v>
      </c>
      <c r="G11" s="8">
        <f t="shared" si="0"/>
        <v>276229</v>
      </c>
      <c r="H11" s="8">
        <f t="shared" si="0"/>
        <v>268043</v>
      </c>
      <c r="I11" s="19">
        <f t="shared" si="0"/>
        <v>1620993</v>
      </c>
      <c r="J11" s="8">
        <f t="shared" si="0"/>
        <v>940174</v>
      </c>
      <c r="K11" s="10">
        <f>J11/I11*100</f>
        <v>57.99988032027282</v>
      </c>
    </row>
    <row r="12" spans="2:11" ht="12" customHeight="1">
      <c r="B12" s="12"/>
      <c r="C12" s="13"/>
      <c r="D12" s="8"/>
      <c r="E12" s="8"/>
      <c r="F12" s="8"/>
      <c r="G12" s="8"/>
      <c r="H12" s="8"/>
      <c r="I12" s="19"/>
      <c r="J12" s="8"/>
      <c r="K12" s="10"/>
    </row>
    <row r="13" spans="2:11" ht="12">
      <c r="B13" s="37" t="s">
        <v>13</v>
      </c>
      <c r="C13" s="38"/>
      <c r="D13" s="8">
        <f>SUM(E13:H13)</f>
        <v>545461</v>
      </c>
      <c r="E13" s="8">
        <f aca="true" t="shared" si="1" ref="E13:J13">SUM(E15:E25)</f>
        <v>35467</v>
      </c>
      <c r="F13" s="8">
        <f t="shared" si="1"/>
        <v>199334</v>
      </c>
      <c r="G13" s="8">
        <f t="shared" si="1"/>
        <v>159036</v>
      </c>
      <c r="H13" s="8">
        <f t="shared" si="1"/>
        <v>151624</v>
      </c>
      <c r="I13" s="19">
        <f t="shared" si="1"/>
        <v>997518</v>
      </c>
      <c r="J13" s="8">
        <f t="shared" si="1"/>
        <v>561231</v>
      </c>
      <c r="K13" s="10">
        <f>J13/I13*100</f>
        <v>56.26274413093297</v>
      </c>
    </row>
    <row r="14" spans="2:11" ht="12">
      <c r="B14" s="12"/>
      <c r="C14" s="13"/>
      <c r="D14" s="8"/>
      <c r="E14" s="8"/>
      <c r="F14" s="8"/>
      <c r="G14" s="8"/>
      <c r="H14" s="8"/>
      <c r="I14" s="14"/>
      <c r="J14" s="8"/>
      <c r="K14" s="10"/>
    </row>
    <row r="15" spans="2:11" ht="12">
      <c r="B15" s="3"/>
      <c r="C15" s="4" t="s">
        <v>0</v>
      </c>
      <c r="D15" s="9">
        <f>SUM(E15:H15)</f>
        <v>124038</v>
      </c>
      <c r="E15" s="9">
        <v>9371</v>
      </c>
      <c r="F15" s="9">
        <v>46068</v>
      </c>
      <c r="G15" s="9">
        <v>34776</v>
      </c>
      <c r="H15" s="9">
        <v>33823</v>
      </c>
      <c r="I15" s="15">
        <v>227941</v>
      </c>
      <c r="J15" s="9">
        <v>126689</v>
      </c>
      <c r="K15" s="11">
        <f>J15/I15*100</f>
        <v>55.57973335205163</v>
      </c>
    </row>
    <row r="16" spans="2:11" ht="12">
      <c r="B16" s="3"/>
      <c r="C16" s="4" t="s">
        <v>1</v>
      </c>
      <c r="D16" s="9">
        <f aca="true" t="shared" si="2" ref="D16:D25">SUM(E16:H16)</f>
        <v>110012</v>
      </c>
      <c r="E16" s="9">
        <v>7678</v>
      </c>
      <c r="F16" s="9">
        <v>41505</v>
      </c>
      <c r="G16" s="9">
        <v>31730</v>
      </c>
      <c r="H16" s="9">
        <v>29099</v>
      </c>
      <c r="I16" s="15">
        <v>195092</v>
      </c>
      <c r="J16" s="9">
        <v>113071</v>
      </c>
      <c r="K16" s="11">
        <f aca="true" t="shared" si="3" ref="K16:K25">J16/I16*100</f>
        <v>57.95778401984705</v>
      </c>
    </row>
    <row r="17" spans="2:11" ht="12">
      <c r="B17" s="3"/>
      <c r="C17" s="4" t="s">
        <v>2</v>
      </c>
      <c r="D17" s="9">
        <f t="shared" si="2"/>
        <v>51463</v>
      </c>
      <c r="E17" s="9">
        <v>3814</v>
      </c>
      <c r="F17" s="9">
        <v>18807</v>
      </c>
      <c r="G17" s="9">
        <v>15799</v>
      </c>
      <c r="H17" s="9">
        <v>13043</v>
      </c>
      <c r="I17" s="15">
        <v>92918</v>
      </c>
      <c r="J17" s="9">
        <v>52707</v>
      </c>
      <c r="K17" s="11">
        <f t="shared" si="3"/>
        <v>56.72420844185196</v>
      </c>
    </row>
    <row r="18" spans="2:11" ht="12">
      <c r="B18" s="3"/>
      <c r="C18" s="4" t="s">
        <v>3</v>
      </c>
      <c r="D18" s="9">
        <f t="shared" si="2"/>
        <v>51047</v>
      </c>
      <c r="E18" s="9">
        <v>3134</v>
      </c>
      <c r="F18" s="9">
        <v>19287</v>
      </c>
      <c r="G18" s="9">
        <v>14195</v>
      </c>
      <c r="H18" s="9">
        <v>14431</v>
      </c>
      <c r="I18" s="15">
        <v>98635</v>
      </c>
      <c r="J18" s="9">
        <v>53132</v>
      </c>
      <c r="K18" s="11">
        <f t="shared" si="3"/>
        <v>53.86728848785928</v>
      </c>
    </row>
    <row r="19" spans="2:11" ht="12">
      <c r="B19" s="3"/>
      <c r="C19" s="4" t="s">
        <v>4</v>
      </c>
      <c r="D19" s="9">
        <f t="shared" si="2"/>
        <v>60555</v>
      </c>
      <c r="E19" s="9">
        <v>2879</v>
      </c>
      <c r="F19" s="9">
        <v>24750</v>
      </c>
      <c r="G19" s="9">
        <v>15495</v>
      </c>
      <c r="H19" s="9">
        <v>17431</v>
      </c>
      <c r="I19" s="15">
        <v>115021</v>
      </c>
      <c r="J19" s="9">
        <v>62759</v>
      </c>
      <c r="K19" s="11">
        <f t="shared" si="3"/>
        <v>54.56307978543049</v>
      </c>
    </row>
    <row r="20" spans="2:11" ht="12">
      <c r="B20" s="3"/>
      <c r="C20" s="4" t="s">
        <v>5</v>
      </c>
      <c r="D20" s="9">
        <f t="shared" si="2"/>
        <v>20352</v>
      </c>
      <c r="E20" s="9">
        <v>1609</v>
      </c>
      <c r="F20" s="9">
        <v>5967</v>
      </c>
      <c r="G20" s="9">
        <v>6472</v>
      </c>
      <c r="H20" s="9">
        <v>6304</v>
      </c>
      <c r="I20" s="15">
        <v>37089</v>
      </c>
      <c r="J20" s="9">
        <v>20971</v>
      </c>
      <c r="K20" s="11">
        <f t="shared" si="3"/>
        <v>56.54237105341207</v>
      </c>
    </row>
    <row r="21" spans="2:11" ht="12">
      <c r="B21" s="3"/>
      <c r="C21" s="4" t="s">
        <v>6</v>
      </c>
      <c r="D21" s="9">
        <f t="shared" si="2"/>
        <v>33303</v>
      </c>
      <c r="E21" s="9">
        <v>1696</v>
      </c>
      <c r="F21" s="9">
        <v>10824</v>
      </c>
      <c r="G21" s="9">
        <v>9564</v>
      </c>
      <c r="H21" s="9">
        <v>11219</v>
      </c>
      <c r="I21" s="15">
        <v>63397</v>
      </c>
      <c r="J21" s="9">
        <v>34505</v>
      </c>
      <c r="K21" s="11">
        <f t="shared" si="3"/>
        <v>54.42686562455636</v>
      </c>
    </row>
    <row r="22" spans="2:11" ht="12">
      <c r="B22" s="3"/>
      <c r="C22" s="4" t="s">
        <v>7</v>
      </c>
      <c r="D22" s="9">
        <f t="shared" si="2"/>
        <v>21284</v>
      </c>
      <c r="E22" s="9">
        <v>1750</v>
      </c>
      <c r="F22" s="9">
        <v>7382</v>
      </c>
      <c r="G22" s="9">
        <v>6347</v>
      </c>
      <c r="H22" s="9">
        <v>5805</v>
      </c>
      <c r="I22" s="15">
        <v>38077</v>
      </c>
      <c r="J22" s="9">
        <v>21760</v>
      </c>
      <c r="K22" s="11">
        <f t="shared" si="3"/>
        <v>57.14735929826404</v>
      </c>
    </row>
    <row r="23" spans="2:11" ht="12">
      <c r="B23" s="3"/>
      <c r="C23" s="4" t="s">
        <v>8</v>
      </c>
      <c r="D23" s="9">
        <f t="shared" si="2"/>
        <v>28484</v>
      </c>
      <c r="E23" s="9">
        <v>1592</v>
      </c>
      <c r="F23" s="9">
        <v>9384</v>
      </c>
      <c r="G23" s="9">
        <v>10146</v>
      </c>
      <c r="H23" s="9">
        <v>7362</v>
      </c>
      <c r="I23" s="15">
        <v>50888</v>
      </c>
      <c r="J23" s="9">
        <v>29306</v>
      </c>
      <c r="K23" s="11">
        <f t="shared" si="3"/>
        <v>57.589215532149026</v>
      </c>
    </row>
    <row r="24" spans="2:11" ht="12">
      <c r="B24" s="3"/>
      <c r="C24" s="4" t="s">
        <v>9</v>
      </c>
      <c r="D24" s="9">
        <f t="shared" si="2"/>
        <v>23309</v>
      </c>
      <c r="E24" s="9">
        <v>900</v>
      </c>
      <c r="F24" s="9">
        <v>7689</v>
      </c>
      <c r="G24" s="9">
        <v>7383</v>
      </c>
      <c r="H24" s="9">
        <v>7337</v>
      </c>
      <c r="I24" s="15">
        <v>39574</v>
      </c>
      <c r="J24" s="9">
        <v>24001</v>
      </c>
      <c r="K24" s="11">
        <f t="shared" si="3"/>
        <v>60.64840551877495</v>
      </c>
    </row>
    <row r="25" spans="2:11" ht="12">
      <c r="B25" s="3"/>
      <c r="C25" s="4" t="s">
        <v>10</v>
      </c>
      <c r="D25" s="9">
        <f t="shared" si="2"/>
        <v>21614</v>
      </c>
      <c r="E25" s="9">
        <v>1044</v>
      </c>
      <c r="F25" s="9">
        <v>7671</v>
      </c>
      <c r="G25" s="9">
        <v>7129</v>
      </c>
      <c r="H25" s="9">
        <v>5770</v>
      </c>
      <c r="I25" s="15">
        <v>38886</v>
      </c>
      <c r="J25" s="9">
        <v>22330</v>
      </c>
      <c r="K25" s="11">
        <f t="shared" si="3"/>
        <v>57.424265802602484</v>
      </c>
    </row>
    <row r="26" spans="2:11" ht="12">
      <c r="B26" s="3"/>
      <c r="C26" s="4"/>
      <c r="D26" s="9"/>
      <c r="E26" s="9"/>
      <c r="F26" s="9"/>
      <c r="G26" s="9"/>
      <c r="H26" s="9"/>
      <c r="I26" s="15"/>
      <c r="J26" s="9"/>
      <c r="K26" s="11"/>
    </row>
    <row r="27" spans="2:11" ht="12">
      <c r="B27" s="37" t="s">
        <v>14</v>
      </c>
      <c r="C27" s="38"/>
      <c r="D27" s="8">
        <f>SUM(E27:H27)</f>
        <v>367022</v>
      </c>
      <c r="E27" s="8">
        <f aca="true" t="shared" si="4" ref="E27:J27">SUM(E29:E40)</f>
        <v>17748</v>
      </c>
      <c r="F27" s="8">
        <f t="shared" si="4"/>
        <v>115662</v>
      </c>
      <c r="G27" s="8">
        <f t="shared" si="4"/>
        <v>117193</v>
      </c>
      <c r="H27" s="8">
        <f t="shared" si="4"/>
        <v>116419</v>
      </c>
      <c r="I27" s="19">
        <f t="shared" si="4"/>
        <v>623475</v>
      </c>
      <c r="J27" s="8">
        <f t="shared" si="4"/>
        <v>378943</v>
      </c>
      <c r="K27" s="10">
        <f>J27/I27*100</f>
        <v>60.7791812021332</v>
      </c>
    </row>
    <row r="28" spans="2:11" ht="12">
      <c r="B28" s="12"/>
      <c r="C28" s="13"/>
      <c r="D28" s="8"/>
      <c r="E28" s="8"/>
      <c r="F28" s="8"/>
      <c r="G28" s="8"/>
      <c r="H28" s="8"/>
      <c r="I28" s="14"/>
      <c r="J28" s="8"/>
      <c r="K28" s="10"/>
    </row>
    <row r="29" spans="2:11" ht="12">
      <c r="B29" s="3"/>
      <c r="C29" s="4" t="s">
        <v>17</v>
      </c>
      <c r="D29" s="9">
        <f aca="true" t="shared" si="5" ref="D29:D40">SUM(E29:H29)</f>
        <v>45889</v>
      </c>
      <c r="E29" s="9">
        <v>2543</v>
      </c>
      <c r="F29" s="9">
        <v>14623</v>
      </c>
      <c r="G29" s="9">
        <v>14285</v>
      </c>
      <c r="H29" s="9">
        <v>14438</v>
      </c>
      <c r="I29" s="15">
        <v>83977</v>
      </c>
      <c r="J29" s="9">
        <v>47183</v>
      </c>
      <c r="K29" s="11">
        <f aca="true" t="shared" si="6" ref="K29:K40">J29/I29*100</f>
        <v>56.18562225371233</v>
      </c>
    </row>
    <row r="30" spans="2:11" ht="12">
      <c r="B30" s="3"/>
      <c r="C30" s="4" t="s">
        <v>18</v>
      </c>
      <c r="D30" s="9">
        <f t="shared" si="5"/>
        <v>40325</v>
      </c>
      <c r="E30" s="9">
        <v>1923</v>
      </c>
      <c r="F30" s="9">
        <v>13305</v>
      </c>
      <c r="G30" s="9">
        <v>11110</v>
      </c>
      <c r="H30" s="9">
        <v>13987</v>
      </c>
      <c r="I30" s="15">
        <v>65688</v>
      </c>
      <c r="J30" s="9">
        <v>41416</v>
      </c>
      <c r="K30" s="11">
        <f t="shared" si="6"/>
        <v>63.049567653148216</v>
      </c>
    </row>
    <row r="31" spans="2:11" ht="12">
      <c r="B31" s="3"/>
      <c r="C31" s="4" t="s">
        <v>19</v>
      </c>
      <c r="D31" s="9">
        <f t="shared" si="5"/>
        <v>23070</v>
      </c>
      <c r="E31" s="9">
        <v>1214</v>
      </c>
      <c r="F31" s="9">
        <v>7116</v>
      </c>
      <c r="G31" s="9">
        <v>7099</v>
      </c>
      <c r="H31" s="9">
        <v>7641</v>
      </c>
      <c r="I31" s="15">
        <v>39509</v>
      </c>
      <c r="J31" s="9">
        <v>23814</v>
      </c>
      <c r="K31" s="11">
        <f t="shared" si="6"/>
        <v>60.2748740793237</v>
      </c>
    </row>
    <row r="32" spans="2:11" ht="12">
      <c r="B32" s="3"/>
      <c r="C32" s="4" t="s">
        <v>20</v>
      </c>
      <c r="D32" s="9">
        <f t="shared" si="5"/>
        <v>25716</v>
      </c>
      <c r="E32" s="9">
        <v>910</v>
      </c>
      <c r="F32" s="9">
        <v>7539</v>
      </c>
      <c r="G32" s="9">
        <v>8796</v>
      </c>
      <c r="H32" s="9">
        <v>8471</v>
      </c>
      <c r="I32" s="15">
        <v>40780</v>
      </c>
      <c r="J32" s="9">
        <v>26392</v>
      </c>
      <c r="K32" s="11">
        <f t="shared" si="6"/>
        <v>64.71799901912702</v>
      </c>
    </row>
    <row r="33" spans="2:11" ht="12">
      <c r="B33" s="3"/>
      <c r="C33" s="4" t="s">
        <v>21</v>
      </c>
      <c r="D33" s="9">
        <f t="shared" si="5"/>
        <v>18338</v>
      </c>
      <c r="E33" s="9">
        <v>545</v>
      </c>
      <c r="F33" s="9">
        <v>4387</v>
      </c>
      <c r="G33" s="9">
        <v>7010</v>
      </c>
      <c r="H33" s="9">
        <v>6396</v>
      </c>
      <c r="I33" s="15">
        <v>28054</v>
      </c>
      <c r="J33" s="9">
        <v>18846</v>
      </c>
      <c r="K33" s="11">
        <f t="shared" si="6"/>
        <v>67.17758608398088</v>
      </c>
    </row>
    <row r="34" spans="2:11" ht="12">
      <c r="B34" s="3"/>
      <c r="C34" s="4" t="s">
        <v>22</v>
      </c>
      <c r="D34" s="9">
        <f t="shared" si="5"/>
        <v>8635</v>
      </c>
      <c r="E34" s="9">
        <v>375</v>
      </c>
      <c r="F34" s="9">
        <v>2767</v>
      </c>
      <c r="G34" s="9">
        <v>3175</v>
      </c>
      <c r="H34" s="9">
        <v>2318</v>
      </c>
      <c r="I34" s="15">
        <v>14249</v>
      </c>
      <c r="J34" s="9">
        <v>8856</v>
      </c>
      <c r="K34" s="11">
        <f t="shared" si="6"/>
        <v>62.15172994596112</v>
      </c>
    </row>
    <row r="35" spans="2:11" ht="12">
      <c r="B35" s="3"/>
      <c r="C35" s="4" t="s">
        <v>23</v>
      </c>
      <c r="D35" s="9">
        <f t="shared" si="5"/>
        <v>35850</v>
      </c>
      <c r="E35" s="9">
        <v>1812</v>
      </c>
      <c r="F35" s="9">
        <v>9327</v>
      </c>
      <c r="G35" s="9">
        <v>14053</v>
      </c>
      <c r="H35" s="9">
        <v>10658</v>
      </c>
      <c r="I35" s="15">
        <v>54699</v>
      </c>
      <c r="J35" s="9">
        <v>37044</v>
      </c>
      <c r="K35" s="11">
        <f t="shared" si="6"/>
        <v>67.72335874513246</v>
      </c>
    </row>
    <row r="36" spans="2:11" ht="12">
      <c r="B36" s="3"/>
      <c r="C36" s="4" t="s">
        <v>24</v>
      </c>
      <c r="D36" s="9">
        <f t="shared" si="5"/>
        <v>26495</v>
      </c>
      <c r="E36" s="9">
        <v>1644</v>
      </c>
      <c r="F36" s="9">
        <v>6176</v>
      </c>
      <c r="G36" s="9">
        <v>8939</v>
      </c>
      <c r="H36" s="9">
        <v>9736</v>
      </c>
      <c r="I36" s="15">
        <v>41627</v>
      </c>
      <c r="J36" s="9">
        <v>27528</v>
      </c>
      <c r="K36" s="11">
        <f t="shared" si="6"/>
        <v>66.13015590842483</v>
      </c>
    </row>
    <row r="37" spans="2:11" ht="12">
      <c r="B37" s="3"/>
      <c r="C37" s="4" t="s">
        <v>25</v>
      </c>
      <c r="D37" s="9">
        <f t="shared" si="5"/>
        <v>46308</v>
      </c>
      <c r="E37" s="9">
        <v>2463</v>
      </c>
      <c r="F37" s="9">
        <v>16546</v>
      </c>
      <c r="G37" s="9">
        <v>14642</v>
      </c>
      <c r="H37" s="9">
        <v>12657</v>
      </c>
      <c r="I37" s="15">
        <v>82962</v>
      </c>
      <c r="J37" s="9">
        <v>47765</v>
      </c>
      <c r="K37" s="11">
        <f t="shared" si="6"/>
        <v>57.57455220462381</v>
      </c>
    </row>
    <row r="38" spans="2:11" ht="12">
      <c r="B38" s="3"/>
      <c r="C38" s="4" t="s">
        <v>26</v>
      </c>
      <c r="D38" s="9">
        <f t="shared" si="5"/>
        <v>38168</v>
      </c>
      <c r="E38" s="9">
        <v>1684</v>
      </c>
      <c r="F38" s="9">
        <v>14202</v>
      </c>
      <c r="G38" s="9">
        <v>10917</v>
      </c>
      <c r="H38" s="9">
        <v>11365</v>
      </c>
      <c r="I38" s="15">
        <v>71605</v>
      </c>
      <c r="J38" s="9">
        <v>39471</v>
      </c>
      <c r="K38" s="11">
        <f t="shared" si="6"/>
        <v>55.12324558340897</v>
      </c>
    </row>
    <row r="39" spans="2:11" ht="12">
      <c r="B39" s="3"/>
      <c r="C39" s="4" t="s">
        <v>27</v>
      </c>
      <c r="D39" s="9">
        <f t="shared" si="5"/>
        <v>9671</v>
      </c>
      <c r="E39" s="9">
        <v>508</v>
      </c>
      <c r="F39" s="9">
        <v>3295</v>
      </c>
      <c r="G39" s="9">
        <v>3356</v>
      </c>
      <c r="H39" s="9">
        <v>2512</v>
      </c>
      <c r="I39" s="15">
        <v>17728</v>
      </c>
      <c r="J39" s="9">
        <v>9939</v>
      </c>
      <c r="K39" s="11">
        <f t="shared" si="6"/>
        <v>56.06385379061371</v>
      </c>
    </row>
    <row r="40" spans="2:11" ht="12">
      <c r="B40" s="3"/>
      <c r="C40" s="4" t="s">
        <v>28</v>
      </c>
      <c r="D40" s="9">
        <f t="shared" si="5"/>
        <v>48557</v>
      </c>
      <c r="E40" s="9">
        <v>2127</v>
      </c>
      <c r="F40" s="9">
        <v>16379</v>
      </c>
      <c r="G40" s="9">
        <v>13811</v>
      </c>
      <c r="H40" s="9">
        <v>16240</v>
      </c>
      <c r="I40" s="15">
        <v>82597</v>
      </c>
      <c r="J40" s="9">
        <v>50689</v>
      </c>
      <c r="K40" s="11">
        <f t="shared" si="6"/>
        <v>61.369056987541924</v>
      </c>
    </row>
    <row r="42" ht="12">
      <c r="B42" s="2" t="s">
        <v>15</v>
      </c>
    </row>
  </sheetData>
  <mergeCells count="12">
    <mergeCell ref="B11:C11"/>
    <mergeCell ref="J3:J9"/>
    <mergeCell ref="B27:C27"/>
    <mergeCell ref="B13:C13"/>
    <mergeCell ref="B3:C9"/>
    <mergeCell ref="D3:D9"/>
    <mergeCell ref="K3:K9"/>
    <mergeCell ref="G3:G9"/>
    <mergeCell ref="E3:E9"/>
    <mergeCell ref="I3:I9"/>
    <mergeCell ref="H3:H9"/>
    <mergeCell ref="F3:F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9"/>
  <sheetViews>
    <sheetView zoomScale="115" zoomScaleNormal="115" zoomScaleSheetLayoutView="115" workbookViewId="0" topLeftCell="A1">
      <selection activeCell="H19" sqref="H19"/>
    </sheetView>
  </sheetViews>
  <sheetFormatPr defaultColWidth="9.00390625" defaultRowHeight="13.5"/>
  <cols>
    <col min="1" max="1" width="2.625" style="1" customWidth="1"/>
    <col min="2" max="6" width="9.625" style="1" customWidth="1"/>
    <col min="7" max="7" width="10.125" style="1" customWidth="1"/>
    <col min="8" max="9" width="9.625" style="1" customWidth="1"/>
    <col min="10" max="16384" width="9.00390625" style="1" customWidth="1"/>
  </cols>
  <sheetData>
    <row r="1" spans="2:8" ht="12">
      <c r="B1" s="21" t="s">
        <v>71</v>
      </c>
      <c r="C1" s="22"/>
      <c r="D1" s="22"/>
      <c r="E1" s="22"/>
      <c r="F1" s="22"/>
      <c r="G1" s="2"/>
      <c r="H1" s="2"/>
    </row>
    <row r="2" spans="2:3" ht="12">
      <c r="B2" s="20" t="s">
        <v>67</v>
      </c>
      <c r="C2" s="2"/>
    </row>
    <row r="3" spans="2:6" ht="12">
      <c r="B3" s="16" t="s">
        <v>68</v>
      </c>
      <c r="C3" s="17" t="s">
        <v>40</v>
      </c>
      <c r="D3" s="17" t="s">
        <v>75</v>
      </c>
      <c r="E3" s="17" t="s">
        <v>76</v>
      </c>
      <c r="F3" s="17" t="s">
        <v>77</v>
      </c>
    </row>
    <row r="4" spans="2:6" ht="12">
      <c r="B4" s="44" t="s">
        <v>69</v>
      </c>
      <c r="C4" s="7" t="s">
        <v>51</v>
      </c>
      <c r="D4" s="7" t="s">
        <v>51</v>
      </c>
      <c r="E4" s="7" t="s">
        <v>51</v>
      </c>
      <c r="F4" s="7" t="s">
        <v>51</v>
      </c>
    </row>
    <row r="5" spans="2:6" ht="12" customHeight="1">
      <c r="B5" s="45"/>
      <c r="C5" s="9">
        <f>SUM(D5:F5)</f>
        <v>912483</v>
      </c>
      <c r="D5" s="9">
        <v>544272</v>
      </c>
      <c r="E5" s="9">
        <v>314996</v>
      </c>
      <c r="F5" s="9">
        <v>53215</v>
      </c>
    </row>
    <row r="6" spans="2:6" ht="12" customHeight="1">
      <c r="B6" s="46" t="s">
        <v>70</v>
      </c>
      <c r="C6" s="7" t="s">
        <v>31</v>
      </c>
      <c r="D6" s="7" t="s">
        <v>31</v>
      </c>
      <c r="E6" s="7" t="s">
        <v>31</v>
      </c>
      <c r="F6" s="7" t="s">
        <v>31</v>
      </c>
    </row>
    <row r="7" spans="2:6" ht="12">
      <c r="B7" s="47"/>
      <c r="C7" s="11">
        <f>SUM(D7:F7)</f>
        <v>100</v>
      </c>
      <c r="D7" s="11">
        <v>59.65</v>
      </c>
      <c r="E7" s="11">
        <v>34.52</v>
      </c>
      <c r="F7" s="11">
        <v>5.83</v>
      </c>
    </row>
    <row r="9" ht="12">
      <c r="B9" s="2" t="s">
        <v>66</v>
      </c>
    </row>
  </sheetData>
  <mergeCells count="2">
    <mergeCell ref="B4:B5"/>
    <mergeCell ref="B6:B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125" style="1" customWidth="1"/>
    <col min="4" max="4" width="10.125" style="1" bestFit="1" customWidth="1"/>
    <col min="5" max="5" width="9.125" style="1" bestFit="1" customWidth="1"/>
    <col min="6" max="6" width="6.625" style="1" customWidth="1"/>
    <col min="7" max="7" width="9.125" style="1" bestFit="1" customWidth="1"/>
    <col min="8" max="8" width="6.75390625" style="1" bestFit="1" customWidth="1"/>
    <col min="9" max="10" width="6.625" style="1" customWidth="1"/>
    <col min="11" max="11" width="6.75390625" style="1" bestFit="1" customWidth="1"/>
    <col min="12" max="13" width="9.125" style="1" bestFit="1" customWidth="1"/>
    <col min="14" max="16" width="6.625" style="1" customWidth="1"/>
    <col min="17" max="17" width="8.375" style="1" customWidth="1"/>
    <col min="18" max="16384" width="9.00390625" style="1" customWidth="1"/>
  </cols>
  <sheetData>
    <row r="1" spans="2:11" ht="12">
      <c r="B1" s="23" t="s">
        <v>71</v>
      </c>
      <c r="J1" s="22"/>
      <c r="K1" s="22"/>
    </row>
    <row r="2" spans="2:4" ht="12">
      <c r="B2" s="20" t="s">
        <v>81</v>
      </c>
      <c r="C2" s="2"/>
      <c r="D2" s="2"/>
    </row>
    <row r="3" spans="2:17" ht="12" customHeight="1">
      <c r="B3" s="39" t="s">
        <v>35</v>
      </c>
      <c r="C3" s="24"/>
      <c r="D3" s="56" t="s">
        <v>36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  <c r="P3" s="48" t="s">
        <v>37</v>
      </c>
      <c r="Q3" s="48" t="s">
        <v>38</v>
      </c>
    </row>
    <row r="4" spans="2:17" ht="12" customHeight="1">
      <c r="B4" s="40"/>
      <c r="C4" s="41"/>
      <c r="D4" s="48" t="s">
        <v>39</v>
      </c>
      <c r="E4" s="59" t="s">
        <v>78</v>
      </c>
      <c r="F4" s="60"/>
      <c r="G4" s="60"/>
      <c r="H4" s="60"/>
      <c r="I4" s="60"/>
      <c r="J4" s="60"/>
      <c r="K4" s="60"/>
      <c r="L4" s="60"/>
      <c r="M4" s="60"/>
      <c r="N4" s="60"/>
      <c r="O4" s="61"/>
      <c r="P4" s="49"/>
      <c r="Q4" s="49"/>
    </row>
    <row r="5" spans="2:17" ht="12" customHeight="1">
      <c r="B5" s="40"/>
      <c r="C5" s="41"/>
      <c r="D5" s="51"/>
      <c r="E5" s="48" t="s">
        <v>40</v>
      </c>
      <c r="F5" s="53" t="s">
        <v>41</v>
      </c>
      <c r="G5" s="53" t="s">
        <v>42</v>
      </c>
      <c r="H5" s="53" t="s">
        <v>43</v>
      </c>
      <c r="I5" s="53" t="s">
        <v>44</v>
      </c>
      <c r="J5" s="53" t="s">
        <v>45</v>
      </c>
      <c r="K5" s="53" t="s">
        <v>46</v>
      </c>
      <c r="L5" s="48" t="s">
        <v>47</v>
      </c>
      <c r="M5" s="53" t="s">
        <v>48</v>
      </c>
      <c r="N5" s="53" t="s">
        <v>49</v>
      </c>
      <c r="O5" s="48" t="s">
        <v>50</v>
      </c>
      <c r="P5" s="49"/>
      <c r="Q5" s="49"/>
    </row>
    <row r="6" spans="2:17" ht="12" customHeight="1">
      <c r="B6" s="40"/>
      <c r="C6" s="41"/>
      <c r="D6" s="51"/>
      <c r="E6" s="51"/>
      <c r="F6" s="54"/>
      <c r="G6" s="54"/>
      <c r="H6" s="54"/>
      <c r="I6" s="54"/>
      <c r="J6" s="54"/>
      <c r="K6" s="54"/>
      <c r="L6" s="51"/>
      <c r="M6" s="54"/>
      <c r="N6" s="54"/>
      <c r="O6" s="51"/>
      <c r="P6" s="49"/>
      <c r="Q6" s="49"/>
    </row>
    <row r="7" spans="2:17" ht="12" customHeight="1">
      <c r="B7" s="40"/>
      <c r="C7" s="41"/>
      <c r="D7" s="51"/>
      <c r="E7" s="51"/>
      <c r="F7" s="54"/>
      <c r="G7" s="54"/>
      <c r="H7" s="54"/>
      <c r="I7" s="54"/>
      <c r="J7" s="54"/>
      <c r="K7" s="54"/>
      <c r="L7" s="51"/>
      <c r="M7" s="54"/>
      <c r="N7" s="54"/>
      <c r="O7" s="51"/>
      <c r="P7" s="49"/>
      <c r="Q7" s="49"/>
    </row>
    <row r="8" spans="2:17" ht="12" customHeight="1">
      <c r="B8" s="40"/>
      <c r="C8" s="41"/>
      <c r="D8" s="51"/>
      <c r="E8" s="51"/>
      <c r="F8" s="54"/>
      <c r="G8" s="54"/>
      <c r="H8" s="54"/>
      <c r="I8" s="54"/>
      <c r="J8" s="54"/>
      <c r="K8" s="54"/>
      <c r="L8" s="51"/>
      <c r="M8" s="54"/>
      <c r="N8" s="54"/>
      <c r="O8" s="51"/>
      <c r="P8" s="49"/>
      <c r="Q8" s="49"/>
    </row>
    <row r="9" spans="2:17" ht="12" customHeight="1">
      <c r="B9" s="40"/>
      <c r="C9" s="41"/>
      <c r="D9" s="51"/>
      <c r="E9" s="51"/>
      <c r="F9" s="54"/>
      <c r="G9" s="54"/>
      <c r="H9" s="54"/>
      <c r="I9" s="54"/>
      <c r="J9" s="54"/>
      <c r="K9" s="54"/>
      <c r="L9" s="51"/>
      <c r="M9" s="54"/>
      <c r="N9" s="54"/>
      <c r="O9" s="51"/>
      <c r="P9" s="49"/>
      <c r="Q9" s="49"/>
    </row>
    <row r="10" spans="2:17" ht="12" customHeight="1">
      <c r="B10" s="40"/>
      <c r="C10" s="41"/>
      <c r="D10" s="51"/>
      <c r="E10" s="51"/>
      <c r="F10" s="54"/>
      <c r="G10" s="54"/>
      <c r="H10" s="54"/>
      <c r="I10" s="54"/>
      <c r="J10" s="54"/>
      <c r="K10" s="54"/>
      <c r="L10" s="51"/>
      <c r="M10" s="54"/>
      <c r="N10" s="54"/>
      <c r="O10" s="51"/>
      <c r="P10" s="49"/>
      <c r="Q10" s="49"/>
    </row>
    <row r="11" spans="2:17" ht="12" customHeight="1">
      <c r="B11" s="40"/>
      <c r="C11" s="41"/>
      <c r="D11" s="51"/>
      <c r="E11" s="51"/>
      <c r="F11" s="54"/>
      <c r="G11" s="54"/>
      <c r="H11" s="54"/>
      <c r="I11" s="54"/>
      <c r="J11" s="54"/>
      <c r="K11" s="54"/>
      <c r="L11" s="51"/>
      <c r="M11" s="54"/>
      <c r="N11" s="54"/>
      <c r="O11" s="51"/>
      <c r="P11" s="49"/>
      <c r="Q11" s="49"/>
    </row>
    <row r="12" spans="2:17" ht="12" customHeight="1">
      <c r="B12" s="42"/>
      <c r="C12" s="43"/>
      <c r="D12" s="52"/>
      <c r="E12" s="52"/>
      <c r="F12" s="55"/>
      <c r="G12" s="55"/>
      <c r="H12" s="55"/>
      <c r="I12" s="55"/>
      <c r="J12" s="55"/>
      <c r="K12" s="55"/>
      <c r="L12" s="52"/>
      <c r="M12" s="55"/>
      <c r="N12" s="55"/>
      <c r="O12" s="52"/>
      <c r="P12" s="50"/>
      <c r="Q12" s="50"/>
    </row>
    <row r="13" spans="2:17" ht="12">
      <c r="B13" s="5"/>
      <c r="C13" s="6"/>
      <c r="D13" s="7" t="s">
        <v>51</v>
      </c>
      <c r="E13" s="7" t="s">
        <v>51</v>
      </c>
      <c r="F13" s="7" t="s">
        <v>51</v>
      </c>
      <c r="G13" s="7" t="s">
        <v>51</v>
      </c>
      <c r="H13" s="7" t="s">
        <v>51</v>
      </c>
      <c r="I13" s="7" t="s">
        <v>51</v>
      </c>
      <c r="J13" s="7" t="s">
        <v>51</v>
      </c>
      <c r="K13" s="7" t="s">
        <v>51</v>
      </c>
      <c r="L13" s="7" t="s">
        <v>51</v>
      </c>
      <c r="M13" s="7" t="s">
        <v>51</v>
      </c>
      <c r="N13" s="7" t="s">
        <v>51</v>
      </c>
      <c r="O13" s="7" t="s">
        <v>51</v>
      </c>
      <c r="P13" s="7" t="s">
        <v>51</v>
      </c>
      <c r="Q13" s="7" t="s">
        <v>52</v>
      </c>
    </row>
    <row r="14" spans="2:17" ht="12" customHeight="1">
      <c r="B14" s="37" t="s">
        <v>40</v>
      </c>
      <c r="C14" s="38"/>
      <c r="D14" s="8">
        <f>D16+D30</f>
        <v>912483</v>
      </c>
      <c r="E14" s="8">
        <v>27687</v>
      </c>
      <c r="F14" s="8" t="s">
        <v>83</v>
      </c>
      <c r="G14" s="8">
        <f aca="true" t="shared" si="0" ref="F14:O14">G16+G30</f>
        <v>6667</v>
      </c>
      <c r="H14" s="8">
        <f t="shared" si="0"/>
        <v>87</v>
      </c>
      <c r="I14" s="8">
        <f t="shared" si="0"/>
        <v>712</v>
      </c>
      <c r="J14" s="8">
        <v>2</v>
      </c>
      <c r="K14" s="8">
        <f t="shared" si="0"/>
        <v>231</v>
      </c>
      <c r="L14" s="8">
        <f t="shared" si="0"/>
        <v>9639</v>
      </c>
      <c r="M14" s="8">
        <f t="shared" si="0"/>
        <v>7996</v>
      </c>
      <c r="N14" s="8">
        <f t="shared" si="0"/>
        <v>2353</v>
      </c>
      <c r="O14" s="8" t="s">
        <v>84</v>
      </c>
      <c r="P14" s="8">
        <f>P16+P30</f>
        <v>4</v>
      </c>
      <c r="Q14" s="8">
        <v>940174</v>
      </c>
    </row>
    <row r="15" spans="2:17" ht="12" customHeight="1">
      <c r="B15" s="12"/>
      <c r="C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12">
      <c r="B16" s="37" t="s">
        <v>53</v>
      </c>
      <c r="C16" s="38"/>
      <c r="D16" s="8">
        <f>SUM(D18:D28)</f>
        <v>545461</v>
      </c>
      <c r="E16" s="8">
        <f>SUM(F16:O16)</f>
        <v>15767</v>
      </c>
      <c r="F16" s="8" t="s">
        <v>83</v>
      </c>
      <c r="G16" s="8">
        <f aca="true" t="shared" si="1" ref="F16:O16">SUM(G18:G28)</f>
        <v>3336</v>
      </c>
      <c r="H16" s="8">
        <f t="shared" si="1"/>
        <v>37</v>
      </c>
      <c r="I16" s="8">
        <f t="shared" si="1"/>
        <v>78</v>
      </c>
      <c r="J16" s="8" t="s">
        <v>83</v>
      </c>
      <c r="K16" s="8">
        <f t="shared" si="1"/>
        <v>128</v>
      </c>
      <c r="L16" s="8">
        <f t="shared" si="1"/>
        <v>5687</v>
      </c>
      <c r="M16" s="8">
        <f t="shared" si="1"/>
        <v>5186</v>
      </c>
      <c r="N16" s="8">
        <f t="shared" si="1"/>
        <v>1315</v>
      </c>
      <c r="O16" s="8" t="s">
        <v>84</v>
      </c>
      <c r="P16" s="8">
        <f>SUM(P18:P28)</f>
        <v>3</v>
      </c>
      <c r="Q16" s="8">
        <v>561231</v>
      </c>
    </row>
    <row r="17" spans="2:17" ht="12">
      <c r="B17" s="12"/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12">
      <c r="B18" s="3"/>
      <c r="C18" s="4" t="s">
        <v>54</v>
      </c>
      <c r="D18" s="9">
        <v>124038</v>
      </c>
      <c r="E18" s="9">
        <f>SUM(F18:O18)</f>
        <v>2651</v>
      </c>
      <c r="F18" s="9" t="s">
        <v>84</v>
      </c>
      <c r="G18" s="9">
        <v>432</v>
      </c>
      <c r="H18" s="9">
        <v>1</v>
      </c>
      <c r="I18" s="9">
        <v>12</v>
      </c>
      <c r="J18" s="9" t="s">
        <v>84</v>
      </c>
      <c r="K18" s="9">
        <v>7</v>
      </c>
      <c r="L18" s="9">
        <v>1049</v>
      </c>
      <c r="M18" s="9">
        <v>892</v>
      </c>
      <c r="N18" s="9">
        <v>258</v>
      </c>
      <c r="O18" s="9" t="s">
        <v>84</v>
      </c>
      <c r="P18" s="9" t="s">
        <v>84</v>
      </c>
      <c r="Q18" s="9">
        <v>126689</v>
      </c>
    </row>
    <row r="19" spans="2:17" ht="12">
      <c r="B19" s="3"/>
      <c r="C19" s="4" t="s">
        <v>55</v>
      </c>
      <c r="D19" s="9">
        <v>110012</v>
      </c>
      <c r="E19" s="9">
        <f aca="true" t="shared" si="2" ref="E19:E28">SUM(F19:O19)</f>
        <v>3057</v>
      </c>
      <c r="F19" s="9" t="s">
        <v>84</v>
      </c>
      <c r="G19" s="9">
        <v>448</v>
      </c>
      <c r="H19" s="9">
        <v>2</v>
      </c>
      <c r="I19" s="9">
        <v>29</v>
      </c>
      <c r="J19" s="9" t="s">
        <v>84</v>
      </c>
      <c r="K19" s="9">
        <v>3</v>
      </c>
      <c r="L19" s="9">
        <v>1062</v>
      </c>
      <c r="M19" s="9">
        <v>1209</v>
      </c>
      <c r="N19" s="9">
        <v>304</v>
      </c>
      <c r="O19" s="9" t="s">
        <v>84</v>
      </c>
      <c r="P19" s="9">
        <v>2</v>
      </c>
      <c r="Q19" s="9">
        <f>D19+E19+P19</f>
        <v>113071</v>
      </c>
    </row>
    <row r="20" spans="2:17" ht="12">
      <c r="B20" s="3"/>
      <c r="C20" s="4" t="s">
        <v>56</v>
      </c>
      <c r="D20" s="9">
        <v>51463</v>
      </c>
      <c r="E20" s="9">
        <f t="shared" si="2"/>
        <v>1244</v>
      </c>
      <c r="F20" s="9" t="s">
        <v>84</v>
      </c>
      <c r="G20" s="9">
        <v>267</v>
      </c>
      <c r="H20" s="9" t="s">
        <v>84</v>
      </c>
      <c r="I20" s="9">
        <v>6</v>
      </c>
      <c r="J20" s="9" t="s">
        <v>84</v>
      </c>
      <c r="K20" s="9">
        <v>20</v>
      </c>
      <c r="L20" s="9">
        <v>518</v>
      </c>
      <c r="M20" s="9">
        <v>303</v>
      </c>
      <c r="N20" s="9">
        <v>130</v>
      </c>
      <c r="O20" s="9" t="s">
        <v>84</v>
      </c>
      <c r="P20" s="9" t="s">
        <v>84</v>
      </c>
      <c r="Q20" s="9">
        <v>52707</v>
      </c>
    </row>
    <row r="21" spans="2:17" ht="12">
      <c r="B21" s="3"/>
      <c r="C21" s="4" t="s">
        <v>57</v>
      </c>
      <c r="D21" s="9">
        <v>51047</v>
      </c>
      <c r="E21" s="9">
        <f t="shared" si="2"/>
        <v>2085</v>
      </c>
      <c r="F21" s="9" t="s">
        <v>84</v>
      </c>
      <c r="G21" s="9">
        <v>532</v>
      </c>
      <c r="H21" s="9">
        <v>1</v>
      </c>
      <c r="I21" s="9">
        <v>10</v>
      </c>
      <c r="J21" s="9" t="s">
        <v>84</v>
      </c>
      <c r="K21" s="9">
        <v>3</v>
      </c>
      <c r="L21" s="9">
        <v>669</v>
      </c>
      <c r="M21" s="9">
        <v>775</v>
      </c>
      <c r="N21" s="9">
        <v>95</v>
      </c>
      <c r="O21" s="9" t="s">
        <v>84</v>
      </c>
      <c r="P21" s="9" t="s">
        <v>84</v>
      </c>
      <c r="Q21" s="9">
        <v>53132</v>
      </c>
    </row>
    <row r="22" spans="2:17" ht="12">
      <c r="B22" s="3"/>
      <c r="C22" s="4" t="s">
        <v>58</v>
      </c>
      <c r="D22" s="9">
        <v>60555</v>
      </c>
      <c r="E22" s="9">
        <f t="shared" si="2"/>
        <v>2204</v>
      </c>
      <c r="F22" s="9" t="s">
        <v>84</v>
      </c>
      <c r="G22" s="9">
        <v>503</v>
      </c>
      <c r="H22" s="9">
        <v>3</v>
      </c>
      <c r="I22" s="9">
        <v>6</v>
      </c>
      <c r="J22" s="9" t="s">
        <v>84</v>
      </c>
      <c r="K22" s="9">
        <v>25</v>
      </c>
      <c r="L22" s="9">
        <v>867</v>
      </c>
      <c r="M22" s="9">
        <v>650</v>
      </c>
      <c r="N22" s="9">
        <v>150</v>
      </c>
      <c r="O22" s="9" t="s">
        <v>84</v>
      </c>
      <c r="P22" s="9" t="s">
        <v>84</v>
      </c>
      <c r="Q22" s="9">
        <v>62759</v>
      </c>
    </row>
    <row r="23" spans="2:17" ht="12">
      <c r="B23" s="3"/>
      <c r="C23" s="4" t="s">
        <v>59</v>
      </c>
      <c r="D23" s="9">
        <v>20352</v>
      </c>
      <c r="E23" s="9">
        <f t="shared" si="2"/>
        <v>618</v>
      </c>
      <c r="F23" s="9" t="s">
        <v>84</v>
      </c>
      <c r="G23" s="9">
        <v>221</v>
      </c>
      <c r="H23" s="9">
        <v>5</v>
      </c>
      <c r="I23" s="9">
        <v>1</v>
      </c>
      <c r="J23" s="9" t="s">
        <v>84</v>
      </c>
      <c r="K23" s="9">
        <v>6</v>
      </c>
      <c r="L23" s="9">
        <v>137</v>
      </c>
      <c r="M23" s="9">
        <v>201</v>
      </c>
      <c r="N23" s="9">
        <v>47</v>
      </c>
      <c r="O23" s="9" t="s">
        <v>84</v>
      </c>
      <c r="P23" s="9">
        <v>1</v>
      </c>
      <c r="Q23" s="9">
        <f>D23+E23+P23</f>
        <v>20971</v>
      </c>
    </row>
    <row r="24" spans="2:17" ht="12">
      <c r="B24" s="3"/>
      <c r="C24" s="4" t="s">
        <v>60</v>
      </c>
      <c r="D24" s="9">
        <v>33303</v>
      </c>
      <c r="E24" s="9">
        <f t="shared" si="2"/>
        <v>1202</v>
      </c>
      <c r="F24" s="9" t="s">
        <v>84</v>
      </c>
      <c r="G24" s="9">
        <v>293</v>
      </c>
      <c r="H24" s="9" t="s">
        <v>84</v>
      </c>
      <c r="I24" s="9">
        <v>3</v>
      </c>
      <c r="J24" s="9" t="s">
        <v>84</v>
      </c>
      <c r="K24" s="9">
        <v>8</v>
      </c>
      <c r="L24" s="9">
        <v>514</v>
      </c>
      <c r="M24" s="9">
        <v>279</v>
      </c>
      <c r="N24" s="9">
        <v>105</v>
      </c>
      <c r="O24" s="9" t="s">
        <v>84</v>
      </c>
      <c r="P24" s="9" t="s">
        <v>84</v>
      </c>
      <c r="Q24" s="9">
        <v>34505</v>
      </c>
    </row>
    <row r="25" spans="2:17" ht="12">
      <c r="B25" s="3"/>
      <c r="C25" s="4" t="s">
        <v>61</v>
      </c>
      <c r="D25" s="9">
        <v>21284</v>
      </c>
      <c r="E25" s="9">
        <f t="shared" si="2"/>
        <v>476</v>
      </c>
      <c r="F25" s="9" t="s">
        <v>84</v>
      </c>
      <c r="G25" s="9">
        <v>104</v>
      </c>
      <c r="H25" s="9">
        <v>2</v>
      </c>
      <c r="I25" s="9">
        <v>4</v>
      </c>
      <c r="J25" s="9" t="s">
        <v>84</v>
      </c>
      <c r="K25" s="9" t="s">
        <v>84</v>
      </c>
      <c r="L25" s="9">
        <v>195</v>
      </c>
      <c r="M25" s="9">
        <v>107</v>
      </c>
      <c r="N25" s="9">
        <v>64</v>
      </c>
      <c r="O25" s="9" t="s">
        <v>84</v>
      </c>
      <c r="P25" s="9" t="s">
        <v>84</v>
      </c>
      <c r="Q25" s="9">
        <v>21760</v>
      </c>
    </row>
    <row r="26" spans="2:17" ht="12">
      <c r="B26" s="3"/>
      <c r="C26" s="4" t="s">
        <v>62</v>
      </c>
      <c r="D26" s="9">
        <v>28484</v>
      </c>
      <c r="E26" s="9">
        <f t="shared" si="2"/>
        <v>822</v>
      </c>
      <c r="F26" s="9" t="s">
        <v>84</v>
      </c>
      <c r="G26" s="9">
        <v>212</v>
      </c>
      <c r="H26" s="9">
        <v>1</v>
      </c>
      <c r="I26" s="9">
        <v>2</v>
      </c>
      <c r="J26" s="9" t="s">
        <v>84</v>
      </c>
      <c r="K26" s="9">
        <v>24</v>
      </c>
      <c r="L26" s="9">
        <v>313</v>
      </c>
      <c r="M26" s="9">
        <v>210</v>
      </c>
      <c r="N26" s="9">
        <v>60</v>
      </c>
      <c r="O26" s="9" t="s">
        <v>84</v>
      </c>
      <c r="P26" s="9" t="s">
        <v>84</v>
      </c>
      <c r="Q26" s="9">
        <v>29306</v>
      </c>
    </row>
    <row r="27" spans="2:17" ht="12">
      <c r="B27" s="3"/>
      <c r="C27" s="4" t="s">
        <v>63</v>
      </c>
      <c r="D27" s="9">
        <v>23309</v>
      </c>
      <c r="E27" s="9">
        <f t="shared" si="2"/>
        <v>692</v>
      </c>
      <c r="F27" s="9" t="s">
        <v>84</v>
      </c>
      <c r="G27" s="9">
        <v>208</v>
      </c>
      <c r="H27" s="9">
        <v>10</v>
      </c>
      <c r="I27" s="9">
        <v>3</v>
      </c>
      <c r="J27" s="9" t="s">
        <v>84</v>
      </c>
      <c r="K27" s="9">
        <v>26</v>
      </c>
      <c r="L27" s="9">
        <v>216</v>
      </c>
      <c r="M27" s="9">
        <v>190</v>
      </c>
      <c r="N27" s="9">
        <v>39</v>
      </c>
      <c r="O27" s="9" t="s">
        <v>84</v>
      </c>
      <c r="P27" s="9" t="s">
        <v>84</v>
      </c>
      <c r="Q27" s="9">
        <v>24001</v>
      </c>
    </row>
    <row r="28" spans="2:17" ht="12">
      <c r="B28" s="3"/>
      <c r="C28" s="4" t="s">
        <v>64</v>
      </c>
      <c r="D28" s="9">
        <v>21614</v>
      </c>
      <c r="E28" s="9">
        <f t="shared" si="2"/>
        <v>716</v>
      </c>
      <c r="F28" s="9" t="s">
        <v>84</v>
      </c>
      <c r="G28" s="9">
        <v>116</v>
      </c>
      <c r="H28" s="9">
        <v>12</v>
      </c>
      <c r="I28" s="9">
        <v>2</v>
      </c>
      <c r="J28" s="9" t="s">
        <v>84</v>
      </c>
      <c r="K28" s="9">
        <v>6</v>
      </c>
      <c r="L28" s="9">
        <v>147</v>
      </c>
      <c r="M28" s="9">
        <v>370</v>
      </c>
      <c r="N28" s="9">
        <v>63</v>
      </c>
      <c r="O28" s="9" t="s">
        <v>84</v>
      </c>
      <c r="P28" s="9" t="s">
        <v>84</v>
      </c>
      <c r="Q28" s="9">
        <v>22330</v>
      </c>
    </row>
    <row r="29" spans="2:17" ht="12">
      <c r="B29" s="3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2:17" ht="12">
      <c r="B30" s="37" t="s">
        <v>65</v>
      </c>
      <c r="C30" s="38"/>
      <c r="D30" s="8">
        <f>SUM(D32:D43)</f>
        <v>367022</v>
      </c>
      <c r="E30" s="8">
        <f>SUM(F30:O30)</f>
        <v>11920</v>
      </c>
      <c r="F30" s="8" t="s">
        <v>85</v>
      </c>
      <c r="G30" s="8">
        <f>SUM(G32:G43)</f>
        <v>3331</v>
      </c>
      <c r="H30" s="8">
        <f aca="true" t="shared" si="3" ref="H30:Q30">SUM(H32:H43)</f>
        <v>50</v>
      </c>
      <c r="I30" s="8">
        <f t="shared" si="3"/>
        <v>634</v>
      </c>
      <c r="J30" s="8">
        <f t="shared" si="3"/>
        <v>2</v>
      </c>
      <c r="K30" s="8">
        <f t="shared" si="3"/>
        <v>103</v>
      </c>
      <c r="L30" s="8">
        <f t="shared" si="3"/>
        <v>3952</v>
      </c>
      <c r="M30" s="8">
        <f t="shared" si="3"/>
        <v>2810</v>
      </c>
      <c r="N30" s="8">
        <f t="shared" si="3"/>
        <v>1038</v>
      </c>
      <c r="O30" s="8" t="s">
        <v>86</v>
      </c>
      <c r="P30" s="8">
        <f t="shared" si="3"/>
        <v>1</v>
      </c>
      <c r="Q30" s="8">
        <v>378943</v>
      </c>
    </row>
    <row r="31" spans="2:17" ht="12">
      <c r="B31" s="12"/>
      <c r="C31" s="13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7" ht="12">
      <c r="B32" s="3"/>
      <c r="C32" s="4" t="s">
        <v>17</v>
      </c>
      <c r="D32" s="9">
        <v>45889</v>
      </c>
      <c r="E32" s="9">
        <f aca="true" t="shared" si="4" ref="E32:E43">SUM(F32:O32)</f>
        <v>1294</v>
      </c>
      <c r="F32" s="9" t="s">
        <v>84</v>
      </c>
      <c r="G32" s="9">
        <v>422</v>
      </c>
      <c r="H32" s="9">
        <v>10</v>
      </c>
      <c r="I32" s="9">
        <v>5</v>
      </c>
      <c r="J32" s="9" t="s">
        <v>84</v>
      </c>
      <c r="K32" s="9">
        <v>18</v>
      </c>
      <c r="L32" s="9">
        <v>418</v>
      </c>
      <c r="M32" s="9">
        <v>231</v>
      </c>
      <c r="N32" s="9">
        <v>190</v>
      </c>
      <c r="O32" s="9" t="s">
        <v>84</v>
      </c>
      <c r="P32" s="9" t="s">
        <v>84</v>
      </c>
      <c r="Q32" s="9">
        <v>47183</v>
      </c>
    </row>
    <row r="33" spans="2:17" ht="12">
      <c r="B33" s="3"/>
      <c r="C33" s="4" t="s">
        <v>18</v>
      </c>
      <c r="D33" s="9">
        <v>40325</v>
      </c>
      <c r="E33" s="9">
        <f t="shared" si="4"/>
        <v>1091</v>
      </c>
      <c r="F33" s="9" t="s">
        <v>84</v>
      </c>
      <c r="G33" s="9">
        <v>191</v>
      </c>
      <c r="H33" s="9">
        <v>8</v>
      </c>
      <c r="I33" s="9">
        <v>77</v>
      </c>
      <c r="J33" s="9" t="s">
        <v>84</v>
      </c>
      <c r="K33" s="9">
        <v>4</v>
      </c>
      <c r="L33" s="9">
        <v>429</v>
      </c>
      <c r="M33" s="9">
        <v>338</v>
      </c>
      <c r="N33" s="9">
        <v>44</v>
      </c>
      <c r="O33" s="9" t="s">
        <v>84</v>
      </c>
      <c r="P33" s="9" t="s">
        <v>84</v>
      </c>
      <c r="Q33" s="9">
        <v>41416</v>
      </c>
    </row>
    <row r="34" spans="2:17" ht="12">
      <c r="B34" s="3"/>
      <c r="C34" s="4" t="s">
        <v>19</v>
      </c>
      <c r="D34" s="9">
        <v>23070</v>
      </c>
      <c r="E34" s="9">
        <f t="shared" si="4"/>
        <v>744</v>
      </c>
      <c r="F34" s="9" t="s">
        <v>84</v>
      </c>
      <c r="G34" s="9">
        <v>185</v>
      </c>
      <c r="H34" s="9">
        <v>1</v>
      </c>
      <c r="I34" s="9">
        <v>52</v>
      </c>
      <c r="J34" s="9" t="s">
        <v>84</v>
      </c>
      <c r="K34" s="9">
        <v>7</v>
      </c>
      <c r="L34" s="9">
        <v>285</v>
      </c>
      <c r="M34" s="9">
        <v>152</v>
      </c>
      <c r="N34" s="9">
        <v>62</v>
      </c>
      <c r="O34" s="9" t="s">
        <v>84</v>
      </c>
      <c r="P34" s="9" t="s">
        <v>84</v>
      </c>
      <c r="Q34" s="9">
        <v>23814</v>
      </c>
    </row>
    <row r="35" spans="2:17" ht="12">
      <c r="B35" s="3"/>
      <c r="C35" s="4" t="s">
        <v>20</v>
      </c>
      <c r="D35" s="9">
        <v>25716</v>
      </c>
      <c r="E35" s="9">
        <f t="shared" si="4"/>
        <v>676</v>
      </c>
      <c r="F35" s="9" t="s">
        <v>84</v>
      </c>
      <c r="G35" s="9">
        <v>192</v>
      </c>
      <c r="H35" s="9">
        <v>3</v>
      </c>
      <c r="I35" s="9">
        <v>116</v>
      </c>
      <c r="J35" s="9" t="s">
        <v>84</v>
      </c>
      <c r="K35" s="9">
        <v>5</v>
      </c>
      <c r="L35" s="9">
        <v>214</v>
      </c>
      <c r="M35" s="9">
        <v>105</v>
      </c>
      <c r="N35" s="9">
        <v>41</v>
      </c>
      <c r="O35" s="9" t="s">
        <v>84</v>
      </c>
      <c r="P35" s="9" t="s">
        <v>84</v>
      </c>
      <c r="Q35" s="9">
        <v>26392</v>
      </c>
    </row>
    <row r="36" spans="2:17" ht="12">
      <c r="B36" s="3"/>
      <c r="C36" s="4" t="s">
        <v>21</v>
      </c>
      <c r="D36" s="9">
        <v>18338</v>
      </c>
      <c r="E36" s="9">
        <f t="shared" si="4"/>
        <v>508</v>
      </c>
      <c r="F36" s="9" t="s">
        <v>84</v>
      </c>
      <c r="G36" s="9">
        <v>190</v>
      </c>
      <c r="H36" s="9">
        <v>3</v>
      </c>
      <c r="I36" s="9">
        <v>59</v>
      </c>
      <c r="J36" s="9" t="s">
        <v>84</v>
      </c>
      <c r="K36" s="9">
        <v>11</v>
      </c>
      <c r="L36" s="9">
        <v>132</v>
      </c>
      <c r="M36" s="9">
        <v>62</v>
      </c>
      <c r="N36" s="9">
        <v>51</v>
      </c>
      <c r="O36" s="9" t="s">
        <v>84</v>
      </c>
      <c r="P36" s="9" t="s">
        <v>84</v>
      </c>
      <c r="Q36" s="9">
        <v>18846</v>
      </c>
    </row>
    <row r="37" spans="2:17" ht="12">
      <c r="B37" s="3"/>
      <c r="C37" s="4" t="s">
        <v>22</v>
      </c>
      <c r="D37" s="9">
        <v>8635</v>
      </c>
      <c r="E37" s="9">
        <f t="shared" si="4"/>
        <v>221</v>
      </c>
      <c r="F37" s="9" t="s">
        <v>84</v>
      </c>
      <c r="G37" s="9">
        <v>76</v>
      </c>
      <c r="H37" s="9" t="s">
        <v>84</v>
      </c>
      <c r="I37" s="9">
        <v>47</v>
      </c>
      <c r="J37" s="9" t="s">
        <v>84</v>
      </c>
      <c r="K37" s="9" t="s">
        <v>84</v>
      </c>
      <c r="L37" s="9">
        <v>61</v>
      </c>
      <c r="M37" s="9">
        <v>25</v>
      </c>
      <c r="N37" s="9">
        <v>12</v>
      </c>
      <c r="O37" s="9" t="s">
        <v>84</v>
      </c>
      <c r="P37" s="9" t="s">
        <v>84</v>
      </c>
      <c r="Q37" s="9">
        <v>8856</v>
      </c>
    </row>
    <row r="38" spans="2:17" ht="12">
      <c r="B38" s="3"/>
      <c r="C38" s="4" t="s">
        <v>23</v>
      </c>
      <c r="D38" s="9">
        <v>35850</v>
      </c>
      <c r="E38" s="9">
        <f t="shared" si="4"/>
        <v>1193</v>
      </c>
      <c r="F38" s="9" t="s">
        <v>84</v>
      </c>
      <c r="G38" s="9">
        <v>436</v>
      </c>
      <c r="H38" s="9">
        <v>6</v>
      </c>
      <c r="I38" s="9">
        <v>46</v>
      </c>
      <c r="J38" s="9" t="s">
        <v>84</v>
      </c>
      <c r="K38" s="9">
        <v>6</v>
      </c>
      <c r="L38" s="9">
        <v>350</v>
      </c>
      <c r="M38" s="9">
        <v>279</v>
      </c>
      <c r="N38" s="9">
        <v>70</v>
      </c>
      <c r="O38" s="9" t="s">
        <v>84</v>
      </c>
      <c r="P38" s="9">
        <v>1</v>
      </c>
      <c r="Q38" s="9">
        <f>D38+E38+P38</f>
        <v>37044</v>
      </c>
    </row>
    <row r="39" spans="2:17" ht="12">
      <c r="B39" s="3"/>
      <c r="C39" s="4" t="s">
        <v>24</v>
      </c>
      <c r="D39" s="9">
        <v>26495</v>
      </c>
      <c r="E39" s="9">
        <f t="shared" si="4"/>
        <v>1033</v>
      </c>
      <c r="F39" s="9" t="s">
        <v>84</v>
      </c>
      <c r="G39" s="9">
        <v>370</v>
      </c>
      <c r="H39" s="9">
        <v>1</v>
      </c>
      <c r="I39" s="9">
        <v>138</v>
      </c>
      <c r="J39" s="9" t="s">
        <v>84</v>
      </c>
      <c r="K39" s="9">
        <v>15</v>
      </c>
      <c r="L39" s="9">
        <v>249</v>
      </c>
      <c r="M39" s="9">
        <v>204</v>
      </c>
      <c r="N39" s="9">
        <v>56</v>
      </c>
      <c r="O39" s="9" t="s">
        <v>84</v>
      </c>
      <c r="P39" s="9" t="s">
        <v>84</v>
      </c>
      <c r="Q39" s="9">
        <v>27044</v>
      </c>
    </row>
    <row r="40" spans="2:17" ht="12">
      <c r="B40" s="3"/>
      <c r="C40" s="4" t="s">
        <v>25</v>
      </c>
      <c r="D40" s="9">
        <v>46308</v>
      </c>
      <c r="E40" s="9">
        <f t="shared" si="4"/>
        <v>1457</v>
      </c>
      <c r="F40" s="9" t="s">
        <v>84</v>
      </c>
      <c r="G40" s="9">
        <v>280</v>
      </c>
      <c r="H40" s="9">
        <v>14</v>
      </c>
      <c r="I40" s="9">
        <v>14</v>
      </c>
      <c r="J40" s="9" t="s">
        <v>84</v>
      </c>
      <c r="K40" s="9">
        <v>15</v>
      </c>
      <c r="L40" s="9">
        <v>601</v>
      </c>
      <c r="M40" s="9">
        <v>371</v>
      </c>
      <c r="N40" s="9">
        <v>162</v>
      </c>
      <c r="O40" s="9" t="s">
        <v>84</v>
      </c>
      <c r="P40" s="9" t="s">
        <v>84</v>
      </c>
      <c r="Q40" s="9">
        <v>47765</v>
      </c>
    </row>
    <row r="41" spans="2:17" ht="12">
      <c r="B41" s="3"/>
      <c r="C41" s="4" t="s">
        <v>26</v>
      </c>
      <c r="D41" s="9">
        <v>38168</v>
      </c>
      <c r="E41" s="9">
        <f t="shared" si="4"/>
        <v>1303</v>
      </c>
      <c r="F41" s="9" t="s">
        <v>84</v>
      </c>
      <c r="G41" s="9">
        <v>350</v>
      </c>
      <c r="H41" s="9" t="s">
        <v>84</v>
      </c>
      <c r="I41" s="9">
        <v>50</v>
      </c>
      <c r="J41" s="9" t="s">
        <v>84</v>
      </c>
      <c r="K41" s="9">
        <v>4</v>
      </c>
      <c r="L41" s="9">
        <v>461</v>
      </c>
      <c r="M41" s="9">
        <v>319</v>
      </c>
      <c r="N41" s="9">
        <v>119</v>
      </c>
      <c r="O41" s="9" t="s">
        <v>84</v>
      </c>
      <c r="P41" s="9" t="s">
        <v>84</v>
      </c>
      <c r="Q41" s="9">
        <v>39471</v>
      </c>
    </row>
    <row r="42" spans="2:17" ht="12">
      <c r="B42" s="3"/>
      <c r="C42" s="4" t="s">
        <v>27</v>
      </c>
      <c r="D42" s="9">
        <v>9671</v>
      </c>
      <c r="E42" s="9">
        <f t="shared" si="4"/>
        <v>268</v>
      </c>
      <c r="F42" s="9" t="s">
        <v>84</v>
      </c>
      <c r="G42" s="9">
        <v>62</v>
      </c>
      <c r="H42" s="9" t="s">
        <v>84</v>
      </c>
      <c r="I42" s="9">
        <v>17</v>
      </c>
      <c r="J42" s="9" t="s">
        <v>84</v>
      </c>
      <c r="K42" s="9">
        <v>2</v>
      </c>
      <c r="L42" s="9">
        <v>103</v>
      </c>
      <c r="M42" s="9">
        <v>50</v>
      </c>
      <c r="N42" s="9">
        <v>34</v>
      </c>
      <c r="O42" s="9" t="s">
        <v>84</v>
      </c>
      <c r="P42" s="9" t="s">
        <v>84</v>
      </c>
      <c r="Q42" s="9">
        <v>9939</v>
      </c>
    </row>
    <row r="43" spans="2:17" ht="12">
      <c r="B43" s="3"/>
      <c r="C43" s="4" t="s">
        <v>28</v>
      </c>
      <c r="D43" s="9">
        <v>48557</v>
      </c>
      <c r="E43" s="9">
        <f t="shared" si="4"/>
        <v>2132</v>
      </c>
      <c r="F43" s="9" t="s">
        <v>84</v>
      </c>
      <c r="G43" s="9">
        <v>577</v>
      </c>
      <c r="H43" s="9">
        <v>4</v>
      </c>
      <c r="I43" s="9">
        <v>13</v>
      </c>
      <c r="J43" s="9">
        <v>2</v>
      </c>
      <c r="K43" s="9">
        <v>16</v>
      </c>
      <c r="L43" s="9">
        <v>649</v>
      </c>
      <c r="M43" s="9">
        <v>674</v>
      </c>
      <c r="N43" s="9">
        <v>197</v>
      </c>
      <c r="O43" s="9" t="s">
        <v>84</v>
      </c>
      <c r="P43" s="9" t="s">
        <v>84</v>
      </c>
      <c r="Q43" s="9">
        <v>50689</v>
      </c>
    </row>
    <row r="45" ht="12">
      <c r="B45" s="2" t="s">
        <v>66</v>
      </c>
    </row>
  </sheetData>
  <mergeCells count="20">
    <mergeCell ref="B14:C14"/>
    <mergeCell ref="B30:C30"/>
    <mergeCell ref="B16:C16"/>
    <mergeCell ref="B3:C12"/>
    <mergeCell ref="D3:O3"/>
    <mergeCell ref="E4:O4"/>
    <mergeCell ref="D4:D12"/>
    <mergeCell ref="F5:F12"/>
    <mergeCell ref="G5:G12"/>
    <mergeCell ref="H5:H12"/>
    <mergeCell ref="Q3:Q12"/>
    <mergeCell ref="E5:E12"/>
    <mergeCell ref="J5:J12"/>
    <mergeCell ref="L5:L12"/>
    <mergeCell ref="O5:O12"/>
    <mergeCell ref="M5:M12"/>
    <mergeCell ref="N5:N12"/>
    <mergeCell ref="P3:P12"/>
    <mergeCell ref="I5:I12"/>
    <mergeCell ref="K5:K12"/>
  </mergeCells>
  <printOptions/>
  <pageMargins left="0.5905511811023623" right="0.3937007874015748" top="0.7874015748031497" bottom="0.5905511811023623" header="0.5118110236220472" footer="0.5118110236220472"/>
  <pageSetup fitToHeight="1" fitToWidth="1"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2006-07-06T04:32:41Z</cp:lastPrinted>
  <dcterms:created xsi:type="dcterms:W3CDTF">1999-08-08T13:52:57Z</dcterms:created>
  <dcterms:modified xsi:type="dcterms:W3CDTF">2006-08-02T00:31:55Z</dcterms:modified>
  <cp:category/>
  <cp:version/>
  <cp:contentType/>
  <cp:contentStatus/>
</cp:coreProperties>
</file>