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activeTab="0"/>
  </bookViews>
  <sheets>
    <sheet name="160．県民個人所得(1)総括" sheetId="1" r:id="rId1"/>
    <sheet name="県民個人所得（２）勤労所得" sheetId="2" r:id="rId2"/>
    <sheet name="県民個人所得（３）個人業主所得" sheetId="3" r:id="rId3"/>
    <sheet name="県民個人所得（４）個人賃貸料所得" sheetId="4" r:id="rId4"/>
    <sheet name="県民個人所得（５）個人利子所得" sheetId="5" r:id="rId5"/>
    <sheet name="県民個人所得（６）個人配当所得" sheetId="6" r:id="rId6"/>
    <sheet name="県民個人所得（7）振替所得" sheetId="7" r:id="rId7"/>
  </sheets>
  <definedNames/>
  <calcPr fullCalcOnLoad="1"/>
</workbook>
</file>

<file path=xl/sharedStrings.xml><?xml version="1.0" encoding="utf-8"?>
<sst xmlns="http://schemas.openxmlformats.org/spreadsheetml/2006/main" count="212" uniqueCount="86">
  <si>
    <t>構成比</t>
  </si>
  <si>
    <t>％</t>
  </si>
  <si>
    <t>その他</t>
  </si>
  <si>
    <t>資料：県統計課</t>
  </si>
  <si>
    <t>項目</t>
  </si>
  <si>
    <t>千円</t>
  </si>
  <si>
    <t>総額</t>
  </si>
  <si>
    <t>所得額</t>
  </si>
  <si>
    <t>預貯金利子</t>
  </si>
  <si>
    <t>公社債利子</t>
  </si>
  <si>
    <t>（７）振替所得</t>
  </si>
  <si>
    <t>社会保険給付金</t>
  </si>
  <si>
    <t>社会保障費</t>
  </si>
  <si>
    <t>恩給年金</t>
  </si>
  <si>
    <t>160．県民個人所得（昭和33年）</t>
  </si>
  <si>
    <t>対前年比</t>
  </si>
  <si>
    <t>官公企業所得</t>
  </si>
  <si>
    <t>振替所得</t>
  </si>
  <si>
    <t>個人配当所得</t>
  </si>
  <si>
    <t>個人利子所得</t>
  </si>
  <si>
    <t>個人賃貸料所得</t>
  </si>
  <si>
    <t>控除・国民健康保険税</t>
  </si>
  <si>
    <t>非農林水産業（発生額）</t>
  </si>
  <si>
    <t>農林水産業（発生額）</t>
  </si>
  <si>
    <t>個人業主所得</t>
  </si>
  <si>
    <t>控除・社会保険負担</t>
  </si>
  <si>
    <t>賃金俸給（発生額）</t>
  </si>
  <si>
    <t>勤労所得</t>
  </si>
  <si>
    <t>％</t>
  </si>
  <si>
    <t>33年</t>
  </si>
  <si>
    <t>32年</t>
  </si>
  <si>
    <t>31年</t>
  </si>
  <si>
    <t>30年</t>
  </si>
  <si>
    <t>構成比</t>
  </si>
  <si>
    <t>所得額</t>
  </si>
  <si>
    <t>（１）総括</t>
  </si>
  <si>
    <t>雇用者負担</t>
  </si>
  <si>
    <t>雇主負担</t>
  </si>
  <si>
    <t>社会保険雇用主負担</t>
  </si>
  <si>
    <t>受刑者手当</t>
  </si>
  <si>
    <t>議員歳費・委員報酬</t>
  </si>
  <si>
    <t>重役俸給</t>
  </si>
  <si>
    <t>兼業</t>
  </si>
  <si>
    <t>分類不能</t>
  </si>
  <si>
    <t>公務</t>
  </si>
  <si>
    <t>サービス業</t>
  </si>
  <si>
    <t>運輸通信・公益事業</t>
  </si>
  <si>
    <t>金融・保険・不動産業</t>
  </si>
  <si>
    <t>卸売・小売業</t>
  </si>
  <si>
    <t>製造業</t>
  </si>
  <si>
    <t>建設業</t>
  </si>
  <si>
    <t>鉱業</t>
  </si>
  <si>
    <t>非農林水産業</t>
  </si>
  <si>
    <t>漁業・水産養殖業</t>
  </si>
  <si>
    <t>林業・狩猟業</t>
  </si>
  <si>
    <t>農業</t>
  </si>
  <si>
    <t>農林水産業</t>
  </si>
  <si>
    <t>（勤労所得発生額）</t>
  </si>
  <si>
    <t>％</t>
  </si>
  <si>
    <t>円</t>
  </si>
  <si>
    <t>人</t>
  </si>
  <si>
    <t>１人当り所得</t>
  </si>
  <si>
    <t>雇用者数</t>
  </si>
  <si>
    <t>（２）勤労所得</t>
  </si>
  <si>
    <t>内職</t>
  </si>
  <si>
    <t>（個人業主所得発生額）</t>
  </si>
  <si>
    <t>％</t>
  </si>
  <si>
    <t>円</t>
  </si>
  <si>
    <t>1業主当り所得</t>
  </si>
  <si>
    <t>業主数</t>
  </si>
  <si>
    <t>（３）個人業主所得</t>
  </si>
  <si>
    <t>地代・家賃</t>
  </si>
  <si>
    <t>畑小作料</t>
  </si>
  <si>
    <t>田小作料</t>
  </si>
  <si>
    <t>小作料</t>
  </si>
  <si>
    <t>％</t>
  </si>
  <si>
    <t>（４）個人賃貸料所得</t>
  </si>
  <si>
    <t>帰属利子</t>
  </si>
  <si>
    <t>…</t>
  </si>
  <si>
    <t>(2)</t>
  </si>
  <si>
    <t>(1)</t>
  </si>
  <si>
    <t>貨幣利子</t>
  </si>
  <si>
    <t>％</t>
  </si>
  <si>
    <t>（５）個人利子所得</t>
  </si>
  <si>
    <t>（６）個人配当所得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</si>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</sst>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"/>
    <numFmt numFmtId="180" formatCode="#,##0.0;&quot;△ &quot;#,##0.0"/>
    <numFmt numFmtId="181" formatCode="0.0;\(&quot;△ &quot;\)0.0"/>
    <numFmt numFmtId="182" formatCode="\(#,##0.0\)_ "/>
    <numFmt numFmtId="183" formatCode="\(#,##0\)_ "/>
    <numFmt numFmtId="184" formatCode="#,##0;\(&quot;△ &quot;\)#,##0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78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49" fontId="1" fillId="3" borderId="2" xfId="0" applyNumberFormat="1" applyFont="1" applyFill="1" applyBorder="1" applyAlignment="1">
      <alignment vertical="center"/>
    </xf>
    <xf numFmtId="178" fontId="5" fillId="0" borderId="1" xfId="0" applyNumberFormat="1" applyFont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5" fillId="3" borderId="2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distributed" vertical="center"/>
    </xf>
    <xf numFmtId="49" fontId="1" fillId="3" borderId="4" xfId="0" applyNumberFormat="1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49" fontId="1" fillId="3" borderId="2" xfId="0" applyNumberFormat="1" applyFont="1" applyFill="1" applyBorder="1" applyAlignment="1">
      <alignment horizontal="distributed" vertical="center"/>
    </xf>
    <xf numFmtId="180" fontId="6" fillId="0" borderId="1" xfId="0" applyNumberFormat="1" applyFont="1" applyBorder="1" applyAlignment="1">
      <alignment/>
    </xf>
    <xf numFmtId="0" fontId="1" fillId="3" borderId="3" xfId="0" applyFont="1" applyFill="1" applyBorder="1" applyAlignment="1">
      <alignment horizontal="right" vertical="center"/>
    </xf>
    <xf numFmtId="181" fontId="1" fillId="0" borderId="1" xfId="0" applyNumberFormat="1" applyFont="1" applyBorder="1" applyAlignment="1">
      <alignment horizontal="right" vertical="center"/>
    </xf>
    <xf numFmtId="49" fontId="1" fillId="3" borderId="3" xfId="0" applyNumberFormat="1" applyFont="1" applyFill="1" applyBorder="1" applyAlignment="1" quotePrefix="1">
      <alignment horizontal="distributed" vertical="center"/>
    </xf>
    <xf numFmtId="177" fontId="5" fillId="0" borderId="1" xfId="0" applyNumberFormat="1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right" vertical="center"/>
    </xf>
    <xf numFmtId="178" fontId="8" fillId="0" borderId="1" xfId="0" applyNumberFormat="1" applyFont="1" applyBorder="1" applyAlignment="1">
      <alignment/>
    </xf>
    <xf numFmtId="177" fontId="6" fillId="0" borderId="5" xfId="0" applyNumberFormat="1" applyFont="1" applyBorder="1" applyAlignment="1">
      <alignment/>
    </xf>
    <xf numFmtId="178" fontId="6" fillId="0" borderId="5" xfId="0" applyNumberFormat="1" applyFont="1" applyBorder="1" applyAlignment="1">
      <alignment/>
    </xf>
    <xf numFmtId="182" fontId="6" fillId="0" borderId="1" xfId="0" applyNumberFormat="1" applyFont="1" applyBorder="1" applyAlignment="1">
      <alignment/>
    </xf>
    <xf numFmtId="183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right"/>
    </xf>
    <xf numFmtId="181" fontId="8" fillId="0" borderId="1" xfId="0" applyNumberFormat="1" applyFont="1" applyBorder="1" applyAlignment="1">
      <alignment/>
    </xf>
    <xf numFmtId="184" fontId="8" fillId="0" borderId="1" xfId="0" applyNumberFormat="1" applyFont="1" applyBorder="1" applyAlignment="1">
      <alignment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49" fontId="1" fillId="3" borderId="3" xfId="0" applyNumberFormat="1" applyFont="1" applyFill="1" applyBorder="1" applyAlignment="1">
      <alignment horizontal="distributed" vertical="center"/>
    </xf>
    <xf numFmtId="49" fontId="1" fillId="3" borderId="4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49" fontId="1" fillId="3" borderId="2" xfId="0" applyNumberFormat="1" applyFont="1" applyFill="1" applyBorder="1" applyAlignment="1">
      <alignment horizontal="right" vertical="center"/>
    </xf>
    <xf numFmtId="49" fontId="1" fillId="3" borderId="3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49" fontId="5" fillId="3" borderId="2" xfId="0" applyNumberFormat="1" applyFont="1" applyFill="1" applyBorder="1" applyAlignment="1">
      <alignment horizontal="distributed" vertical="center"/>
    </xf>
    <xf numFmtId="49" fontId="5" fillId="3" borderId="3" xfId="0" applyNumberFormat="1" applyFont="1" applyFill="1" applyBorder="1" applyAlignment="1">
      <alignment horizontal="distributed" vertical="center"/>
    </xf>
    <xf numFmtId="49" fontId="5" fillId="3" borderId="4" xfId="0" applyNumberFormat="1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625" style="2" customWidth="1"/>
    <col min="3" max="3" width="4.625" style="2" customWidth="1"/>
    <col min="4" max="4" width="18.625" style="2" bestFit="1" customWidth="1"/>
    <col min="5" max="5" width="12.625" style="2" customWidth="1"/>
    <col min="6" max="6" width="13.25390625" style="2" customWidth="1"/>
    <col min="7" max="7" width="13.75390625" style="2" customWidth="1"/>
    <col min="8" max="8" width="13.50390625" style="2" customWidth="1"/>
    <col min="9" max="12" width="8.625" style="2" customWidth="1"/>
  </cols>
  <sheetData>
    <row r="1" ht="14.25">
      <c r="B1" s="1" t="s">
        <v>14</v>
      </c>
    </row>
    <row r="2" spans="2:3" ht="12" customHeight="1">
      <c r="B2" s="14" t="s">
        <v>35</v>
      </c>
      <c r="C2" s="14"/>
    </row>
    <row r="3" spans="2:12" ht="12" customHeight="1">
      <c r="B3" s="44" t="s">
        <v>4</v>
      </c>
      <c r="C3" s="45"/>
      <c r="D3" s="45"/>
      <c r="E3" s="50" t="s">
        <v>34</v>
      </c>
      <c r="F3" s="51"/>
      <c r="G3" s="51"/>
      <c r="H3" s="51"/>
      <c r="I3" s="43" t="s">
        <v>33</v>
      </c>
      <c r="J3" s="43"/>
      <c r="K3" s="43"/>
      <c r="L3" s="43"/>
    </row>
    <row r="4" spans="2:12" ht="12" customHeight="1">
      <c r="B4" s="46"/>
      <c r="C4" s="47"/>
      <c r="D4" s="47"/>
      <c r="E4" s="3" t="s">
        <v>32</v>
      </c>
      <c r="F4" s="3" t="s">
        <v>31</v>
      </c>
      <c r="G4" s="3" t="s">
        <v>30</v>
      </c>
      <c r="H4" s="3" t="s">
        <v>29</v>
      </c>
      <c r="I4" s="3" t="s">
        <v>32</v>
      </c>
      <c r="J4" s="3" t="s">
        <v>31</v>
      </c>
      <c r="K4" s="3" t="s">
        <v>30</v>
      </c>
      <c r="L4" s="3" t="s">
        <v>29</v>
      </c>
    </row>
    <row r="5" spans="2:12" ht="12" customHeight="1">
      <c r="B5" s="5"/>
      <c r="C5" s="6"/>
      <c r="D5" s="6"/>
      <c r="E5" s="4" t="s">
        <v>5</v>
      </c>
      <c r="F5" s="4" t="s">
        <v>5</v>
      </c>
      <c r="G5" s="4" t="s">
        <v>5</v>
      </c>
      <c r="H5" s="4" t="s">
        <v>5</v>
      </c>
      <c r="I5" s="4" t="s">
        <v>28</v>
      </c>
      <c r="J5" s="4" t="s">
        <v>28</v>
      </c>
      <c r="K5" s="4" t="s">
        <v>28</v>
      </c>
      <c r="L5" s="4" t="s">
        <v>28</v>
      </c>
    </row>
    <row r="6" spans="2:12" ht="12" customHeight="1">
      <c r="B6" s="52" t="s">
        <v>6</v>
      </c>
      <c r="C6" s="53"/>
      <c r="D6" s="54"/>
      <c r="E6" s="11">
        <f aca="true" t="shared" si="0" ref="E6:L6">SUM(E7,E11,E16,E17,E18,E19)</f>
        <v>98393392</v>
      </c>
      <c r="F6" s="11">
        <f t="shared" si="0"/>
        <v>100112726</v>
      </c>
      <c r="G6" s="11">
        <f t="shared" si="0"/>
        <v>108082452</v>
      </c>
      <c r="H6" s="11">
        <f t="shared" si="0"/>
        <v>120388456</v>
      </c>
      <c r="I6" s="13">
        <f t="shared" si="0"/>
        <v>100</v>
      </c>
      <c r="J6" s="13">
        <f t="shared" si="0"/>
        <v>100</v>
      </c>
      <c r="K6" s="13">
        <f t="shared" si="0"/>
        <v>99.99999999999999</v>
      </c>
      <c r="L6" s="13">
        <f t="shared" si="0"/>
        <v>99.99999999999999</v>
      </c>
    </row>
    <row r="7" spans="2:12" ht="12" customHeight="1">
      <c r="B7" s="12"/>
      <c r="C7" s="41" t="s">
        <v>27</v>
      </c>
      <c r="D7" s="42"/>
      <c r="E7" s="8">
        <f aca="true" t="shared" si="1" ref="E7:L7">SUM(E8:E9)-E10</f>
        <v>37946099</v>
      </c>
      <c r="F7" s="8">
        <f t="shared" si="1"/>
        <v>40144094</v>
      </c>
      <c r="G7" s="8">
        <f t="shared" si="1"/>
        <v>42357639</v>
      </c>
      <c r="H7" s="8">
        <f t="shared" si="1"/>
        <v>48003443</v>
      </c>
      <c r="I7" s="9">
        <f t="shared" si="1"/>
        <v>38.6</v>
      </c>
      <c r="J7" s="9">
        <f t="shared" si="1"/>
        <v>40.1</v>
      </c>
      <c r="K7" s="9">
        <f t="shared" si="1"/>
        <v>39.2</v>
      </c>
      <c r="L7" s="9">
        <f t="shared" si="1"/>
        <v>39.9</v>
      </c>
    </row>
    <row r="8" spans="2:12" ht="12" customHeight="1">
      <c r="B8" s="48"/>
      <c r="C8" s="49"/>
      <c r="D8" s="23" t="s">
        <v>26</v>
      </c>
      <c r="E8" s="8">
        <v>36035481</v>
      </c>
      <c r="F8" s="8">
        <v>38191843</v>
      </c>
      <c r="G8" s="8">
        <v>40225934</v>
      </c>
      <c r="H8" s="8">
        <v>46330753</v>
      </c>
      <c r="I8" s="9">
        <v>36.6</v>
      </c>
      <c r="J8" s="9">
        <v>38.2</v>
      </c>
      <c r="K8" s="9">
        <v>37.2</v>
      </c>
      <c r="L8" s="9">
        <v>38.4</v>
      </c>
    </row>
    <row r="9" spans="2:12" ht="12" customHeight="1">
      <c r="B9" s="48"/>
      <c r="C9" s="49"/>
      <c r="D9" s="23" t="s">
        <v>2</v>
      </c>
      <c r="E9" s="8">
        <v>3639719</v>
      </c>
      <c r="F9" s="8">
        <v>3821068</v>
      </c>
      <c r="G9" s="8">
        <v>4063453</v>
      </c>
      <c r="H9" s="8">
        <v>4825420</v>
      </c>
      <c r="I9" s="9">
        <v>3.7</v>
      </c>
      <c r="J9" s="9">
        <v>3.8</v>
      </c>
      <c r="K9" s="9">
        <v>3.8</v>
      </c>
      <c r="L9" s="9">
        <v>4.1</v>
      </c>
    </row>
    <row r="10" spans="2:12" ht="12" customHeight="1">
      <c r="B10" s="10"/>
      <c r="C10" s="23"/>
      <c r="D10" s="23" t="s">
        <v>25</v>
      </c>
      <c r="E10" s="8">
        <v>1729101</v>
      </c>
      <c r="F10" s="8">
        <v>1868817</v>
      </c>
      <c r="G10" s="8">
        <v>1931748</v>
      </c>
      <c r="H10" s="8">
        <v>3152730</v>
      </c>
      <c r="I10" s="9">
        <v>1.7</v>
      </c>
      <c r="J10" s="9">
        <v>1.9</v>
      </c>
      <c r="K10" s="9">
        <v>1.8</v>
      </c>
      <c r="L10" s="9">
        <v>2.6</v>
      </c>
    </row>
    <row r="11" spans="2:12" ht="12" customHeight="1">
      <c r="B11" s="10"/>
      <c r="C11" s="39" t="s">
        <v>24</v>
      </c>
      <c r="D11" s="40"/>
      <c r="E11" s="8">
        <v>50132119</v>
      </c>
      <c r="F11" s="8">
        <v>49389663</v>
      </c>
      <c r="G11" s="8">
        <v>52856676</v>
      </c>
      <c r="H11" s="8">
        <v>55205438</v>
      </c>
      <c r="I11" s="9">
        <v>50.9</v>
      </c>
      <c r="J11" s="9">
        <v>49.3</v>
      </c>
      <c r="K11" s="9">
        <v>48.9</v>
      </c>
      <c r="L11" s="9">
        <v>45.8</v>
      </c>
    </row>
    <row r="12" spans="2:12" ht="12" customHeight="1">
      <c r="B12" s="10"/>
      <c r="C12" s="26"/>
      <c r="D12" s="23" t="s">
        <v>23</v>
      </c>
      <c r="E12" s="8">
        <v>29883271</v>
      </c>
      <c r="F12" s="8">
        <v>27469619</v>
      </c>
      <c r="G12" s="8">
        <v>29429655</v>
      </c>
      <c r="H12" s="8">
        <v>31022645</v>
      </c>
      <c r="I12" s="9">
        <v>30.3</v>
      </c>
      <c r="J12" s="9">
        <v>27.4</v>
      </c>
      <c r="K12" s="9">
        <v>27.2</v>
      </c>
      <c r="L12" s="9">
        <v>25.8</v>
      </c>
    </row>
    <row r="13" spans="2:12" ht="12" customHeight="1">
      <c r="B13" s="10"/>
      <c r="C13" s="23"/>
      <c r="D13" s="23" t="s">
        <v>22</v>
      </c>
      <c r="E13" s="8">
        <v>19665973</v>
      </c>
      <c r="F13" s="8">
        <v>21251763</v>
      </c>
      <c r="G13" s="8">
        <v>22864053</v>
      </c>
      <c r="H13" s="8">
        <v>23653790</v>
      </c>
      <c r="I13" s="9">
        <v>20</v>
      </c>
      <c r="J13" s="9">
        <v>21.2</v>
      </c>
      <c r="K13" s="9">
        <v>21.2</v>
      </c>
      <c r="L13" s="9">
        <v>19.6</v>
      </c>
    </row>
    <row r="14" spans="2:12" ht="12" customHeight="1">
      <c r="B14" s="10"/>
      <c r="C14" s="23"/>
      <c r="D14" s="23" t="s">
        <v>2</v>
      </c>
      <c r="E14" s="8">
        <v>888226</v>
      </c>
      <c r="F14" s="8">
        <v>1003194</v>
      </c>
      <c r="G14" s="8">
        <v>1019793</v>
      </c>
      <c r="H14" s="8">
        <v>1124407</v>
      </c>
      <c r="I14" s="9">
        <v>0.9</v>
      </c>
      <c r="J14" s="9">
        <v>2</v>
      </c>
      <c r="K14" s="9">
        <v>0.9</v>
      </c>
      <c r="L14" s="9">
        <v>0.9</v>
      </c>
    </row>
    <row r="15" spans="2:12" ht="12" customHeight="1">
      <c r="B15" s="48"/>
      <c r="C15" s="49"/>
      <c r="D15" s="23" t="s">
        <v>21</v>
      </c>
      <c r="E15" s="8">
        <v>305351</v>
      </c>
      <c r="F15" s="8">
        <v>334913</v>
      </c>
      <c r="G15" s="8">
        <v>456825</v>
      </c>
      <c r="H15" s="8">
        <v>595404</v>
      </c>
      <c r="I15" s="9">
        <v>0.3</v>
      </c>
      <c r="J15" s="25">
        <v>0.3</v>
      </c>
      <c r="K15" s="9">
        <v>0.4</v>
      </c>
      <c r="L15" s="9">
        <v>0.5</v>
      </c>
    </row>
    <row r="16" spans="2:12" ht="12" customHeight="1">
      <c r="B16" s="12"/>
      <c r="C16" s="39" t="s">
        <v>20</v>
      </c>
      <c r="D16" s="40"/>
      <c r="E16" s="8">
        <v>2015847</v>
      </c>
      <c r="F16" s="8">
        <v>2064559</v>
      </c>
      <c r="G16" s="8">
        <v>2935693</v>
      </c>
      <c r="H16" s="8">
        <v>3007856</v>
      </c>
      <c r="I16" s="25">
        <v>2.1</v>
      </c>
      <c r="J16" s="25">
        <v>2.1</v>
      </c>
      <c r="K16" s="25">
        <v>2.7</v>
      </c>
      <c r="L16" s="25">
        <v>2.5</v>
      </c>
    </row>
    <row r="17" spans="2:12" ht="12" customHeight="1">
      <c r="B17" s="24"/>
      <c r="C17" s="39" t="s">
        <v>19</v>
      </c>
      <c r="D17" s="40"/>
      <c r="E17" s="21">
        <v>3149069</v>
      </c>
      <c r="F17" s="8">
        <v>3349003</v>
      </c>
      <c r="G17" s="8">
        <v>4114171</v>
      </c>
      <c r="H17" s="8">
        <v>4775866</v>
      </c>
      <c r="I17" s="25">
        <v>3.2</v>
      </c>
      <c r="J17" s="19">
        <v>3.3</v>
      </c>
      <c r="K17" s="25">
        <v>3.8</v>
      </c>
      <c r="L17" s="25">
        <v>4</v>
      </c>
    </row>
    <row r="18" spans="2:12" ht="12" customHeight="1">
      <c r="B18" s="24"/>
      <c r="C18" s="39" t="s">
        <v>18</v>
      </c>
      <c r="D18" s="40" t="s">
        <v>16</v>
      </c>
      <c r="E18" s="21">
        <v>482037</v>
      </c>
      <c r="F18" s="21">
        <v>454082</v>
      </c>
      <c r="G18" s="8">
        <v>623480</v>
      </c>
      <c r="H18" s="8">
        <v>583191</v>
      </c>
      <c r="I18" s="19">
        <v>0.5</v>
      </c>
      <c r="J18" s="19">
        <v>0.5</v>
      </c>
      <c r="K18" s="19">
        <v>0.6</v>
      </c>
      <c r="L18" s="19">
        <v>0.5</v>
      </c>
    </row>
    <row r="19" spans="2:12" ht="12" customHeight="1">
      <c r="B19" s="24"/>
      <c r="C19" s="39" t="s">
        <v>17</v>
      </c>
      <c r="D19" s="40" t="s">
        <v>16</v>
      </c>
      <c r="E19" s="21">
        <v>4668221</v>
      </c>
      <c r="F19" s="21">
        <v>4711325</v>
      </c>
      <c r="G19" s="8">
        <v>5194793</v>
      </c>
      <c r="H19" s="8">
        <v>8812662</v>
      </c>
      <c r="I19" s="19">
        <v>4.7</v>
      </c>
      <c r="J19" s="20">
        <v>4.7</v>
      </c>
      <c r="K19" s="19">
        <v>4.8</v>
      </c>
      <c r="L19" s="19">
        <v>7.3</v>
      </c>
    </row>
    <row r="20" ht="12" customHeight="1"/>
    <row r="21" ht="12" customHeight="1">
      <c r="B21" s="7" t="s">
        <v>3</v>
      </c>
    </row>
  </sheetData>
  <mergeCells count="13">
    <mergeCell ref="I3:L3"/>
    <mergeCell ref="B3:D4"/>
    <mergeCell ref="B15:C15"/>
    <mergeCell ref="E3:H3"/>
    <mergeCell ref="B6:D6"/>
    <mergeCell ref="B8:C8"/>
    <mergeCell ref="B9:C9"/>
    <mergeCell ref="C18:D18"/>
    <mergeCell ref="C19:D19"/>
    <mergeCell ref="C7:D7"/>
    <mergeCell ref="C11:D11"/>
    <mergeCell ref="C16:D16"/>
    <mergeCell ref="C17:D1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625" style="2" customWidth="1"/>
    <col min="3" max="3" width="4.625" style="2" customWidth="1"/>
    <col min="4" max="4" width="18.625" style="2" bestFit="1" customWidth="1"/>
    <col min="5" max="6" width="12.625" style="2" customWidth="1"/>
    <col min="7" max="7" width="13.25390625" style="2" customWidth="1"/>
    <col min="8" max="8" width="10.625" style="2" customWidth="1"/>
    <col min="9" max="9" width="8.625" style="2" customWidth="1"/>
  </cols>
  <sheetData>
    <row r="1" ht="14.25">
      <c r="B1" s="1" t="s">
        <v>14</v>
      </c>
    </row>
    <row r="2" ht="12" customHeight="1">
      <c r="B2" s="14" t="s">
        <v>63</v>
      </c>
    </row>
    <row r="3" spans="2:9" ht="12" customHeight="1">
      <c r="B3" s="55" t="s">
        <v>4</v>
      </c>
      <c r="C3" s="56"/>
      <c r="D3" s="57"/>
      <c r="E3" s="3" t="s">
        <v>62</v>
      </c>
      <c r="F3" s="3" t="s">
        <v>61</v>
      </c>
      <c r="G3" s="3" t="s">
        <v>7</v>
      </c>
      <c r="H3" s="3" t="s">
        <v>33</v>
      </c>
      <c r="I3" s="16" t="s">
        <v>15</v>
      </c>
    </row>
    <row r="4" spans="2:9" ht="12" customHeight="1">
      <c r="B4" s="5"/>
      <c r="C4" s="6"/>
      <c r="D4" s="6"/>
      <c r="E4" s="4" t="s">
        <v>60</v>
      </c>
      <c r="F4" s="4" t="s">
        <v>59</v>
      </c>
      <c r="G4" s="4" t="s">
        <v>5</v>
      </c>
      <c r="H4" s="4" t="s">
        <v>58</v>
      </c>
      <c r="I4" s="4" t="s">
        <v>58</v>
      </c>
    </row>
    <row r="5" spans="2:9" ht="12" customHeight="1">
      <c r="B5" s="52" t="s">
        <v>6</v>
      </c>
      <c r="C5" s="53"/>
      <c r="D5" s="54"/>
      <c r="E5" s="11" t="s">
        <v>85</v>
      </c>
      <c r="F5" s="11" t="s">
        <v>85</v>
      </c>
      <c r="G5" s="11">
        <f>SUM(G6-G27)</f>
        <v>48003443</v>
      </c>
      <c r="H5" s="13">
        <f>SUM(H6+H27)</f>
        <v>100</v>
      </c>
      <c r="I5" s="13">
        <v>113.3</v>
      </c>
    </row>
    <row r="6" spans="2:9" ht="12" customHeight="1">
      <c r="B6" s="15"/>
      <c r="C6" s="41" t="s">
        <v>57</v>
      </c>
      <c r="D6" s="42"/>
      <c r="E6" s="11" t="s">
        <v>85</v>
      </c>
      <c r="F6" s="11" t="s">
        <v>85</v>
      </c>
      <c r="G6" s="35">
        <f>SUM(G7,G11,G21,G22)</f>
        <v>51156173</v>
      </c>
      <c r="H6" s="34">
        <f>SUM(H7,H11,H21,H22)</f>
        <v>106.6</v>
      </c>
      <c r="I6" s="34">
        <v>115.5</v>
      </c>
    </row>
    <row r="7" spans="2:9" ht="12" customHeight="1">
      <c r="B7" s="12"/>
      <c r="C7" s="41" t="s">
        <v>56</v>
      </c>
      <c r="D7" s="42"/>
      <c r="E7" s="8">
        <v>14351</v>
      </c>
      <c r="F7" s="8">
        <v>136334</v>
      </c>
      <c r="G7" s="8">
        <v>1956532</v>
      </c>
      <c r="H7" s="9">
        <v>4.1</v>
      </c>
      <c r="I7" s="9">
        <v>112</v>
      </c>
    </row>
    <row r="8" spans="2:9" ht="12" customHeight="1">
      <c r="B8" s="48"/>
      <c r="C8" s="49"/>
      <c r="D8" s="23" t="s">
        <v>55</v>
      </c>
      <c r="E8" s="8">
        <v>8120</v>
      </c>
      <c r="F8" s="8">
        <v>181684</v>
      </c>
      <c r="G8" s="8">
        <v>1475273</v>
      </c>
      <c r="H8" s="9">
        <v>3.1</v>
      </c>
      <c r="I8" s="9">
        <v>132.2</v>
      </c>
    </row>
    <row r="9" spans="2:9" ht="12" customHeight="1">
      <c r="B9" s="48"/>
      <c r="C9" s="49"/>
      <c r="D9" s="23" t="s">
        <v>54</v>
      </c>
      <c r="E9" s="8">
        <v>6073</v>
      </c>
      <c r="F9" s="8">
        <v>76922</v>
      </c>
      <c r="G9" s="8">
        <v>467149</v>
      </c>
      <c r="H9" s="9">
        <v>1</v>
      </c>
      <c r="I9" s="9">
        <v>75.5</v>
      </c>
    </row>
    <row r="10" spans="2:9" ht="12" customHeight="1">
      <c r="B10" s="10"/>
      <c r="C10" s="23"/>
      <c r="D10" s="23" t="s">
        <v>53</v>
      </c>
      <c r="E10" s="8">
        <v>158</v>
      </c>
      <c r="F10" s="8">
        <v>89242</v>
      </c>
      <c r="G10" s="8">
        <v>14110</v>
      </c>
      <c r="H10" s="9">
        <v>0</v>
      </c>
      <c r="I10" s="9">
        <v>115.9</v>
      </c>
    </row>
    <row r="11" spans="2:9" ht="12" customHeight="1">
      <c r="B11" s="10"/>
      <c r="C11" s="41" t="s">
        <v>52</v>
      </c>
      <c r="D11" s="42"/>
      <c r="E11" s="8">
        <v>265488</v>
      </c>
      <c r="F11" s="8">
        <v>166742</v>
      </c>
      <c r="G11" s="8">
        <v>44267978</v>
      </c>
      <c r="H11" s="9">
        <v>92.2</v>
      </c>
      <c r="I11" s="9">
        <v>115.1</v>
      </c>
    </row>
    <row r="12" spans="2:9" ht="12" customHeight="1">
      <c r="B12" s="10"/>
      <c r="C12" s="26"/>
      <c r="D12" s="23" t="s">
        <v>51</v>
      </c>
      <c r="E12" s="8">
        <v>6090</v>
      </c>
      <c r="F12" s="8">
        <v>197564</v>
      </c>
      <c r="G12" s="8">
        <v>1203162</v>
      </c>
      <c r="H12" s="9">
        <v>2.5</v>
      </c>
      <c r="I12" s="9">
        <v>102</v>
      </c>
    </row>
    <row r="13" spans="2:9" ht="12" customHeight="1">
      <c r="B13" s="10"/>
      <c r="C13" s="23"/>
      <c r="D13" s="23" t="s">
        <v>50</v>
      </c>
      <c r="E13" s="8">
        <v>19236</v>
      </c>
      <c r="F13" s="8">
        <v>109174</v>
      </c>
      <c r="G13" s="8">
        <v>2100075</v>
      </c>
      <c r="H13" s="9">
        <v>4.4</v>
      </c>
      <c r="I13" s="9">
        <v>83.1</v>
      </c>
    </row>
    <row r="14" spans="2:9" ht="12" customHeight="1">
      <c r="B14" s="48"/>
      <c r="C14" s="49"/>
      <c r="D14" s="23" t="s">
        <v>49</v>
      </c>
      <c r="E14" s="8">
        <v>104684</v>
      </c>
      <c r="F14" s="8">
        <v>121290</v>
      </c>
      <c r="G14" s="8">
        <v>12697146</v>
      </c>
      <c r="H14" s="9">
        <v>26.5</v>
      </c>
      <c r="I14" s="9">
        <v>107.8</v>
      </c>
    </row>
    <row r="15" spans="2:9" ht="12" customHeight="1">
      <c r="B15" s="48"/>
      <c r="C15" s="49"/>
      <c r="D15" s="23" t="s">
        <v>48</v>
      </c>
      <c r="E15" s="8">
        <v>31030</v>
      </c>
      <c r="F15" s="8">
        <v>138951</v>
      </c>
      <c r="G15" s="8">
        <v>4311652</v>
      </c>
      <c r="H15" s="32">
        <v>9</v>
      </c>
      <c r="I15" s="9">
        <v>136.7</v>
      </c>
    </row>
    <row r="16" spans="2:9" ht="12" customHeight="1">
      <c r="B16" s="10"/>
      <c r="C16" s="23"/>
      <c r="D16" s="23" t="s">
        <v>47</v>
      </c>
      <c r="E16" s="33">
        <v>5688</v>
      </c>
      <c r="F16" s="8">
        <v>263108</v>
      </c>
      <c r="G16" s="8">
        <v>1496561</v>
      </c>
      <c r="H16" s="25">
        <v>3.1</v>
      </c>
      <c r="I16" s="32">
        <v>86.7</v>
      </c>
    </row>
    <row r="17" spans="2:9" ht="12" customHeight="1">
      <c r="B17" s="24"/>
      <c r="C17" s="23"/>
      <c r="D17" s="23" t="s">
        <v>46</v>
      </c>
      <c r="E17" s="8">
        <v>27098</v>
      </c>
      <c r="F17" s="8">
        <v>228721</v>
      </c>
      <c r="G17" s="8">
        <v>6197886</v>
      </c>
      <c r="H17" s="19">
        <v>12.9</v>
      </c>
      <c r="I17" s="25">
        <v>103</v>
      </c>
    </row>
    <row r="18" spans="2:9" ht="12" customHeight="1">
      <c r="B18" s="24"/>
      <c r="C18" s="23"/>
      <c r="D18" s="23" t="s">
        <v>45</v>
      </c>
      <c r="E18" s="21">
        <v>55077</v>
      </c>
      <c r="F18" s="8">
        <v>232127</v>
      </c>
      <c r="G18" s="8">
        <v>12784885</v>
      </c>
      <c r="H18" s="19">
        <v>26.6</v>
      </c>
      <c r="I18" s="19">
        <v>143.6</v>
      </c>
    </row>
    <row r="19" spans="2:9" ht="12" customHeight="1">
      <c r="B19" s="24"/>
      <c r="C19" s="23"/>
      <c r="D19" s="23" t="s">
        <v>44</v>
      </c>
      <c r="E19" s="21">
        <v>16568</v>
      </c>
      <c r="F19" s="8">
        <v>209703</v>
      </c>
      <c r="G19" s="8">
        <v>3474366</v>
      </c>
      <c r="H19" s="19">
        <v>7.2</v>
      </c>
      <c r="I19" s="19">
        <v>109.7</v>
      </c>
    </row>
    <row r="20" spans="2:9" ht="12" customHeight="1">
      <c r="B20" s="24"/>
      <c r="C20" s="23"/>
      <c r="D20" s="23" t="s">
        <v>43</v>
      </c>
      <c r="E20" s="21">
        <v>17</v>
      </c>
      <c r="F20" s="8">
        <v>132033</v>
      </c>
      <c r="G20" s="8">
        <v>2245</v>
      </c>
      <c r="H20" s="19">
        <v>0</v>
      </c>
      <c r="I20" s="19">
        <v>93.2</v>
      </c>
    </row>
    <row r="21" spans="2:9" ht="12" customHeight="1">
      <c r="B21" s="24"/>
      <c r="C21" s="39" t="s">
        <v>42</v>
      </c>
      <c r="D21" s="40"/>
      <c r="E21" s="11" t="s">
        <v>85</v>
      </c>
      <c r="F21" s="11" t="s">
        <v>85</v>
      </c>
      <c r="G21" s="8">
        <v>106243</v>
      </c>
      <c r="H21" s="19">
        <v>0.2</v>
      </c>
      <c r="I21" s="19">
        <v>461.9</v>
      </c>
    </row>
    <row r="22" spans="2:9" ht="12" customHeight="1">
      <c r="B22" s="24"/>
      <c r="C22" s="39" t="s">
        <v>2</v>
      </c>
      <c r="D22" s="40" t="s">
        <v>16</v>
      </c>
      <c r="E22" s="11" t="s">
        <v>85</v>
      </c>
      <c r="F22" s="11" t="s">
        <v>85</v>
      </c>
      <c r="G22" s="21">
        <v>4825420</v>
      </c>
      <c r="H22" s="19">
        <v>10.1</v>
      </c>
      <c r="I22" s="19">
        <v>118.8</v>
      </c>
    </row>
    <row r="23" spans="2:9" ht="12" customHeight="1">
      <c r="B23" s="24"/>
      <c r="C23" s="23"/>
      <c r="D23" s="22" t="s">
        <v>41</v>
      </c>
      <c r="E23" s="21">
        <v>13211</v>
      </c>
      <c r="F23" s="11" t="s">
        <v>85</v>
      </c>
      <c r="G23" s="8">
        <v>3420245</v>
      </c>
      <c r="H23" s="19">
        <v>7.1</v>
      </c>
      <c r="I23" s="19">
        <v>111.5</v>
      </c>
    </row>
    <row r="24" spans="2:9" ht="12" customHeight="1">
      <c r="B24" s="24"/>
      <c r="C24" s="23"/>
      <c r="D24" s="22" t="s">
        <v>40</v>
      </c>
      <c r="E24" s="11" t="s">
        <v>85</v>
      </c>
      <c r="F24" s="11" t="s">
        <v>85</v>
      </c>
      <c r="G24" s="8">
        <v>208860</v>
      </c>
      <c r="H24" s="19">
        <v>0.5</v>
      </c>
      <c r="I24" s="19">
        <v>139</v>
      </c>
    </row>
    <row r="25" spans="2:9" ht="12" customHeight="1">
      <c r="B25" s="24"/>
      <c r="C25" s="23"/>
      <c r="D25" s="22" t="s">
        <v>39</v>
      </c>
      <c r="E25" s="11" t="s">
        <v>85</v>
      </c>
      <c r="F25" s="11" t="s">
        <v>85</v>
      </c>
      <c r="G25" s="8">
        <v>914</v>
      </c>
      <c r="H25" s="19">
        <v>0</v>
      </c>
      <c r="I25" s="19">
        <v>103.7</v>
      </c>
    </row>
    <row r="26" spans="2:9" ht="12" customHeight="1">
      <c r="B26" s="24"/>
      <c r="C26" s="23"/>
      <c r="D26" s="22" t="s">
        <v>38</v>
      </c>
      <c r="E26" s="11" t="s">
        <v>85</v>
      </c>
      <c r="F26" s="11" t="s">
        <v>85</v>
      </c>
      <c r="G26" s="8">
        <v>1195401</v>
      </c>
      <c r="H26" s="19">
        <v>2.3</v>
      </c>
      <c r="I26" s="19">
        <v>141.6</v>
      </c>
    </row>
    <row r="27" spans="2:9" ht="12" customHeight="1">
      <c r="B27" s="24"/>
      <c r="C27" s="58" t="s">
        <v>25</v>
      </c>
      <c r="D27" s="59"/>
      <c r="E27" s="11" t="s">
        <v>85</v>
      </c>
      <c r="F27" s="11" t="s">
        <v>85</v>
      </c>
      <c r="G27" s="31">
        <v>3152730</v>
      </c>
      <c r="H27" s="30">
        <v>-6.6</v>
      </c>
      <c r="I27" s="29">
        <v>163.2</v>
      </c>
    </row>
    <row r="28" spans="2:9" ht="12" customHeight="1">
      <c r="B28" s="24"/>
      <c r="C28" s="23"/>
      <c r="D28" s="22" t="s">
        <v>37</v>
      </c>
      <c r="E28" s="11" t="s">
        <v>85</v>
      </c>
      <c r="F28" s="11" t="s">
        <v>85</v>
      </c>
      <c r="G28" s="8">
        <v>1195401</v>
      </c>
      <c r="H28" s="27">
        <v>-2.5</v>
      </c>
      <c r="I28" s="19">
        <v>141.6</v>
      </c>
    </row>
    <row r="29" spans="2:9" ht="12" customHeight="1">
      <c r="B29" s="24"/>
      <c r="C29" s="23"/>
      <c r="D29" s="22" t="s">
        <v>36</v>
      </c>
      <c r="E29" s="11" t="s">
        <v>85</v>
      </c>
      <c r="F29" s="11" t="s">
        <v>85</v>
      </c>
      <c r="G29" s="8">
        <v>1957329</v>
      </c>
      <c r="H29" s="27">
        <v>-4.1</v>
      </c>
      <c r="I29" s="19">
        <v>180</v>
      </c>
    </row>
    <row r="30" ht="12" customHeight="1"/>
    <row r="31" ht="13.5">
      <c r="B31" s="7" t="s">
        <v>3</v>
      </c>
    </row>
  </sheetData>
  <mergeCells count="12">
    <mergeCell ref="C27:D27"/>
    <mergeCell ref="C21:D21"/>
    <mergeCell ref="B15:C15"/>
    <mergeCell ref="B14:C14"/>
    <mergeCell ref="C22:D22"/>
    <mergeCell ref="C11:D11"/>
    <mergeCell ref="B3:D3"/>
    <mergeCell ref="B5:D5"/>
    <mergeCell ref="B8:C8"/>
    <mergeCell ref="B9:C9"/>
    <mergeCell ref="C6:D6"/>
    <mergeCell ref="C7:D7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625" style="2" customWidth="1"/>
    <col min="3" max="3" width="4.625" style="2" customWidth="1"/>
    <col min="4" max="4" width="18.625" style="2" bestFit="1" customWidth="1"/>
    <col min="5" max="6" width="12.625" style="2" customWidth="1"/>
    <col min="7" max="7" width="13.50390625" style="2" customWidth="1"/>
    <col min="8" max="8" width="12.625" style="2" customWidth="1"/>
    <col min="9" max="9" width="8.625" style="2" customWidth="1"/>
  </cols>
  <sheetData>
    <row r="1" ht="14.25">
      <c r="B1" s="1" t="s">
        <v>14</v>
      </c>
    </row>
    <row r="2" spans="2:3" ht="12" customHeight="1">
      <c r="B2" s="14" t="s">
        <v>70</v>
      </c>
      <c r="C2" s="14"/>
    </row>
    <row r="3" spans="2:9" ht="12" customHeight="1">
      <c r="B3" s="55" t="s">
        <v>4</v>
      </c>
      <c r="C3" s="56"/>
      <c r="D3" s="57"/>
      <c r="E3" s="3" t="s">
        <v>69</v>
      </c>
      <c r="F3" s="3" t="s">
        <v>68</v>
      </c>
      <c r="G3" s="3" t="s">
        <v>7</v>
      </c>
      <c r="H3" s="3" t="s">
        <v>33</v>
      </c>
      <c r="I3" s="16" t="s">
        <v>15</v>
      </c>
    </row>
    <row r="4" spans="2:9" ht="12" customHeight="1">
      <c r="B4" s="5"/>
      <c r="C4" s="6"/>
      <c r="D4" s="6"/>
      <c r="E4" s="4" t="s">
        <v>60</v>
      </c>
      <c r="F4" s="4" t="s">
        <v>67</v>
      </c>
      <c r="G4" s="4" t="s">
        <v>5</v>
      </c>
      <c r="H4" s="4" t="s">
        <v>66</v>
      </c>
      <c r="I4" s="4" t="s">
        <v>66</v>
      </c>
    </row>
    <row r="5" spans="2:9" ht="12" customHeight="1">
      <c r="B5" s="52" t="s">
        <v>6</v>
      </c>
      <c r="C5" s="53"/>
      <c r="D5" s="54"/>
      <c r="E5" s="11" t="s">
        <v>85</v>
      </c>
      <c r="F5" s="11" t="s">
        <v>85</v>
      </c>
      <c r="G5" s="11">
        <f>SUM(G6+G21)</f>
        <v>55205438</v>
      </c>
      <c r="H5" s="13">
        <f>SUM(H6+H21)</f>
        <v>100</v>
      </c>
      <c r="I5" s="13">
        <v>104.4</v>
      </c>
    </row>
    <row r="6" spans="2:9" ht="12" customHeight="1">
      <c r="B6" s="15"/>
      <c r="C6" s="41" t="s">
        <v>65</v>
      </c>
      <c r="D6" s="42"/>
      <c r="E6" s="11" t="s">
        <v>85</v>
      </c>
      <c r="F6" s="11" t="s">
        <v>85</v>
      </c>
      <c r="G6" s="35">
        <f>SUM(G7,G11,G20)</f>
        <v>55800842</v>
      </c>
      <c r="H6" s="34">
        <f>SUM(H7,H11,H20)</f>
        <v>101</v>
      </c>
      <c r="I6" s="34">
        <v>104.7</v>
      </c>
    </row>
    <row r="7" spans="2:9" ht="12" customHeight="1">
      <c r="B7" s="12"/>
      <c r="C7" s="41" t="s">
        <v>56</v>
      </c>
      <c r="D7" s="42"/>
      <c r="E7" s="11" t="s">
        <v>85</v>
      </c>
      <c r="F7" s="11" t="s">
        <v>85</v>
      </c>
      <c r="G7" s="8">
        <v>31022645</v>
      </c>
      <c r="H7" s="9">
        <v>56.2</v>
      </c>
      <c r="I7" s="9">
        <v>105.4</v>
      </c>
    </row>
    <row r="8" spans="2:9" ht="12" customHeight="1">
      <c r="B8" s="48"/>
      <c r="C8" s="49"/>
      <c r="D8" s="23" t="s">
        <v>55</v>
      </c>
      <c r="E8" s="11" t="s">
        <v>85</v>
      </c>
      <c r="F8" s="11" t="s">
        <v>85</v>
      </c>
      <c r="G8" s="8">
        <v>28722972</v>
      </c>
      <c r="H8" s="9">
        <v>52</v>
      </c>
      <c r="I8" s="9">
        <v>105.4</v>
      </c>
    </row>
    <row r="9" spans="2:9" ht="12" customHeight="1">
      <c r="B9" s="48"/>
      <c r="C9" s="49"/>
      <c r="D9" s="23" t="s">
        <v>54</v>
      </c>
      <c r="E9" s="11" t="s">
        <v>85</v>
      </c>
      <c r="F9" s="11" t="s">
        <v>85</v>
      </c>
      <c r="G9" s="8">
        <v>2258192</v>
      </c>
      <c r="H9" s="9">
        <v>4.1</v>
      </c>
      <c r="I9" s="9">
        <v>66.3</v>
      </c>
    </row>
    <row r="10" spans="2:9" ht="12" customHeight="1">
      <c r="B10" s="10"/>
      <c r="C10" s="23"/>
      <c r="D10" s="23" t="s">
        <v>53</v>
      </c>
      <c r="E10" s="8">
        <v>168</v>
      </c>
      <c r="F10" s="8">
        <v>246913</v>
      </c>
      <c r="G10" s="8">
        <v>41481</v>
      </c>
      <c r="H10" s="9">
        <v>0.1</v>
      </c>
      <c r="I10" s="9">
        <v>97.6</v>
      </c>
    </row>
    <row r="11" spans="2:9" ht="12" customHeight="1">
      <c r="B11" s="10"/>
      <c r="C11" s="41" t="s">
        <v>52</v>
      </c>
      <c r="D11" s="42"/>
      <c r="E11" s="11" t="s">
        <v>85</v>
      </c>
      <c r="F11" s="11" t="s">
        <v>85</v>
      </c>
      <c r="G11" s="8">
        <v>23653790</v>
      </c>
      <c r="H11" s="9">
        <v>42.8</v>
      </c>
      <c r="I11" s="9">
        <v>103.5</v>
      </c>
    </row>
    <row r="12" spans="2:9" ht="12" customHeight="1">
      <c r="B12" s="10"/>
      <c r="C12" s="26"/>
      <c r="D12" s="23" t="s">
        <v>51</v>
      </c>
      <c r="E12" s="8">
        <v>363</v>
      </c>
      <c r="F12" s="8">
        <v>334555</v>
      </c>
      <c r="G12" s="8">
        <v>121443</v>
      </c>
      <c r="H12" s="9">
        <v>0.2</v>
      </c>
      <c r="I12" s="9">
        <v>99.4</v>
      </c>
    </row>
    <row r="13" spans="2:9" ht="12" customHeight="1">
      <c r="B13" s="10"/>
      <c r="C13" s="23"/>
      <c r="D13" s="23" t="s">
        <v>50</v>
      </c>
      <c r="E13" s="8">
        <v>5328</v>
      </c>
      <c r="F13" s="8">
        <v>314857</v>
      </c>
      <c r="G13" s="8">
        <v>1677558</v>
      </c>
      <c r="H13" s="9">
        <v>3</v>
      </c>
      <c r="I13" s="9">
        <v>91.1</v>
      </c>
    </row>
    <row r="14" spans="2:9" ht="12" customHeight="1">
      <c r="B14" s="48"/>
      <c r="C14" s="49"/>
      <c r="D14" s="23" t="s">
        <v>49</v>
      </c>
      <c r="E14" s="8">
        <v>19624</v>
      </c>
      <c r="F14" s="8">
        <v>312668</v>
      </c>
      <c r="G14" s="8">
        <v>6135797</v>
      </c>
      <c r="H14" s="9">
        <v>11.1</v>
      </c>
      <c r="I14" s="9">
        <v>95.5</v>
      </c>
    </row>
    <row r="15" spans="2:9" ht="12" customHeight="1">
      <c r="B15" s="48"/>
      <c r="C15" s="49"/>
      <c r="D15" s="23" t="s">
        <v>48</v>
      </c>
      <c r="E15" s="8">
        <v>37260</v>
      </c>
      <c r="F15" s="8">
        <v>276186</v>
      </c>
      <c r="G15" s="8">
        <v>10290690</v>
      </c>
      <c r="H15" s="32">
        <v>18.7</v>
      </c>
      <c r="I15" s="9">
        <v>111.8</v>
      </c>
    </row>
    <row r="16" spans="2:9" ht="12" customHeight="1">
      <c r="B16" s="10"/>
      <c r="C16" s="23"/>
      <c r="D16" s="23" t="s">
        <v>47</v>
      </c>
      <c r="E16" s="33">
        <v>365</v>
      </c>
      <c r="F16" s="8">
        <v>305462</v>
      </c>
      <c r="G16" s="8">
        <v>111494</v>
      </c>
      <c r="H16" s="25">
        <v>0.2</v>
      </c>
      <c r="I16" s="32">
        <v>121.1</v>
      </c>
    </row>
    <row r="17" spans="2:9" ht="12" customHeight="1">
      <c r="B17" s="24"/>
      <c r="C17" s="23"/>
      <c r="D17" s="23" t="s">
        <v>46</v>
      </c>
      <c r="E17" s="8">
        <v>339</v>
      </c>
      <c r="F17" s="8">
        <v>322033</v>
      </c>
      <c r="G17" s="8">
        <v>109169</v>
      </c>
      <c r="H17" s="19">
        <v>0.2</v>
      </c>
      <c r="I17" s="25">
        <v>118.1</v>
      </c>
    </row>
    <row r="18" spans="2:9" ht="12" customHeight="1">
      <c r="B18" s="24"/>
      <c r="C18" s="23"/>
      <c r="D18" s="23" t="s">
        <v>45</v>
      </c>
      <c r="E18" s="21">
        <v>15145</v>
      </c>
      <c r="F18" s="8">
        <v>343852</v>
      </c>
      <c r="G18" s="8">
        <v>5207639</v>
      </c>
      <c r="H18" s="19">
        <v>9.4</v>
      </c>
      <c r="I18" s="19">
        <v>103.2</v>
      </c>
    </row>
    <row r="19" spans="2:9" ht="12" customHeight="1">
      <c r="B19" s="24"/>
      <c r="C19" s="23"/>
      <c r="D19" s="23" t="s">
        <v>43</v>
      </c>
      <c r="E19" s="11" t="s">
        <v>85</v>
      </c>
      <c r="F19" s="11" t="s">
        <v>85</v>
      </c>
      <c r="G19" s="11" t="s">
        <v>85</v>
      </c>
      <c r="H19" s="11" t="s">
        <v>85</v>
      </c>
      <c r="I19" s="11" t="s">
        <v>85</v>
      </c>
    </row>
    <row r="20" spans="2:9" ht="12" customHeight="1">
      <c r="B20" s="24"/>
      <c r="C20" s="39" t="s">
        <v>64</v>
      </c>
      <c r="D20" s="40"/>
      <c r="E20" s="11" t="s">
        <v>85</v>
      </c>
      <c r="F20" s="11" t="s">
        <v>85</v>
      </c>
      <c r="G20" s="8">
        <v>1124407</v>
      </c>
      <c r="H20" s="19">
        <v>2</v>
      </c>
      <c r="I20" s="19">
        <v>110.3</v>
      </c>
    </row>
    <row r="21" spans="2:9" ht="12" customHeight="1">
      <c r="B21" s="24"/>
      <c r="C21" s="58" t="s">
        <v>21</v>
      </c>
      <c r="D21" s="59"/>
      <c r="E21" s="11" t="s">
        <v>85</v>
      </c>
      <c r="F21" s="11" t="s">
        <v>85</v>
      </c>
      <c r="G21" s="38">
        <v>-595404</v>
      </c>
      <c r="H21" s="37">
        <v>-1</v>
      </c>
      <c r="I21" s="29">
        <v>130.3</v>
      </c>
    </row>
    <row r="22" ht="12" customHeight="1"/>
    <row r="23" ht="12" customHeight="1">
      <c r="B23" s="7" t="s">
        <v>3</v>
      </c>
    </row>
  </sheetData>
  <mergeCells count="11">
    <mergeCell ref="B9:C9"/>
    <mergeCell ref="C6:D6"/>
    <mergeCell ref="B3:D3"/>
    <mergeCell ref="B5:D5"/>
    <mergeCell ref="C21:D21"/>
    <mergeCell ref="C7:D7"/>
    <mergeCell ref="C11:D11"/>
    <mergeCell ref="C20:D20"/>
    <mergeCell ref="B15:C15"/>
    <mergeCell ref="B14:C14"/>
    <mergeCell ref="B8:C8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625" style="2" customWidth="1"/>
    <col min="3" max="3" width="4.625" style="2" customWidth="1"/>
    <col min="4" max="4" width="18.625" style="2" bestFit="1" customWidth="1"/>
    <col min="5" max="6" width="12.625" style="2" customWidth="1"/>
    <col min="7" max="7" width="8.625" style="2" customWidth="1"/>
  </cols>
  <sheetData>
    <row r="1" ht="14.25">
      <c r="B1" s="1" t="s">
        <v>14</v>
      </c>
    </row>
    <row r="2" ht="12" customHeight="1">
      <c r="B2" s="14" t="s">
        <v>76</v>
      </c>
    </row>
    <row r="3" spans="2:7" ht="12" customHeight="1">
      <c r="B3" s="55" t="s">
        <v>4</v>
      </c>
      <c r="C3" s="56"/>
      <c r="D3" s="57"/>
      <c r="E3" s="3" t="s">
        <v>7</v>
      </c>
      <c r="F3" s="3" t="s">
        <v>33</v>
      </c>
      <c r="G3" s="16" t="s">
        <v>15</v>
      </c>
    </row>
    <row r="4" spans="2:7" ht="12" customHeight="1">
      <c r="B4" s="5"/>
      <c r="C4" s="6"/>
      <c r="D4" s="6"/>
      <c r="E4" s="4" t="s">
        <v>5</v>
      </c>
      <c r="F4" s="4" t="s">
        <v>75</v>
      </c>
      <c r="G4" s="4" t="s">
        <v>75</v>
      </c>
    </row>
    <row r="5" spans="2:7" ht="12" customHeight="1">
      <c r="B5" s="52" t="s">
        <v>6</v>
      </c>
      <c r="C5" s="53"/>
      <c r="D5" s="54"/>
      <c r="E5" s="11">
        <f>SUM(E6+E9)</f>
        <v>3007856</v>
      </c>
      <c r="F5" s="13">
        <f>SUM(F6+F9)</f>
        <v>100</v>
      </c>
      <c r="G5" s="13">
        <v>102.5</v>
      </c>
    </row>
    <row r="6" spans="2:7" ht="12" customHeight="1">
      <c r="B6" s="12"/>
      <c r="C6" s="41" t="s">
        <v>74</v>
      </c>
      <c r="D6" s="42"/>
      <c r="E6" s="8">
        <v>78184</v>
      </c>
      <c r="F6" s="9">
        <v>2.6</v>
      </c>
      <c r="G6" s="9">
        <v>81.5</v>
      </c>
    </row>
    <row r="7" spans="2:7" ht="12" customHeight="1">
      <c r="B7" s="12"/>
      <c r="C7" s="17"/>
      <c r="D7" s="18" t="s">
        <v>73</v>
      </c>
      <c r="E7" s="8">
        <v>36307</v>
      </c>
      <c r="F7" s="9">
        <v>1.2</v>
      </c>
      <c r="G7" s="9">
        <v>81.5</v>
      </c>
    </row>
    <row r="8" spans="2:7" ht="12" customHeight="1">
      <c r="B8" s="12"/>
      <c r="C8" s="17"/>
      <c r="D8" s="18" t="s">
        <v>72</v>
      </c>
      <c r="E8" s="8">
        <v>41877</v>
      </c>
      <c r="F8" s="9">
        <v>1.4</v>
      </c>
      <c r="G8" s="9">
        <v>81.5</v>
      </c>
    </row>
    <row r="9" spans="2:7" ht="12" customHeight="1">
      <c r="B9" s="10"/>
      <c r="C9" s="41" t="s">
        <v>71</v>
      </c>
      <c r="D9" s="42"/>
      <c r="E9" s="8">
        <v>2929672</v>
      </c>
      <c r="F9" s="9">
        <v>97.4</v>
      </c>
      <c r="G9" s="9">
        <v>103.2</v>
      </c>
    </row>
    <row r="10" ht="12" customHeight="1"/>
    <row r="11" ht="12" customHeight="1">
      <c r="B11" s="7" t="s">
        <v>3</v>
      </c>
    </row>
    <row r="12" ht="12" customHeight="1"/>
  </sheetData>
  <mergeCells count="4">
    <mergeCell ref="C6:D6"/>
    <mergeCell ref="C9:D9"/>
    <mergeCell ref="B5:D5"/>
    <mergeCell ref="B3:D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625" style="2" customWidth="1"/>
    <col min="3" max="3" width="4.625" style="2" customWidth="1"/>
    <col min="4" max="4" width="18.625" style="2" bestFit="1" customWidth="1"/>
    <col min="5" max="6" width="12.625" style="2" customWidth="1"/>
    <col min="7" max="7" width="8.625" style="2" customWidth="1"/>
  </cols>
  <sheetData>
    <row r="1" ht="14.25">
      <c r="B1" s="1" t="s">
        <v>14</v>
      </c>
    </row>
    <row r="2" ht="12" customHeight="1">
      <c r="B2" s="14" t="s">
        <v>83</v>
      </c>
    </row>
    <row r="3" spans="2:7" ht="12" customHeight="1">
      <c r="B3" s="55" t="s">
        <v>4</v>
      </c>
      <c r="C3" s="56"/>
      <c r="D3" s="57"/>
      <c r="E3" s="3" t="s">
        <v>7</v>
      </c>
      <c r="F3" s="3" t="s">
        <v>33</v>
      </c>
      <c r="G3" s="16" t="s">
        <v>15</v>
      </c>
    </row>
    <row r="4" spans="2:7" ht="12" customHeight="1">
      <c r="B4" s="5"/>
      <c r="C4" s="6"/>
      <c r="D4" s="6"/>
      <c r="E4" s="4" t="s">
        <v>5</v>
      </c>
      <c r="F4" s="4" t="s">
        <v>82</v>
      </c>
      <c r="G4" s="4" t="s">
        <v>82</v>
      </c>
    </row>
    <row r="5" spans="2:7" ht="12" customHeight="1">
      <c r="B5" s="52" t="s">
        <v>6</v>
      </c>
      <c r="C5" s="53"/>
      <c r="D5" s="54"/>
      <c r="E5" s="11">
        <f>SUM(E6,E9)</f>
        <v>4775866</v>
      </c>
      <c r="F5" s="13">
        <f>SUM(F6,F9)</f>
        <v>100</v>
      </c>
      <c r="G5" s="13">
        <v>116.1</v>
      </c>
    </row>
    <row r="6" spans="2:7" ht="12" customHeight="1">
      <c r="B6" s="12"/>
      <c r="C6" s="41" t="s">
        <v>81</v>
      </c>
      <c r="D6" s="42"/>
      <c r="E6" s="8">
        <v>2988685</v>
      </c>
      <c r="F6" s="9">
        <v>62.6</v>
      </c>
      <c r="G6" s="9">
        <v>117.2</v>
      </c>
    </row>
    <row r="7" spans="2:7" ht="12" customHeight="1">
      <c r="B7" s="12"/>
      <c r="C7" s="28" t="s">
        <v>80</v>
      </c>
      <c r="D7" s="18" t="s">
        <v>8</v>
      </c>
      <c r="E7" s="8">
        <v>2975006</v>
      </c>
      <c r="F7" s="9">
        <v>62.3</v>
      </c>
      <c r="G7" s="9">
        <v>116.7</v>
      </c>
    </row>
    <row r="8" spans="2:7" ht="12" customHeight="1">
      <c r="B8" s="12"/>
      <c r="C8" s="28" t="s">
        <v>79</v>
      </c>
      <c r="D8" s="18" t="s">
        <v>9</v>
      </c>
      <c r="E8" s="8">
        <v>13679</v>
      </c>
      <c r="F8" s="9">
        <v>0.3</v>
      </c>
      <c r="G8" s="36" t="s">
        <v>78</v>
      </c>
    </row>
    <row r="9" spans="2:7" ht="12" customHeight="1">
      <c r="B9" s="10"/>
      <c r="C9" s="41" t="s">
        <v>77</v>
      </c>
      <c r="D9" s="42"/>
      <c r="E9" s="8">
        <v>1787181</v>
      </c>
      <c r="F9" s="9">
        <v>37.4</v>
      </c>
      <c r="G9" s="9">
        <v>114.3</v>
      </c>
    </row>
    <row r="10" ht="12" customHeight="1"/>
    <row r="11" ht="12" customHeight="1">
      <c r="B11" s="7" t="s">
        <v>3</v>
      </c>
    </row>
  </sheetData>
  <mergeCells count="4">
    <mergeCell ref="C6:D6"/>
    <mergeCell ref="C9:D9"/>
    <mergeCell ref="B5:D5"/>
    <mergeCell ref="B3:D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625" style="2" customWidth="1"/>
    <col min="3" max="3" width="4.625" style="2" customWidth="1"/>
    <col min="4" max="4" width="18.625" style="2" bestFit="1" customWidth="1"/>
    <col min="5" max="6" width="12.625" style="2" customWidth="1"/>
    <col min="7" max="7" width="8.625" style="2" customWidth="1"/>
  </cols>
  <sheetData>
    <row r="1" ht="14.25">
      <c r="B1" s="1" t="s">
        <v>14</v>
      </c>
    </row>
    <row r="2" ht="12" customHeight="1">
      <c r="B2" s="14" t="s">
        <v>84</v>
      </c>
    </row>
    <row r="3" spans="2:7" ht="12" customHeight="1">
      <c r="B3" s="55" t="s">
        <v>4</v>
      </c>
      <c r="C3" s="56"/>
      <c r="D3" s="57"/>
      <c r="E3" s="3" t="s">
        <v>7</v>
      </c>
      <c r="F3" s="3" t="s">
        <v>33</v>
      </c>
      <c r="G3" s="16" t="s">
        <v>15</v>
      </c>
    </row>
    <row r="4" spans="2:7" ht="12" customHeight="1">
      <c r="B4" s="5"/>
      <c r="C4" s="6"/>
      <c r="D4" s="6"/>
      <c r="E4" s="4" t="s">
        <v>5</v>
      </c>
      <c r="F4" s="4" t="s">
        <v>82</v>
      </c>
      <c r="G4" s="4" t="s">
        <v>82</v>
      </c>
    </row>
    <row r="5" spans="2:7" ht="12" customHeight="1">
      <c r="B5" s="52" t="s">
        <v>6</v>
      </c>
      <c r="C5" s="53"/>
      <c r="D5" s="54"/>
      <c r="E5" s="11">
        <v>583191</v>
      </c>
      <c r="F5" s="13">
        <v>100</v>
      </c>
      <c r="G5" s="13">
        <v>93.5</v>
      </c>
    </row>
    <row r="6" ht="12" customHeight="1"/>
    <row r="7" ht="12" customHeight="1">
      <c r="B7" s="7" t="s">
        <v>3</v>
      </c>
    </row>
  </sheetData>
  <mergeCells count="2">
    <mergeCell ref="B5:D5"/>
    <mergeCell ref="B3:D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B1:G11"/>
  <sheetViews>
    <sheetView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8.625" style="2" bestFit="1" customWidth="1"/>
    <col min="5" max="6" width="12.625" style="2" customWidth="1"/>
    <col min="7" max="7" width="8.625" style="2" customWidth="1"/>
    <col min="8" max="16384" width="9.00390625" style="2" customWidth="1"/>
  </cols>
  <sheetData>
    <row r="1" ht="14.25">
      <c r="B1" s="1" t="s">
        <v>14</v>
      </c>
    </row>
    <row r="2" ht="12" customHeight="1">
      <c r="B2" s="14" t="s">
        <v>10</v>
      </c>
    </row>
    <row r="3" spans="2:7" ht="12" customHeight="1">
      <c r="B3" s="55" t="s">
        <v>4</v>
      </c>
      <c r="C3" s="56"/>
      <c r="D3" s="57"/>
      <c r="E3" s="3" t="s">
        <v>7</v>
      </c>
      <c r="F3" s="3" t="s">
        <v>0</v>
      </c>
      <c r="G3" s="16" t="s">
        <v>15</v>
      </c>
    </row>
    <row r="4" spans="2:7" ht="12" customHeight="1">
      <c r="B4" s="5"/>
      <c r="C4" s="6"/>
      <c r="D4" s="6"/>
      <c r="E4" s="4" t="s">
        <v>5</v>
      </c>
      <c r="F4" s="4" t="s">
        <v>1</v>
      </c>
      <c r="G4" s="4" t="s">
        <v>1</v>
      </c>
    </row>
    <row r="5" spans="2:7" ht="12" customHeight="1">
      <c r="B5" s="52" t="s">
        <v>6</v>
      </c>
      <c r="C5" s="53"/>
      <c r="D5" s="54"/>
      <c r="E5" s="11">
        <f>SUM(E6:E9)</f>
        <v>8812662</v>
      </c>
      <c r="F5" s="13">
        <f>SUM(F6:F9)</f>
        <v>99.99999999999999</v>
      </c>
      <c r="G5" s="13">
        <v>169.6</v>
      </c>
    </row>
    <row r="6" spans="2:7" ht="12" customHeight="1">
      <c r="B6" s="12"/>
      <c r="C6" s="41" t="s">
        <v>11</v>
      </c>
      <c r="D6" s="42"/>
      <c r="E6" s="8">
        <v>4296886</v>
      </c>
      <c r="F6" s="9">
        <v>48.8</v>
      </c>
      <c r="G6" s="9">
        <v>155.1</v>
      </c>
    </row>
    <row r="7" spans="2:7" ht="12" customHeight="1">
      <c r="B7" s="12"/>
      <c r="C7" s="41" t="s">
        <v>12</v>
      </c>
      <c r="D7" s="42" t="s">
        <v>8</v>
      </c>
      <c r="E7" s="8">
        <v>2328703</v>
      </c>
      <c r="F7" s="9">
        <v>26.4</v>
      </c>
      <c r="G7" s="9">
        <v>77.1</v>
      </c>
    </row>
    <row r="8" spans="2:7" ht="12" customHeight="1">
      <c r="B8" s="12"/>
      <c r="C8" s="41" t="s">
        <v>13</v>
      </c>
      <c r="D8" s="42" t="s">
        <v>9</v>
      </c>
      <c r="E8" s="8">
        <v>1956810</v>
      </c>
      <c r="F8" s="9">
        <v>22.2</v>
      </c>
      <c r="G8" s="9">
        <v>102.6</v>
      </c>
    </row>
    <row r="9" spans="2:7" ht="12" customHeight="1">
      <c r="B9" s="10"/>
      <c r="C9" s="41" t="s">
        <v>2</v>
      </c>
      <c r="D9" s="42"/>
      <c r="E9" s="8">
        <v>230263</v>
      </c>
      <c r="F9" s="9">
        <v>2.6</v>
      </c>
      <c r="G9" s="9">
        <v>107.1</v>
      </c>
    </row>
    <row r="10" ht="12" customHeight="1"/>
    <row r="11" ht="12">
      <c r="B11" s="7" t="s">
        <v>3</v>
      </c>
    </row>
  </sheetData>
  <mergeCells count="6">
    <mergeCell ref="B3:D3"/>
    <mergeCell ref="C9:D9"/>
    <mergeCell ref="B5:D5"/>
    <mergeCell ref="C7:D7"/>
    <mergeCell ref="C8:D8"/>
    <mergeCell ref="C6:D6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1999-09-06T04:56:59Z</cp:lastPrinted>
  <dcterms:created xsi:type="dcterms:W3CDTF">1999-08-08T13:52:57Z</dcterms:created>
  <dcterms:modified xsi:type="dcterms:W3CDTF">2003-02-06T05:21:39Z</dcterms:modified>
  <cp:category/>
  <cp:version/>
  <cp:contentType/>
  <cp:contentStatus/>
</cp:coreProperties>
</file>