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0635" windowHeight="6075" activeTab="0"/>
  </bookViews>
  <sheets>
    <sheet name="157税目別県税及び県税に伴う徴収金決算額" sheetId="1" r:id="rId1"/>
  </sheets>
  <definedNames/>
  <calcPr fullCalcOnLoad="1"/>
</workbook>
</file>

<file path=xl/sharedStrings.xml><?xml version="1.0" encoding="utf-8"?>
<sst xmlns="http://schemas.openxmlformats.org/spreadsheetml/2006/main" count="74" uniqueCount="54">
  <si>
    <t>区分</t>
  </si>
  <si>
    <t>県民税</t>
  </si>
  <si>
    <t>個人</t>
  </si>
  <si>
    <t>法人</t>
  </si>
  <si>
    <t>利子割</t>
  </si>
  <si>
    <t>事業税</t>
  </si>
  <si>
    <t>地方消費税</t>
  </si>
  <si>
    <t>不動産取得税</t>
  </si>
  <si>
    <t>県たばこ税</t>
  </si>
  <si>
    <t>ゴルフ場利用税</t>
  </si>
  <si>
    <t>自動車税</t>
  </si>
  <si>
    <t>鉱区税</t>
  </si>
  <si>
    <t>狩猟者登録税</t>
  </si>
  <si>
    <t>自動車取得税</t>
  </si>
  <si>
    <t>軽油引取税</t>
  </si>
  <si>
    <t>入猟税</t>
  </si>
  <si>
    <t>目的税</t>
  </si>
  <si>
    <t>地方消費税清算金</t>
  </si>
  <si>
    <t>手数料</t>
  </si>
  <si>
    <t>総務手数料</t>
  </si>
  <si>
    <t>納税証明手数料</t>
  </si>
  <si>
    <t>督促手数料</t>
  </si>
  <si>
    <t>諸収入</t>
  </si>
  <si>
    <t>延滞金</t>
  </si>
  <si>
    <t>加算金</t>
  </si>
  <si>
    <t>過少申告加算金</t>
  </si>
  <si>
    <t>不申告加算金</t>
  </si>
  <si>
    <t>重加算金</t>
  </si>
  <si>
    <t>利子割精算金収入</t>
  </si>
  <si>
    <t>雑入</t>
  </si>
  <si>
    <t>滞納処分費</t>
  </si>
  <si>
    <t>違約金及び延納利息</t>
  </si>
  <si>
    <t>普通税</t>
  </si>
  <si>
    <t>千円</t>
  </si>
  <si>
    <t>％</t>
  </si>
  <si>
    <t>予算額</t>
  </si>
  <si>
    <t>調定済額</t>
  </si>
  <si>
    <t>収入済額</t>
  </si>
  <si>
    <t>不納欠損額</t>
  </si>
  <si>
    <t>収入未済額</t>
  </si>
  <si>
    <t>収入歩合</t>
  </si>
  <si>
    <t>県税収入総額</t>
  </si>
  <si>
    <t>総額</t>
  </si>
  <si>
    <t>県税に伴う徴収金額</t>
  </si>
  <si>
    <t>資料：県税務課</t>
  </si>
  <si>
    <t>注）１　予算額の加算金の内訳については分類不詳。</t>
  </si>
  <si>
    <t>-</t>
  </si>
  <si>
    <t>-</t>
  </si>
  <si>
    <t>-</t>
  </si>
  <si>
    <t>旧法による税</t>
  </si>
  <si>
    <t>　　２　旧法による税については料理飲食等消費税及び特別地方消費税。</t>
  </si>
  <si>
    <t>-</t>
  </si>
  <si>
    <t>157 税目別県税及び県税に伴う徴収金決算額 （平成1３年度）</t>
  </si>
  <si>
    <t>過誤納額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</si>
</sst>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#,##0_ "/>
    <numFmt numFmtId="201" formatCode="0.00_ "/>
    <numFmt numFmtId="202" formatCode="#,##0;&quot;△ &quot;#,##0"/>
    <numFmt numFmtId="203" formatCode="0.00;&quot;△ &quot;0.00"/>
    <numFmt numFmtId="204" formatCode="#,##0;[Red]#,##0"/>
    <numFmt numFmtId="205" formatCode="#,##0.00;[Red]#,##0.00"/>
    <numFmt numFmtId="206" formatCode="0_ "/>
    <numFmt numFmtId="207" formatCode="#,##0.000;&quot;▲ &quot;#,##0.000"/>
    <numFmt numFmtId="208" formatCode="#,##0.000000000000000000;&quot;▲ &quot;#,##0.000000000000000000"/>
    <numFmt numFmtId="209" formatCode="#,##0.000;[Red]#,##0.000"/>
    <numFmt numFmtId="210" formatCode="0.000_);[Red]\!\(0.000\!\)"/>
    <numFmt numFmtId="211" formatCode="#,##0.000_);[Red]\!\(#,##0.000\!\)"/>
    <numFmt numFmtId="212" formatCode="#,##0;&quot;▲ &quot;#,##0"/>
    <numFmt numFmtId="213" formatCode="#,##0.00;&quot;▲ &quot;#,##0.00"/>
  </numFmts>
  <fonts count="7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6" fillId="2" borderId="4" xfId="0" applyFont="1" applyFill="1" applyBorder="1" applyAlignment="1">
      <alignment horizontal="distributed" vertical="center"/>
    </xf>
    <xf numFmtId="0" fontId="1" fillId="3" borderId="1" xfId="0" applyFont="1" applyFill="1" applyBorder="1" applyAlignment="1">
      <alignment horizontal="distributed" vertical="center"/>
    </xf>
    <xf numFmtId="207" fontId="1" fillId="0" borderId="0" xfId="0" applyNumberFormat="1" applyFont="1" applyAlignment="1">
      <alignment vertical="center"/>
    </xf>
    <xf numFmtId="209" fontId="1" fillId="0" borderId="0" xfId="0" applyNumberFormat="1" applyFont="1" applyAlignment="1">
      <alignment vertical="center"/>
    </xf>
    <xf numFmtId="212" fontId="1" fillId="0" borderId="1" xfId="0" applyNumberFormat="1" applyFont="1" applyBorder="1" applyAlignment="1">
      <alignment horizontal="right" vertical="center"/>
    </xf>
    <xf numFmtId="212" fontId="4" fillId="0" borderId="1" xfId="0" applyNumberFormat="1" applyFont="1" applyBorder="1" applyAlignment="1">
      <alignment horizontal="right" vertical="center"/>
    </xf>
    <xf numFmtId="213" fontId="4" fillId="0" borderId="1" xfId="0" applyNumberFormat="1" applyFont="1" applyBorder="1" applyAlignment="1">
      <alignment horizontal="right" vertical="center"/>
    </xf>
    <xf numFmtId="213" fontId="1" fillId="0" borderId="1" xfId="0" applyNumberFormat="1" applyFont="1" applyBorder="1" applyAlignment="1">
      <alignment horizontal="right" vertical="center"/>
    </xf>
    <xf numFmtId="0" fontId="1" fillId="2" borderId="2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4" fillId="2" borderId="2" xfId="0" applyFont="1" applyFill="1" applyBorder="1" applyAlignment="1">
      <alignment horizontal="distributed" vertical="center"/>
    </xf>
    <xf numFmtId="0" fontId="4" fillId="2" borderId="4" xfId="0" applyFont="1" applyFill="1" applyBorder="1" applyAlignment="1">
      <alignment horizontal="distributed" vertical="center"/>
    </xf>
    <xf numFmtId="0" fontId="4" fillId="2" borderId="1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vertical="center" textRotation="255"/>
    </xf>
    <xf numFmtId="0" fontId="1" fillId="2" borderId="5" xfId="0" applyFont="1" applyFill="1" applyBorder="1" applyAlignment="1">
      <alignment horizontal="center" vertical="distributed" textRotation="255"/>
    </xf>
    <xf numFmtId="0" fontId="1" fillId="2" borderId="6" xfId="0" applyFont="1" applyFill="1" applyBorder="1" applyAlignment="1">
      <alignment horizontal="center" vertical="distributed" textRotation="255"/>
    </xf>
    <xf numFmtId="0" fontId="1" fillId="2" borderId="2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5" xfId="0" applyFont="1" applyFill="1" applyBorder="1" applyAlignment="1">
      <alignment vertical="distributed" textRotation="255"/>
    </xf>
    <xf numFmtId="0" fontId="1" fillId="2" borderId="6" xfId="0" applyFont="1" applyFill="1" applyBorder="1" applyAlignment="1">
      <alignment vertical="distributed" textRotation="255"/>
    </xf>
    <xf numFmtId="0" fontId="1" fillId="2" borderId="7" xfId="0" applyFont="1" applyFill="1" applyBorder="1" applyAlignment="1">
      <alignment vertical="distributed" textRotation="255"/>
    </xf>
    <xf numFmtId="0" fontId="4" fillId="2" borderId="3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M45"/>
  <sheetViews>
    <sheetView tabSelected="1" workbookViewId="0" topLeftCell="A16">
      <selection activeCell="L4" sqref="L4"/>
    </sheetView>
  </sheetViews>
  <sheetFormatPr defaultColWidth="9.00390625" defaultRowHeight="13.5"/>
  <cols>
    <col min="1" max="3" width="2.625" style="2" customWidth="1"/>
    <col min="4" max="4" width="1.875" style="2" customWidth="1"/>
    <col min="5" max="5" width="16.875" style="2" customWidth="1"/>
    <col min="6" max="8" width="12.625" style="2" customWidth="1"/>
    <col min="9" max="9" width="9.625" style="2" customWidth="1"/>
    <col min="10" max="10" width="9.375" style="2" customWidth="1"/>
    <col min="11" max="11" width="11.375" style="2" customWidth="1"/>
    <col min="12" max="12" width="9.25390625" style="2" customWidth="1"/>
    <col min="13" max="13" width="13.00390625" style="2" customWidth="1"/>
    <col min="14" max="14" width="9.375" style="2" customWidth="1"/>
    <col min="15" max="17" width="15.50390625" style="2" customWidth="1"/>
    <col min="18" max="18" width="13.125" style="2" bestFit="1" customWidth="1"/>
    <col min="19" max="19" width="10.875" style="2" bestFit="1" customWidth="1"/>
    <col min="20" max="20" width="14.25390625" style="2" bestFit="1" customWidth="1"/>
    <col min="21" max="16384" width="9.00390625" style="2" customWidth="1"/>
  </cols>
  <sheetData>
    <row r="1" spans="2:13" ht="14.25">
      <c r="B1" s="1" t="s">
        <v>52</v>
      </c>
      <c r="M1" s="11"/>
    </row>
    <row r="2" spans="8:9" ht="12">
      <c r="H2" s="12"/>
      <c r="I2" s="12"/>
    </row>
    <row r="3" spans="2:12" ht="12">
      <c r="B3" s="17" t="s">
        <v>0</v>
      </c>
      <c r="C3" s="18"/>
      <c r="D3" s="18"/>
      <c r="E3" s="19"/>
      <c r="F3" s="10" t="s">
        <v>35</v>
      </c>
      <c r="G3" s="10" t="s">
        <v>36</v>
      </c>
      <c r="H3" s="10" t="s">
        <v>37</v>
      </c>
      <c r="I3" s="10" t="s">
        <v>38</v>
      </c>
      <c r="J3" s="10" t="s">
        <v>53</v>
      </c>
      <c r="K3" s="10" t="s">
        <v>39</v>
      </c>
      <c r="L3" s="10" t="s">
        <v>40</v>
      </c>
    </row>
    <row r="4" spans="2:12" ht="12">
      <c r="B4" s="4"/>
      <c r="C4" s="5"/>
      <c r="D4" s="5"/>
      <c r="E4" s="6"/>
      <c r="F4" s="3" t="s">
        <v>33</v>
      </c>
      <c r="G4" s="3" t="s">
        <v>33</v>
      </c>
      <c r="H4" s="3" t="s">
        <v>33</v>
      </c>
      <c r="I4" s="3" t="s">
        <v>33</v>
      </c>
      <c r="J4" s="3" t="s">
        <v>33</v>
      </c>
      <c r="K4" s="3" t="s">
        <v>33</v>
      </c>
      <c r="L4" s="3" t="s">
        <v>34</v>
      </c>
    </row>
    <row r="5" spans="2:12" ht="12">
      <c r="B5" s="22" t="s">
        <v>41</v>
      </c>
      <c r="C5" s="22"/>
      <c r="D5" s="22"/>
      <c r="E5" s="22"/>
      <c r="F5" s="14">
        <f aca="true" t="shared" si="0" ref="F5:K5">+F6+F14+F15+F16+F17+F18+F19+F20+F21+F22</f>
        <v>223600000</v>
      </c>
      <c r="G5" s="14">
        <f t="shared" si="0"/>
        <v>232478274.35500002</v>
      </c>
      <c r="H5" s="14">
        <f t="shared" si="0"/>
        <v>225026940.91400003</v>
      </c>
      <c r="I5" s="14">
        <f t="shared" si="0"/>
        <v>489325.457</v>
      </c>
      <c r="J5" s="14">
        <f t="shared" si="0"/>
        <v>5037.016</v>
      </c>
      <c r="K5" s="14">
        <f t="shared" si="0"/>
        <v>6967045.004</v>
      </c>
      <c r="L5" s="15">
        <f>+H5/G5*100</f>
        <v>96.79482589860349</v>
      </c>
    </row>
    <row r="6" spans="2:12" ht="12" customHeight="1">
      <c r="B6" s="24" t="s">
        <v>32</v>
      </c>
      <c r="C6" s="22" t="s">
        <v>42</v>
      </c>
      <c r="D6" s="22"/>
      <c r="E6" s="22"/>
      <c r="F6" s="14">
        <f aca="true" t="shared" si="1" ref="F6:K6">+F7+F11</f>
        <v>117210887</v>
      </c>
      <c r="G6" s="14">
        <f t="shared" si="1"/>
        <v>122668607.386</v>
      </c>
      <c r="H6" s="14">
        <f t="shared" si="1"/>
        <v>118163148.20199999</v>
      </c>
      <c r="I6" s="14">
        <f>+I7+I11</f>
        <v>327233.168</v>
      </c>
      <c r="J6" s="14">
        <f t="shared" si="1"/>
        <v>924.387</v>
      </c>
      <c r="K6" s="14">
        <f t="shared" si="1"/>
        <v>4179150.407</v>
      </c>
      <c r="L6" s="15">
        <f aca="true" t="shared" si="2" ref="L6:L38">+H6/G6*100</f>
        <v>96.32712942617606</v>
      </c>
    </row>
    <row r="7" spans="2:12" ht="12" customHeight="1">
      <c r="B7" s="25"/>
      <c r="C7" s="23" t="s">
        <v>1</v>
      </c>
      <c r="D7" s="22" t="s">
        <v>42</v>
      </c>
      <c r="E7" s="22"/>
      <c r="F7" s="14">
        <f>+F8+F9+F10</f>
        <v>60566045</v>
      </c>
      <c r="G7" s="14">
        <f>+G8+G9+G10</f>
        <v>65113005.206</v>
      </c>
      <c r="H7" s="14">
        <f>+H8+H9+H10</f>
        <v>61199818.23899999</v>
      </c>
      <c r="I7" s="14">
        <f>+I8+I9</f>
        <v>222299.225</v>
      </c>
      <c r="J7" s="14">
        <f>+J8+J9</f>
        <v>607.687</v>
      </c>
      <c r="K7" s="14">
        <f>+K8+K9</f>
        <v>3691495.429</v>
      </c>
      <c r="L7" s="15">
        <f t="shared" si="2"/>
        <v>93.99016071425403</v>
      </c>
    </row>
    <row r="8" spans="2:12" ht="12" customHeight="1">
      <c r="B8" s="25"/>
      <c r="C8" s="23"/>
      <c r="D8" s="4"/>
      <c r="E8" s="7" t="s">
        <v>2</v>
      </c>
      <c r="F8" s="13">
        <v>32177074</v>
      </c>
      <c r="G8" s="13">
        <v>36061889.856</v>
      </c>
      <c r="H8" s="13">
        <v>32266642.346</v>
      </c>
      <c r="I8" s="13">
        <v>204678.726</v>
      </c>
      <c r="J8" s="13">
        <v>56.066</v>
      </c>
      <c r="K8" s="13">
        <v>3590624.85</v>
      </c>
      <c r="L8" s="16">
        <f t="shared" si="2"/>
        <v>89.47573872263784</v>
      </c>
    </row>
    <row r="9" spans="2:12" ht="12" customHeight="1">
      <c r="B9" s="25"/>
      <c r="C9" s="23"/>
      <c r="D9" s="4"/>
      <c r="E9" s="7" t="s">
        <v>3</v>
      </c>
      <c r="F9" s="13">
        <v>11831439</v>
      </c>
      <c r="G9" s="13">
        <v>12024007.588</v>
      </c>
      <c r="H9" s="13">
        <v>11906068.131</v>
      </c>
      <c r="I9" s="13">
        <v>17620.499</v>
      </c>
      <c r="J9" s="13">
        <v>551.621</v>
      </c>
      <c r="K9" s="13">
        <v>100870.579</v>
      </c>
      <c r="L9" s="16">
        <f t="shared" si="2"/>
        <v>99.0191335448116</v>
      </c>
    </row>
    <row r="10" spans="2:12" ht="12" customHeight="1">
      <c r="B10" s="25"/>
      <c r="C10" s="23"/>
      <c r="D10" s="4"/>
      <c r="E10" s="7" t="s">
        <v>4</v>
      </c>
      <c r="F10" s="13">
        <v>16557532</v>
      </c>
      <c r="G10" s="13">
        <v>17027107.762</v>
      </c>
      <c r="H10" s="13">
        <v>17027107.762</v>
      </c>
      <c r="I10" s="14"/>
      <c r="J10" s="14"/>
      <c r="K10" s="14"/>
      <c r="L10" s="16">
        <f t="shared" si="2"/>
        <v>100</v>
      </c>
    </row>
    <row r="11" spans="2:12" ht="12" customHeight="1">
      <c r="B11" s="25"/>
      <c r="C11" s="23" t="s">
        <v>5</v>
      </c>
      <c r="D11" s="20" t="s">
        <v>42</v>
      </c>
      <c r="E11" s="21"/>
      <c r="F11" s="14">
        <f aca="true" t="shared" si="3" ref="F11:K11">+F12+F13</f>
        <v>56644842</v>
      </c>
      <c r="G11" s="14">
        <f t="shared" si="3"/>
        <v>57555602.18</v>
      </c>
      <c r="H11" s="14">
        <f t="shared" si="3"/>
        <v>56963329.963</v>
      </c>
      <c r="I11" s="14">
        <f t="shared" si="3"/>
        <v>104933.943</v>
      </c>
      <c r="J11" s="14">
        <f t="shared" si="3"/>
        <v>316.7</v>
      </c>
      <c r="K11" s="14">
        <f t="shared" si="3"/>
        <v>487654.978</v>
      </c>
      <c r="L11" s="15">
        <f t="shared" si="2"/>
        <v>98.97095644113371</v>
      </c>
    </row>
    <row r="12" spans="2:12" ht="12" customHeight="1">
      <c r="B12" s="25"/>
      <c r="C12" s="23"/>
      <c r="D12" s="4"/>
      <c r="E12" s="7" t="s">
        <v>2</v>
      </c>
      <c r="F12" s="13">
        <v>2125583</v>
      </c>
      <c r="G12" s="13">
        <v>2405562.397</v>
      </c>
      <c r="H12" s="13">
        <v>2139351.5</v>
      </c>
      <c r="I12" s="13">
        <v>11719.171</v>
      </c>
      <c r="J12" s="13">
        <v>211.9</v>
      </c>
      <c r="K12" s="13">
        <v>254703.63</v>
      </c>
      <c r="L12" s="16">
        <f t="shared" si="2"/>
        <v>88.93352767186609</v>
      </c>
    </row>
    <row r="13" spans="2:12" ht="12" customHeight="1">
      <c r="B13" s="25"/>
      <c r="C13" s="23"/>
      <c r="D13" s="4"/>
      <c r="E13" s="7" t="s">
        <v>3</v>
      </c>
      <c r="F13" s="13">
        <v>54519259</v>
      </c>
      <c r="G13" s="13">
        <v>55150039.783</v>
      </c>
      <c r="H13" s="13">
        <v>54823978.463</v>
      </c>
      <c r="I13" s="13">
        <v>93214.772</v>
      </c>
      <c r="J13" s="13">
        <v>104.8</v>
      </c>
      <c r="K13" s="13">
        <v>232951.348</v>
      </c>
      <c r="L13" s="16">
        <f t="shared" si="2"/>
        <v>99.40877409829085</v>
      </c>
    </row>
    <row r="14" spans="2:12" ht="12" customHeight="1">
      <c r="B14" s="25"/>
      <c r="C14" s="26" t="s">
        <v>6</v>
      </c>
      <c r="D14" s="27"/>
      <c r="E14" s="28"/>
      <c r="F14" s="13">
        <v>21651178</v>
      </c>
      <c r="G14" s="13">
        <v>21748649.53</v>
      </c>
      <c r="H14" s="13">
        <v>21748649.53</v>
      </c>
      <c r="I14" s="14"/>
      <c r="J14" s="14"/>
      <c r="K14" s="14"/>
      <c r="L14" s="16">
        <f t="shared" si="2"/>
        <v>100</v>
      </c>
    </row>
    <row r="15" spans="2:12" ht="12" customHeight="1">
      <c r="B15" s="25"/>
      <c r="C15" s="26" t="s">
        <v>7</v>
      </c>
      <c r="D15" s="27"/>
      <c r="E15" s="28"/>
      <c r="F15" s="13">
        <v>8240259</v>
      </c>
      <c r="G15" s="13">
        <v>9334181.976</v>
      </c>
      <c r="H15" s="13">
        <v>8392985.791</v>
      </c>
      <c r="I15" s="13">
        <v>49915.9</v>
      </c>
      <c r="J15" s="13">
        <v>79.6</v>
      </c>
      <c r="K15" s="13">
        <v>891359.885</v>
      </c>
      <c r="L15" s="16">
        <f t="shared" si="2"/>
        <v>89.91667199739625</v>
      </c>
    </row>
    <row r="16" spans="2:12" ht="12" customHeight="1">
      <c r="B16" s="25"/>
      <c r="C16" s="26" t="s">
        <v>8</v>
      </c>
      <c r="D16" s="27"/>
      <c r="E16" s="28"/>
      <c r="F16" s="13">
        <v>4403240</v>
      </c>
      <c r="G16" s="13">
        <v>4427751.585</v>
      </c>
      <c r="H16" s="13">
        <v>4427751.585</v>
      </c>
      <c r="I16" s="14"/>
      <c r="J16" s="14"/>
      <c r="K16" s="14"/>
      <c r="L16" s="16">
        <f t="shared" si="2"/>
        <v>100</v>
      </c>
    </row>
    <row r="17" spans="2:12" ht="12" customHeight="1">
      <c r="B17" s="25"/>
      <c r="C17" s="26" t="s">
        <v>9</v>
      </c>
      <c r="D17" s="27"/>
      <c r="E17" s="28"/>
      <c r="F17" s="13">
        <v>2233774</v>
      </c>
      <c r="G17" s="13">
        <v>2442136.12</v>
      </c>
      <c r="H17" s="13">
        <v>2309329.502</v>
      </c>
      <c r="I17" s="14"/>
      <c r="J17" s="14"/>
      <c r="K17" s="13">
        <v>132806.618</v>
      </c>
      <c r="L17" s="16">
        <f t="shared" si="2"/>
        <v>94.56186668251726</v>
      </c>
    </row>
    <row r="18" spans="2:12" ht="12" customHeight="1">
      <c r="B18" s="25"/>
      <c r="C18" s="26" t="s">
        <v>10</v>
      </c>
      <c r="D18" s="27"/>
      <c r="E18" s="28"/>
      <c r="F18" s="13">
        <v>39168103</v>
      </c>
      <c r="G18" s="13">
        <v>40623202.338</v>
      </c>
      <c r="H18" s="13">
        <v>39205605.348</v>
      </c>
      <c r="I18" s="13">
        <v>105917.175</v>
      </c>
      <c r="J18" s="13">
        <v>2443.977</v>
      </c>
      <c r="K18" s="13">
        <v>1314123.792</v>
      </c>
      <c r="L18" s="16">
        <f t="shared" si="2"/>
        <v>96.51037606980101</v>
      </c>
    </row>
    <row r="19" spans="2:12" ht="12" customHeight="1">
      <c r="B19" s="25"/>
      <c r="C19" s="26" t="s">
        <v>11</v>
      </c>
      <c r="D19" s="27"/>
      <c r="E19" s="28"/>
      <c r="F19" s="13">
        <v>4980</v>
      </c>
      <c r="G19" s="13">
        <v>5407.267</v>
      </c>
      <c r="H19" s="13">
        <v>5266</v>
      </c>
      <c r="I19" s="13"/>
      <c r="J19" s="14"/>
      <c r="K19" s="13">
        <v>141.267</v>
      </c>
      <c r="L19" s="16">
        <f t="shared" si="2"/>
        <v>97.38746024562872</v>
      </c>
    </row>
    <row r="20" spans="2:12" ht="12" customHeight="1">
      <c r="B20" s="25"/>
      <c r="C20" s="26" t="s">
        <v>12</v>
      </c>
      <c r="D20" s="27"/>
      <c r="E20" s="28"/>
      <c r="F20" s="13">
        <v>53712</v>
      </c>
      <c r="G20" s="13">
        <v>53830.4</v>
      </c>
      <c r="H20" s="13">
        <v>53830.4</v>
      </c>
      <c r="I20" s="14"/>
      <c r="J20" s="14"/>
      <c r="K20" s="14"/>
      <c r="L20" s="16">
        <f t="shared" si="2"/>
        <v>100</v>
      </c>
    </row>
    <row r="21" spans="2:12" ht="12" customHeight="1">
      <c r="B21" s="25"/>
      <c r="C21" s="26" t="s">
        <v>49</v>
      </c>
      <c r="D21" s="27"/>
      <c r="E21" s="28"/>
      <c r="F21" s="13">
        <v>10474</v>
      </c>
      <c r="G21" s="13">
        <v>45565.126</v>
      </c>
      <c r="H21" s="13">
        <v>12318.779</v>
      </c>
      <c r="I21" s="13">
        <v>6259.214</v>
      </c>
      <c r="J21" s="13">
        <v>0.1</v>
      </c>
      <c r="K21" s="13">
        <v>26987.233</v>
      </c>
      <c r="L21" s="16">
        <f t="shared" si="2"/>
        <v>27.0355424892274</v>
      </c>
    </row>
    <row r="22" spans="2:12" ht="12" customHeight="1">
      <c r="B22" s="29" t="s">
        <v>16</v>
      </c>
      <c r="C22" s="20" t="s">
        <v>42</v>
      </c>
      <c r="D22" s="32"/>
      <c r="E22" s="21"/>
      <c r="F22" s="14">
        <f>+F23+F24+F25</f>
        <v>30623393</v>
      </c>
      <c r="G22" s="14">
        <f>+G23+G24+G25</f>
        <v>31128942.627000004</v>
      </c>
      <c r="H22" s="14">
        <f>+H23+H24+H25</f>
        <v>30708055.777000003</v>
      </c>
      <c r="I22" s="14">
        <f>+I24</f>
        <v>0</v>
      </c>
      <c r="J22" s="14">
        <f>+J24</f>
        <v>1588.952</v>
      </c>
      <c r="K22" s="14">
        <f>+K24</f>
        <v>422475.802</v>
      </c>
      <c r="L22" s="15">
        <f t="shared" si="2"/>
        <v>98.64792436080067</v>
      </c>
    </row>
    <row r="23" spans="2:12" ht="12">
      <c r="B23" s="30"/>
      <c r="C23" s="4"/>
      <c r="D23" s="27" t="s">
        <v>13</v>
      </c>
      <c r="E23" s="28"/>
      <c r="F23" s="13">
        <v>9309963</v>
      </c>
      <c r="G23" s="13">
        <v>8965716.4</v>
      </c>
      <c r="H23" s="13">
        <v>8965716.4</v>
      </c>
      <c r="I23" s="13"/>
      <c r="J23" s="13"/>
      <c r="K23" s="13"/>
      <c r="L23" s="16">
        <f t="shared" si="2"/>
        <v>100</v>
      </c>
    </row>
    <row r="24" spans="2:12" ht="12">
      <c r="B24" s="30"/>
      <c r="C24" s="4"/>
      <c r="D24" s="27" t="s">
        <v>14</v>
      </c>
      <c r="E24" s="28"/>
      <c r="F24" s="13">
        <v>21276920</v>
      </c>
      <c r="G24" s="13">
        <v>22126609.127</v>
      </c>
      <c r="H24" s="13">
        <v>21705722.277</v>
      </c>
      <c r="I24" s="13"/>
      <c r="J24" s="13">
        <v>1588.952</v>
      </c>
      <c r="K24" s="13">
        <v>422475.802</v>
      </c>
      <c r="L24" s="16">
        <f t="shared" si="2"/>
        <v>98.0978248967827</v>
      </c>
    </row>
    <row r="25" spans="2:12" ht="12">
      <c r="B25" s="31"/>
      <c r="C25" s="4"/>
      <c r="D25" s="27" t="s">
        <v>15</v>
      </c>
      <c r="E25" s="28"/>
      <c r="F25" s="13">
        <v>36510</v>
      </c>
      <c r="G25" s="13">
        <v>36617.1</v>
      </c>
      <c r="H25" s="13">
        <v>36617.1</v>
      </c>
      <c r="I25" s="13"/>
      <c r="J25" s="13"/>
      <c r="K25" s="13"/>
      <c r="L25" s="16">
        <f t="shared" si="2"/>
        <v>100</v>
      </c>
    </row>
    <row r="26" spans="2:12" ht="12">
      <c r="B26" s="20" t="s">
        <v>43</v>
      </c>
      <c r="C26" s="32"/>
      <c r="D26" s="32"/>
      <c r="E26" s="21"/>
      <c r="F26" s="14">
        <f>+F27+F28+F32+F39</f>
        <v>37994045</v>
      </c>
      <c r="G26" s="14">
        <f>+G27+G28+G32</f>
        <v>38232117.368</v>
      </c>
      <c r="H26" s="14">
        <f>+H27+H28+H32</f>
        <v>37933046.431</v>
      </c>
      <c r="I26" s="14">
        <f>+I32</f>
        <v>43605.969000000005</v>
      </c>
      <c r="J26" s="14">
        <f>+J32</f>
        <v>11.2</v>
      </c>
      <c r="K26" s="14">
        <f>+G26-H26-I26</f>
        <v>255464.96799999897</v>
      </c>
      <c r="L26" s="15">
        <f t="shared" si="2"/>
        <v>99.21774947978602</v>
      </c>
    </row>
    <row r="27" spans="2:12" ht="12">
      <c r="B27" s="4"/>
      <c r="C27" s="27" t="s">
        <v>17</v>
      </c>
      <c r="D27" s="27"/>
      <c r="E27" s="28"/>
      <c r="F27" s="13">
        <v>37125256</v>
      </c>
      <c r="G27" s="13">
        <v>37125256.462</v>
      </c>
      <c r="H27" s="13">
        <v>37125256.462</v>
      </c>
      <c r="I27" s="13">
        <v>6259.214</v>
      </c>
      <c r="J27" s="13"/>
      <c r="K27" s="13"/>
      <c r="L27" s="16">
        <f t="shared" si="2"/>
        <v>100</v>
      </c>
    </row>
    <row r="28" spans="2:12" ht="12" customHeight="1">
      <c r="B28" s="29" t="s">
        <v>18</v>
      </c>
      <c r="C28" s="20" t="s">
        <v>42</v>
      </c>
      <c r="D28" s="32"/>
      <c r="E28" s="21"/>
      <c r="F28" s="14">
        <f>+F29</f>
        <v>14519</v>
      </c>
      <c r="G28" s="14">
        <f>+G29</f>
        <v>14519.2</v>
      </c>
      <c r="H28" s="14">
        <f>+H29</f>
        <v>14519.2</v>
      </c>
      <c r="I28" s="14" t="str">
        <f>+I29</f>
        <v>-</v>
      </c>
      <c r="J28" s="14" t="str">
        <f>+J29</f>
        <v>-</v>
      </c>
      <c r="K28" s="14" t="s">
        <v>51</v>
      </c>
      <c r="L28" s="15">
        <f t="shared" si="2"/>
        <v>100</v>
      </c>
    </row>
    <row r="29" spans="2:12" ht="12">
      <c r="B29" s="30"/>
      <c r="C29" s="4"/>
      <c r="D29" s="27" t="s">
        <v>19</v>
      </c>
      <c r="E29" s="28"/>
      <c r="F29" s="13">
        <f>+F30</f>
        <v>14519</v>
      </c>
      <c r="G29" s="13">
        <f>+G30</f>
        <v>14519.2</v>
      </c>
      <c r="H29" s="13">
        <f>+H30</f>
        <v>14519.2</v>
      </c>
      <c r="I29" s="13" t="s">
        <v>46</v>
      </c>
      <c r="J29" s="13" t="s">
        <v>46</v>
      </c>
      <c r="K29" s="13" t="s">
        <v>51</v>
      </c>
      <c r="L29" s="16">
        <f t="shared" si="2"/>
        <v>100</v>
      </c>
    </row>
    <row r="30" spans="2:12" ht="12">
      <c r="B30" s="30"/>
      <c r="C30" s="4"/>
      <c r="D30" s="5"/>
      <c r="E30" s="7" t="s">
        <v>20</v>
      </c>
      <c r="F30" s="13">
        <v>14519</v>
      </c>
      <c r="G30" s="13">
        <v>14519.2</v>
      </c>
      <c r="H30" s="13">
        <v>14519.2</v>
      </c>
      <c r="I30" s="13"/>
      <c r="J30" s="13"/>
      <c r="K30" s="13"/>
      <c r="L30" s="16">
        <f t="shared" si="2"/>
        <v>100</v>
      </c>
    </row>
    <row r="31" spans="2:12" ht="12">
      <c r="B31" s="31"/>
      <c r="C31" s="4"/>
      <c r="D31" s="5"/>
      <c r="E31" s="7" t="s">
        <v>21</v>
      </c>
      <c r="F31" s="13"/>
      <c r="G31" s="13"/>
      <c r="H31" s="13"/>
      <c r="I31" s="13"/>
      <c r="J31" s="13"/>
      <c r="K31" s="13"/>
      <c r="L31" s="16" t="s">
        <v>46</v>
      </c>
    </row>
    <row r="32" spans="2:12" ht="12" customHeight="1">
      <c r="B32" s="29" t="s">
        <v>22</v>
      </c>
      <c r="C32" s="20" t="s">
        <v>42</v>
      </c>
      <c r="D32" s="32"/>
      <c r="E32" s="21"/>
      <c r="F32" s="14">
        <f>+F33+F34+F38+F39</f>
        <v>854270</v>
      </c>
      <c r="G32" s="14">
        <f>+G33+G34+G38</f>
        <v>1092341.706</v>
      </c>
      <c r="H32" s="14">
        <f>+H33+H34+H38</f>
        <v>793270.769</v>
      </c>
      <c r="I32" s="14">
        <f>+I34</f>
        <v>43605.969000000005</v>
      </c>
      <c r="J32" s="14">
        <f>+J34</f>
        <v>11.2</v>
      </c>
      <c r="K32" s="14">
        <f>+K34</f>
        <v>198855.89</v>
      </c>
      <c r="L32" s="15">
        <f t="shared" si="2"/>
        <v>72.62111889006277</v>
      </c>
    </row>
    <row r="33" spans="2:12" ht="12">
      <c r="B33" s="30"/>
      <c r="C33" s="4"/>
      <c r="D33" s="27" t="s">
        <v>23</v>
      </c>
      <c r="E33" s="28"/>
      <c r="F33" s="13">
        <v>457182</v>
      </c>
      <c r="G33" s="13">
        <v>453200.931</v>
      </c>
      <c r="H33" s="13">
        <v>453200.931</v>
      </c>
      <c r="I33" s="13"/>
      <c r="J33" s="13"/>
      <c r="K33" s="13"/>
      <c r="L33" s="16">
        <f t="shared" si="2"/>
        <v>100</v>
      </c>
    </row>
    <row r="34" spans="2:12" ht="12">
      <c r="B34" s="30"/>
      <c r="C34" s="4"/>
      <c r="D34" s="27" t="s">
        <v>24</v>
      </c>
      <c r="E34" s="28"/>
      <c r="F34" s="13">
        <v>170433</v>
      </c>
      <c r="G34" s="13">
        <f>+G35+G36+G37</f>
        <v>412485.57800000004</v>
      </c>
      <c r="H34" s="13">
        <f>+H35+H36+H37</f>
        <v>170034.919</v>
      </c>
      <c r="I34" s="13">
        <f>+I35+I36+I37</f>
        <v>43605.969000000005</v>
      </c>
      <c r="J34" s="13">
        <f>+J35+J36+J37</f>
        <v>11.2</v>
      </c>
      <c r="K34" s="13">
        <f>+K35+K36+K37</f>
        <v>198855.89</v>
      </c>
      <c r="L34" s="16">
        <f t="shared" si="2"/>
        <v>41.222027646261125</v>
      </c>
    </row>
    <row r="35" spans="2:12" ht="12">
      <c r="B35" s="30"/>
      <c r="C35" s="4"/>
      <c r="D35" s="5"/>
      <c r="E35" s="7" t="s">
        <v>25</v>
      </c>
      <c r="F35" s="13"/>
      <c r="G35" s="13">
        <v>14495.6</v>
      </c>
      <c r="H35" s="13">
        <v>8371.3</v>
      </c>
      <c r="I35" s="13">
        <v>97.1</v>
      </c>
      <c r="J35" s="13">
        <v>8.1</v>
      </c>
      <c r="K35" s="13">
        <v>6027.2</v>
      </c>
      <c r="L35" s="16">
        <f t="shared" si="2"/>
        <v>57.75062777670465</v>
      </c>
    </row>
    <row r="36" spans="2:12" ht="12">
      <c r="B36" s="30"/>
      <c r="C36" s="4"/>
      <c r="D36" s="5"/>
      <c r="E36" s="7" t="s">
        <v>26</v>
      </c>
      <c r="F36" s="13"/>
      <c r="G36" s="13">
        <v>70353.687</v>
      </c>
      <c r="H36" s="13">
        <v>3356.344</v>
      </c>
      <c r="I36" s="13">
        <v>292.3</v>
      </c>
      <c r="J36" s="13">
        <v>3.1</v>
      </c>
      <c r="K36" s="13">
        <v>66713.143</v>
      </c>
      <c r="L36" s="16">
        <f t="shared" si="2"/>
        <v>4.770672502210154</v>
      </c>
    </row>
    <row r="37" spans="2:12" ht="12">
      <c r="B37" s="30"/>
      <c r="C37" s="4"/>
      <c r="D37" s="5"/>
      <c r="E37" s="7" t="s">
        <v>27</v>
      </c>
      <c r="F37" s="13"/>
      <c r="G37" s="13">
        <v>327636.291</v>
      </c>
      <c r="H37" s="13">
        <v>158307.275</v>
      </c>
      <c r="I37" s="13">
        <v>43216.569</v>
      </c>
      <c r="J37" s="13"/>
      <c r="K37" s="13">
        <v>126115.547</v>
      </c>
      <c r="L37" s="16">
        <f t="shared" si="2"/>
        <v>48.31799142787878</v>
      </c>
    </row>
    <row r="38" spans="2:12" ht="12">
      <c r="B38" s="30"/>
      <c r="C38" s="4"/>
      <c r="D38" s="27" t="s">
        <v>28</v>
      </c>
      <c r="E38" s="28"/>
      <c r="F38" s="13">
        <v>226655</v>
      </c>
      <c r="G38" s="13">
        <v>226655.197</v>
      </c>
      <c r="H38" s="13">
        <v>170034.919</v>
      </c>
      <c r="I38" s="13"/>
      <c r="J38" s="13"/>
      <c r="K38" s="13"/>
      <c r="L38" s="16">
        <f t="shared" si="2"/>
        <v>75.0192015230959</v>
      </c>
    </row>
    <row r="39" spans="2:12" ht="12" customHeight="1">
      <c r="B39" s="30"/>
      <c r="C39" s="29" t="s">
        <v>29</v>
      </c>
      <c r="D39" s="20" t="s">
        <v>42</v>
      </c>
      <c r="E39" s="21"/>
      <c r="F39" s="14">
        <f>+F40+F41</f>
        <v>0</v>
      </c>
      <c r="G39" s="14">
        <f>+G40</f>
        <v>0</v>
      </c>
      <c r="H39" s="14">
        <f>+H40</f>
        <v>0</v>
      </c>
      <c r="I39" s="14" t="s">
        <v>48</v>
      </c>
      <c r="J39" s="14" t="s">
        <v>47</v>
      </c>
      <c r="K39" s="14" t="s">
        <v>47</v>
      </c>
      <c r="L39" s="16" t="s">
        <v>46</v>
      </c>
    </row>
    <row r="40" spans="2:12" ht="12">
      <c r="B40" s="30"/>
      <c r="C40" s="30"/>
      <c r="D40" s="4"/>
      <c r="E40" s="7" t="s">
        <v>30</v>
      </c>
      <c r="F40" s="13"/>
      <c r="G40" s="13"/>
      <c r="H40" s="13"/>
      <c r="I40" s="13"/>
      <c r="J40" s="13"/>
      <c r="K40" s="13"/>
      <c r="L40" s="16" t="s">
        <v>46</v>
      </c>
    </row>
    <row r="41" spans="2:12" ht="12">
      <c r="B41" s="31"/>
      <c r="C41" s="31"/>
      <c r="D41" s="4"/>
      <c r="E41" s="9" t="s">
        <v>31</v>
      </c>
      <c r="F41" s="13"/>
      <c r="G41" s="13"/>
      <c r="H41" s="13"/>
      <c r="I41" s="13"/>
      <c r="J41" s="13"/>
      <c r="K41" s="13"/>
      <c r="L41" s="16" t="s">
        <v>46</v>
      </c>
    </row>
    <row r="43" ht="12">
      <c r="B43" s="8" t="s">
        <v>44</v>
      </c>
    </row>
    <row r="44" ht="12">
      <c r="B44" s="8" t="s">
        <v>45</v>
      </c>
    </row>
    <row r="45" ht="12">
      <c r="B45" s="8" t="s">
        <v>50</v>
      </c>
    </row>
  </sheetData>
  <mergeCells count="33">
    <mergeCell ref="C22:E22"/>
    <mergeCell ref="D23:E23"/>
    <mergeCell ref="B28:B31"/>
    <mergeCell ref="C28:E28"/>
    <mergeCell ref="D29:E29"/>
    <mergeCell ref="B26:E26"/>
    <mergeCell ref="C27:E27"/>
    <mergeCell ref="D24:E24"/>
    <mergeCell ref="D25:E25"/>
    <mergeCell ref="C16:E16"/>
    <mergeCell ref="C17:E17"/>
    <mergeCell ref="B32:B41"/>
    <mergeCell ref="C32:E32"/>
    <mergeCell ref="D33:E33"/>
    <mergeCell ref="D34:E34"/>
    <mergeCell ref="D38:E38"/>
    <mergeCell ref="D39:E39"/>
    <mergeCell ref="C39:C41"/>
    <mergeCell ref="B22:B25"/>
    <mergeCell ref="C21:E21"/>
    <mergeCell ref="C18:E18"/>
    <mergeCell ref="C20:E20"/>
    <mergeCell ref="C19:E19"/>
    <mergeCell ref="B3:E3"/>
    <mergeCell ref="D11:E11"/>
    <mergeCell ref="B5:E5"/>
    <mergeCell ref="C6:E6"/>
    <mergeCell ref="D7:E7"/>
    <mergeCell ref="C11:C13"/>
    <mergeCell ref="C7:C10"/>
    <mergeCell ref="B6:B21"/>
    <mergeCell ref="C14:E14"/>
    <mergeCell ref="C15:E15"/>
  </mergeCells>
  <printOptions/>
  <pageMargins left="0.75" right="0.75" top="1" bottom="1" header="0.512" footer="0.512"/>
  <pageSetup horizontalDpi="400" verticalDpi="400" orientation="landscape" paperSize="9" scale="8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2003-03-14T09:05:28Z</cp:lastPrinted>
  <dcterms:created xsi:type="dcterms:W3CDTF">1999-08-08T13:52:57Z</dcterms:created>
  <dcterms:modified xsi:type="dcterms:W3CDTF">2003-08-07T07:33:07Z</dcterms:modified>
  <cp:category/>
  <cp:version/>
  <cp:contentType/>
  <cp:contentStatus/>
</cp:coreProperties>
</file>