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7_税目別県税および県税に伴う徴収金決算額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<sst xmlns="http://schemas.openxmlformats.org/spreadsheetml/2006/main" count="116" uniqueCount="53">
  <si>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県民税</t>
  </si>
  <si>
    <t>個人</t>
  </si>
  <si>
    <t>法人</t>
  </si>
  <si>
    <t>事業税</t>
  </si>
  <si>
    <t>不動産取得税</t>
  </si>
  <si>
    <t>自動車税</t>
  </si>
  <si>
    <t>鉱区税</t>
  </si>
  <si>
    <t>狩猟者登録税</t>
  </si>
  <si>
    <t>軽油引取税</t>
  </si>
  <si>
    <t>入猟税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</si>
  <si>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</si>
  <si>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</si>
  <si>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</si>
  <si>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</si>
  <si>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</si>
  <si>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</si>
  <si>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</si>
  <si>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</si>
  <si>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不申告加算金</t>
  </si>
  <si>
    <t>重加算金</t>
  </si>
  <si>
    <t>滞納処分費</t>
  </si>
  <si>
    <t>普通税</t>
  </si>
  <si>
    <t>千円</t>
  </si>
  <si>
    <t>％</t>
  </si>
  <si>
    <t>予算額</t>
  </si>
  <si>
    <t>調定済額</t>
  </si>
  <si>
    <t>収入済額</t>
  </si>
  <si>
    <t>不納欠損額</t>
  </si>
  <si>
    <t>収入未済額</t>
  </si>
  <si>
    <t>収入歩合</t>
  </si>
  <si>
    <t>県税収入総額</t>
  </si>
  <si>
    <t>総額</t>
  </si>
  <si>
    <t>県税に伴う徴収金額</t>
  </si>
  <si>
    <t>資料：県税務課</t>
  </si>
  <si>
    <t>法人</t>
  </si>
  <si>
    <t>個人</t>
  </si>
  <si>
    <t>たばこ消費税</t>
  </si>
  <si>
    <t>娯楽施設利用税</t>
  </si>
  <si>
    <t>料理飲食等消費税</t>
  </si>
  <si>
    <t>固定資産税</t>
  </si>
  <si>
    <t>小切手未払資金組入れ</t>
  </si>
  <si>
    <t>157．税目別県税および県税に伴う徴収金決算額 （昭和40年度）</t>
  </si>
  <si>
    <t>税目別</t>
  </si>
  <si>
    <t>過誤納額</t>
  </si>
  <si>
    <t>旧法による税収入</t>
  </si>
  <si>
    <t>総額</t>
  </si>
  <si>
    <t>不動産取得税</t>
  </si>
  <si>
    <t>―</t>
  </si>
  <si>
    <t>―</t>
  </si>
  <si>
    <t>雑入</t>
  </si>
  <si>
    <t>目的税</t>
  </si>
  <si>
    <t>―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</si>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</sst>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  <numFmt numFmtId="183" formatCode="0.00_);[Red]\(0.0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vertical="distributed" textRotation="255"/>
    </xf>
    <xf numFmtId="0" fontId="1" fillId="2" borderId="10" xfId="0" applyFont="1" applyFill="1" applyBorder="1" applyAlignment="1">
      <alignment vertical="distributed" textRotation="255"/>
    </xf>
    <xf numFmtId="0" fontId="1" fillId="2" borderId="2" xfId="0" applyFont="1" applyFill="1" applyBorder="1" applyAlignment="1">
      <alignment vertical="distributed" textRotation="255"/>
    </xf>
    <xf numFmtId="183" fontId="1" fillId="0" borderId="0" xfId="0" applyNumberFormat="1" applyFont="1" applyAlignment="1">
      <alignment vertical="center"/>
    </xf>
    <xf numFmtId="183" fontId="1" fillId="3" borderId="1" xfId="0" applyNumberFormat="1" applyFont="1" applyFill="1" applyBorder="1" applyAlignment="1">
      <alignment horizontal="distributed" vertical="center"/>
    </xf>
    <xf numFmtId="183" fontId="1" fillId="0" borderId="1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horizontal="right" vertical="center"/>
    </xf>
    <xf numFmtId="183" fontId="1" fillId="0" borderId="1" xfId="16" applyNumberFormat="1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1" fillId="0" borderId="1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38" fontId="1" fillId="2" borderId="2" xfId="16" applyFont="1" applyFill="1" applyBorder="1" applyAlignment="1">
      <alignment horizontal="distributed" vertical="center"/>
    </xf>
    <xf numFmtId="0" fontId="0" fillId="0" borderId="11" xfId="0" applyBorder="1" applyAlignment="1">
      <alignment vertical="distributed" textRotation="255"/>
    </xf>
    <xf numFmtId="0" fontId="1" fillId="2" borderId="1" xfId="0" applyFont="1" applyFill="1" applyBorder="1" applyAlignment="1">
      <alignment vertical="center" textRotation="255"/>
    </xf>
    <xf numFmtId="180" fontId="1" fillId="0" borderId="1" xfId="0" applyNumberFormat="1" applyFont="1" applyBorder="1" applyAlignment="1">
      <alignment horizontal="right" vertical="center"/>
    </xf>
    <xf numFmtId="183" fontId="1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horizontal="right" vertical="center"/>
    </xf>
    <xf numFmtId="0" fontId="1" fillId="2" borderId="12" xfId="0" applyFont="1" applyFill="1" applyBorder="1" applyAlignment="1">
      <alignment vertical="distributed" textRotation="255"/>
    </xf>
    <xf numFmtId="0" fontId="1" fillId="2" borderId="11" xfId="0" applyFont="1" applyFill="1" applyBorder="1" applyAlignment="1">
      <alignment vertical="distributed" textRotation="255"/>
    </xf>
    <xf numFmtId="0" fontId="1" fillId="2" borderId="13" xfId="0" applyFont="1" applyFill="1" applyBorder="1" applyAlignment="1">
      <alignment vertical="distributed" textRotation="255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right" vertical="distributed" textRotation="255"/>
    </xf>
    <xf numFmtId="0" fontId="6" fillId="2" borderId="11" xfId="0" applyFont="1" applyFill="1" applyBorder="1" applyAlignment="1">
      <alignment horizontal="right" vertical="distributed" textRotation="255"/>
    </xf>
    <xf numFmtId="0" fontId="6" fillId="2" borderId="14" xfId="0" applyFont="1" applyFill="1" applyBorder="1" applyAlignment="1">
      <alignment horizontal="right" vertical="distributed" textRotation="255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vertical="distributed" textRotation="255"/>
    </xf>
    <xf numFmtId="38" fontId="1" fillId="2" borderId="3" xfId="16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center" vertical="distributed" textRotation="255"/>
    </xf>
    <xf numFmtId="0" fontId="1" fillId="2" borderId="11" xfId="0" applyFont="1" applyFill="1" applyBorder="1" applyAlignment="1">
      <alignment horizontal="center" vertical="distributed" textRotation="255"/>
    </xf>
    <xf numFmtId="0" fontId="1" fillId="2" borderId="13" xfId="0" applyFont="1" applyFill="1" applyBorder="1" applyAlignment="1">
      <alignment horizontal="center" vertical="distributed" textRotation="255"/>
    </xf>
    <xf numFmtId="0" fontId="1" fillId="2" borderId="11" xfId="0" applyFont="1" applyFill="1" applyBorder="1" applyAlignment="1">
      <alignment vertical="distributed" textRotation="255"/>
    </xf>
    <xf numFmtId="0" fontId="1" fillId="2" borderId="13" xfId="0" applyFont="1" applyFill="1" applyBorder="1" applyAlignment="1">
      <alignment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625" style="2" customWidth="1"/>
    <col min="3" max="3" width="2.625" style="2" customWidth="1"/>
    <col min="4" max="4" width="1.875" style="2" customWidth="1"/>
    <col min="5" max="5" width="15.75390625" style="2" bestFit="1" customWidth="1"/>
    <col min="6" max="6" width="15.00390625" style="2" bestFit="1" customWidth="1"/>
    <col min="7" max="8" width="16.00390625" style="2" customWidth="1"/>
    <col min="9" max="9" width="10.75390625" style="2" bestFit="1" customWidth="1"/>
    <col min="10" max="10" width="8.75390625" style="2" bestFit="1" customWidth="1"/>
    <col min="11" max="11" width="11.875" style="2" bestFit="1" customWidth="1"/>
    <col min="12" max="12" width="8.75390625" style="25" bestFit="1" customWidth="1"/>
    <col min="13" max="16384" width="9.00390625" style="2" customWidth="1"/>
  </cols>
  <sheetData>
    <row r="1" ht="14.25">
      <c r="B1" s="1" t="s">
        <v>41</v>
      </c>
    </row>
    <row r="2" ht="12">
      <c r="C2" s="8"/>
    </row>
    <row r="3" spans="2:12" ht="12">
      <c r="B3" s="66" t="s">
        <v>42</v>
      </c>
      <c r="C3" s="67"/>
      <c r="D3" s="67"/>
      <c r="E3" s="68"/>
      <c r="F3" s="10" t="s">
        <v>24</v>
      </c>
      <c r="G3" s="10" t="s">
        <v>25</v>
      </c>
      <c r="H3" s="10" t="s">
        <v>26</v>
      </c>
      <c r="I3" s="10" t="s">
        <v>27</v>
      </c>
      <c r="J3" s="10" t="s">
        <v>43</v>
      </c>
      <c r="K3" s="10" t="s">
        <v>28</v>
      </c>
      <c r="L3" s="26" t="s">
        <v>29</v>
      </c>
    </row>
    <row r="4" spans="2:12" ht="12">
      <c r="B4" s="4"/>
      <c r="C4" s="5"/>
      <c r="D4" s="5"/>
      <c r="E4" s="6"/>
      <c r="F4" s="3" t="s">
        <v>22</v>
      </c>
      <c r="G4" s="3" t="s">
        <v>22</v>
      </c>
      <c r="H4" s="3" t="s">
        <v>22</v>
      </c>
      <c r="I4" s="3" t="s">
        <v>22</v>
      </c>
      <c r="J4" s="3" t="s">
        <v>22</v>
      </c>
      <c r="K4" s="3" t="s">
        <v>22</v>
      </c>
      <c r="L4" s="27" t="s">
        <v>23</v>
      </c>
    </row>
    <row r="5" spans="2:12" ht="12">
      <c r="B5" s="69" t="s">
        <v>30</v>
      </c>
      <c r="C5" s="69"/>
      <c r="D5" s="69"/>
      <c r="E5" s="69"/>
      <c r="F5" s="11"/>
      <c r="G5" s="11"/>
      <c r="H5" s="11"/>
      <c r="I5" s="11"/>
      <c r="J5" s="11"/>
      <c r="K5" s="11"/>
      <c r="L5" s="28"/>
    </row>
    <row r="6" spans="2:12" ht="12" customHeight="1">
      <c r="B6" s="70" t="s">
        <v>21</v>
      </c>
      <c r="C6" s="69" t="s">
        <v>31</v>
      </c>
      <c r="D6" s="69"/>
      <c r="E6" s="69"/>
      <c r="F6" s="11">
        <f>F7+F10+F13+F14+F15+F16+F17+F18+F19+F20</f>
        <v>8484177000</v>
      </c>
      <c r="G6" s="11">
        <f>G7+G10+G13+G14+G15+G16+G17+G18+G19+G20</f>
        <v>8845864826</v>
      </c>
      <c r="H6" s="11">
        <f>H7+H10+H13+H14+H15+H16+H17+H18+H19+H20</f>
        <v>8757440446</v>
      </c>
      <c r="I6" s="11">
        <v>3803480</v>
      </c>
      <c r="J6" s="11">
        <v>991224</v>
      </c>
      <c r="K6" s="11">
        <v>85854445</v>
      </c>
      <c r="L6" s="28">
        <v>99</v>
      </c>
    </row>
    <row r="7" spans="2:12" ht="12" customHeight="1">
      <c r="B7" s="37"/>
      <c r="C7" s="38" t="s">
        <v>0</v>
      </c>
      <c r="D7" s="69" t="s">
        <v>31</v>
      </c>
      <c r="E7" s="69"/>
      <c r="F7" s="11">
        <f aca="true" t="shared" si="0" ref="F7:K7">SUM(F8:F9)</f>
        <v>1850435000</v>
      </c>
      <c r="G7" s="11">
        <f t="shared" si="0"/>
        <v>1919145576</v>
      </c>
      <c r="H7" s="11">
        <f t="shared" si="0"/>
        <v>1882738242</v>
      </c>
      <c r="I7" s="11">
        <f t="shared" si="0"/>
        <v>320124</v>
      </c>
      <c r="J7" s="11">
        <f t="shared" si="0"/>
        <v>115306</v>
      </c>
      <c r="K7" s="11">
        <f t="shared" si="0"/>
        <v>36202516</v>
      </c>
      <c r="L7" s="28">
        <v>98.1</v>
      </c>
    </row>
    <row r="8" spans="2:12" ht="12" customHeight="1">
      <c r="B8" s="37"/>
      <c r="C8" s="38"/>
      <c r="D8" s="4"/>
      <c r="E8" s="7" t="s">
        <v>2</v>
      </c>
      <c r="F8" s="12">
        <v>580997000</v>
      </c>
      <c r="G8" s="12">
        <v>608032002</v>
      </c>
      <c r="H8" s="9">
        <v>604431468</v>
      </c>
      <c r="I8" s="9">
        <v>279390</v>
      </c>
      <c r="J8" s="12">
        <v>45250</v>
      </c>
      <c r="K8" s="9">
        <v>3366394</v>
      </c>
      <c r="L8" s="27">
        <v>99.41</v>
      </c>
    </row>
    <row r="9" spans="2:12" ht="12" customHeight="1">
      <c r="B9" s="37"/>
      <c r="C9" s="38"/>
      <c r="D9" s="4"/>
      <c r="E9" s="7" t="s">
        <v>1</v>
      </c>
      <c r="F9" s="12">
        <v>1269438000</v>
      </c>
      <c r="G9" s="12">
        <v>1311113574</v>
      </c>
      <c r="H9" s="9">
        <v>1278306774</v>
      </c>
      <c r="I9" s="9">
        <v>40734</v>
      </c>
      <c r="J9" s="12">
        <v>70056</v>
      </c>
      <c r="K9" s="9">
        <v>32836122</v>
      </c>
      <c r="L9" s="27">
        <v>97.5</v>
      </c>
    </row>
    <row r="10" spans="2:12" ht="12" customHeight="1">
      <c r="B10" s="37"/>
      <c r="C10" s="38" t="s">
        <v>3</v>
      </c>
      <c r="D10" s="46" t="s">
        <v>31</v>
      </c>
      <c r="E10" s="48"/>
      <c r="F10" s="11">
        <f aca="true" t="shared" si="1" ref="F10:K10">SUM(F11:F12)</f>
        <v>3598795000</v>
      </c>
      <c r="G10" s="11">
        <f t="shared" si="1"/>
        <v>3786250653</v>
      </c>
      <c r="H10" s="11">
        <f t="shared" si="1"/>
        <v>3762966288</v>
      </c>
      <c r="I10" s="11">
        <f t="shared" si="1"/>
        <v>2058671</v>
      </c>
      <c r="J10" s="11">
        <f t="shared" si="1"/>
        <v>680750</v>
      </c>
      <c r="K10" s="11">
        <f t="shared" si="1"/>
        <v>21906444</v>
      </c>
      <c r="L10" s="28">
        <v>99.39</v>
      </c>
    </row>
    <row r="11" spans="2:12" ht="12" customHeight="1">
      <c r="B11" s="37"/>
      <c r="C11" s="38"/>
      <c r="D11" s="4"/>
      <c r="E11" s="7" t="s">
        <v>34</v>
      </c>
      <c r="F11" s="12">
        <v>3367124000</v>
      </c>
      <c r="G11" s="12">
        <v>3549577326</v>
      </c>
      <c r="H11" s="9">
        <v>3528254112</v>
      </c>
      <c r="I11" s="9">
        <v>1820931</v>
      </c>
      <c r="J11" s="12">
        <v>679940</v>
      </c>
      <c r="K11" s="9">
        <v>20182223</v>
      </c>
      <c r="L11" s="27">
        <v>99.4</v>
      </c>
    </row>
    <row r="12" spans="2:12" ht="12" customHeight="1">
      <c r="B12" s="37"/>
      <c r="C12" s="38"/>
      <c r="D12" s="4"/>
      <c r="E12" s="7" t="s">
        <v>35</v>
      </c>
      <c r="F12" s="12">
        <v>231671000</v>
      </c>
      <c r="G12" s="12">
        <v>236673327</v>
      </c>
      <c r="H12" s="9">
        <v>234712176</v>
      </c>
      <c r="I12" s="9">
        <v>237740</v>
      </c>
      <c r="J12" s="12">
        <v>810</v>
      </c>
      <c r="K12" s="9">
        <v>1724221</v>
      </c>
      <c r="L12" s="27">
        <v>99.17</v>
      </c>
    </row>
    <row r="13" spans="2:12" s="13" customFormat="1" ht="12" customHeight="1">
      <c r="B13" s="37"/>
      <c r="C13" s="36" t="s">
        <v>4</v>
      </c>
      <c r="D13" s="71"/>
      <c r="E13" s="72"/>
      <c r="F13" s="30">
        <v>485930000</v>
      </c>
      <c r="G13" s="14">
        <v>513760219</v>
      </c>
      <c r="H13" s="14">
        <v>501365780</v>
      </c>
      <c r="I13" s="14">
        <v>288569</v>
      </c>
      <c r="J13" s="14">
        <v>3730</v>
      </c>
      <c r="K13" s="14">
        <v>12109600</v>
      </c>
      <c r="L13" s="29">
        <v>97.59</v>
      </c>
    </row>
    <row r="14" spans="2:12" ht="12" customHeight="1">
      <c r="B14" s="37"/>
      <c r="C14" s="73" t="s">
        <v>36</v>
      </c>
      <c r="D14" s="49"/>
      <c r="E14" s="50"/>
      <c r="F14" s="12">
        <v>691641000</v>
      </c>
      <c r="G14" s="12">
        <v>702495400</v>
      </c>
      <c r="H14" s="9">
        <v>702495400</v>
      </c>
      <c r="I14" s="12" t="s">
        <v>51</v>
      </c>
      <c r="J14" s="12" t="s">
        <v>48</v>
      </c>
      <c r="K14" s="12" t="s">
        <v>48</v>
      </c>
      <c r="L14" s="27">
        <v>100</v>
      </c>
    </row>
    <row r="15" spans="2:12" ht="12" customHeight="1">
      <c r="B15" s="37"/>
      <c r="C15" s="73" t="s">
        <v>37</v>
      </c>
      <c r="D15" s="49"/>
      <c r="E15" s="50"/>
      <c r="F15" s="12">
        <v>85020000</v>
      </c>
      <c r="G15" s="12">
        <v>99426399</v>
      </c>
      <c r="H15" s="9">
        <v>99381693</v>
      </c>
      <c r="I15" s="9" t="s">
        <v>51</v>
      </c>
      <c r="J15" s="12" t="s">
        <v>48</v>
      </c>
      <c r="K15" s="9">
        <v>44706</v>
      </c>
      <c r="L15" s="27">
        <v>99.96</v>
      </c>
    </row>
    <row r="16" spans="2:12" ht="12" customHeight="1">
      <c r="B16" s="37"/>
      <c r="C16" s="73" t="s">
        <v>38</v>
      </c>
      <c r="D16" s="49"/>
      <c r="E16" s="50"/>
      <c r="F16" s="12">
        <v>814463000</v>
      </c>
      <c r="G16" s="12">
        <v>845103300</v>
      </c>
      <c r="H16" s="9">
        <v>837809436</v>
      </c>
      <c r="I16" s="9">
        <v>443761</v>
      </c>
      <c r="J16" s="12">
        <v>11316</v>
      </c>
      <c r="K16" s="9">
        <v>6861419</v>
      </c>
      <c r="L16" s="27">
        <v>99.14</v>
      </c>
    </row>
    <row r="17" spans="2:12" ht="12" customHeight="1">
      <c r="B17" s="37"/>
      <c r="C17" s="73" t="s">
        <v>5</v>
      </c>
      <c r="D17" s="49"/>
      <c r="E17" s="50"/>
      <c r="F17" s="12">
        <v>920095000</v>
      </c>
      <c r="G17" s="12">
        <v>938390649</v>
      </c>
      <c r="H17" s="9">
        <v>932616227</v>
      </c>
      <c r="I17" s="9">
        <v>480265</v>
      </c>
      <c r="J17" s="9">
        <v>180120</v>
      </c>
      <c r="K17" s="9">
        <v>5474277</v>
      </c>
      <c r="L17" s="27">
        <v>99.38</v>
      </c>
    </row>
    <row r="18" spans="2:12" ht="12" customHeight="1">
      <c r="B18" s="37"/>
      <c r="C18" s="73" t="s">
        <v>6</v>
      </c>
      <c r="D18" s="49"/>
      <c r="E18" s="50"/>
      <c r="F18" s="12">
        <v>9510000</v>
      </c>
      <c r="G18" s="12">
        <v>12480210</v>
      </c>
      <c r="H18" s="9">
        <v>9254960</v>
      </c>
      <c r="I18" s="9">
        <v>212090</v>
      </c>
      <c r="J18" s="12" t="s">
        <v>48</v>
      </c>
      <c r="K18" s="9">
        <v>3013160</v>
      </c>
      <c r="L18" s="27">
        <v>74.16</v>
      </c>
    </row>
    <row r="19" spans="2:12" ht="12" customHeight="1">
      <c r="B19" s="37"/>
      <c r="C19" s="73" t="s">
        <v>7</v>
      </c>
      <c r="D19" s="49"/>
      <c r="E19" s="50"/>
      <c r="F19" s="12">
        <v>13127000</v>
      </c>
      <c r="G19" s="12">
        <v>13650550</v>
      </c>
      <c r="H19" s="9">
        <v>13650550</v>
      </c>
      <c r="I19" s="12" t="s">
        <v>48</v>
      </c>
      <c r="J19" s="12" t="s">
        <v>48</v>
      </c>
      <c r="K19" s="12" t="s">
        <v>48</v>
      </c>
      <c r="L19" s="27">
        <v>100</v>
      </c>
    </row>
    <row r="20" spans="2:12" ht="12" customHeight="1">
      <c r="B20" s="37"/>
      <c r="C20" s="73" t="s">
        <v>39</v>
      </c>
      <c r="D20" s="49"/>
      <c r="E20" s="50"/>
      <c r="F20" s="12">
        <v>15161000</v>
      </c>
      <c r="G20" s="12">
        <v>15161870</v>
      </c>
      <c r="H20" s="12">
        <v>15161870</v>
      </c>
      <c r="I20" s="12" t="s">
        <v>48</v>
      </c>
      <c r="J20" s="12" t="s">
        <v>48</v>
      </c>
      <c r="K20" s="12" t="s">
        <v>48</v>
      </c>
      <c r="L20" s="27">
        <v>100</v>
      </c>
    </row>
    <row r="21" spans="2:12" ht="12" customHeight="1">
      <c r="B21" s="43" t="s">
        <v>50</v>
      </c>
      <c r="C21" s="46" t="s">
        <v>31</v>
      </c>
      <c r="D21" s="47"/>
      <c r="E21" s="48"/>
      <c r="F21" s="11">
        <f aca="true" t="shared" si="2" ref="F21:K21">SUM(F22:F23)</f>
        <v>1275018000</v>
      </c>
      <c r="G21" s="11">
        <f t="shared" si="2"/>
        <v>1264138297</v>
      </c>
      <c r="H21" s="11">
        <f t="shared" si="2"/>
        <v>1263895976</v>
      </c>
      <c r="I21" s="11">
        <f t="shared" si="2"/>
        <v>0</v>
      </c>
      <c r="J21" s="11">
        <f t="shared" si="2"/>
        <v>2</v>
      </c>
      <c r="K21" s="11">
        <f t="shared" si="2"/>
        <v>242323</v>
      </c>
      <c r="L21" s="28">
        <v>99.98</v>
      </c>
    </row>
    <row r="22" spans="2:12" ht="12">
      <c r="B22" s="44"/>
      <c r="C22" s="4"/>
      <c r="D22" s="49" t="s">
        <v>8</v>
      </c>
      <c r="E22" s="50"/>
      <c r="F22" s="12">
        <v>1264925000</v>
      </c>
      <c r="G22" s="12">
        <v>1253768847</v>
      </c>
      <c r="H22" s="9">
        <v>1253526526</v>
      </c>
      <c r="I22" s="9" t="s">
        <v>52</v>
      </c>
      <c r="J22" s="9">
        <v>2</v>
      </c>
      <c r="K22" s="9">
        <v>242323</v>
      </c>
      <c r="L22" s="27">
        <v>99.98</v>
      </c>
    </row>
    <row r="23" spans="2:12" ht="12">
      <c r="B23" s="45"/>
      <c r="C23" s="4"/>
      <c r="D23" s="49" t="s">
        <v>9</v>
      </c>
      <c r="E23" s="50"/>
      <c r="F23" s="12">
        <v>10093000</v>
      </c>
      <c r="G23" s="12">
        <v>10369450</v>
      </c>
      <c r="H23" s="9">
        <v>10369450</v>
      </c>
      <c r="I23" s="9" t="s">
        <v>48</v>
      </c>
      <c r="J23" s="9" t="s">
        <v>48</v>
      </c>
      <c r="K23" s="9" t="s">
        <v>48</v>
      </c>
      <c r="L23" s="27">
        <v>100</v>
      </c>
    </row>
    <row r="24" spans="2:12" s="16" customFormat="1" ht="12" customHeight="1">
      <c r="B24" s="53" t="s">
        <v>44</v>
      </c>
      <c r="C24" s="56" t="s">
        <v>45</v>
      </c>
      <c r="D24" s="57"/>
      <c r="E24" s="58"/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41" t="s">
        <v>48</v>
      </c>
      <c r="L24" s="42" t="s">
        <v>48</v>
      </c>
    </row>
    <row r="25" spans="2:12" s="16" customFormat="1" ht="12">
      <c r="B25" s="54"/>
      <c r="C25" s="59"/>
      <c r="D25" s="60"/>
      <c r="E25" s="61"/>
      <c r="F25" s="41"/>
      <c r="G25" s="41"/>
      <c r="H25" s="41"/>
      <c r="I25" s="41"/>
      <c r="J25" s="41"/>
      <c r="K25" s="41"/>
      <c r="L25" s="42"/>
    </row>
    <row r="26" spans="2:12" s="15" customFormat="1" ht="12">
      <c r="B26" s="55"/>
      <c r="C26" s="34"/>
      <c r="D26" s="62" t="s">
        <v>46</v>
      </c>
      <c r="E26" s="63"/>
      <c r="F26" s="39" t="s">
        <v>48</v>
      </c>
      <c r="G26" s="39" t="s">
        <v>48</v>
      </c>
      <c r="H26" s="39" t="s">
        <v>48</v>
      </c>
      <c r="I26" s="39" t="s">
        <v>48</v>
      </c>
      <c r="J26" s="39" t="s">
        <v>48</v>
      </c>
      <c r="K26" s="39" t="s">
        <v>48</v>
      </c>
      <c r="L26" s="40" t="s">
        <v>48</v>
      </c>
    </row>
    <row r="27" spans="2:12" s="15" customFormat="1" ht="12">
      <c r="B27" s="55"/>
      <c r="C27" s="35"/>
      <c r="D27" s="64"/>
      <c r="E27" s="65"/>
      <c r="F27" s="39"/>
      <c r="G27" s="39"/>
      <c r="H27" s="39"/>
      <c r="I27" s="39"/>
      <c r="J27" s="39"/>
      <c r="K27" s="39"/>
      <c r="L27" s="40"/>
    </row>
    <row r="28" spans="2:12" ht="12">
      <c r="B28" s="46" t="s">
        <v>32</v>
      </c>
      <c r="C28" s="51"/>
      <c r="D28" s="51"/>
      <c r="E28" s="52"/>
      <c r="F28" s="31">
        <f>F29+F33+F39</f>
        <v>50272000</v>
      </c>
      <c r="G28" s="31">
        <f>G29+G33+G39</f>
        <v>122311970</v>
      </c>
      <c r="H28" s="31">
        <v>113450455</v>
      </c>
      <c r="I28" s="31">
        <f>I29+I33+I39</f>
        <v>696030</v>
      </c>
      <c r="J28" s="31">
        <v>21680</v>
      </c>
      <c r="K28" s="31">
        <f>K29+K33+K39</f>
        <v>8187165</v>
      </c>
      <c r="L28" s="28" t="s">
        <v>48</v>
      </c>
    </row>
    <row r="29" spans="2:12" ht="12" customHeight="1">
      <c r="B29" s="70" t="s">
        <v>10</v>
      </c>
      <c r="C29" s="46" t="s">
        <v>31</v>
      </c>
      <c r="D29" s="47"/>
      <c r="E29" s="48"/>
      <c r="F29" s="11">
        <f>SUM(F30:F32)</f>
        <v>100000</v>
      </c>
      <c r="G29" s="11">
        <f>G30</f>
        <v>534750</v>
      </c>
      <c r="H29" s="11">
        <f>H30</f>
        <v>524800</v>
      </c>
      <c r="I29" s="11">
        <f>I30</f>
        <v>3830</v>
      </c>
      <c r="J29" s="11" t="str">
        <f>J30</f>
        <v>―</v>
      </c>
      <c r="K29" s="11">
        <f>K30</f>
        <v>6120</v>
      </c>
      <c r="L29" s="28">
        <v>98.14</v>
      </c>
    </row>
    <row r="30" spans="2:12" ht="12">
      <c r="B30" s="77"/>
      <c r="C30" s="4"/>
      <c r="D30" s="49" t="s">
        <v>11</v>
      </c>
      <c r="E30" s="50"/>
      <c r="F30" s="12">
        <v>100000</v>
      </c>
      <c r="G30" s="12">
        <v>534750</v>
      </c>
      <c r="H30" s="12">
        <v>524800</v>
      </c>
      <c r="I30" s="12">
        <v>3830</v>
      </c>
      <c r="J30" s="12" t="s">
        <v>48</v>
      </c>
      <c r="K30" s="12">
        <v>6120</v>
      </c>
      <c r="L30" s="33">
        <v>98.14</v>
      </c>
    </row>
    <row r="31" spans="2:12" ht="12">
      <c r="B31" s="77"/>
      <c r="C31" s="4"/>
      <c r="D31" s="5"/>
      <c r="E31" s="7" t="s">
        <v>12</v>
      </c>
      <c r="F31" s="12" t="s">
        <v>47</v>
      </c>
      <c r="G31" s="12">
        <v>521800</v>
      </c>
      <c r="H31" s="9">
        <v>521800</v>
      </c>
      <c r="I31" s="12" t="s">
        <v>52</v>
      </c>
      <c r="J31" s="12" t="s">
        <v>48</v>
      </c>
      <c r="K31" s="12" t="s">
        <v>48</v>
      </c>
      <c r="L31" s="27">
        <v>100</v>
      </c>
    </row>
    <row r="32" spans="2:12" ht="12">
      <c r="B32" s="78"/>
      <c r="C32" s="4"/>
      <c r="D32" s="5"/>
      <c r="E32" s="7" t="s">
        <v>13</v>
      </c>
      <c r="F32" s="12" t="s">
        <v>48</v>
      </c>
      <c r="G32" s="12">
        <v>12950</v>
      </c>
      <c r="H32" s="12">
        <v>3000</v>
      </c>
      <c r="I32" s="12">
        <v>3830</v>
      </c>
      <c r="J32" s="12" t="s">
        <v>48</v>
      </c>
      <c r="K32" s="12">
        <v>6120</v>
      </c>
      <c r="L32" s="27">
        <v>23.17</v>
      </c>
    </row>
    <row r="33" spans="2:12" ht="12" customHeight="1">
      <c r="B33" s="74" t="s">
        <v>14</v>
      </c>
      <c r="C33" s="46" t="s">
        <v>31</v>
      </c>
      <c r="D33" s="47"/>
      <c r="E33" s="48"/>
      <c r="F33" s="11">
        <f>SUM(F34:F38)</f>
        <v>50130000</v>
      </c>
      <c r="G33" s="11">
        <f>G34+G35</f>
        <v>118844826</v>
      </c>
      <c r="H33" s="11">
        <f>H34+H35</f>
        <v>109993261</v>
      </c>
      <c r="I33" s="11">
        <v>692200</v>
      </c>
      <c r="J33" s="11">
        <v>21680</v>
      </c>
      <c r="K33" s="11">
        <v>8181045</v>
      </c>
      <c r="L33" s="28">
        <v>92.55</v>
      </c>
    </row>
    <row r="34" spans="2:12" ht="12">
      <c r="B34" s="75"/>
      <c r="C34" s="4"/>
      <c r="D34" s="49" t="s">
        <v>15</v>
      </c>
      <c r="E34" s="50"/>
      <c r="F34" s="12">
        <v>31660000</v>
      </c>
      <c r="G34" s="12">
        <v>80281019</v>
      </c>
      <c r="H34" s="9">
        <v>80281019</v>
      </c>
      <c r="I34" s="12" t="s">
        <v>48</v>
      </c>
      <c r="J34" s="12" t="s">
        <v>48</v>
      </c>
      <c r="K34" s="12" t="s">
        <v>48</v>
      </c>
      <c r="L34" s="27">
        <v>100</v>
      </c>
    </row>
    <row r="35" spans="2:12" ht="12">
      <c r="B35" s="75"/>
      <c r="C35" s="4"/>
      <c r="D35" s="49" t="s">
        <v>16</v>
      </c>
      <c r="E35" s="50"/>
      <c r="F35" s="9">
        <v>18470000</v>
      </c>
      <c r="G35" s="9">
        <v>38563807</v>
      </c>
      <c r="H35" s="9">
        <v>29712242</v>
      </c>
      <c r="I35" s="9">
        <v>692200</v>
      </c>
      <c r="J35" s="12">
        <v>21680</v>
      </c>
      <c r="K35" s="9">
        <v>8181045</v>
      </c>
      <c r="L35" s="27">
        <v>77.05</v>
      </c>
    </row>
    <row r="36" spans="2:12" ht="12">
      <c r="B36" s="75"/>
      <c r="C36" s="4"/>
      <c r="D36" s="5"/>
      <c r="E36" s="7" t="s">
        <v>17</v>
      </c>
      <c r="F36" s="12" t="s">
        <v>48</v>
      </c>
      <c r="G36" s="12">
        <v>3683821</v>
      </c>
      <c r="H36" s="9">
        <v>3058959</v>
      </c>
      <c r="I36" s="9">
        <v>17974</v>
      </c>
      <c r="J36" s="12" t="s">
        <v>52</v>
      </c>
      <c r="K36" s="9">
        <v>606888</v>
      </c>
      <c r="L36" s="27">
        <v>83.04</v>
      </c>
    </row>
    <row r="37" spans="2:12" ht="12">
      <c r="B37" s="75"/>
      <c r="C37" s="4"/>
      <c r="D37" s="5"/>
      <c r="E37" s="7" t="s">
        <v>18</v>
      </c>
      <c r="F37" s="12" t="s">
        <v>48</v>
      </c>
      <c r="G37" s="12">
        <v>3107556</v>
      </c>
      <c r="H37" s="9">
        <v>2465533</v>
      </c>
      <c r="I37" s="9">
        <v>174846</v>
      </c>
      <c r="J37" s="12">
        <v>4910</v>
      </c>
      <c r="K37" s="9">
        <v>472087</v>
      </c>
      <c r="L37" s="27">
        <v>79.34</v>
      </c>
    </row>
    <row r="38" spans="2:12" ht="12">
      <c r="B38" s="75"/>
      <c r="C38" s="17"/>
      <c r="D38" s="18"/>
      <c r="E38" s="19" t="s">
        <v>19</v>
      </c>
      <c r="F38" s="12" t="s">
        <v>48</v>
      </c>
      <c r="G38" s="12">
        <v>31772430</v>
      </c>
      <c r="H38" s="9">
        <v>24187750</v>
      </c>
      <c r="I38" s="9">
        <v>499380</v>
      </c>
      <c r="J38" s="12">
        <v>16770</v>
      </c>
      <c r="K38" s="9">
        <v>7102070</v>
      </c>
      <c r="L38" s="27">
        <v>76.13</v>
      </c>
    </row>
    <row r="39" spans="2:12" ht="12" customHeight="1">
      <c r="B39" s="75"/>
      <c r="C39" s="22"/>
      <c r="D39" s="57" t="s">
        <v>31</v>
      </c>
      <c r="E39" s="58"/>
      <c r="F39" s="31">
        <f aca="true" t="shared" si="3" ref="F39:K39">SUM(F40:F42)</f>
        <v>42000</v>
      </c>
      <c r="G39" s="31">
        <f t="shared" si="3"/>
        <v>2932394</v>
      </c>
      <c r="H39" s="31">
        <f t="shared" si="3"/>
        <v>2932390</v>
      </c>
      <c r="I39" s="31">
        <f t="shared" si="3"/>
        <v>0</v>
      </c>
      <c r="J39" s="31">
        <f t="shared" si="3"/>
        <v>0</v>
      </c>
      <c r="K39" s="31">
        <f t="shared" si="3"/>
        <v>0</v>
      </c>
      <c r="L39" s="32">
        <v>100</v>
      </c>
    </row>
    <row r="40" spans="2:12" ht="12">
      <c r="B40" s="75"/>
      <c r="C40" s="24"/>
      <c r="D40" s="5"/>
      <c r="E40" s="7" t="s">
        <v>20</v>
      </c>
      <c r="F40" s="12">
        <v>42000</v>
      </c>
      <c r="G40" s="12">
        <v>73775</v>
      </c>
      <c r="H40" s="12">
        <v>73775</v>
      </c>
      <c r="I40" s="12" t="s">
        <v>48</v>
      </c>
      <c r="J40" s="12" t="s">
        <v>48</v>
      </c>
      <c r="K40" s="12" t="s">
        <v>48</v>
      </c>
      <c r="L40" s="27">
        <v>100</v>
      </c>
    </row>
    <row r="41" spans="2:12" ht="21">
      <c r="B41" s="75"/>
      <c r="C41" s="23"/>
      <c r="D41" s="20"/>
      <c r="E41" s="21" t="s">
        <v>40</v>
      </c>
      <c r="F41" s="12" t="s">
        <v>48</v>
      </c>
      <c r="G41" s="12">
        <v>1044409</v>
      </c>
      <c r="H41" s="12">
        <v>1044405</v>
      </c>
      <c r="I41" s="12" t="s">
        <v>48</v>
      </c>
      <c r="J41" s="12" t="s">
        <v>48</v>
      </c>
      <c r="K41" s="12" t="s">
        <v>48</v>
      </c>
      <c r="L41" s="27">
        <v>100</v>
      </c>
    </row>
    <row r="42" spans="2:12" ht="12">
      <c r="B42" s="76"/>
      <c r="C42" s="4"/>
      <c r="D42" s="49" t="s">
        <v>49</v>
      </c>
      <c r="E42" s="50"/>
      <c r="F42" s="3" t="s">
        <v>48</v>
      </c>
      <c r="G42" s="3">
        <v>1814210</v>
      </c>
      <c r="H42" s="3">
        <v>1814210</v>
      </c>
      <c r="I42" s="3" t="s">
        <v>48</v>
      </c>
      <c r="J42" s="3" t="s">
        <v>48</v>
      </c>
      <c r="K42" s="3" t="s">
        <v>48</v>
      </c>
      <c r="L42" s="27">
        <v>100</v>
      </c>
    </row>
    <row r="44" ht="12">
      <c r="B44" s="8" t="s">
        <v>33</v>
      </c>
    </row>
  </sheetData>
  <mergeCells count="47">
    <mergeCell ref="C15:E15"/>
    <mergeCell ref="C16:E16"/>
    <mergeCell ref="C17:E17"/>
    <mergeCell ref="C18:E18"/>
    <mergeCell ref="B33:B42"/>
    <mergeCell ref="D42:E42"/>
    <mergeCell ref="C33:E33"/>
    <mergeCell ref="D34:E34"/>
    <mergeCell ref="D35:E35"/>
    <mergeCell ref="D39:E39"/>
    <mergeCell ref="B29:B32"/>
    <mergeCell ref="C19:E19"/>
    <mergeCell ref="C20:E20"/>
    <mergeCell ref="B3:E3"/>
    <mergeCell ref="D10:E10"/>
    <mergeCell ref="B5:E5"/>
    <mergeCell ref="C6:E6"/>
    <mergeCell ref="D7:E7"/>
    <mergeCell ref="B6:B20"/>
    <mergeCell ref="C10:C12"/>
    <mergeCell ref="C13:E13"/>
    <mergeCell ref="C14:E14"/>
    <mergeCell ref="C7:C9"/>
    <mergeCell ref="C29:E29"/>
    <mergeCell ref="D30:E30"/>
    <mergeCell ref="B28:E28"/>
    <mergeCell ref="B24:B27"/>
    <mergeCell ref="C24:E25"/>
    <mergeCell ref="D26:E27"/>
    <mergeCell ref="B21:B23"/>
    <mergeCell ref="C21:E21"/>
    <mergeCell ref="D22:E22"/>
    <mergeCell ref="D23:E23"/>
    <mergeCell ref="F24:F25"/>
    <mergeCell ref="F26:F27"/>
    <mergeCell ref="G24:G25"/>
    <mergeCell ref="H24:H25"/>
    <mergeCell ref="G26:G27"/>
    <mergeCell ref="H26:H27"/>
    <mergeCell ref="I24:I25"/>
    <mergeCell ref="J24:J25"/>
    <mergeCell ref="K24:K25"/>
    <mergeCell ref="L24:L25"/>
    <mergeCell ref="I26:I27"/>
    <mergeCell ref="J26:J27"/>
    <mergeCell ref="K26:K27"/>
    <mergeCell ref="L26:L27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1999-08-26T10:08:10Z</cp:lastPrinted>
  <dcterms:created xsi:type="dcterms:W3CDTF">1999-08-08T13:52:57Z</dcterms:created>
  <dcterms:modified xsi:type="dcterms:W3CDTF">2002-09-29T12:53:34Z</dcterms:modified>
  <cp:category/>
  <cp:version/>
  <cp:contentType/>
  <cp:contentStatus/>
</cp:coreProperties>
</file>