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8676" activeTab="0"/>
  </bookViews>
  <sheets>
    <sheet name="195.主要農村物価" sheetId="1" r:id="rId1"/>
    <sheet name="主要農村物価（続）" sheetId="2" r:id="rId2"/>
  </sheets>
  <definedNames/>
  <calcPr fullCalcOnLoad="1"/>
</workbook>
</file>

<file path=xl/sharedStrings.xml><?xml version="1.0" encoding="utf-8"?>
<sst xmlns="http://schemas.openxmlformats.org/spreadsheetml/2006/main" count="308" uniqueCount="142">
  <si>
    <t>195.主要農産物価（昭和32年）</t>
  </si>
  <si>
    <t>（１）農林生産物の販売価格</t>
  </si>
  <si>
    <t>牛乳</t>
  </si>
  <si>
    <t>飲用</t>
  </si>
  <si>
    <t>加工原料</t>
  </si>
  <si>
    <t>品目別</t>
  </si>
  <si>
    <t>糯玄米</t>
  </si>
  <si>
    <t>粳玄米</t>
  </si>
  <si>
    <t>粳白米</t>
  </si>
  <si>
    <t>大麦</t>
  </si>
  <si>
    <t>裸麦</t>
  </si>
  <si>
    <t>小麦</t>
  </si>
  <si>
    <t>大豆</t>
  </si>
  <si>
    <t>小豆</t>
  </si>
  <si>
    <t>甘藷</t>
  </si>
  <si>
    <t>馬鈴薯</t>
  </si>
  <si>
    <t>きうり</t>
  </si>
  <si>
    <t>はくさい</t>
  </si>
  <si>
    <t>たまねぎ</t>
  </si>
  <si>
    <t>だいこん</t>
  </si>
  <si>
    <t>なたね</t>
  </si>
  <si>
    <t>蚕繭</t>
  </si>
  <si>
    <t>鶏卵</t>
  </si>
  <si>
    <t>肉牛</t>
  </si>
  <si>
    <t>肉豚</t>
  </si>
  <si>
    <t>仔牛</t>
  </si>
  <si>
    <t>牝</t>
  </si>
  <si>
    <t>牡</t>
  </si>
  <si>
    <t>仔馬</t>
  </si>
  <si>
    <t>乳牛</t>
  </si>
  <si>
    <t>ホルスタイン雑種</t>
  </si>
  <si>
    <t>ホルスタイン種</t>
  </si>
  <si>
    <t>縄</t>
  </si>
  <si>
    <t>かます</t>
  </si>
  <si>
    <t>俵</t>
  </si>
  <si>
    <t>莚</t>
  </si>
  <si>
    <t>木炭</t>
  </si>
  <si>
    <t>１俵</t>
  </si>
  <si>
    <t>60瓩</t>
  </si>
  <si>
    <t>1.428瓩</t>
  </si>
  <si>
    <t>（１升）</t>
  </si>
  <si>
    <t>玄麦　3等1俵45瓩</t>
  </si>
  <si>
    <t>玄麦　3等1俵60瓩</t>
  </si>
  <si>
    <t>1.29瓩</t>
  </si>
  <si>
    <t>1.44瓩</t>
  </si>
  <si>
    <t>食用3.75瓩</t>
  </si>
  <si>
    <t>（１貫）</t>
  </si>
  <si>
    <t>食用男爵3.75瓩</t>
  </si>
  <si>
    <t>3.75瓩</t>
  </si>
  <si>
    <t>葉付3.75瓩</t>
  </si>
  <si>
    <t>上繭3.75瓩</t>
  </si>
  <si>
    <t>1.804リットル</t>
  </si>
  <si>
    <t>生体3.75瓩</t>
  </si>
  <si>
    <t>和牛</t>
  </si>
  <si>
    <t>１頭</t>
  </si>
  <si>
    <t>明２才</t>
  </si>
  <si>
    <t>仔牝</t>
  </si>
  <si>
    <t>肥料用</t>
  </si>
  <si>
    <t>１枚</t>
  </si>
  <si>
    <t>複式　3本編俵　１枚</t>
  </si>
  <si>
    <t>農用</t>
  </si>
  <si>
    <t>黒割上　15瓩</t>
  </si>
  <si>
    <t>（４貫）</t>
  </si>
  <si>
    <t>銘柄・等級・単位</t>
  </si>
  <si>
    <t>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</si>
  <si>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</si>
  <si>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</si>
  <si>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</si>
  <si>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</si>
  <si>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</si>
  <si>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</si>
  <si>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</si>
  <si>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</si>
  <si>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</si>
  <si>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</si>
  <si>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</si>
  <si>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</si>
  <si>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年平均</t>
  </si>
  <si>
    <t>（２）農業用品の購入価格</t>
  </si>
  <si>
    <t>役牛</t>
  </si>
  <si>
    <t>仔豚</t>
  </si>
  <si>
    <t>硫安</t>
  </si>
  <si>
    <t>石灰窒素</t>
  </si>
  <si>
    <t>尿素</t>
  </si>
  <si>
    <t>過燐酸石灰</t>
  </si>
  <si>
    <t>塩化加里</t>
  </si>
  <si>
    <t>化成肥料</t>
  </si>
  <si>
    <t>菜種油粕</t>
  </si>
  <si>
    <t>配合飼料</t>
  </si>
  <si>
    <t>パラチオン剤</t>
  </si>
  <si>
    <t>硫酸ニコチン</t>
  </si>
  <si>
    <t>硫酸銅</t>
  </si>
  <si>
    <t>石灰硫黄合剤</t>
  </si>
  <si>
    <t>鍬</t>
  </si>
  <si>
    <t>鎌</t>
  </si>
  <si>
    <t>人力水田中耕除草機</t>
  </si>
  <si>
    <t>噴霧機</t>
  </si>
  <si>
    <t>製縄機</t>
  </si>
  <si>
    <t>藁切機</t>
  </si>
  <si>
    <t>犁</t>
  </si>
  <si>
    <t>電動機</t>
  </si>
  <si>
    <t>石油発動機</t>
  </si>
  <si>
    <t>動力耕耘機</t>
  </si>
  <si>
    <t>籾摺機</t>
  </si>
  <si>
    <t>動力脱穀機</t>
  </si>
  <si>
    <t>成牛・牝１頭</t>
  </si>
  <si>
    <t>成牛（牝）１頭</t>
  </si>
  <si>
    <t>中ヨークシャ（牝）１頭</t>
  </si>
  <si>
    <t>37.5瓩叺</t>
  </si>
  <si>
    <t>（10貫）</t>
  </si>
  <si>
    <t>リヤカータイヤ</t>
  </si>
  <si>
    <t>22.5瓩袋</t>
  </si>
  <si>
    <t>（６貫）</t>
  </si>
  <si>
    <t>（4.5貫）</t>
  </si>
  <si>
    <t>16.88瓩袋</t>
  </si>
  <si>
    <t>37.5瓩麻袋叺</t>
  </si>
  <si>
    <t>30瓩俵</t>
  </si>
  <si>
    <t>（８貫）</t>
  </si>
  <si>
    <t>成鶏用37.5瓩俵（10貫）</t>
  </si>
  <si>
    <t>1.5％粉剤</t>
  </si>
  <si>
    <t>３瓩</t>
  </si>
  <si>
    <t>１瓩</t>
  </si>
  <si>
    <t>中身18リットル</t>
  </si>
  <si>
    <t>平鍬１丁</t>
  </si>
  <si>
    <t>草刈釜丁</t>
  </si>
  <si>
    <t>１丁押１台</t>
  </si>
  <si>
    <t>453.6瓦　（１ポンド）</t>
  </si>
  <si>
    <t>背負全自動１台</t>
  </si>
  <si>
    <t>人力用１台</t>
  </si>
  <si>
    <t>手押型１台</t>
  </si>
  <si>
    <t>単用１台</t>
  </si>
  <si>
    <t>３相籠形 １台１馬力</t>
  </si>
  <si>
    <t>２～３馬力 １台</t>
  </si>
  <si>
    <t>ロータリー式 １台</t>
  </si>
  <si>
    <t>全自動１台</t>
  </si>
  <si>
    <t>60.6糎(２尺）巾１台</t>
  </si>
  <si>
    <t>１本</t>
  </si>
  <si>
    <t>１着</t>
  </si>
  <si>
    <t>―</t>
  </si>
  <si>
    <t>資料：農林省農林経済局統計調査部「農林水産統計月報」</t>
  </si>
  <si>
    <t>195.主要農村物価（昭和32年）</t>
  </si>
  <si>
    <t>作業衣上下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</si>
</sst>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2" fillId="0" borderId="0" xfId="16" applyFont="1" applyAlignment="1">
      <alignment horizontal="center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4.75390625" style="7" customWidth="1"/>
    <col min="3" max="3" width="15.50390625" style="7" bestFit="1" customWidth="1"/>
    <col min="4" max="4" width="13.75390625" style="7" bestFit="1" customWidth="1"/>
    <col min="5" max="16384" width="9.00390625" style="7" customWidth="1"/>
  </cols>
  <sheetData>
    <row r="1" s="6" customFormat="1" ht="14.25">
      <c r="B1" s="6" t="s">
        <v>140</v>
      </c>
    </row>
    <row r="2" ht="12" customHeight="1">
      <c r="B2" s="13" t="s">
        <v>1</v>
      </c>
    </row>
    <row r="3" spans="2:18" ht="12" customHeight="1">
      <c r="B3" s="27" t="s">
        <v>5</v>
      </c>
      <c r="C3" s="27"/>
      <c r="D3" s="27" t="s">
        <v>63</v>
      </c>
      <c r="E3" s="27"/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8" t="s">
        <v>71</v>
      </c>
      <c r="M3" s="8" t="s">
        <v>72</v>
      </c>
      <c r="N3" s="8" t="s">
        <v>73</v>
      </c>
      <c r="O3" s="8" t="s">
        <v>74</v>
      </c>
      <c r="P3" s="8" t="s">
        <v>75</v>
      </c>
      <c r="Q3" s="8" t="s">
        <v>76</v>
      </c>
      <c r="R3" s="8" t="s">
        <v>77</v>
      </c>
    </row>
    <row r="4" spans="2:18" ht="12" customHeight="1">
      <c r="B4" s="14"/>
      <c r="C4" s="15"/>
      <c r="D4" s="14"/>
      <c r="E4" s="15"/>
      <c r="F4" s="9" t="s">
        <v>64</v>
      </c>
      <c r="G4" s="9" t="s">
        <v>64</v>
      </c>
      <c r="H4" s="9" t="s">
        <v>64</v>
      </c>
      <c r="I4" s="9" t="s">
        <v>64</v>
      </c>
      <c r="J4" s="9" t="s">
        <v>64</v>
      </c>
      <c r="K4" s="9" t="s">
        <v>64</v>
      </c>
      <c r="L4" s="9" t="s">
        <v>64</v>
      </c>
      <c r="M4" s="9" t="s">
        <v>64</v>
      </c>
      <c r="N4" s="9" t="s">
        <v>64</v>
      </c>
      <c r="O4" s="9" t="s">
        <v>64</v>
      </c>
      <c r="P4" s="9" t="s">
        <v>64</v>
      </c>
      <c r="Q4" s="9" t="s">
        <v>64</v>
      </c>
      <c r="R4" s="9" t="s">
        <v>64</v>
      </c>
    </row>
    <row r="5" spans="2:18" ht="12" customHeight="1">
      <c r="B5" s="23" t="s">
        <v>7</v>
      </c>
      <c r="C5" s="24"/>
      <c r="D5" s="14" t="s">
        <v>37</v>
      </c>
      <c r="E5" s="15" t="s">
        <v>38</v>
      </c>
      <c r="F5" s="10">
        <v>3970</v>
      </c>
      <c r="G5" s="10">
        <v>4060</v>
      </c>
      <c r="H5" s="10">
        <v>4070</v>
      </c>
      <c r="I5" s="10">
        <v>4130</v>
      </c>
      <c r="J5" s="10">
        <v>4260</v>
      </c>
      <c r="K5" s="10">
        <v>4560</v>
      </c>
      <c r="L5" s="10">
        <v>4890</v>
      </c>
      <c r="M5" s="10">
        <v>4910</v>
      </c>
      <c r="N5" s="10">
        <v>4730</v>
      </c>
      <c r="O5" s="10">
        <v>4580</v>
      </c>
      <c r="P5" s="10">
        <v>4370</v>
      </c>
      <c r="Q5" s="10">
        <v>4170</v>
      </c>
      <c r="R5" s="10">
        <f>SUM(F5:Q5)/12</f>
        <v>4391.666666666667</v>
      </c>
    </row>
    <row r="6" spans="2:18" ht="12" customHeight="1">
      <c r="B6" s="23" t="s">
        <v>8</v>
      </c>
      <c r="C6" s="24"/>
      <c r="D6" s="14" t="s">
        <v>39</v>
      </c>
      <c r="E6" s="15" t="s">
        <v>40</v>
      </c>
      <c r="F6" s="10">
        <v>105</v>
      </c>
      <c r="G6" s="10">
        <v>107</v>
      </c>
      <c r="H6" s="10">
        <v>108</v>
      </c>
      <c r="I6" s="10">
        <v>111</v>
      </c>
      <c r="J6" s="10">
        <v>114</v>
      </c>
      <c r="K6" s="10">
        <v>124</v>
      </c>
      <c r="L6" s="10">
        <v>129</v>
      </c>
      <c r="M6" s="10">
        <v>129</v>
      </c>
      <c r="N6" s="10">
        <v>125</v>
      </c>
      <c r="O6" s="10">
        <v>173</v>
      </c>
      <c r="P6" s="10">
        <v>117</v>
      </c>
      <c r="Q6" s="10">
        <v>112</v>
      </c>
      <c r="R6" s="10">
        <f aca="true" t="shared" si="0" ref="R6:R35">SUM(F6:Q6)/12</f>
        <v>121.16666666666667</v>
      </c>
    </row>
    <row r="7" spans="2:18" ht="12" customHeight="1">
      <c r="B7" s="23" t="s">
        <v>6</v>
      </c>
      <c r="C7" s="24"/>
      <c r="D7" s="14" t="s">
        <v>39</v>
      </c>
      <c r="E7" s="15" t="s">
        <v>40</v>
      </c>
      <c r="F7" s="10">
        <v>113</v>
      </c>
      <c r="G7" s="10">
        <v>113</v>
      </c>
      <c r="H7" s="10">
        <v>116</v>
      </c>
      <c r="I7" s="10">
        <v>115</v>
      </c>
      <c r="J7" s="10">
        <v>117</v>
      </c>
      <c r="K7" s="10">
        <v>125</v>
      </c>
      <c r="L7" s="10">
        <v>129</v>
      </c>
      <c r="M7" s="10">
        <v>129</v>
      </c>
      <c r="N7" s="10">
        <v>126</v>
      </c>
      <c r="O7" s="10">
        <v>122</v>
      </c>
      <c r="P7" s="10">
        <v>121</v>
      </c>
      <c r="Q7" s="10">
        <v>121</v>
      </c>
      <c r="R7" s="10">
        <f t="shared" si="0"/>
        <v>120.58333333333333</v>
      </c>
    </row>
    <row r="8" spans="2:18" ht="12" customHeight="1">
      <c r="B8" s="23" t="s">
        <v>9</v>
      </c>
      <c r="C8" s="24"/>
      <c r="D8" s="25" t="s">
        <v>41</v>
      </c>
      <c r="E8" s="26"/>
      <c r="F8" s="9" t="s">
        <v>138</v>
      </c>
      <c r="G8" s="9" t="s">
        <v>138</v>
      </c>
      <c r="H8" s="9" t="s">
        <v>138</v>
      </c>
      <c r="I8" s="9" t="s">
        <v>138</v>
      </c>
      <c r="J8" s="9" t="s">
        <v>138</v>
      </c>
      <c r="K8" s="9" t="s">
        <v>138</v>
      </c>
      <c r="L8" s="9" t="s">
        <v>138</v>
      </c>
      <c r="M8" s="9" t="s">
        <v>138</v>
      </c>
      <c r="N8" s="9" t="s">
        <v>138</v>
      </c>
      <c r="O8" s="9" t="s">
        <v>138</v>
      </c>
      <c r="P8" s="9" t="s">
        <v>138</v>
      </c>
      <c r="Q8" s="10">
        <v>1580</v>
      </c>
      <c r="R8" s="10">
        <f>SUM(F8:Q8)/1</f>
        <v>1580</v>
      </c>
    </row>
    <row r="9" spans="2:18" ht="12" customHeight="1">
      <c r="B9" s="23" t="s">
        <v>10</v>
      </c>
      <c r="C9" s="24"/>
      <c r="D9" s="25" t="s">
        <v>42</v>
      </c>
      <c r="E9" s="26"/>
      <c r="F9" s="10">
        <v>2185</v>
      </c>
      <c r="G9" s="10">
        <v>2185</v>
      </c>
      <c r="H9" s="10">
        <v>2185</v>
      </c>
      <c r="I9" s="10">
        <v>2185</v>
      </c>
      <c r="J9" s="10">
        <v>2185</v>
      </c>
      <c r="K9" s="10">
        <v>2190</v>
      </c>
      <c r="L9" s="10">
        <v>2246</v>
      </c>
      <c r="M9" s="10">
        <v>2242</v>
      </c>
      <c r="N9" s="10">
        <v>2254</v>
      </c>
      <c r="O9" s="10">
        <v>2214</v>
      </c>
      <c r="P9" s="10">
        <v>2157</v>
      </c>
      <c r="Q9" s="10">
        <v>2517</v>
      </c>
      <c r="R9" s="10">
        <v>2199</v>
      </c>
    </row>
    <row r="10" spans="2:18" ht="12" customHeight="1">
      <c r="B10" s="23" t="s">
        <v>11</v>
      </c>
      <c r="C10" s="24"/>
      <c r="D10" s="25" t="s">
        <v>42</v>
      </c>
      <c r="E10" s="26"/>
      <c r="F10" s="10">
        <v>2100</v>
      </c>
      <c r="G10" s="10">
        <v>2100</v>
      </c>
      <c r="H10" s="10">
        <v>2100</v>
      </c>
      <c r="I10" s="10">
        <v>2100</v>
      </c>
      <c r="J10" s="10">
        <v>2090</v>
      </c>
      <c r="K10" s="10">
        <v>2086</v>
      </c>
      <c r="L10" s="10">
        <v>2161</v>
      </c>
      <c r="M10" s="10">
        <v>2165</v>
      </c>
      <c r="N10" s="10">
        <v>2161</v>
      </c>
      <c r="O10" s="10">
        <v>2151</v>
      </c>
      <c r="P10" s="10">
        <v>2157</v>
      </c>
      <c r="Q10" s="10">
        <v>2517</v>
      </c>
      <c r="R10" s="10">
        <v>2127</v>
      </c>
    </row>
    <row r="11" spans="2:18" ht="12" customHeight="1">
      <c r="B11" s="23" t="s">
        <v>12</v>
      </c>
      <c r="C11" s="24"/>
      <c r="D11" s="14" t="s">
        <v>43</v>
      </c>
      <c r="E11" s="15" t="s">
        <v>40</v>
      </c>
      <c r="F11" s="10">
        <v>85</v>
      </c>
      <c r="G11" s="10">
        <v>88</v>
      </c>
      <c r="H11" s="10">
        <v>87</v>
      </c>
      <c r="I11" s="10">
        <v>83</v>
      </c>
      <c r="J11" s="10">
        <v>82</v>
      </c>
      <c r="K11" s="10">
        <v>82</v>
      </c>
      <c r="L11" s="10">
        <v>83</v>
      </c>
      <c r="M11" s="10">
        <v>83</v>
      </c>
      <c r="N11" s="10">
        <v>83</v>
      </c>
      <c r="O11" s="10">
        <v>81</v>
      </c>
      <c r="P11" s="10">
        <v>82</v>
      </c>
      <c r="Q11" s="10">
        <v>79</v>
      </c>
      <c r="R11" s="10">
        <f t="shared" si="0"/>
        <v>83.16666666666667</v>
      </c>
    </row>
    <row r="12" spans="2:18" ht="12" customHeight="1">
      <c r="B12" s="23" t="s">
        <v>13</v>
      </c>
      <c r="C12" s="24"/>
      <c r="D12" s="14" t="s">
        <v>44</v>
      </c>
      <c r="E12" s="15" t="s">
        <v>40</v>
      </c>
      <c r="F12" s="10">
        <v>170</v>
      </c>
      <c r="G12" s="10">
        <v>174</v>
      </c>
      <c r="H12" s="10">
        <v>177</v>
      </c>
      <c r="I12" s="10">
        <v>177</v>
      </c>
      <c r="J12" s="10">
        <v>170</v>
      </c>
      <c r="K12" s="10">
        <v>165</v>
      </c>
      <c r="L12" s="10">
        <v>162</v>
      </c>
      <c r="M12" s="10">
        <v>159</v>
      </c>
      <c r="N12" s="10">
        <v>149</v>
      </c>
      <c r="O12" s="10">
        <v>143</v>
      </c>
      <c r="P12" s="10">
        <v>130</v>
      </c>
      <c r="Q12" s="10">
        <v>131</v>
      </c>
      <c r="R12" s="10">
        <v>109</v>
      </c>
    </row>
    <row r="13" spans="2:18" ht="12" customHeight="1">
      <c r="B13" s="23" t="s">
        <v>14</v>
      </c>
      <c r="C13" s="24"/>
      <c r="D13" s="14" t="s">
        <v>45</v>
      </c>
      <c r="E13" s="15" t="s">
        <v>46</v>
      </c>
      <c r="F13" s="10">
        <v>34</v>
      </c>
      <c r="G13" s="10">
        <v>40</v>
      </c>
      <c r="H13" s="10">
        <v>40</v>
      </c>
      <c r="I13" s="10">
        <v>43</v>
      </c>
      <c r="J13" s="10">
        <v>49</v>
      </c>
      <c r="K13" s="10">
        <v>65</v>
      </c>
      <c r="L13" s="10">
        <v>70</v>
      </c>
      <c r="M13" s="10">
        <v>63</v>
      </c>
      <c r="N13" s="10">
        <v>51</v>
      </c>
      <c r="O13" s="10">
        <v>41</v>
      </c>
      <c r="P13" s="10">
        <v>33</v>
      </c>
      <c r="Q13" s="10">
        <v>40</v>
      </c>
      <c r="R13" s="10">
        <f t="shared" si="0"/>
        <v>47.416666666666664</v>
      </c>
    </row>
    <row r="14" spans="2:18" ht="12" customHeight="1">
      <c r="B14" s="23" t="s">
        <v>15</v>
      </c>
      <c r="C14" s="24"/>
      <c r="D14" s="14" t="s">
        <v>47</v>
      </c>
      <c r="E14" s="15" t="s">
        <v>46</v>
      </c>
      <c r="F14" s="10">
        <v>51</v>
      </c>
      <c r="G14" s="10">
        <v>59</v>
      </c>
      <c r="H14" s="10">
        <v>68</v>
      </c>
      <c r="I14" s="10">
        <v>80</v>
      </c>
      <c r="J14" s="10">
        <v>93</v>
      </c>
      <c r="K14" s="10">
        <v>59</v>
      </c>
      <c r="L14" s="10">
        <v>38</v>
      </c>
      <c r="M14" s="10">
        <v>40</v>
      </c>
      <c r="N14" s="10">
        <v>45</v>
      </c>
      <c r="O14" s="10">
        <v>44</v>
      </c>
      <c r="P14" s="10">
        <v>42</v>
      </c>
      <c r="Q14" s="10">
        <v>43</v>
      </c>
      <c r="R14" s="10">
        <f t="shared" si="0"/>
        <v>55.166666666666664</v>
      </c>
    </row>
    <row r="15" spans="2:18" ht="12" customHeight="1">
      <c r="B15" s="23" t="s">
        <v>16</v>
      </c>
      <c r="C15" s="24"/>
      <c r="D15" s="14" t="s">
        <v>48</v>
      </c>
      <c r="E15" s="15" t="s">
        <v>46</v>
      </c>
      <c r="F15" s="9" t="s">
        <v>138</v>
      </c>
      <c r="G15" s="9" t="s">
        <v>138</v>
      </c>
      <c r="H15" s="9" t="s">
        <v>138</v>
      </c>
      <c r="I15" s="10">
        <v>250</v>
      </c>
      <c r="J15" s="10">
        <v>225</v>
      </c>
      <c r="K15" s="10">
        <v>134</v>
      </c>
      <c r="L15" s="10">
        <v>96</v>
      </c>
      <c r="M15" s="10">
        <v>49</v>
      </c>
      <c r="N15" s="10">
        <v>41</v>
      </c>
      <c r="O15" s="10">
        <v>110</v>
      </c>
      <c r="P15" s="9" t="s">
        <v>138</v>
      </c>
      <c r="Q15" s="9" t="s">
        <v>138</v>
      </c>
      <c r="R15" s="10">
        <f>SUM(F15:Q15)/7</f>
        <v>129.28571428571428</v>
      </c>
    </row>
    <row r="16" spans="2:18" ht="12" customHeight="1">
      <c r="B16" s="23" t="s">
        <v>17</v>
      </c>
      <c r="C16" s="24"/>
      <c r="D16" s="14" t="s">
        <v>48</v>
      </c>
      <c r="E16" s="15" t="s">
        <v>46</v>
      </c>
      <c r="F16" s="10">
        <v>48</v>
      </c>
      <c r="G16" s="10">
        <v>51</v>
      </c>
      <c r="H16" s="10">
        <v>70</v>
      </c>
      <c r="I16" s="10">
        <v>70</v>
      </c>
      <c r="J16" s="9" t="s">
        <v>138</v>
      </c>
      <c r="K16" s="10">
        <v>65</v>
      </c>
      <c r="L16" s="9" t="s">
        <v>138</v>
      </c>
      <c r="M16" s="9" t="s">
        <v>138</v>
      </c>
      <c r="N16" s="10">
        <v>25</v>
      </c>
      <c r="O16" s="10">
        <v>39</v>
      </c>
      <c r="P16" s="10">
        <v>19</v>
      </c>
      <c r="Q16" s="10">
        <v>14</v>
      </c>
      <c r="R16" s="10">
        <f>SUM(F16:Q16)/9</f>
        <v>44.55555555555556</v>
      </c>
    </row>
    <row r="17" spans="2:18" ht="12" customHeight="1">
      <c r="B17" s="23" t="s">
        <v>18</v>
      </c>
      <c r="C17" s="24"/>
      <c r="D17" s="14" t="s">
        <v>48</v>
      </c>
      <c r="E17" s="15" t="s">
        <v>46</v>
      </c>
      <c r="F17" s="9" t="s">
        <v>138</v>
      </c>
      <c r="G17" s="9" t="s">
        <v>138</v>
      </c>
      <c r="H17" s="10">
        <v>70</v>
      </c>
      <c r="I17" s="9" t="s">
        <v>138</v>
      </c>
      <c r="J17" s="9" t="s">
        <v>138</v>
      </c>
      <c r="K17" s="10">
        <v>66</v>
      </c>
      <c r="L17" s="10">
        <v>54</v>
      </c>
      <c r="M17" s="10">
        <v>83</v>
      </c>
      <c r="N17" s="10">
        <v>144</v>
      </c>
      <c r="O17" s="10">
        <v>132</v>
      </c>
      <c r="P17" s="10">
        <v>120</v>
      </c>
      <c r="Q17" s="9" t="s">
        <v>138</v>
      </c>
      <c r="R17" s="10">
        <f>SUM(F17:Q17)/7</f>
        <v>95.57142857142857</v>
      </c>
    </row>
    <row r="18" spans="2:18" ht="12" customHeight="1">
      <c r="B18" s="23" t="s">
        <v>19</v>
      </c>
      <c r="C18" s="24"/>
      <c r="D18" s="14" t="s">
        <v>49</v>
      </c>
      <c r="E18" s="15" t="s">
        <v>46</v>
      </c>
      <c r="F18" s="9" t="s">
        <v>138</v>
      </c>
      <c r="G18" s="9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9" t="s">
        <v>138</v>
      </c>
      <c r="M18" s="9" t="s">
        <v>138</v>
      </c>
      <c r="N18" s="9" t="s">
        <v>138</v>
      </c>
      <c r="O18" s="9" t="s">
        <v>138</v>
      </c>
      <c r="P18" s="9" t="s">
        <v>138</v>
      </c>
      <c r="Q18" s="9" t="s">
        <v>138</v>
      </c>
      <c r="R18" s="9" t="s">
        <v>138</v>
      </c>
    </row>
    <row r="19" spans="2:18" ht="12" customHeight="1">
      <c r="B19" s="23" t="s">
        <v>20</v>
      </c>
      <c r="C19" s="24"/>
      <c r="D19" s="14" t="s">
        <v>37</v>
      </c>
      <c r="E19" s="15" t="s">
        <v>38</v>
      </c>
      <c r="F19" s="9" t="s">
        <v>138</v>
      </c>
      <c r="G19" s="9" t="s">
        <v>138</v>
      </c>
      <c r="H19" s="9" t="s">
        <v>138</v>
      </c>
      <c r="I19" s="9" t="s">
        <v>138</v>
      </c>
      <c r="J19" s="9" t="s">
        <v>138</v>
      </c>
      <c r="K19" s="9" t="s">
        <v>138</v>
      </c>
      <c r="L19" s="9" t="s">
        <v>138</v>
      </c>
      <c r="M19" s="9" t="s">
        <v>138</v>
      </c>
      <c r="N19" s="9" t="s">
        <v>138</v>
      </c>
      <c r="O19" s="9" t="s">
        <v>138</v>
      </c>
      <c r="P19" s="9" t="s">
        <v>138</v>
      </c>
      <c r="Q19" s="9" t="s">
        <v>138</v>
      </c>
      <c r="R19" s="9" t="s">
        <v>138</v>
      </c>
    </row>
    <row r="20" spans="2:18" ht="12" customHeight="1">
      <c r="B20" s="23" t="s">
        <v>21</v>
      </c>
      <c r="C20" s="24"/>
      <c r="D20" s="14" t="s">
        <v>50</v>
      </c>
      <c r="E20" s="15" t="s">
        <v>46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10">
        <v>1673</v>
      </c>
      <c r="L20" s="10">
        <v>1660</v>
      </c>
      <c r="M20" s="10">
        <v>1600</v>
      </c>
      <c r="N20" s="10">
        <v>1424</v>
      </c>
      <c r="O20" s="10">
        <v>1442</v>
      </c>
      <c r="P20" s="10">
        <v>1450</v>
      </c>
      <c r="Q20" s="9" t="s">
        <v>138</v>
      </c>
      <c r="R20" s="10">
        <f>SUM(F20:Q20)/6</f>
        <v>1541.5</v>
      </c>
    </row>
    <row r="21" spans="2:18" ht="12" customHeight="1">
      <c r="B21" s="23" t="s">
        <v>2</v>
      </c>
      <c r="C21" s="16" t="s">
        <v>3</v>
      </c>
      <c r="D21" s="14" t="s">
        <v>51</v>
      </c>
      <c r="E21" s="15" t="s">
        <v>40</v>
      </c>
      <c r="F21" s="10">
        <v>49</v>
      </c>
      <c r="G21" s="10">
        <v>50</v>
      </c>
      <c r="H21" s="9" t="s">
        <v>138</v>
      </c>
      <c r="I21" s="10">
        <v>51</v>
      </c>
      <c r="J21" s="10">
        <v>52</v>
      </c>
      <c r="K21" s="10">
        <v>52</v>
      </c>
      <c r="L21" s="10">
        <v>52</v>
      </c>
      <c r="M21" s="10">
        <v>52</v>
      </c>
      <c r="N21" s="10">
        <v>52</v>
      </c>
      <c r="O21" s="10">
        <v>50</v>
      </c>
      <c r="P21" s="10">
        <v>49</v>
      </c>
      <c r="Q21" s="10">
        <v>49</v>
      </c>
      <c r="R21" s="10">
        <f>SUM(F21:Q21)/11</f>
        <v>50.72727272727273</v>
      </c>
    </row>
    <row r="22" spans="2:18" ht="12" customHeight="1">
      <c r="B22" s="23"/>
      <c r="C22" s="16" t="s">
        <v>4</v>
      </c>
      <c r="D22" s="14" t="s">
        <v>51</v>
      </c>
      <c r="E22" s="15" t="s">
        <v>40</v>
      </c>
      <c r="F22" s="10">
        <v>50</v>
      </c>
      <c r="G22" s="10">
        <v>50</v>
      </c>
      <c r="H22" s="10">
        <v>50</v>
      </c>
      <c r="I22" s="9" t="s">
        <v>138</v>
      </c>
      <c r="J22" s="9" t="s">
        <v>138</v>
      </c>
      <c r="K22" s="9" t="s">
        <v>138</v>
      </c>
      <c r="L22" s="9" t="s">
        <v>138</v>
      </c>
      <c r="M22" s="9" t="s">
        <v>138</v>
      </c>
      <c r="N22" s="9" t="s">
        <v>138</v>
      </c>
      <c r="O22" s="9" t="s">
        <v>138</v>
      </c>
      <c r="P22" s="9" t="s">
        <v>138</v>
      </c>
      <c r="Q22" s="9" t="s">
        <v>138</v>
      </c>
      <c r="R22" s="10">
        <f>SUM(F22:Q22)/3</f>
        <v>50</v>
      </c>
    </row>
    <row r="23" spans="2:18" ht="12" customHeight="1">
      <c r="B23" s="23" t="s">
        <v>22</v>
      </c>
      <c r="C23" s="24"/>
      <c r="D23" s="14" t="s">
        <v>48</v>
      </c>
      <c r="E23" s="15" t="s">
        <v>46</v>
      </c>
      <c r="F23" s="10">
        <v>794</v>
      </c>
      <c r="G23" s="10">
        <v>696</v>
      </c>
      <c r="H23" s="10">
        <v>681</v>
      </c>
      <c r="I23" s="10">
        <v>628</v>
      </c>
      <c r="J23" s="10">
        <v>636</v>
      </c>
      <c r="K23" s="10">
        <v>709</v>
      </c>
      <c r="L23" s="10">
        <v>794</v>
      </c>
      <c r="M23" s="10">
        <v>819</v>
      </c>
      <c r="N23" s="10">
        <v>819</v>
      </c>
      <c r="O23" s="10">
        <v>780</v>
      </c>
      <c r="P23" s="10">
        <v>678</v>
      </c>
      <c r="Q23" s="10">
        <v>735</v>
      </c>
      <c r="R23" s="10">
        <f t="shared" si="0"/>
        <v>730.75</v>
      </c>
    </row>
    <row r="24" spans="2:18" ht="12" customHeight="1">
      <c r="B24" s="23" t="s">
        <v>23</v>
      </c>
      <c r="C24" s="24"/>
      <c r="D24" s="14" t="s">
        <v>52</v>
      </c>
      <c r="E24" s="15" t="s">
        <v>46</v>
      </c>
      <c r="F24" s="10">
        <v>504</v>
      </c>
      <c r="G24" s="10">
        <v>495</v>
      </c>
      <c r="H24" s="10">
        <v>516</v>
      </c>
      <c r="I24" s="10">
        <v>520</v>
      </c>
      <c r="J24" s="10">
        <v>537</v>
      </c>
      <c r="K24" s="10">
        <v>537</v>
      </c>
      <c r="L24" s="10">
        <v>506</v>
      </c>
      <c r="M24" s="10">
        <v>502</v>
      </c>
      <c r="N24" s="10">
        <v>530</v>
      </c>
      <c r="O24" s="10">
        <v>531</v>
      </c>
      <c r="P24" s="10">
        <v>533</v>
      </c>
      <c r="Q24" s="10">
        <v>525</v>
      </c>
      <c r="R24" s="10">
        <f t="shared" si="0"/>
        <v>519.6666666666666</v>
      </c>
    </row>
    <row r="25" spans="2:18" ht="12" customHeight="1">
      <c r="B25" s="23" t="s">
        <v>24</v>
      </c>
      <c r="C25" s="24"/>
      <c r="D25" s="14" t="s">
        <v>52</v>
      </c>
      <c r="E25" s="15" t="s">
        <v>46</v>
      </c>
      <c r="F25" s="10">
        <v>623</v>
      </c>
      <c r="G25" s="10">
        <v>613</v>
      </c>
      <c r="H25" s="10">
        <v>607</v>
      </c>
      <c r="I25" s="10">
        <v>578</v>
      </c>
      <c r="J25" s="10">
        <v>586</v>
      </c>
      <c r="K25" s="10">
        <v>582</v>
      </c>
      <c r="L25" s="10">
        <v>595</v>
      </c>
      <c r="M25" s="10">
        <v>616</v>
      </c>
      <c r="N25" s="10">
        <v>657</v>
      </c>
      <c r="O25" s="10">
        <v>647</v>
      </c>
      <c r="P25" s="10">
        <v>618</v>
      </c>
      <c r="Q25" s="10">
        <v>598</v>
      </c>
      <c r="R25" s="10">
        <f t="shared" si="0"/>
        <v>610</v>
      </c>
    </row>
    <row r="26" spans="2:18" ht="12" customHeight="1">
      <c r="B26" s="23" t="s">
        <v>25</v>
      </c>
      <c r="C26" s="16" t="s">
        <v>26</v>
      </c>
      <c r="D26" s="14" t="s">
        <v>53</v>
      </c>
      <c r="E26" s="15" t="s">
        <v>54</v>
      </c>
      <c r="F26" s="10">
        <v>21813</v>
      </c>
      <c r="G26" s="10">
        <v>21500</v>
      </c>
      <c r="H26" s="10">
        <v>22929</v>
      </c>
      <c r="I26" s="10">
        <v>21063</v>
      </c>
      <c r="J26" s="10">
        <v>22333</v>
      </c>
      <c r="K26" s="10">
        <v>22143</v>
      </c>
      <c r="L26" s="10">
        <v>22250</v>
      </c>
      <c r="M26" s="10">
        <v>21875</v>
      </c>
      <c r="N26" s="10">
        <v>25222</v>
      </c>
      <c r="O26" s="10">
        <v>25444</v>
      </c>
      <c r="P26" s="10">
        <v>26063</v>
      </c>
      <c r="Q26" s="10">
        <v>25813</v>
      </c>
      <c r="R26" s="10">
        <f t="shared" si="0"/>
        <v>23204</v>
      </c>
    </row>
    <row r="27" spans="2:18" ht="12" customHeight="1">
      <c r="B27" s="23"/>
      <c r="C27" s="16" t="s">
        <v>27</v>
      </c>
      <c r="D27" s="14" t="s">
        <v>53</v>
      </c>
      <c r="E27" s="15" t="s">
        <v>54</v>
      </c>
      <c r="F27" s="10">
        <v>19625</v>
      </c>
      <c r="G27" s="10">
        <v>19571</v>
      </c>
      <c r="H27" s="10">
        <v>20857</v>
      </c>
      <c r="I27" s="10">
        <v>20222</v>
      </c>
      <c r="J27" s="10">
        <v>20000</v>
      </c>
      <c r="K27" s="10">
        <v>20000</v>
      </c>
      <c r="L27" s="10">
        <v>20375</v>
      </c>
      <c r="M27" s="10">
        <v>20125</v>
      </c>
      <c r="N27" s="10">
        <v>22333</v>
      </c>
      <c r="O27" s="10">
        <v>22667</v>
      </c>
      <c r="P27" s="10">
        <v>23000</v>
      </c>
      <c r="Q27" s="10">
        <v>22750</v>
      </c>
      <c r="R27" s="10">
        <f t="shared" si="0"/>
        <v>20960.416666666668</v>
      </c>
    </row>
    <row r="28" spans="2:18" ht="12" customHeight="1">
      <c r="B28" s="23" t="s">
        <v>28</v>
      </c>
      <c r="C28" s="24"/>
      <c r="D28" s="14" t="s">
        <v>55</v>
      </c>
      <c r="E28" s="15" t="s">
        <v>54</v>
      </c>
      <c r="F28" s="10">
        <v>29000</v>
      </c>
      <c r="G28" s="10">
        <v>30000</v>
      </c>
      <c r="H28" s="10">
        <v>33333</v>
      </c>
      <c r="I28" s="9" t="s">
        <v>138</v>
      </c>
      <c r="J28" s="9" t="s">
        <v>138</v>
      </c>
      <c r="K28" s="9" t="s">
        <v>138</v>
      </c>
      <c r="L28" s="10">
        <v>30000</v>
      </c>
      <c r="M28" s="10">
        <v>26000</v>
      </c>
      <c r="N28" s="10">
        <v>28000</v>
      </c>
      <c r="O28" s="10">
        <v>27833</v>
      </c>
      <c r="P28" s="10">
        <v>28000</v>
      </c>
      <c r="Q28" s="9" t="s">
        <v>138</v>
      </c>
      <c r="R28" s="10">
        <v>29028</v>
      </c>
    </row>
    <row r="29" spans="2:18" ht="12" customHeight="1">
      <c r="B29" s="23" t="s">
        <v>29</v>
      </c>
      <c r="C29" s="16" t="s">
        <v>30</v>
      </c>
      <c r="D29" s="14" t="s">
        <v>56</v>
      </c>
      <c r="E29" s="15" t="s">
        <v>54</v>
      </c>
      <c r="F29" s="10">
        <v>35000</v>
      </c>
      <c r="G29" s="10">
        <v>35800</v>
      </c>
      <c r="H29" s="10">
        <v>37600</v>
      </c>
      <c r="I29" s="10">
        <v>36667</v>
      </c>
      <c r="J29" s="10">
        <v>36750</v>
      </c>
      <c r="K29" s="10">
        <v>39000</v>
      </c>
      <c r="L29" s="10">
        <v>40500</v>
      </c>
      <c r="M29" s="10">
        <v>39833</v>
      </c>
      <c r="N29" s="10">
        <v>40167</v>
      </c>
      <c r="O29" s="10">
        <v>37833</v>
      </c>
      <c r="P29" s="10">
        <v>36000</v>
      </c>
      <c r="Q29" s="10">
        <v>34200</v>
      </c>
      <c r="R29" s="10">
        <f t="shared" si="0"/>
        <v>37445.833333333336</v>
      </c>
    </row>
    <row r="30" spans="2:18" ht="12" customHeight="1">
      <c r="B30" s="23"/>
      <c r="C30" s="16" t="s">
        <v>31</v>
      </c>
      <c r="D30" s="14" t="s">
        <v>56</v>
      </c>
      <c r="E30" s="15" t="s">
        <v>54</v>
      </c>
      <c r="F30" s="10">
        <v>49000</v>
      </c>
      <c r="G30" s="10">
        <v>49000</v>
      </c>
      <c r="H30" s="10">
        <v>51400</v>
      </c>
      <c r="I30" s="10">
        <v>49400</v>
      </c>
      <c r="J30" s="10">
        <v>48750</v>
      </c>
      <c r="K30" s="10">
        <v>53400</v>
      </c>
      <c r="L30" s="10">
        <v>54833</v>
      </c>
      <c r="M30" s="10">
        <v>55000</v>
      </c>
      <c r="N30" s="10">
        <v>55000</v>
      </c>
      <c r="O30" s="10">
        <v>52833</v>
      </c>
      <c r="P30" s="10">
        <v>50000</v>
      </c>
      <c r="Q30" s="10">
        <v>48400</v>
      </c>
      <c r="R30" s="10">
        <f t="shared" si="0"/>
        <v>51418</v>
      </c>
    </row>
    <row r="31" spans="2:18" ht="12" customHeight="1">
      <c r="B31" s="23" t="s">
        <v>32</v>
      </c>
      <c r="C31" s="24"/>
      <c r="D31" s="14" t="s">
        <v>48</v>
      </c>
      <c r="E31" s="15" t="s">
        <v>46</v>
      </c>
      <c r="F31" s="10">
        <v>41</v>
      </c>
      <c r="G31" s="10">
        <v>42</v>
      </c>
      <c r="H31" s="10">
        <v>42</v>
      </c>
      <c r="I31" s="10">
        <v>41</v>
      </c>
      <c r="J31" s="10">
        <v>41</v>
      </c>
      <c r="K31" s="10">
        <v>42</v>
      </c>
      <c r="L31" s="10">
        <v>44</v>
      </c>
      <c r="M31" s="10">
        <v>44</v>
      </c>
      <c r="N31" s="10">
        <v>44</v>
      </c>
      <c r="O31" s="10">
        <v>44</v>
      </c>
      <c r="P31" s="10">
        <v>45</v>
      </c>
      <c r="Q31" s="10">
        <v>45</v>
      </c>
      <c r="R31" s="10">
        <f t="shared" si="0"/>
        <v>42.916666666666664</v>
      </c>
    </row>
    <row r="32" spans="2:18" ht="12" customHeight="1">
      <c r="B32" s="23" t="s">
        <v>33</v>
      </c>
      <c r="C32" s="24"/>
      <c r="D32" s="14" t="s">
        <v>57</v>
      </c>
      <c r="E32" s="15" t="s">
        <v>58</v>
      </c>
      <c r="F32" s="9" t="s">
        <v>138</v>
      </c>
      <c r="G32" s="9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  <c r="Q32" s="9" t="s">
        <v>138</v>
      </c>
      <c r="R32" s="9" t="s">
        <v>138</v>
      </c>
    </row>
    <row r="33" spans="2:18" ht="12" customHeight="1">
      <c r="B33" s="23" t="s">
        <v>34</v>
      </c>
      <c r="C33" s="24"/>
      <c r="D33" s="25" t="s">
        <v>59</v>
      </c>
      <c r="E33" s="26"/>
      <c r="F33" s="10">
        <v>71</v>
      </c>
      <c r="G33" s="10">
        <v>68</v>
      </c>
      <c r="H33" s="10">
        <v>68</v>
      </c>
      <c r="I33" s="10">
        <v>70</v>
      </c>
      <c r="J33" s="10">
        <v>68</v>
      </c>
      <c r="K33" s="10">
        <v>72</v>
      </c>
      <c r="L33" s="10">
        <v>72</v>
      </c>
      <c r="M33" s="10">
        <v>72</v>
      </c>
      <c r="N33" s="10">
        <v>70</v>
      </c>
      <c r="O33" s="10">
        <v>70</v>
      </c>
      <c r="P33" s="10">
        <v>75</v>
      </c>
      <c r="Q33" s="10">
        <v>76</v>
      </c>
      <c r="R33" s="10">
        <f t="shared" si="0"/>
        <v>71</v>
      </c>
    </row>
    <row r="34" spans="2:18" ht="12" customHeight="1">
      <c r="B34" s="23" t="s">
        <v>35</v>
      </c>
      <c r="C34" s="24"/>
      <c r="D34" s="14" t="s">
        <v>60</v>
      </c>
      <c r="E34" s="15" t="s">
        <v>58</v>
      </c>
      <c r="F34" s="10">
        <v>94</v>
      </c>
      <c r="G34" s="10">
        <v>96</v>
      </c>
      <c r="H34" s="10">
        <v>96</v>
      </c>
      <c r="I34" s="10">
        <v>96</v>
      </c>
      <c r="J34" s="10">
        <v>96</v>
      </c>
      <c r="K34" s="10">
        <v>100</v>
      </c>
      <c r="L34" s="10">
        <v>101</v>
      </c>
      <c r="M34" s="10">
        <v>99</v>
      </c>
      <c r="N34" s="10">
        <v>99</v>
      </c>
      <c r="O34" s="10">
        <v>99</v>
      </c>
      <c r="P34" s="10">
        <v>99</v>
      </c>
      <c r="Q34" s="10">
        <v>99</v>
      </c>
      <c r="R34" s="10">
        <f t="shared" si="0"/>
        <v>97.83333333333333</v>
      </c>
    </row>
    <row r="35" spans="2:18" ht="12" customHeight="1">
      <c r="B35" s="23" t="s">
        <v>36</v>
      </c>
      <c r="C35" s="24"/>
      <c r="D35" s="14" t="s">
        <v>61</v>
      </c>
      <c r="E35" s="15" t="s">
        <v>62</v>
      </c>
      <c r="F35" s="10">
        <v>448</v>
      </c>
      <c r="G35" s="10">
        <v>426</v>
      </c>
      <c r="H35" s="10">
        <v>388</v>
      </c>
      <c r="I35" s="10">
        <v>396</v>
      </c>
      <c r="J35" s="10">
        <v>406</v>
      </c>
      <c r="K35" s="10">
        <v>423</v>
      </c>
      <c r="L35" s="10">
        <v>412</v>
      </c>
      <c r="M35" s="10">
        <v>430</v>
      </c>
      <c r="N35" s="10">
        <v>442</v>
      </c>
      <c r="O35" s="10">
        <v>480</v>
      </c>
      <c r="P35" s="10">
        <v>484</v>
      </c>
      <c r="Q35" s="10">
        <v>470</v>
      </c>
      <c r="R35" s="10">
        <f t="shared" si="0"/>
        <v>433.75</v>
      </c>
    </row>
    <row r="36" spans="2:3" ht="12" customHeight="1">
      <c r="B36" s="22"/>
      <c r="C36" s="22"/>
    </row>
    <row r="37" spans="2:3" s="12" customFormat="1" ht="12" customHeight="1">
      <c r="B37" s="11" t="s">
        <v>139</v>
      </c>
      <c r="C37" s="11"/>
    </row>
    <row r="38" spans="2:3" ht="12">
      <c r="B38" s="22"/>
      <c r="C38" s="22"/>
    </row>
  </sheetData>
  <mergeCells count="36">
    <mergeCell ref="D3:E3"/>
    <mergeCell ref="D8:E8"/>
    <mergeCell ref="D9:E9"/>
    <mergeCell ref="D10:E10"/>
    <mergeCell ref="D33:E33"/>
    <mergeCell ref="B21:B22"/>
    <mergeCell ref="B3:C3"/>
    <mergeCell ref="B7:C7"/>
    <mergeCell ref="B6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B23:C23"/>
    <mergeCell ref="B24:C24"/>
    <mergeCell ref="B25:C25"/>
    <mergeCell ref="B38:C38"/>
    <mergeCell ref="B5:C5"/>
    <mergeCell ref="B26:B27"/>
    <mergeCell ref="B29:B30"/>
    <mergeCell ref="B34:C34"/>
    <mergeCell ref="B35:C35"/>
    <mergeCell ref="B36:C36"/>
    <mergeCell ref="B31:C31"/>
    <mergeCell ref="B32:C32"/>
    <mergeCell ref="B33:C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6.125" style="1" bestFit="1" customWidth="1"/>
    <col min="4" max="4" width="12.25390625" style="1" bestFit="1" customWidth="1"/>
    <col min="5" max="5" width="9.125" style="1" customWidth="1"/>
    <col min="6" max="6" width="7.875" style="1" bestFit="1" customWidth="1"/>
    <col min="7" max="7" width="7.625" style="1" bestFit="1" customWidth="1"/>
    <col min="8" max="8" width="10.00390625" style="1" bestFit="1" customWidth="1"/>
    <col min="9" max="9" width="9.75390625" style="1" bestFit="1" customWidth="1"/>
    <col min="10" max="10" width="9.50390625" style="1" bestFit="1" customWidth="1"/>
    <col min="11" max="11" width="9.25390625" style="1" bestFit="1" customWidth="1"/>
    <col min="12" max="12" width="9.00390625" style="1" bestFit="1" customWidth="1"/>
    <col min="13" max="13" width="8.75390625" style="1" bestFit="1" customWidth="1"/>
    <col min="14" max="14" width="8.50390625" style="1" bestFit="1" customWidth="1"/>
    <col min="15" max="15" width="8.25390625" style="1" bestFit="1" customWidth="1"/>
    <col min="16" max="16" width="8.00390625" style="1" bestFit="1" customWidth="1"/>
    <col min="17" max="17" width="7.75390625" style="1" bestFit="1" customWidth="1"/>
    <col min="18" max="18" width="7.625" style="1" bestFit="1" customWidth="1"/>
    <col min="19" max="16384" width="9.00390625" style="1" customWidth="1"/>
  </cols>
  <sheetData>
    <row r="1" s="2" customFormat="1" ht="14.25">
      <c r="B1" s="2" t="s">
        <v>0</v>
      </c>
    </row>
    <row r="2" ht="12" customHeight="1">
      <c r="B2" s="17" t="s">
        <v>78</v>
      </c>
    </row>
    <row r="3" spans="2:18" ht="12" customHeight="1">
      <c r="B3" s="30" t="s">
        <v>5</v>
      </c>
      <c r="C3" s="30"/>
      <c r="D3" s="30" t="s">
        <v>63</v>
      </c>
      <c r="E3" s="30"/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  <c r="L3" s="4" t="s">
        <v>71</v>
      </c>
      <c r="M3" s="4" t="s">
        <v>72</v>
      </c>
      <c r="N3" s="4" t="s">
        <v>73</v>
      </c>
      <c r="O3" s="4" t="s">
        <v>74</v>
      </c>
      <c r="P3" s="4" t="s">
        <v>75</v>
      </c>
      <c r="Q3" s="4" t="s">
        <v>76</v>
      </c>
      <c r="R3" s="4" t="s">
        <v>77</v>
      </c>
    </row>
    <row r="4" spans="2:18" ht="12" customHeight="1">
      <c r="B4" s="18"/>
      <c r="C4" s="19"/>
      <c r="D4" s="18"/>
      <c r="E4" s="20"/>
      <c r="F4" s="5" t="s">
        <v>64</v>
      </c>
      <c r="G4" s="3" t="s">
        <v>64</v>
      </c>
      <c r="H4" s="3" t="s">
        <v>64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64</v>
      </c>
      <c r="Q4" s="3" t="s">
        <v>64</v>
      </c>
      <c r="R4" s="3" t="s">
        <v>64</v>
      </c>
    </row>
    <row r="5" spans="2:18" ht="12" customHeight="1">
      <c r="B5" s="31" t="s">
        <v>29</v>
      </c>
      <c r="C5" s="21" t="s">
        <v>30</v>
      </c>
      <c r="D5" s="28" t="s">
        <v>105</v>
      </c>
      <c r="E5" s="29"/>
      <c r="F5" s="10">
        <v>73000</v>
      </c>
      <c r="G5" s="10">
        <v>73000</v>
      </c>
      <c r="H5" s="10">
        <v>77600</v>
      </c>
      <c r="I5" s="10">
        <v>79667</v>
      </c>
      <c r="J5" s="10">
        <v>79600</v>
      </c>
      <c r="K5" s="10">
        <v>87600</v>
      </c>
      <c r="L5" s="10">
        <v>84667</v>
      </c>
      <c r="M5" s="10">
        <v>83333</v>
      </c>
      <c r="N5" s="10">
        <v>82500</v>
      </c>
      <c r="O5" s="10">
        <v>82500</v>
      </c>
      <c r="P5" s="10">
        <v>86000</v>
      </c>
      <c r="Q5" s="10">
        <v>84000</v>
      </c>
      <c r="R5" s="10">
        <v>81122</v>
      </c>
    </row>
    <row r="6" spans="2:18" ht="12" customHeight="1">
      <c r="B6" s="31"/>
      <c r="C6" s="21" t="s">
        <v>31</v>
      </c>
      <c r="D6" s="28" t="s">
        <v>105</v>
      </c>
      <c r="E6" s="29"/>
      <c r="F6" s="10">
        <v>105000</v>
      </c>
      <c r="G6" s="10">
        <v>105000</v>
      </c>
      <c r="H6" s="10">
        <v>102600</v>
      </c>
      <c r="I6" s="10">
        <v>99667</v>
      </c>
      <c r="J6" s="10">
        <v>99600</v>
      </c>
      <c r="K6" s="10">
        <v>113600</v>
      </c>
      <c r="L6" s="10">
        <v>109667</v>
      </c>
      <c r="M6" s="10">
        <v>110000</v>
      </c>
      <c r="N6" s="10">
        <v>108333</v>
      </c>
      <c r="O6" s="10">
        <v>108333</v>
      </c>
      <c r="P6" s="10">
        <v>109600</v>
      </c>
      <c r="Q6" s="10">
        <v>105600</v>
      </c>
      <c r="R6" s="10">
        <v>106417</v>
      </c>
    </row>
    <row r="7" spans="2:18" ht="12" customHeight="1">
      <c r="B7" s="31" t="s">
        <v>79</v>
      </c>
      <c r="C7" s="32"/>
      <c r="D7" s="28" t="s">
        <v>106</v>
      </c>
      <c r="E7" s="29"/>
      <c r="F7" s="10">
        <v>42063</v>
      </c>
      <c r="G7" s="10">
        <v>42438</v>
      </c>
      <c r="H7" s="10">
        <v>43063</v>
      </c>
      <c r="I7" s="10">
        <v>43063</v>
      </c>
      <c r="J7" s="10">
        <v>47000</v>
      </c>
      <c r="K7" s="10">
        <v>45857</v>
      </c>
      <c r="L7" s="10">
        <v>43125</v>
      </c>
      <c r="M7" s="10">
        <v>40125</v>
      </c>
      <c r="N7" s="10">
        <v>42000</v>
      </c>
      <c r="O7" s="10">
        <v>42000</v>
      </c>
      <c r="P7" s="10">
        <v>43286</v>
      </c>
      <c r="Q7" s="10">
        <v>42286</v>
      </c>
      <c r="R7" s="10">
        <v>43072</v>
      </c>
    </row>
    <row r="8" spans="2:18" ht="12" customHeight="1">
      <c r="B8" s="31" t="s">
        <v>80</v>
      </c>
      <c r="C8" s="32"/>
      <c r="D8" s="28" t="s">
        <v>107</v>
      </c>
      <c r="E8" s="29"/>
      <c r="F8" s="10">
        <v>3540</v>
      </c>
      <c r="G8" s="10">
        <v>3561</v>
      </c>
      <c r="H8" s="10">
        <v>3610</v>
      </c>
      <c r="I8" s="10">
        <v>3610</v>
      </c>
      <c r="J8" s="10">
        <v>3233</v>
      </c>
      <c r="K8" s="10">
        <v>3067</v>
      </c>
      <c r="L8" s="10">
        <v>3140</v>
      </c>
      <c r="M8" s="10">
        <v>3200</v>
      </c>
      <c r="N8" s="10">
        <v>3590</v>
      </c>
      <c r="O8" s="10">
        <v>3710</v>
      </c>
      <c r="P8" s="10">
        <v>3800</v>
      </c>
      <c r="Q8" s="10">
        <v>3844</v>
      </c>
      <c r="R8" s="10">
        <v>3475</v>
      </c>
    </row>
    <row r="9" spans="2:18" ht="12" customHeight="1">
      <c r="B9" s="31" t="s">
        <v>81</v>
      </c>
      <c r="C9" s="32"/>
      <c r="D9" s="18" t="s">
        <v>108</v>
      </c>
      <c r="E9" s="20" t="s">
        <v>109</v>
      </c>
      <c r="F9" s="10">
        <v>823</v>
      </c>
      <c r="G9" s="10">
        <v>821</v>
      </c>
      <c r="H9" s="10">
        <v>822</v>
      </c>
      <c r="I9" s="10">
        <v>822</v>
      </c>
      <c r="J9" s="10">
        <v>822</v>
      </c>
      <c r="K9" s="10">
        <v>823</v>
      </c>
      <c r="L9" s="10">
        <v>825</v>
      </c>
      <c r="M9" s="10">
        <v>824</v>
      </c>
      <c r="N9" s="10">
        <v>821</v>
      </c>
      <c r="O9" s="10">
        <v>821</v>
      </c>
      <c r="P9" s="10">
        <v>821</v>
      </c>
      <c r="Q9" s="10">
        <v>810</v>
      </c>
      <c r="R9" s="10">
        <v>821</v>
      </c>
    </row>
    <row r="10" spans="2:18" ht="12" customHeight="1">
      <c r="B10" s="31" t="s">
        <v>82</v>
      </c>
      <c r="C10" s="32"/>
      <c r="D10" s="18" t="s">
        <v>111</v>
      </c>
      <c r="E10" s="20" t="s">
        <v>112</v>
      </c>
      <c r="F10" s="10">
        <v>534</v>
      </c>
      <c r="G10" s="10">
        <v>541</v>
      </c>
      <c r="H10" s="10">
        <v>545</v>
      </c>
      <c r="I10" s="10">
        <v>545</v>
      </c>
      <c r="J10" s="10">
        <v>574</v>
      </c>
      <c r="K10" s="10">
        <v>574</v>
      </c>
      <c r="L10" s="10">
        <v>577</v>
      </c>
      <c r="M10" s="10">
        <v>575</v>
      </c>
      <c r="N10" s="10">
        <v>577</v>
      </c>
      <c r="O10" s="10">
        <v>580</v>
      </c>
      <c r="P10" s="10">
        <v>578</v>
      </c>
      <c r="Q10" s="10">
        <v>586</v>
      </c>
      <c r="R10" s="10">
        <v>567</v>
      </c>
    </row>
    <row r="11" spans="2:18" ht="12" customHeight="1">
      <c r="B11" s="31" t="s">
        <v>83</v>
      </c>
      <c r="C11" s="32"/>
      <c r="D11" s="18" t="s">
        <v>114</v>
      </c>
      <c r="E11" s="20" t="s">
        <v>113</v>
      </c>
      <c r="F11" s="10">
        <v>791</v>
      </c>
      <c r="G11" s="10">
        <v>791</v>
      </c>
      <c r="H11" s="10">
        <v>792</v>
      </c>
      <c r="I11" s="10">
        <v>792</v>
      </c>
      <c r="J11" s="10">
        <v>789</v>
      </c>
      <c r="K11" s="10">
        <v>791</v>
      </c>
      <c r="L11" s="10">
        <v>791</v>
      </c>
      <c r="M11" s="10">
        <v>789</v>
      </c>
      <c r="N11" s="10">
        <v>788</v>
      </c>
      <c r="O11" s="10">
        <v>788</v>
      </c>
      <c r="P11" s="10">
        <v>785</v>
      </c>
      <c r="Q11" s="10">
        <v>778</v>
      </c>
      <c r="R11" s="10">
        <v>789</v>
      </c>
    </row>
    <row r="12" spans="2:18" ht="12" customHeight="1">
      <c r="B12" s="31" t="s">
        <v>84</v>
      </c>
      <c r="C12" s="32"/>
      <c r="D12" s="18" t="s">
        <v>108</v>
      </c>
      <c r="E12" s="20" t="s">
        <v>109</v>
      </c>
      <c r="F12" s="10">
        <v>538</v>
      </c>
      <c r="G12" s="10">
        <v>537</v>
      </c>
      <c r="H12" s="10">
        <v>538</v>
      </c>
      <c r="I12" s="10">
        <v>538</v>
      </c>
      <c r="J12" s="10">
        <v>536</v>
      </c>
      <c r="K12" s="10">
        <v>539</v>
      </c>
      <c r="L12" s="10">
        <v>541</v>
      </c>
      <c r="M12" s="10">
        <v>539</v>
      </c>
      <c r="N12" s="10">
        <v>540</v>
      </c>
      <c r="O12" s="10">
        <v>537</v>
      </c>
      <c r="P12" s="10">
        <v>537</v>
      </c>
      <c r="Q12" s="10">
        <v>532</v>
      </c>
      <c r="R12" s="10">
        <v>537</v>
      </c>
    </row>
    <row r="13" spans="2:18" ht="12" customHeight="1">
      <c r="B13" s="31" t="s">
        <v>85</v>
      </c>
      <c r="C13" s="32"/>
      <c r="D13" s="18" t="s">
        <v>115</v>
      </c>
      <c r="E13" s="20" t="s">
        <v>109</v>
      </c>
      <c r="F13" s="10">
        <v>902</v>
      </c>
      <c r="G13" s="10">
        <v>904</v>
      </c>
      <c r="H13" s="10">
        <v>904</v>
      </c>
      <c r="I13" s="10">
        <v>904</v>
      </c>
      <c r="J13" s="10">
        <v>906</v>
      </c>
      <c r="K13" s="10">
        <v>906</v>
      </c>
      <c r="L13" s="10">
        <v>910</v>
      </c>
      <c r="M13" s="10">
        <v>894</v>
      </c>
      <c r="N13" s="10">
        <v>885</v>
      </c>
      <c r="O13" s="10">
        <v>881</v>
      </c>
      <c r="P13" s="10">
        <v>879</v>
      </c>
      <c r="Q13" s="10">
        <v>874</v>
      </c>
      <c r="R13" s="10">
        <v>896</v>
      </c>
    </row>
    <row r="14" spans="2:18" ht="12" customHeight="1">
      <c r="B14" s="31" t="s">
        <v>86</v>
      </c>
      <c r="C14" s="32"/>
      <c r="D14" s="18" t="s">
        <v>108</v>
      </c>
      <c r="E14" s="20" t="s">
        <v>109</v>
      </c>
      <c r="F14" s="10">
        <v>866</v>
      </c>
      <c r="G14" s="10">
        <v>851</v>
      </c>
      <c r="H14" s="10">
        <v>851</v>
      </c>
      <c r="I14" s="10">
        <v>851</v>
      </c>
      <c r="J14" s="10">
        <v>820</v>
      </c>
      <c r="K14" s="10">
        <v>824</v>
      </c>
      <c r="L14" s="10">
        <v>827</v>
      </c>
      <c r="M14" s="10">
        <v>833</v>
      </c>
      <c r="N14" s="10">
        <v>846</v>
      </c>
      <c r="O14" s="10">
        <v>846</v>
      </c>
      <c r="P14" s="10">
        <v>846</v>
      </c>
      <c r="Q14" s="10">
        <v>846</v>
      </c>
      <c r="R14" s="10">
        <v>840</v>
      </c>
    </row>
    <row r="15" spans="2:18" ht="12" customHeight="1">
      <c r="B15" s="31" t="s">
        <v>87</v>
      </c>
      <c r="C15" s="32"/>
      <c r="D15" s="18" t="s">
        <v>108</v>
      </c>
      <c r="E15" s="20" t="s">
        <v>109</v>
      </c>
      <c r="F15" s="10">
        <v>1275</v>
      </c>
      <c r="G15" s="10">
        <v>1267</v>
      </c>
      <c r="H15" s="10">
        <v>1267</v>
      </c>
      <c r="I15" s="10">
        <v>1267</v>
      </c>
      <c r="J15" s="10">
        <v>1275</v>
      </c>
      <c r="K15" s="10">
        <v>1267</v>
      </c>
      <c r="L15" s="10">
        <v>1250</v>
      </c>
      <c r="M15" s="10">
        <v>1250</v>
      </c>
      <c r="N15" s="10">
        <v>1225</v>
      </c>
      <c r="O15" s="10">
        <v>1225</v>
      </c>
      <c r="P15" s="10">
        <v>1230</v>
      </c>
      <c r="Q15" s="10">
        <v>1230</v>
      </c>
      <c r="R15" s="10">
        <v>1254</v>
      </c>
    </row>
    <row r="16" spans="2:18" ht="12" customHeight="1">
      <c r="B16" s="31"/>
      <c r="C16" s="32"/>
      <c r="D16" s="18" t="s">
        <v>116</v>
      </c>
      <c r="E16" s="20" t="s">
        <v>117</v>
      </c>
      <c r="F16" s="10">
        <v>812</v>
      </c>
      <c r="G16" s="1">
        <v>827</v>
      </c>
      <c r="H16" s="10">
        <v>831</v>
      </c>
      <c r="I16" s="10">
        <v>831</v>
      </c>
      <c r="J16" s="10">
        <v>849</v>
      </c>
      <c r="K16" s="10">
        <v>847</v>
      </c>
      <c r="L16" s="10">
        <v>851</v>
      </c>
      <c r="M16" s="10">
        <v>837</v>
      </c>
      <c r="N16" s="10">
        <v>835</v>
      </c>
      <c r="O16" s="10">
        <v>835</v>
      </c>
      <c r="P16" s="10">
        <v>838</v>
      </c>
      <c r="Q16" s="10">
        <v>841</v>
      </c>
      <c r="R16" s="10">
        <v>837</v>
      </c>
    </row>
    <row r="17" spans="2:18" ht="12" customHeight="1">
      <c r="B17" s="31" t="s">
        <v>88</v>
      </c>
      <c r="C17" s="32"/>
      <c r="D17" s="28" t="s">
        <v>118</v>
      </c>
      <c r="E17" s="29"/>
      <c r="F17" s="10">
        <v>1436</v>
      </c>
      <c r="G17" s="10">
        <v>1454</v>
      </c>
      <c r="H17" s="10">
        <v>1462</v>
      </c>
      <c r="I17" s="10">
        <v>1462</v>
      </c>
      <c r="J17" s="10">
        <v>1480</v>
      </c>
      <c r="K17" s="10">
        <v>1480</v>
      </c>
      <c r="L17" s="10">
        <v>1480</v>
      </c>
      <c r="M17" s="10">
        <v>1480</v>
      </c>
      <c r="N17" s="10">
        <v>1478</v>
      </c>
      <c r="O17" s="10">
        <v>1481</v>
      </c>
      <c r="P17" s="10">
        <v>1486</v>
      </c>
      <c r="Q17" s="10">
        <v>1485</v>
      </c>
      <c r="R17" s="10">
        <v>1473</v>
      </c>
    </row>
    <row r="18" spans="2:18" ht="12" customHeight="1">
      <c r="B18" s="31" t="s">
        <v>89</v>
      </c>
      <c r="C18" s="32"/>
      <c r="D18" s="18" t="s">
        <v>119</v>
      </c>
      <c r="E18" s="20" t="s">
        <v>120</v>
      </c>
      <c r="F18" s="10">
        <v>397</v>
      </c>
      <c r="G18" s="10">
        <v>397</v>
      </c>
      <c r="H18" s="10">
        <v>397</v>
      </c>
      <c r="I18" s="10">
        <v>397</v>
      </c>
      <c r="J18" s="10">
        <v>351</v>
      </c>
      <c r="K18" s="10">
        <v>351</v>
      </c>
      <c r="L18" s="10">
        <v>349</v>
      </c>
      <c r="M18" s="10">
        <v>345</v>
      </c>
      <c r="N18" s="10">
        <v>345</v>
      </c>
      <c r="O18" s="10">
        <v>345</v>
      </c>
      <c r="P18" s="10">
        <v>345</v>
      </c>
      <c r="Q18" s="10">
        <v>345</v>
      </c>
      <c r="R18" s="10">
        <v>360</v>
      </c>
    </row>
    <row r="19" spans="2:18" ht="12" customHeight="1">
      <c r="B19" s="31" t="s">
        <v>90</v>
      </c>
      <c r="C19" s="32"/>
      <c r="D19" s="28" t="s">
        <v>126</v>
      </c>
      <c r="E19" s="29"/>
      <c r="F19" s="10">
        <v>680</v>
      </c>
      <c r="G19" s="10">
        <v>680</v>
      </c>
      <c r="H19" s="10">
        <v>680</v>
      </c>
      <c r="I19" s="10">
        <v>680</v>
      </c>
      <c r="J19" s="10">
        <v>643</v>
      </c>
      <c r="K19" s="10">
        <v>643</v>
      </c>
      <c r="L19" s="10">
        <v>636</v>
      </c>
      <c r="M19" s="10">
        <v>636</v>
      </c>
      <c r="N19" s="10">
        <v>636</v>
      </c>
      <c r="O19" s="10">
        <v>636</v>
      </c>
      <c r="P19" s="10">
        <v>636</v>
      </c>
      <c r="Q19" s="10">
        <v>636</v>
      </c>
      <c r="R19" s="10">
        <v>649</v>
      </c>
    </row>
    <row r="20" spans="2:18" ht="12" customHeight="1">
      <c r="B20" s="31" t="s">
        <v>91</v>
      </c>
      <c r="C20" s="32"/>
      <c r="D20" s="28" t="s">
        <v>121</v>
      </c>
      <c r="E20" s="29"/>
      <c r="F20" s="10">
        <v>172</v>
      </c>
      <c r="G20" s="10">
        <v>172</v>
      </c>
      <c r="H20" s="10">
        <v>172</v>
      </c>
      <c r="I20" s="10">
        <v>172</v>
      </c>
      <c r="J20" s="10">
        <v>173</v>
      </c>
      <c r="K20" s="10">
        <v>171</v>
      </c>
      <c r="L20" s="10">
        <v>169</v>
      </c>
      <c r="M20" s="10">
        <v>169</v>
      </c>
      <c r="N20" s="10">
        <v>165</v>
      </c>
      <c r="O20" s="10">
        <v>163</v>
      </c>
      <c r="P20" s="10">
        <v>163</v>
      </c>
      <c r="Q20" s="10">
        <v>161</v>
      </c>
      <c r="R20" s="10">
        <v>169</v>
      </c>
    </row>
    <row r="21" spans="2:18" ht="12" customHeight="1">
      <c r="B21" s="31" t="s">
        <v>92</v>
      </c>
      <c r="C21" s="32"/>
      <c r="D21" s="28" t="s">
        <v>122</v>
      </c>
      <c r="E21" s="29"/>
      <c r="F21" s="10">
        <v>576</v>
      </c>
      <c r="G21" s="10">
        <v>576</v>
      </c>
      <c r="H21" s="10">
        <v>590</v>
      </c>
      <c r="I21" s="10">
        <v>590</v>
      </c>
      <c r="J21" s="10">
        <v>597</v>
      </c>
      <c r="K21" s="10">
        <v>597</v>
      </c>
      <c r="L21" s="10">
        <v>597</v>
      </c>
      <c r="M21" s="10">
        <v>597</v>
      </c>
      <c r="N21" s="10">
        <v>597</v>
      </c>
      <c r="O21" s="10">
        <v>597</v>
      </c>
      <c r="P21" s="10">
        <v>597</v>
      </c>
      <c r="Q21" s="10">
        <v>597</v>
      </c>
      <c r="R21" s="10">
        <v>593</v>
      </c>
    </row>
    <row r="22" spans="2:18" ht="12" customHeight="1">
      <c r="B22" s="31" t="s">
        <v>93</v>
      </c>
      <c r="C22" s="32"/>
      <c r="D22" s="28" t="s">
        <v>123</v>
      </c>
      <c r="E22" s="29"/>
      <c r="F22" s="10">
        <v>619</v>
      </c>
      <c r="G22" s="10">
        <v>619</v>
      </c>
      <c r="H22" s="10">
        <v>620</v>
      </c>
      <c r="I22" s="10">
        <v>620</v>
      </c>
      <c r="J22" s="10">
        <v>640</v>
      </c>
      <c r="K22" s="10">
        <v>640</v>
      </c>
      <c r="L22" s="10">
        <v>640</v>
      </c>
      <c r="M22" s="10">
        <v>638</v>
      </c>
      <c r="N22" s="10">
        <v>638</v>
      </c>
      <c r="O22" s="10">
        <v>638</v>
      </c>
      <c r="P22" s="10">
        <v>643</v>
      </c>
      <c r="Q22" s="10">
        <v>640</v>
      </c>
      <c r="R22" s="10">
        <v>634</v>
      </c>
    </row>
    <row r="23" spans="2:18" ht="12" customHeight="1">
      <c r="B23" s="31" t="s">
        <v>94</v>
      </c>
      <c r="C23" s="32"/>
      <c r="D23" s="28" t="s">
        <v>124</v>
      </c>
      <c r="E23" s="29"/>
      <c r="F23" s="10">
        <v>85</v>
      </c>
      <c r="G23" s="10">
        <v>85</v>
      </c>
      <c r="H23" s="10">
        <v>86</v>
      </c>
      <c r="I23" s="10">
        <v>86</v>
      </c>
      <c r="J23" s="10">
        <v>90</v>
      </c>
      <c r="K23" s="10">
        <v>90</v>
      </c>
      <c r="L23" s="10">
        <v>91</v>
      </c>
      <c r="M23" s="10">
        <v>91</v>
      </c>
      <c r="N23" s="10">
        <v>91</v>
      </c>
      <c r="O23" s="10">
        <v>91</v>
      </c>
      <c r="P23" s="10">
        <v>91</v>
      </c>
      <c r="Q23" s="10">
        <v>90</v>
      </c>
      <c r="R23" s="10">
        <v>89</v>
      </c>
    </row>
    <row r="24" spans="2:18" ht="12" customHeight="1">
      <c r="B24" s="31" t="s">
        <v>95</v>
      </c>
      <c r="C24" s="32"/>
      <c r="D24" s="28" t="s">
        <v>125</v>
      </c>
      <c r="E24" s="29"/>
      <c r="F24" s="10">
        <v>786</v>
      </c>
      <c r="G24" s="10">
        <v>786</v>
      </c>
      <c r="H24" s="10">
        <v>786</v>
      </c>
      <c r="I24" s="10">
        <v>786</v>
      </c>
      <c r="J24" s="10">
        <v>925</v>
      </c>
      <c r="K24" s="10">
        <v>940</v>
      </c>
      <c r="L24" s="10">
        <v>964</v>
      </c>
      <c r="M24" s="10">
        <v>955</v>
      </c>
      <c r="N24" s="10">
        <v>955</v>
      </c>
      <c r="O24" s="10">
        <v>945</v>
      </c>
      <c r="P24" s="10">
        <v>935</v>
      </c>
      <c r="Q24" s="10">
        <v>935</v>
      </c>
      <c r="R24" s="10">
        <v>903</v>
      </c>
    </row>
    <row r="25" spans="2:18" ht="12" customHeight="1">
      <c r="B25" s="31" t="s">
        <v>96</v>
      </c>
      <c r="C25" s="32"/>
      <c r="D25" s="28" t="s">
        <v>127</v>
      </c>
      <c r="E25" s="29"/>
      <c r="F25" s="10">
        <v>10167</v>
      </c>
      <c r="G25" s="10">
        <v>10167</v>
      </c>
      <c r="H25" s="10">
        <v>10300</v>
      </c>
      <c r="I25" s="10">
        <v>10300</v>
      </c>
      <c r="J25" s="10">
        <v>10230</v>
      </c>
      <c r="K25" s="10">
        <v>10330</v>
      </c>
      <c r="L25" s="10">
        <v>10330</v>
      </c>
      <c r="M25" s="10">
        <v>10330</v>
      </c>
      <c r="N25" s="10">
        <v>10330</v>
      </c>
      <c r="O25" s="10">
        <v>10422</v>
      </c>
      <c r="P25" s="10">
        <v>10444</v>
      </c>
      <c r="Q25" s="10">
        <v>10222</v>
      </c>
      <c r="R25" s="10">
        <v>10292</v>
      </c>
    </row>
    <row r="26" spans="2:18" ht="12" customHeight="1">
      <c r="B26" s="31" t="s">
        <v>97</v>
      </c>
      <c r="C26" s="32"/>
      <c r="D26" s="28" t="s">
        <v>128</v>
      </c>
      <c r="E26" s="29"/>
      <c r="F26" s="10">
        <v>12575</v>
      </c>
      <c r="G26" s="10">
        <v>12825</v>
      </c>
      <c r="H26" s="10">
        <v>12733</v>
      </c>
      <c r="I26" s="10">
        <v>12733</v>
      </c>
      <c r="J26" s="10">
        <v>13400</v>
      </c>
      <c r="K26" s="10">
        <v>13400</v>
      </c>
      <c r="L26" s="10">
        <v>13400</v>
      </c>
      <c r="M26" s="10">
        <v>13400</v>
      </c>
      <c r="N26" s="10">
        <v>13400</v>
      </c>
      <c r="O26" s="10">
        <v>13400</v>
      </c>
      <c r="P26" s="10">
        <v>13430</v>
      </c>
      <c r="Q26" s="10">
        <v>13630</v>
      </c>
      <c r="R26" s="10">
        <v>13249</v>
      </c>
    </row>
    <row r="27" spans="2:18" ht="12" customHeight="1">
      <c r="B27" s="31" t="s">
        <v>98</v>
      </c>
      <c r="C27" s="32"/>
      <c r="D27" s="28" t="s">
        <v>129</v>
      </c>
      <c r="E27" s="29"/>
      <c r="F27" s="10">
        <v>2514</v>
      </c>
      <c r="G27" s="10">
        <v>2514</v>
      </c>
      <c r="H27" s="10">
        <v>2529</v>
      </c>
      <c r="I27" s="10">
        <v>2529</v>
      </c>
      <c r="J27" s="10">
        <v>2444</v>
      </c>
      <c r="K27" s="10">
        <v>2456</v>
      </c>
      <c r="L27" s="10">
        <v>2456</v>
      </c>
      <c r="M27" s="10">
        <v>2456</v>
      </c>
      <c r="N27" s="10">
        <v>2456</v>
      </c>
      <c r="O27" s="10">
        <v>2456</v>
      </c>
      <c r="P27" s="10">
        <v>2456</v>
      </c>
      <c r="Q27" s="10">
        <v>2461</v>
      </c>
      <c r="R27" s="10">
        <v>2470</v>
      </c>
    </row>
    <row r="28" spans="2:18" ht="12" customHeight="1">
      <c r="B28" s="31" t="s">
        <v>99</v>
      </c>
      <c r="C28" s="32"/>
      <c r="D28" s="28" t="s">
        <v>130</v>
      </c>
      <c r="E28" s="29"/>
      <c r="F28" s="10">
        <v>3400</v>
      </c>
      <c r="G28" s="10">
        <v>3400</v>
      </c>
      <c r="H28" s="10">
        <v>3400</v>
      </c>
      <c r="I28" s="10">
        <v>3400</v>
      </c>
      <c r="J28" s="10">
        <v>4000</v>
      </c>
      <c r="K28" s="10">
        <v>4133</v>
      </c>
      <c r="L28" s="10">
        <v>4133</v>
      </c>
      <c r="M28" s="10">
        <v>4133</v>
      </c>
      <c r="N28" s="10">
        <v>4133</v>
      </c>
      <c r="O28" s="10">
        <v>4133</v>
      </c>
      <c r="P28" s="10">
        <v>4133</v>
      </c>
      <c r="Q28" s="10">
        <v>4133</v>
      </c>
      <c r="R28" s="10">
        <v>3928</v>
      </c>
    </row>
    <row r="29" spans="2:18" ht="12" customHeight="1">
      <c r="B29" s="31" t="s">
        <v>100</v>
      </c>
      <c r="C29" s="32"/>
      <c r="D29" s="28" t="s">
        <v>131</v>
      </c>
      <c r="E29" s="29"/>
      <c r="F29" s="10">
        <v>17278</v>
      </c>
      <c r="G29" s="10">
        <v>17375</v>
      </c>
      <c r="H29" s="10">
        <v>17375</v>
      </c>
      <c r="I29" s="10">
        <v>17375</v>
      </c>
      <c r="J29" s="10">
        <v>16811</v>
      </c>
      <c r="K29" s="10">
        <v>16978</v>
      </c>
      <c r="L29" s="10">
        <v>17156</v>
      </c>
      <c r="M29" s="10">
        <v>17156</v>
      </c>
      <c r="N29" s="10">
        <v>17156</v>
      </c>
      <c r="O29" s="10">
        <v>17156</v>
      </c>
      <c r="P29" s="10">
        <v>17156</v>
      </c>
      <c r="Q29" s="10">
        <v>17344</v>
      </c>
      <c r="R29" s="10">
        <v>17146</v>
      </c>
    </row>
    <row r="30" spans="2:18" ht="12" customHeight="1">
      <c r="B30" s="31" t="s">
        <v>101</v>
      </c>
      <c r="C30" s="32"/>
      <c r="D30" s="28" t="s">
        <v>132</v>
      </c>
      <c r="E30" s="29"/>
      <c r="F30" s="10">
        <v>46100</v>
      </c>
      <c r="G30" s="10">
        <v>45922</v>
      </c>
      <c r="H30" s="10">
        <v>45978</v>
      </c>
      <c r="I30" s="10">
        <v>45978</v>
      </c>
      <c r="J30" s="10">
        <v>46220</v>
      </c>
      <c r="K30" s="10">
        <v>46720</v>
      </c>
      <c r="L30" s="10">
        <v>46320</v>
      </c>
      <c r="M30" s="10">
        <v>46320</v>
      </c>
      <c r="N30" s="10">
        <v>46320</v>
      </c>
      <c r="O30" s="10">
        <v>46970</v>
      </c>
      <c r="P30" s="10">
        <v>46970</v>
      </c>
      <c r="Q30" s="10">
        <v>46356</v>
      </c>
      <c r="R30" s="10">
        <v>46368</v>
      </c>
    </row>
    <row r="31" spans="2:18" ht="12" customHeight="1">
      <c r="B31" s="31" t="s">
        <v>102</v>
      </c>
      <c r="C31" s="32"/>
      <c r="D31" s="28" t="s">
        <v>133</v>
      </c>
      <c r="E31" s="29"/>
      <c r="F31" s="10">
        <v>186500</v>
      </c>
      <c r="G31" s="10">
        <v>186500</v>
      </c>
      <c r="H31" s="10">
        <v>186500</v>
      </c>
      <c r="I31" s="10">
        <v>186500</v>
      </c>
      <c r="J31" s="10">
        <v>188317</v>
      </c>
      <c r="K31" s="10">
        <v>188317</v>
      </c>
      <c r="L31" s="10">
        <v>184983</v>
      </c>
      <c r="M31" s="10">
        <v>191980</v>
      </c>
      <c r="N31" s="10">
        <v>191980</v>
      </c>
      <c r="O31" s="10">
        <v>191980</v>
      </c>
      <c r="P31" s="10">
        <v>191980</v>
      </c>
      <c r="Q31" s="10">
        <v>191980</v>
      </c>
      <c r="R31" s="10">
        <v>189111</v>
      </c>
    </row>
    <row r="32" spans="2:18" ht="12" customHeight="1">
      <c r="B32" s="31" t="s">
        <v>103</v>
      </c>
      <c r="C32" s="32"/>
      <c r="D32" s="28" t="s">
        <v>134</v>
      </c>
      <c r="E32" s="29"/>
      <c r="F32" s="10">
        <v>64256</v>
      </c>
      <c r="G32" s="10">
        <v>64788</v>
      </c>
      <c r="H32" s="10">
        <v>64788</v>
      </c>
      <c r="I32" s="10">
        <v>64788</v>
      </c>
      <c r="J32" s="10">
        <v>62806</v>
      </c>
      <c r="K32" s="10">
        <v>62806</v>
      </c>
      <c r="L32" s="10">
        <v>62583</v>
      </c>
      <c r="M32" s="10">
        <v>62853</v>
      </c>
      <c r="N32" s="10">
        <v>62583</v>
      </c>
      <c r="O32" s="10">
        <v>63139</v>
      </c>
      <c r="P32" s="10">
        <v>62917</v>
      </c>
      <c r="Q32" s="10">
        <v>62361</v>
      </c>
      <c r="R32" s="10">
        <v>63201</v>
      </c>
    </row>
    <row r="33" spans="2:18" ht="12" customHeight="1">
      <c r="B33" s="31" t="s">
        <v>104</v>
      </c>
      <c r="C33" s="32"/>
      <c r="D33" s="28" t="s">
        <v>135</v>
      </c>
      <c r="E33" s="29"/>
      <c r="F33" s="10">
        <v>26300</v>
      </c>
      <c r="G33" s="10">
        <v>26300</v>
      </c>
      <c r="H33" s="10">
        <v>26333</v>
      </c>
      <c r="I33" s="10">
        <v>26333</v>
      </c>
      <c r="J33" s="10">
        <v>27300</v>
      </c>
      <c r="K33" s="10">
        <v>27300</v>
      </c>
      <c r="L33" s="10"/>
      <c r="M33" s="10">
        <v>27300</v>
      </c>
      <c r="N33" s="10">
        <v>27450</v>
      </c>
      <c r="O33" s="10">
        <v>27450</v>
      </c>
      <c r="P33" s="10">
        <v>27550</v>
      </c>
      <c r="Q33" s="10">
        <v>27450</v>
      </c>
      <c r="R33" s="10">
        <v>24836</v>
      </c>
    </row>
    <row r="34" spans="2:18" ht="12" customHeight="1">
      <c r="B34" s="31" t="s">
        <v>110</v>
      </c>
      <c r="C34" s="32"/>
      <c r="D34" s="28" t="s">
        <v>136</v>
      </c>
      <c r="E34" s="29"/>
      <c r="F34" s="10">
        <v>2175</v>
      </c>
      <c r="G34" s="10">
        <v>2175</v>
      </c>
      <c r="H34" s="10">
        <v>2175</v>
      </c>
      <c r="I34" s="10">
        <v>2175</v>
      </c>
      <c r="J34" s="10">
        <v>2185</v>
      </c>
      <c r="K34" s="10">
        <v>2185</v>
      </c>
      <c r="L34" s="10">
        <v>2185</v>
      </c>
      <c r="M34" s="10">
        <v>2185</v>
      </c>
      <c r="N34" s="10">
        <v>2185</v>
      </c>
      <c r="O34" s="10">
        <v>2185</v>
      </c>
      <c r="P34" s="10">
        <v>2185</v>
      </c>
      <c r="Q34" s="10">
        <v>2185</v>
      </c>
      <c r="R34" s="10">
        <v>2182</v>
      </c>
    </row>
    <row r="35" spans="2:18" ht="12" customHeight="1">
      <c r="B35" s="31" t="s">
        <v>141</v>
      </c>
      <c r="C35" s="32"/>
      <c r="D35" s="28" t="s">
        <v>137</v>
      </c>
      <c r="E35" s="29"/>
      <c r="F35" s="10">
        <v>492</v>
      </c>
      <c r="G35" s="10">
        <v>896</v>
      </c>
      <c r="H35" s="10">
        <v>896</v>
      </c>
      <c r="I35" s="10">
        <v>896</v>
      </c>
      <c r="J35" s="10">
        <v>942</v>
      </c>
      <c r="K35" s="10">
        <v>937</v>
      </c>
      <c r="L35" s="10">
        <v>934</v>
      </c>
      <c r="M35" s="10">
        <v>926</v>
      </c>
      <c r="N35" s="10">
        <v>920</v>
      </c>
      <c r="O35" s="10">
        <v>931</v>
      </c>
      <c r="P35" s="10">
        <v>931</v>
      </c>
      <c r="Q35" s="10">
        <v>926</v>
      </c>
      <c r="R35" s="10">
        <v>889</v>
      </c>
    </row>
    <row r="36" spans="2:3" ht="12" customHeight="1">
      <c r="B36" s="33"/>
      <c r="C36" s="33"/>
    </row>
    <row r="37" spans="2:3" s="12" customFormat="1" ht="12" customHeight="1">
      <c r="B37" s="11" t="s">
        <v>139</v>
      </c>
      <c r="C37" s="11"/>
    </row>
    <row r="38" spans="2:3" ht="12">
      <c r="B38" s="33"/>
      <c r="C38" s="33"/>
    </row>
    <row r="39" spans="2:3" ht="12">
      <c r="B39" s="33"/>
      <c r="C39" s="33"/>
    </row>
    <row r="40" spans="2:3" ht="12">
      <c r="B40" s="33"/>
      <c r="C40" s="33"/>
    </row>
    <row r="41" spans="2:3" ht="12">
      <c r="B41" s="33"/>
      <c r="C41" s="33"/>
    </row>
    <row r="42" spans="2:3" ht="12">
      <c r="B42" s="33"/>
      <c r="C42" s="33"/>
    </row>
    <row r="43" spans="2:3" ht="12">
      <c r="B43" s="33"/>
      <c r="C43" s="33"/>
    </row>
    <row r="44" spans="2:3" ht="12">
      <c r="B44" s="33"/>
      <c r="C44" s="33"/>
    </row>
    <row r="45" spans="2:3" ht="12">
      <c r="B45" s="33"/>
      <c r="C45" s="33"/>
    </row>
    <row r="46" spans="2:3" ht="12">
      <c r="B46" s="33"/>
      <c r="C46" s="33"/>
    </row>
    <row r="47" spans="2:3" ht="12">
      <c r="B47" s="33"/>
      <c r="C47" s="33"/>
    </row>
    <row r="48" spans="2:3" ht="12">
      <c r="B48" s="33"/>
      <c r="C48" s="33"/>
    </row>
    <row r="49" spans="2:3" ht="12">
      <c r="B49" s="33"/>
      <c r="C49" s="33"/>
    </row>
    <row r="50" spans="2:3" ht="12">
      <c r="B50" s="33"/>
      <c r="C50" s="33"/>
    </row>
    <row r="51" spans="2:3" ht="12">
      <c r="B51" s="33"/>
      <c r="C51" s="33"/>
    </row>
    <row r="52" spans="2:3" ht="12">
      <c r="B52" s="33"/>
      <c r="C52" s="33"/>
    </row>
    <row r="53" spans="2:3" ht="12">
      <c r="B53" s="33"/>
      <c r="C53" s="33"/>
    </row>
    <row r="54" spans="2:3" ht="12">
      <c r="B54" s="33"/>
      <c r="C54" s="33"/>
    </row>
    <row r="55" spans="2:3" ht="12">
      <c r="B55" s="33"/>
      <c r="C55" s="33"/>
    </row>
    <row r="56" spans="2:3" ht="12">
      <c r="B56" s="33"/>
      <c r="C56" s="33"/>
    </row>
    <row r="57" spans="2:3" ht="12">
      <c r="B57" s="33"/>
      <c r="C57" s="33"/>
    </row>
    <row r="58" spans="2:3" ht="12">
      <c r="B58" s="33"/>
      <c r="C58" s="33"/>
    </row>
    <row r="59" spans="2:3" ht="12">
      <c r="B59" s="33"/>
      <c r="C59" s="33"/>
    </row>
  </sheetData>
  <mergeCells count="77"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3:C3"/>
    <mergeCell ref="D3:E3"/>
    <mergeCell ref="B5:B6"/>
    <mergeCell ref="B7:C7"/>
    <mergeCell ref="D5:E5"/>
    <mergeCell ref="D6:E6"/>
    <mergeCell ref="D7:E7"/>
    <mergeCell ref="D8:E8"/>
    <mergeCell ref="D17:E17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3:E33"/>
    <mergeCell ref="D34:E34"/>
    <mergeCell ref="D35:E35"/>
    <mergeCell ref="D29:E29"/>
    <mergeCell ref="D30:E30"/>
    <mergeCell ref="D31:E31"/>
    <mergeCell ref="D32:E3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cp:lastPrinted>2002-10-30T08:21:33Z</cp:lastPrinted>
  <dcterms:created xsi:type="dcterms:W3CDTF">2002-10-30T07:26:27Z</dcterms:created>
  <dcterms:modified xsi:type="dcterms:W3CDTF">2003-01-24T04:22:27Z</dcterms:modified>
  <cp:category/>
  <cp:version/>
  <cp:contentType/>
  <cp:contentStatus/>
</cp:coreProperties>
</file>