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市町村別車種別１８年度" sheetId="1" r:id="rId1"/>
  </sheets>
  <definedNames>
    <definedName name="_xlnm.Print_Area" localSheetId="0">'市町村別車種別１８年度'!$C$5:$V$203</definedName>
    <definedName name="_xlnm.Print_Titles" localSheetId="0">'市町村別車種別１８年度'!$B:$B,'市町村別車種別１８年度'!$1:$4</definedName>
  </definedNames>
  <calcPr fullCalcOnLoad="1"/>
</workbook>
</file>

<file path=xl/sharedStrings.xml><?xml version="1.0" encoding="utf-8"?>
<sst xmlns="http://schemas.openxmlformats.org/spreadsheetml/2006/main" count="1308" uniqueCount="99">
  <si>
    <t>計</t>
  </si>
  <si>
    <t>市町村</t>
  </si>
  <si>
    <t>業態</t>
  </si>
  <si>
    <t>普通車</t>
  </si>
  <si>
    <t>小型車</t>
  </si>
  <si>
    <t>大型特殊車</t>
  </si>
  <si>
    <t>自動車計</t>
  </si>
  <si>
    <t>二輪車</t>
  </si>
  <si>
    <t>自動車計</t>
  </si>
  <si>
    <t>車計</t>
  </si>
  <si>
    <t>総合計</t>
  </si>
  <si>
    <t>貨物用</t>
  </si>
  <si>
    <t>乗合用</t>
  </si>
  <si>
    <t>乗用</t>
  </si>
  <si>
    <t>特種（殊）用途車</t>
  </si>
  <si>
    <t>登録</t>
  </si>
  <si>
    <t>小型</t>
  </si>
  <si>
    <t>検査</t>
  </si>
  <si>
    <t>軽自動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</si>
  <si>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</si>
  <si>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</si>
  <si>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</si>
  <si>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</si>
  <si>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</si>
  <si>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</si>
  <si>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</si>
  <si>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</si>
  <si>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</si>
  <si>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</si>
  <si>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</si>
  <si>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市計</t>
  </si>
  <si>
    <t>自家用</t>
  </si>
  <si>
    <t>事業用</t>
  </si>
  <si>
    <t>勢多郡</t>
  </si>
  <si>
    <t>富士見村</t>
  </si>
  <si>
    <t>不明</t>
  </si>
  <si>
    <t>勢多郡計</t>
  </si>
  <si>
    <t>北群馬郡</t>
  </si>
  <si>
    <t>榛東村</t>
  </si>
  <si>
    <t>吉岡町</t>
  </si>
  <si>
    <t>北群馬郡</t>
  </si>
  <si>
    <t>北群馬郡計</t>
  </si>
  <si>
    <t>多野郡</t>
  </si>
  <si>
    <t>吉井町</t>
  </si>
  <si>
    <t>上野村</t>
  </si>
  <si>
    <t>多野郡計</t>
  </si>
  <si>
    <t>甘楽郡</t>
  </si>
  <si>
    <t>南牧村</t>
  </si>
  <si>
    <t>下仁田町</t>
  </si>
  <si>
    <t>甘楽町</t>
  </si>
  <si>
    <t>甘楽郡計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</si>
  <si>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</si>
  <si>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</si>
  <si>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</si>
  <si>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</si>
  <si>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</si>
  <si>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</si>
  <si>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</si>
  <si>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吾妻郡</t>
  </si>
  <si>
    <t>吾妻郡計</t>
  </si>
  <si>
    <t>利根郡</t>
  </si>
  <si>
    <t>片品村</t>
  </si>
  <si>
    <t>川場村</t>
  </si>
  <si>
    <t>昭和村</t>
  </si>
  <si>
    <t>利根郡計</t>
  </si>
  <si>
    <t>佐波郡</t>
  </si>
  <si>
    <t>玉村町</t>
  </si>
  <si>
    <t>佐波郡計</t>
  </si>
  <si>
    <t>邑楽郡</t>
  </si>
  <si>
    <t>板倉町</t>
  </si>
  <si>
    <t>明和町</t>
  </si>
  <si>
    <t>千代田町</t>
  </si>
  <si>
    <t>大泉町</t>
  </si>
  <si>
    <t>邑楽町</t>
  </si>
  <si>
    <t>邑楽郡計</t>
  </si>
  <si>
    <t>不明計</t>
  </si>
  <si>
    <t>合　　　計</t>
  </si>
  <si>
    <t>郡　　計</t>
  </si>
  <si>
    <t>資料：関東運輸局群馬運輸支局</t>
  </si>
  <si>
    <t>神流町</t>
  </si>
  <si>
    <t>被牽引車</t>
  </si>
  <si>
    <t>平成１7年度</t>
  </si>
  <si>
    <t>みどり市</t>
  </si>
  <si>
    <t>東吾妻町</t>
  </si>
  <si>
    <t>みなかみ町</t>
  </si>
  <si>
    <t>小型特種車</t>
  </si>
  <si>
    <t>普通特種車</t>
  </si>
  <si>
    <t>１５－５ 市町村・車種別保有自動車台数 (平成19年3月31日）</t>
  </si>
  <si>
    <t>平成１8年度</t>
  </si>
  <si>
    <t>群馬郡計</t>
  </si>
  <si>
    <t>群馬郡</t>
  </si>
  <si>
    <t xml:space="preserve"> </t>
  </si>
  <si>
    <t xml:space="preserve"> </t>
  </si>
  <si>
    <t>新田郡計</t>
  </si>
  <si>
    <t>新田郡</t>
  </si>
  <si>
    <t>山田郡</t>
  </si>
  <si>
    <t>山田郡計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</si>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</sst>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0.00_ "/>
    <numFmt numFmtId="180" formatCode="0.0000_ "/>
    <numFmt numFmtId="181" formatCode="#,##0.0000"/>
    <numFmt numFmtId="182" formatCode="#,##0_ "/>
    <numFmt numFmtId="183" formatCode="0.000_ "/>
    <numFmt numFmtId="184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Fill="1" applyBorder="1" applyAlignment="1" applyProtection="1">
      <alignment/>
      <protection hidden="1" locked="0"/>
    </xf>
    <xf numFmtId="0" fontId="0" fillId="0" borderId="1" xfId="0" applyFill="1" applyBorder="1" applyAlignment="1">
      <alignment horizontal="distributed"/>
    </xf>
    <xf numFmtId="0" fontId="0" fillId="0" borderId="1" xfId="0" applyFill="1" applyBorder="1" applyAlignment="1" applyProtection="1">
      <alignment/>
      <protection hidden="1" locked="0"/>
    </xf>
    <xf numFmtId="3" fontId="0" fillId="0" borderId="1" xfId="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 hidden="1" locked="0"/>
    </xf>
    <xf numFmtId="0" fontId="0" fillId="0" borderId="2" xfId="0" applyFill="1" applyBorder="1" applyAlignment="1" applyProtection="1">
      <alignment horizontal="distributed"/>
      <protection/>
    </xf>
    <xf numFmtId="3" fontId="0" fillId="0" borderId="3" xfId="0" applyNumberFormat="1" applyFill="1" applyBorder="1" applyAlignment="1" applyProtection="1">
      <alignment/>
      <protection hidden="1" locked="0"/>
    </xf>
    <xf numFmtId="0" fontId="0" fillId="0" borderId="3" xfId="0" applyFill="1" applyBorder="1" applyAlignment="1" applyProtection="1">
      <alignment/>
      <protection hidden="1" locked="0"/>
    </xf>
    <xf numFmtId="0" fontId="0" fillId="0" borderId="3" xfId="0" applyFill="1" applyBorder="1" applyAlignment="1" applyProtection="1">
      <alignment horizontal="distributed"/>
      <protection/>
    </xf>
    <xf numFmtId="3" fontId="0" fillId="0" borderId="3" xfId="0" applyNumberForma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 hidden="1" locked="0"/>
    </xf>
    <xf numFmtId="3" fontId="0" fillId="0" borderId="2" xfId="0" applyNumberForma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 horizontal="distributed"/>
      <protection/>
    </xf>
    <xf numFmtId="0" fontId="0" fillId="2" borderId="4" xfId="0" applyFill="1" applyBorder="1" applyAlignment="1" applyProtection="1">
      <alignment horizontal="distributed"/>
      <protection/>
    </xf>
    <xf numFmtId="0" fontId="0" fillId="2" borderId="2" xfId="0" applyFill="1" applyBorder="1" applyAlignment="1" applyProtection="1">
      <alignment horizontal="distributed"/>
      <protection/>
    </xf>
    <xf numFmtId="0" fontId="0" fillId="2" borderId="5" xfId="0" applyFill="1" applyBorder="1" applyAlignment="1" applyProtection="1">
      <alignment horizontal="distributed"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3" xfId="0" applyNumberFormat="1" applyFill="1" applyBorder="1" applyAlignment="1" applyProtection="1">
      <alignment/>
      <protection hidden="1" locked="0"/>
    </xf>
    <xf numFmtId="0" fontId="0" fillId="2" borderId="3" xfId="0" applyFill="1" applyBorder="1" applyAlignment="1" applyProtection="1">
      <alignment horizontal="distributed"/>
      <protection/>
    </xf>
    <xf numFmtId="3" fontId="0" fillId="2" borderId="3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 hidden="1" locked="0"/>
    </xf>
    <xf numFmtId="3" fontId="0" fillId="0" borderId="0" xfId="0" applyNumberFormat="1" applyFont="1" applyFill="1" applyBorder="1" applyAlignment="1" applyProtection="1">
      <alignment/>
      <protection hidden="1" locked="0"/>
    </xf>
    <xf numFmtId="3" fontId="0" fillId="0" borderId="6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3" fontId="0" fillId="0" borderId="0" xfId="0" applyNumberFormat="1" applyFill="1" applyBorder="1" applyAlignment="1" applyProtection="1">
      <alignment/>
      <protection hidden="1" locked="0"/>
    </xf>
    <xf numFmtId="0" fontId="2" fillId="0" borderId="1" xfId="0" applyFont="1" applyFill="1" applyBorder="1" applyAlignment="1" applyProtection="1">
      <alignment horizontal="distributed" shrinkToFit="1"/>
      <protection/>
    </xf>
    <xf numFmtId="3" fontId="2" fillId="0" borderId="1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Alignment="1">
      <alignment shrinkToFit="1"/>
    </xf>
    <xf numFmtId="0" fontId="2" fillId="0" borderId="3" xfId="0" applyFont="1" applyFill="1" applyBorder="1" applyAlignment="1" applyProtection="1">
      <alignment horizontal="distributed" shrinkToFit="1"/>
      <protection/>
    </xf>
    <xf numFmtId="3" fontId="2" fillId="0" borderId="3" xfId="0" applyNumberFormat="1" applyFont="1" applyFill="1" applyBorder="1" applyAlignment="1" applyProtection="1">
      <alignment shrinkToFit="1"/>
      <protection locked="0"/>
    </xf>
    <xf numFmtId="0" fontId="2" fillId="0" borderId="2" xfId="0" applyFont="1" applyFill="1" applyBorder="1" applyAlignment="1" applyProtection="1">
      <alignment horizontal="distributed" shrinkToFit="1"/>
      <protection/>
    </xf>
    <xf numFmtId="3" fontId="2" fillId="0" borderId="2" xfId="0" applyNumberFormat="1" applyFont="1" applyFill="1" applyBorder="1" applyAlignment="1" applyProtection="1">
      <alignment shrinkToFit="1"/>
      <protection/>
    </xf>
    <xf numFmtId="0" fontId="0" fillId="0" borderId="0" xfId="0" applyFill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distributed" shrinkToFit="1"/>
      <protection hidden="1" locked="0"/>
    </xf>
    <xf numFmtId="0" fontId="2" fillId="0" borderId="2" xfId="0" applyFont="1" applyFill="1" applyBorder="1" applyAlignment="1" applyProtection="1">
      <alignment horizontal="distributed" shrinkToFit="1"/>
      <protection hidden="1" locked="0"/>
    </xf>
    <xf numFmtId="0" fontId="0" fillId="0" borderId="1" xfId="0" applyFill="1" applyBorder="1" applyAlignment="1" applyProtection="1">
      <alignment horizontal="distributed"/>
      <protection hidden="1" locked="0"/>
    </xf>
    <xf numFmtId="0" fontId="0" fillId="0" borderId="3" xfId="0" applyFill="1" applyBorder="1" applyAlignment="1" applyProtection="1">
      <alignment horizontal="distributed"/>
      <protection hidden="1" locked="0"/>
    </xf>
    <xf numFmtId="0" fontId="0" fillId="0" borderId="2" xfId="0" applyFill="1" applyBorder="1" applyAlignment="1" applyProtection="1">
      <alignment horizontal="distributed"/>
      <protection hidden="1" locked="0"/>
    </xf>
    <xf numFmtId="0" fontId="0" fillId="0" borderId="3" xfId="0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shrinkToFit="1"/>
      <protection hidden="1"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4" fillId="0" borderId="0" xfId="0" applyFont="1" applyFill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right"/>
      <protection hidden="1" locked="0"/>
    </xf>
    <xf numFmtId="3" fontId="0" fillId="0" borderId="3" xfId="0" applyNumberFormat="1" applyFill="1" applyBorder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 horizontal="right"/>
      <protection hidden="1" locked="0"/>
    </xf>
    <xf numFmtId="3" fontId="0" fillId="0" borderId="1" xfId="0" applyNumberFormat="1" applyFill="1" applyBorder="1" applyAlignment="1" applyProtection="1">
      <alignment horizontal="right"/>
      <protection/>
    </xf>
    <xf numFmtId="3" fontId="0" fillId="2" borderId="1" xfId="0" applyNumberFormat="1" applyFill="1" applyBorder="1" applyAlignment="1" applyProtection="1">
      <alignment horizontal="right"/>
      <protection/>
    </xf>
    <xf numFmtId="3" fontId="0" fillId="2" borderId="3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 hidden="1" locked="0"/>
    </xf>
    <xf numFmtId="3" fontId="0" fillId="0" borderId="0" xfId="0" applyNumberFormat="1" applyFill="1" applyBorder="1" applyAlignment="1" applyProtection="1">
      <alignment horizontal="right"/>
      <protection hidden="1" locked="0"/>
    </xf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 applyProtection="1">
      <alignment shrinkToFit="1"/>
      <protection locked="0"/>
    </xf>
    <xf numFmtId="3" fontId="0" fillId="0" borderId="3" xfId="0" applyNumberFormat="1" applyFont="1" applyFill="1" applyBorder="1" applyAlignment="1" applyProtection="1">
      <alignment shrinkToFit="1"/>
      <protection locked="0"/>
    </xf>
    <xf numFmtId="3" fontId="2" fillId="0" borderId="2" xfId="0" applyNumberFormat="1" applyFont="1" applyFill="1" applyBorder="1" applyAlignment="1" applyProtection="1">
      <alignment shrinkToFit="1"/>
      <protection locked="0"/>
    </xf>
    <xf numFmtId="3" fontId="0" fillId="0" borderId="2" xfId="0" applyNumberFormat="1" applyFont="1" applyFill="1" applyBorder="1" applyAlignment="1" applyProtection="1">
      <alignment shrinkToFit="1"/>
      <protection locked="0"/>
    </xf>
    <xf numFmtId="3" fontId="0" fillId="2" borderId="1" xfId="0" applyNumberFormat="1" applyFont="1" applyFill="1" applyBorder="1" applyAlignment="1" applyProtection="1">
      <alignment shrinkToFit="1"/>
      <protection locked="0"/>
    </xf>
    <xf numFmtId="3" fontId="0" fillId="2" borderId="2" xfId="0" applyNumberFormat="1" applyFont="1" applyFill="1" applyBorder="1" applyAlignment="1" applyProtection="1">
      <alignment shrinkToFit="1"/>
      <protection locked="0"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/>
      <protection hidden="1" locked="0"/>
    </xf>
    <xf numFmtId="3" fontId="2" fillId="0" borderId="3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distributed"/>
      <protection hidden="1" locked="0"/>
    </xf>
    <xf numFmtId="0" fontId="2" fillId="2" borderId="1" xfId="0" applyFont="1" applyFill="1" applyBorder="1" applyAlignment="1" applyProtection="1">
      <alignment horizontal="distributed"/>
      <protection/>
    </xf>
    <xf numFmtId="3" fontId="2" fillId="2" borderId="1" xfId="0" applyNumberFormat="1" applyFont="1" applyFill="1" applyBorder="1" applyAlignment="1" applyProtection="1">
      <alignment/>
      <protection/>
    </xf>
    <xf numFmtId="3" fontId="2" fillId="2" borderId="1" xfId="0" applyNumberFormat="1" applyFont="1" applyFill="1" applyBorder="1" applyAlignment="1" applyProtection="1">
      <alignment shrinkToFit="1"/>
      <protection locked="0"/>
    </xf>
    <xf numFmtId="3" fontId="2" fillId="2" borderId="3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Alignment="1">
      <alignment/>
    </xf>
    <xf numFmtId="0" fontId="2" fillId="2" borderId="3" xfId="0" applyFont="1" applyFill="1" applyBorder="1" applyAlignment="1" applyProtection="1">
      <alignment horizontal="distributed"/>
      <protection hidden="1" locked="0"/>
    </xf>
    <xf numFmtId="0" fontId="2" fillId="2" borderId="3" xfId="0" applyFont="1" applyFill="1" applyBorder="1" applyAlignment="1" applyProtection="1">
      <alignment horizontal="distributed"/>
      <protection/>
    </xf>
    <xf numFmtId="3" fontId="2" fillId="2" borderId="3" xfId="0" applyNumberFormat="1" applyFont="1" applyFill="1" applyBorder="1" applyAlignment="1" applyProtection="1">
      <alignment/>
      <protection/>
    </xf>
    <xf numFmtId="3" fontId="2" fillId="2" borderId="3" xfId="0" applyNumberFormat="1" applyFont="1" applyFill="1" applyBorder="1" applyAlignment="1" applyProtection="1">
      <alignment shrinkToFit="1"/>
      <protection locked="0"/>
    </xf>
    <xf numFmtId="0" fontId="2" fillId="2" borderId="2" xfId="0" applyFont="1" applyFill="1" applyBorder="1" applyAlignment="1" applyProtection="1">
      <alignment horizontal="distributed"/>
      <protection hidden="1" locked="0"/>
    </xf>
    <xf numFmtId="0" fontId="2" fillId="2" borderId="2" xfId="0" applyFont="1" applyFill="1" applyBorder="1" applyAlignment="1" applyProtection="1">
      <alignment horizontal="distributed"/>
      <protection/>
    </xf>
    <xf numFmtId="3" fontId="2" fillId="2" borderId="2" xfId="0" applyNumberFormat="1" applyFont="1" applyFill="1" applyBorder="1" applyAlignment="1" applyProtection="1">
      <alignment/>
      <protection/>
    </xf>
    <xf numFmtId="3" fontId="2" fillId="2" borderId="2" xfId="0" applyNumberFormat="1" applyFont="1" applyFill="1" applyBorder="1" applyAlignment="1" applyProtection="1">
      <alignment shrinkToFit="1"/>
      <protection locked="0"/>
    </xf>
    <xf numFmtId="3" fontId="2" fillId="2" borderId="2" xfId="0" applyNumberFormat="1" applyFont="1" applyFill="1" applyBorder="1" applyAlignment="1" applyProtection="1">
      <alignment/>
      <protection hidden="1" locked="0"/>
    </xf>
    <xf numFmtId="0" fontId="2" fillId="2" borderId="1" xfId="0" applyFont="1" applyFill="1" applyBorder="1" applyAlignment="1">
      <alignment horizontal="distributed"/>
    </xf>
    <xf numFmtId="3" fontId="2" fillId="2" borderId="1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distributed"/>
    </xf>
    <xf numFmtId="3" fontId="2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distributed"/>
    </xf>
    <xf numFmtId="3" fontId="2" fillId="2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3" fontId="2" fillId="2" borderId="1" xfId="0" applyNumberFormat="1" applyFont="1" applyFill="1" applyBorder="1" applyAlignment="1" applyProtection="1">
      <alignment/>
      <protection hidden="1" locked="0"/>
    </xf>
    <xf numFmtId="0" fontId="2" fillId="2" borderId="4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3" fontId="3" fillId="2" borderId="2" xfId="0" applyNumberFormat="1" applyFont="1" applyFill="1" applyBorder="1" applyAlignment="1" applyProtection="1">
      <alignment/>
      <protection hidden="1" locked="0"/>
    </xf>
    <xf numFmtId="3" fontId="3" fillId="0" borderId="3" xfId="0" applyNumberFormat="1" applyFont="1" applyFill="1" applyBorder="1" applyAlignment="1" applyProtection="1">
      <alignment/>
      <protection hidden="1" locked="0"/>
    </xf>
    <xf numFmtId="3" fontId="3" fillId="0" borderId="2" xfId="0" applyNumberFormat="1" applyFont="1" applyFill="1" applyBorder="1" applyAlignment="1" applyProtection="1">
      <alignment/>
      <protection hidden="1" locked="0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3" fillId="2" borderId="3" xfId="0" applyNumberFormat="1" applyFont="1" applyFill="1" applyBorder="1" applyAlignment="1" applyProtection="1">
      <alignment/>
      <protection hidden="1" locked="0"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 horizontal="right"/>
      <protection/>
    </xf>
    <xf numFmtId="3" fontId="2" fillId="2" borderId="3" xfId="0" applyNumberFormat="1" applyFont="1" applyFill="1" applyBorder="1" applyAlignment="1" applyProtection="1">
      <alignment horizontal="right"/>
      <protection/>
    </xf>
    <xf numFmtId="3" fontId="2" fillId="2" borderId="5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 applyProtection="1">
      <alignment horizontal="right"/>
      <protection/>
    </xf>
    <xf numFmtId="3" fontId="2" fillId="2" borderId="1" xfId="0" applyNumberFormat="1" applyFont="1" applyFill="1" applyBorder="1" applyAlignment="1" applyProtection="1">
      <alignment horizontal="right"/>
      <protection/>
    </xf>
    <xf numFmtId="3" fontId="2" fillId="2" borderId="3" xfId="0" applyNumberFormat="1" applyFont="1" applyFill="1" applyBorder="1" applyAlignment="1" applyProtection="1">
      <alignment horizontal="right"/>
      <protection hidden="1" locked="0"/>
    </xf>
    <xf numFmtId="3" fontId="2" fillId="2" borderId="3" xfId="0" applyNumberFormat="1" applyFont="1" applyFill="1" applyBorder="1" applyAlignment="1" applyProtection="1">
      <alignment horizontal="right" shrinkToFit="1"/>
      <protection locked="0"/>
    </xf>
    <xf numFmtId="3" fontId="0" fillId="2" borderId="1" xfId="0" applyNumberFormat="1" applyFill="1" applyBorder="1" applyAlignment="1" applyProtection="1">
      <alignment horizontal="right"/>
      <protection hidden="1" locked="0"/>
    </xf>
    <xf numFmtId="3" fontId="0" fillId="0" borderId="2" xfId="0" applyNumberFormat="1" applyFill="1" applyBorder="1" applyAlignment="1" applyProtection="1">
      <alignment horizontal="right"/>
      <protection hidden="1" locked="0"/>
    </xf>
    <xf numFmtId="3" fontId="0" fillId="2" borderId="3" xfId="0" applyNumberFormat="1" applyFill="1" applyBorder="1" applyAlignment="1" applyProtection="1">
      <alignment horizontal="right"/>
      <protection hidden="1" locked="0"/>
    </xf>
    <xf numFmtId="3" fontId="0" fillId="2" borderId="2" xfId="0" applyNumberFormat="1" applyFill="1" applyBorder="1" applyAlignment="1" applyProtection="1">
      <alignment horizontal="right"/>
      <protection hidden="1" locked="0"/>
    </xf>
    <xf numFmtId="0" fontId="0" fillId="2" borderId="1" xfId="0" applyFill="1" applyBorder="1" applyAlignment="1" applyProtection="1">
      <alignment horizontal="distributed" vertical="distributed"/>
      <protection/>
    </xf>
    <xf numFmtId="0" fontId="0" fillId="2" borderId="2" xfId="0" applyFill="1" applyBorder="1" applyAlignment="1" applyProtection="1">
      <alignment horizontal="distributed" vertical="distributed"/>
      <protection/>
    </xf>
    <xf numFmtId="0" fontId="0" fillId="2" borderId="8" xfId="0" applyFill="1" applyBorder="1" applyAlignment="1" applyProtection="1">
      <alignment horizontal="distributed"/>
      <protection/>
    </xf>
    <xf numFmtId="0" fontId="0" fillId="2" borderId="9" xfId="0" applyFill="1" applyBorder="1" applyAlignment="1" applyProtection="1">
      <alignment horizontal="distributed"/>
      <protection/>
    </xf>
    <xf numFmtId="0" fontId="0" fillId="2" borderId="10" xfId="0" applyFill="1" applyBorder="1" applyAlignment="1" applyProtection="1">
      <alignment horizontal="distributed"/>
      <protection/>
    </xf>
    <xf numFmtId="0" fontId="0" fillId="0" borderId="6" xfId="0" applyFill="1" applyBorder="1" applyAlignment="1" applyProtection="1">
      <alignment horizontal="right"/>
      <protection hidden="1" locked="0"/>
    </xf>
    <xf numFmtId="0" fontId="0" fillId="2" borderId="1" xfId="0" applyFill="1" applyBorder="1" applyAlignment="1" applyProtection="1">
      <alignment horizontal="center" vertical="distributed"/>
      <protection/>
    </xf>
    <xf numFmtId="0" fontId="0" fillId="2" borderId="2" xfId="0" applyFill="1" applyBorder="1" applyAlignment="1" applyProtection="1">
      <alignment horizontal="center" vertic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06"/>
  <sheetViews>
    <sheetView tabSelected="1" zoomScaleSheetLayoutView="100" workbookViewId="0" topLeftCell="A1">
      <pane xSplit="3" ySplit="4" topLeftCell="L16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" sqref="P1:P16384"/>
    </sheetView>
  </sheetViews>
  <sheetFormatPr defaultColWidth="9.00390625" defaultRowHeight="13.5"/>
  <cols>
    <col min="1" max="1" width="2.625" style="1" customWidth="1"/>
    <col min="2" max="2" width="11.25390625" style="1" customWidth="1"/>
    <col min="3" max="3" width="9.00390625" style="1" customWidth="1"/>
    <col min="4" max="8" width="10.00390625" style="1" customWidth="1"/>
    <col min="9" max="13" width="9.00390625" style="1" customWidth="1"/>
    <col min="14" max="17" width="10.00390625" style="1" customWidth="1"/>
    <col min="18" max="18" width="9.625" style="1" bestFit="1" customWidth="1"/>
    <col min="19" max="19" width="9.125" style="1" bestFit="1" customWidth="1"/>
    <col min="20" max="20" width="9.625" style="1" bestFit="1" customWidth="1"/>
    <col min="21" max="21" width="9.125" style="1" customWidth="1"/>
    <col min="22" max="22" width="9.625" style="1" bestFit="1" customWidth="1"/>
    <col min="23" max="16384" width="9.00390625" style="1" customWidth="1"/>
  </cols>
  <sheetData>
    <row r="1" spans="2:22" ht="17.25" customHeight="1">
      <c r="B1" s="53" t="s">
        <v>87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22" ht="13.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35"/>
      <c r="U2" s="135"/>
      <c r="V2" s="135"/>
    </row>
    <row r="3" spans="2:22" ht="13.5">
      <c r="B3" s="130" t="s">
        <v>1</v>
      </c>
      <c r="C3" s="130" t="s">
        <v>2</v>
      </c>
      <c r="D3" s="132" t="s">
        <v>11</v>
      </c>
      <c r="E3" s="133"/>
      <c r="F3" s="133"/>
      <c r="G3" s="134"/>
      <c r="H3" s="132" t="s">
        <v>12</v>
      </c>
      <c r="I3" s="133"/>
      <c r="J3" s="134"/>
      <c r="K3" s="132" t="s">
        <v>13</v>
      </c>
      <c r="L3" s="133"/>
      <c r="M3" s="134"/>
      <c r="N3" s="132" t="s">
        <v>14</v>
      </c>
      <c r="O3" s="133"/>
      <c r="P3" s="133"/>
      <c r="Q3" s="134"/>
      <c r="R3" s="17" t="s">
        <v>15</v>
      </c>
      <c r="S3" s="17" t="s">
        <v>16</v>
      </c>
      <c r="T3" s="17" t="s">
        <v>17</v>
      </c>
      <c r="U3" s="18" t="s">
        <v>18</v>
      </c>
      <c r="V3" s="136" t="s">
        <v>10</v>
      </c>
    </row>
    <row r="4" spans="2:22" ht="13.5">
      <c r="B4" s="131"/>
      <c r="C4" s="131"/>
      <c r="D4" s="19" t="s">
        <v>3</v>
      </c>
      <c r="E4" s="19" t="s">
        <v>4</v>
      </c>
      <c r="F4" s="19" t="s">
        <v>80</v>
      </c>
      <c r="G4" s="19" t="s">
        <v>0</v>
      </c>
      <c r="H4" s="19" t="s">
        <v>3</v>
      </c>
      <c r="I4" s="19" t="s">
        <v>4</v>
      </c>
      <c r="J4" s="19" t="s">
        <v>0</v>
      </c>
      <c r="K4" s="19" t="s">
        <v>3</v>
      </c>
      <c r="L4" s="19" t="s">
        <v>4</v>
      </c>
      <c r="M4" s="19" t="s">
        <v>0</v>
      </c>
      <c r="N4" s="19" t="s">
        <v>86</v>
      </c>
      <c r="O4" s="19" t="s">
        <v>85</v>
      </c>
      <c r="P4" s="19" t="s">
        <v>5</v>
      </c>
      <c r="Q4" s="19" t="s">
        <v>0</v>
      </c>
      <c r="R4" s="19" t="s">
        <v>6</v>
      </c>
      <c r="S4" s="19" t="s">
        <v>7</v>
      </c>
      <c r="T4" s="19" t="s">
        <v>8</v>
      </c>
      <c r="U4" s="20" t="s">
        <v>9</v>
      </c>
      <c r="V4" s="137"/>
    </row>
    <row r="5" spans="2:22" ht="13.5">
      <c r="B5" s="5"/>
      <c r="C5" s="7" t="s">
        <v>31</v>
      </c>
      <c r="D5" s="3">
        <v>41687</v>
      </c>
      <c r="E5" s="3">
        <v>94985</v>
      </c>
      <c r="F5" s="3">
        <v>239</v>
      </c>
      <c r="G5" s="65">
        <v>136911</v>
      </c>
      <c r="H5" s="3">
        <v>467</v>
      </c>
      <c r="I5" s="3">
        <v>2518</v>
      </c>
      <c r="J5" s="6">
        <v>2985</v>
      </c>
      <c r="K5" s="3">
        <v>354047</v>
      </c>
      <c r="L5" s="3">
        <v>595884</v>
      </c>
      <c r="M5" s="6">
        <v>949931</v>
      </c>
      <c r="N5" s="3">
        <v>18880</v>
      </c>
      <c r="O5" s="56">
        <v>3406</v>
      </c>
      <c r="P5" s="3">
        <v>4308</v>
      </c>
      <c r="Q5" s="6">
        <v>26594</v>
      </c>
      <c r="R5" s="6">
        <v>1116421</v>
      </c>
      <c r="S5" s="3">
        <v>29668</v>
      </c>
      <c r="T5" s="6">
        <v>1146089</v>
      </c>
      <c r="U5" s="27">
        <v>550783</v>
      </c>
      <c r="V5" s="10">
        <f>SUM(T5:U5)</f>
        <v>1696872</v>
      </c>
    </row>
    <row r="6" spans="2:22" ht="13.5">
      <c r="B6" s="11" t="s">
        <v>81</v>
      </c>
      <c r="C6" s="12" t="s">
        <v>32</v>
      </c>
      <c r="D6" s="10">
        <v>18926</v>
      </c>
      <c r="E6" s="10">
        <v>841</v>
      </c>
      <c r="F6" s="10">
        <v>2129</v>
      </c>
      <c r="G6" s="66">
        <v>21896</v>
      </c>
      <c r="H6" s="10">
        <v>852</v>
      </c>
      <c r="I6" s="10">
        <v>388</v>
      </c>
      <c r="J6" s="13">
        <v>1240</v>
      </c>
      <c r="K6" s="10">
        <v>137</v>
      </c>
      <c r="L6" s="10">
        <v>2000</v>
      </c>
      <c r="M6" s="13">
        <v>2137</v>
      </c>
      <c r="N6" s="10">
        <v>4542</v>
      </c>
      <c r="O6" s="54">
        <v>196</v>
      </c>
      <c r="P6" s="10">
        <v>28</v>
      </c>
      <c r="Q6" s="13">
        <v>4766</v>
      </c>
      <c r="R6" s="13">
        <v>30039</v>
      </c>
      <c r="S6" s="10">
        <v>2</v>
      </c>
      <c r="T6" s="13">
        <v>30041</v>
      </c>
      <c r="U6" s="27">
        <v>2819</v>
      </c>
      <c r="V6" s="10">
        <f>SUM(T6:U6)</f>
        <v>32860</v>
      </c>
    </row>
    <row r="7" spans="2:22" ht="13.5">
      <c r="B7" s="14"/>
      <c r="C7" s="9" t="s">
        <v>0</v>
      </c>
      <c r="D7" s="15">
        <v>60613</v>
      </c>
      <c r="E7" s="15">
        <v>95826</v>
      </c>
      <c r="F7" s="15">
        <v>2368</v>
      </c>
      <c r="G7" s="66">
        <v>158807</v>
      </c>
      <c r="H7" s="15">
        <v>1319</v>
      </c>
      <c r="I7" s="15">
        <v>2906</v>
      </c>
      <c r="J7" s="15">
        <v>4225</v>
      </c>
      <c r="K7" s="15">
        <v>354184</v>
      </c>
      <c r="L7" s="15">
        <v>597884</v>
      </c>
      <c r="M7" s="15">
        <v>952068</v>
      </c>
      <c r="N7" s="15">
        <v>23422</v>
      </c>
      <c r="O7" s="54">
        <v>3602</v>
      </c>
      <c r="P7" s="15">
        <v>4336</v>
      </c>
      <c r="Q7" s="15">
        <v>31360</v>
      </c>
      <c r="R7" s="15">
        <v>1146460</v>
      </c>
      <c r="S7" s="15">
        <v>29670</v>
      </c>
      <c r="T7" s="15">
        <v>1176130</v>
      </c>
      <c r="U7" s="28">
        <v>553602</v>
      </c>
      <c r="V7" s="16">
        <f>SUM(V5:V6)</f>
        <v>1729732</v>
      </c>
    </row>
    <row r="8" spans="2:22" s="33" customFormat="1" ht="13.5">
      <c r="B8" s="39"/>
      <c r="C8" s="31" t="s">
        <v>31</v>
      </c>
      <c r="D8" s="32">
        <f aca="true" t="shared" si="0" ref="D8:F9">SUM(D47,D197)</f>
        <v>41785</v>
      </c>
      <c r="E8" s="32">
        <f t="shared" si="0"/>
        <v>91381</v>
      </c>
      <c r="F8" s="32">
        <f t="shared" si="0"/>
        <v>255</v>
      </c>
      <c r="G8" s="32">
        <f>SUM(D8:F8)</f>
        <v>133421</v>
      </c>
      <c r="H8" s="32">
        <f>SUM(H47,H197)</f>
        <v>458</v>
      </c>
      <c r="I8" s="32">
        <f>SUM(I47,I197)</f>
        <v>2494</v>
      </c>
      <c r="J8" s="71">
        <f>SUM(H8:I8)</f>
        <v>2952</v>
      </c>
      <c r="K8" s="32">
        <f>SUM(K47,K197)</f>
        <v>355702</v>
      </c>
      <c r="L8" s="32">
        <f>SUM(L47,L197)</f>
        <v>578195</v>
      </c>
      <c r="M8" s="71">
        <f>SUM(K8:L8)</f>
        <v>933897</v>
      </c>
      <c r="N8" s="32">
        <f aca="true" t="shared" si="1" ref="N8:P9">SUM(N47,N197)</f>
        <v>18419</v>
      </c>
      <c r="O8" s="32">
        <f t="shared" si="1"/>
        <v>3399</v>
      </c>
      <c r="P8" s="32">
        <f t="shared" si="1"/>
        <v>4324</v>
      </c>
      <c r="Q8" s="71">
        <f>SUM(N8:P8)</f>
        <v>26142</v>
      </c>
      <c r="R8" s="32">
        <f>SUM(R47,R197)</f>
        <v>1096412</v>
      </c>
      <c r="S8" s="32">
        <f>SUM(S47,S197)</f>
        <v>30540</v>
      </c>
      <c r="T8" s="117">
        <f>SUM(R8:S8)</f>
        <v>1126952</v>
      </c>
      <c r="U8" s="32">
        <v>571671</v>
      </c>
      <c r="V8" s="108">
        <f>SUM(T8:U8)</f>
        <v>1698623</v>
      </c>
    </row>
    <row r="9" spans="2:22" s="33" customFormat="1" ht="13.5">
      <c r="B9" s="50" t="s">
        <v>88</v>
      </c>
      <c r="C9" s="34" t="s">
        <v>32</v>
      </c>
      <c r="D9" s="35">
        <f t="shared" si="0"/>
        <v>19603</v>
      </c>
      <c r="E9" s="35">
        <f t="shared" si="0"/>
        <v>905</v>
      </c>
      <c r="F9" s="35">
        <f t="shared" si="0"/>
        <v>2237</v>
      </c>
      <c r="G9" s="35">
        <f>SUM(D9:F9)</f>
        <v>22745</v>
      </c>
      <c r="H9" s="35">
        <f>SUM(H48,H198)</f>
        <v>857</v>
      </c>
      <c r="I9" s="35">
        <f>SUM(I48,I198)</f>
        <v>414</v>
      </c>
      <c r="J9" s="73">
        <f>SUM(H9:I9)</f>
        <v>1271</v>
      </c>
      <c r="K9" s="35">
        <f>SUM(K48,K198)</f>
        <v>141</v>
      </c>
      <c r="L9" s="35">
        <f>SUM(L48,L198)</f>
        <v>1957</v>
      </c>
      <c r="M9" s="73">
        <f>SUM(K9:L9)</f>
        <v>2098</v>
      </c>
      <c r="N9" s="35">
        <f t="shared" si="1"/>
        <v>4635</v>
      </c>
      <c r="O9" s="35">
        <f t="shared" si="1"/>
        <v>211</v>
      </c>
      <c r="P9" s="35">
        <f t="shared" si="1"/>
        <v>30</v>
      </c>
      <c r="Q9" s="73">
        <f>SUM(N9:P9)</f>
        <v>4876</v>
      </c>
      <c r="R9" s="35">
        <f>SUM(R48,R198)</f>
        <v>30990</v>
      </c>
      <c r="S9" s="35">
        <f>SUM(S48,S198)</f>
        <v>2</v>
      </c>
      <c r="T9" s="73">
        <f>SUM(R9:S9)</f>
        <v>30992</v>
      </c>
      <c r="U9" s="35">
        <v>2825</v>
      </c>
      <c r="V9" s="72">
        <f>SUM(T9:U9)</f>
        <v>33817</v>
      </c>
    </row>
    <row r="10" spans="2:22" s="33" customFormat="1" ht="13.5">
      <c r="B10" s="40"/>
      <c r="C10" s="36" t="s">
        <v>0</v>
      </c>
      <c r="D10" s="37">
        <f>SUM(D8:D9)</f>
        <v>61388</v>
      </c>
      <c r="E10" s="37">
        <f>SUM(E8:E9)</f>
        <v>92286</v>
      </c>
      <c r="F10" s="37">
        <f>SUM(F8:F9)</f>
        <v>2492</v>
      </c>
      <c r="G10" s="67">
        <f>SUM(D10:F10)</f>
        <v>156166</v>
      </c>
      <c r="H10" s="37">
        <f>SUM(H8:H9)</f>
        <v>1315</v>
      </c>
      <c r="I10" s="37">
        <f>SUM(I8:I9)</f>
        <v>2908</v>
      </c>
      <c r="J10" s="74">
        <f>SUM(H10:I10)</f>
        <v>4223</v>
      </c>
      <c r="K10" s="37">
        <f>SUM(K8:K9)</f>
        <v>355843</v>
      </c>
      <c r="L10" s="37">
        <f>SUM(L8:L9)</f>
        <v>580152</v>
      </c>
      <c r="M10" s="74">
        <f aca="true" t="shared" si="2" ref="M10:M71">SUM(K10:L10)</f>
        <v>935995</v>
      </c>
      <c r="N10" s="37">
        <f>SUM(N8:N9)</f>
        <v>23054</v>
      </c>
      <c r="O10" s="37">
        <f>SUM(O8:O9)</f>
        <v>3610</v>
      </c>
      <c r="P10" s="37">
        <f>SUM(P8:P9)</f>
        <v>4354</v>
      </c>
      <c r="Q10" s="74">
        <f aca="true" t="shared" si="3" ref="Q10:Q71">SUM(N10:P10)</f>
        <v>31018</v>
      </c>
      <c r="R10" s="37">
        <f>SUM(R8:R9)</f>
        <v>1127402</v>
      </c>
      <c r="S10" s="37">
        <f>SUM(S8:S9)</f>
        <v>30542</v>
      </c>
      <c r="T10" s="118">
        <f>SUM(R10:S10)</f>
        <v>1157944</v>
      </c>
      <c r="U10" s="37">
        <f>SUM(U8:U9)</f>
        <v>574496</v>
      </c>
      <c r="V10" s="109">
        <f>SUM(T10:U10)</f>
        <v>1732440</v>
      </c>
    </row>
    <row r="11" spans="2:22" ht="13.5">
      <c r="B11" s="41"/>
      <c r="C11" s="7" t="s">
        <v>31</v>
      </c>
      <c r="D11" s="3">
        <v>6036</v>
      </c>
      <c r="E11" s="3">
        <v>16552</v>
      </c>
      <c r="F11" s="3">
        <v>25</v>
      </c>
      <c r="G11" s="65">
        <f>SUM(D11:F11)</f>
        <v>22613</v>
      </c>
      <c r="H11" s="3">
        <v>80</v>
      </c>
      <c r="I11" s="3">
        <v>298</v>
      </c>
      <c r="J11" s="6">
        <f>SUM(H11:I11)</f>
        <v>378</v>
      </c>
      <c r="K11" s="3">
        <v>57125</v>
      </c>
      <c r="L11" s="3">
        <v>96582</v>
      </c>
      <c r="M11" s="6">
        <f>SUM(K11:L11)</f>
        <v>153707</v>
      </c>
      <c r="N11" s="3">
        <v>2964</v>
      </c>
      <c r="O11" s="56">
        <v>619</v>
      </c>
      <c r="P11" s="3">
        <v>661</v>
      </c>
      <c r="Q11" s="6">
        <f>SUM(N11:P11)</f>
        <v>4244</v>
      </c>
      <c r="R11" s="6">
        <v>180942</v>
      </c>
      <c r="S11" s="3">
        <v>4544</v>
      </c>
      <c r="T11" s="6">
        <f>SUM(R11:S11)</f>
        <v>185486</v>
      </c>
      <c r="U11" s="29"/>
      <c r="V11" s="10" t="s">
        <v>91</v>
      </c>
    </row>
    <row r="12" spans="2:22" ht="13.5">
      <c r="B12" s="42" t="s">
        <v>19</v>
      </c>
      <c r="C12" s="12" t="s">
        <v>32</v>
      </c>
      <c r="D12" s="10">
        <v>2993</v>
      </c>
      <c r="E12" s="10">
        <v>167</v>
      </c>
      <c r="F12" s="10">
        <v>365</v>
      </c>
      <c r="G12" s="66">
        <f>SUM(D12:F12)</f>
        <v>3525</v>
      </c>
      <c r="H12" s="10">
        <v>182</v>
      </c>
      <c r="I12" s="10">
        <v>46</v>
      </c>
      <c r="J12" s="13">
        <f aca="true" t="shared" si="4" ref="J12:J68">SUM(H12:I12)</f>
        <v>228</v>
      </c>
      <c r="K12" s="10">
        <v>28</v>
      </c>
      <c r="L12" s="10">
        <v>427</v>
      </c>
      <c r="M12" s="13">
        <f t="shared" si="2"/>
        <v>455</v>
      </c>
      <c r="N12" s="10">
        <v>577</v>
      </c>
      <c r="O12" s="54">
        <v>117</v>
      </c>
      <c r="P12" s="10">
        <v>15</v>
      </c>
      <c r="Q12" s="13">
        <f t="shared" si="3"/>
        <v>709</v>
      </c>
      <c r="R12" s="66">
        <v>4917</v>
      </c>
      <c r="S12" s="54" t="s">
        <v>97</v>
      </c>
      <c r="T12" s="13">
        <f aca="true" t="shared" si="5" ref="T12:T71">SUM(R12:S12)</f>
        <v>4917</v>
      </c>
      <c r="U12" s="30"/>
      <c r="V12" s="10" t="s">
        <v>91</v>
      </c>
    </row>
    <row r="13" spans="2:22" ht="13.5">
      <c r="B13" s="43"/>
      <c r="C13" s="9" t="s">
        <v>0</v>
      </c>
      <c r="D13" s="15">
        <f>SUM(D11:D12)</f>
        <v>9029</v>
      </c>
      <c r="E13" s="15">
        <f>SUM(E11:E12)</f>
        <v>16719</v>
      </c>
      <c r="F13" s="15">
        <f>SUM(F11:F12)</f>
        <v>390</v>
      </c>
      <c r="G13" s="68">
        <f aca="true" t="shared" si="6" ref="G13:G51">SUM(D13:F13)</f>
        <v>26138</v>
      </c>
      <c r="H13" s="15">
        <f>SUM(H11:H12)</f>
        <v>262</v>
      </c>
      <c r="I13" s="15">
        <f>SUM(I11:I12)</f>
        <v>344</v>
      </c>
      <c r="J13" s="15">
        <f t="shared" si="4"/>
        <v>606</v>
      </c>
      <c r="K13" s="15">
        <f>SUM(K11:K12)</f>
        <v>57153</v>
      </c>
      <c r="L13" s="15">
        <f>SUM(L11:L12)</f>
        <v>97009</v>
      </c>
      <c r="M13" s="15">
        <f t="shared" si="2"/>
        <v>154162</v>
      </c>
      <c r="N13" s="15">
        <f>SUM(N11:N12)</f>
        <v>3541</v>
      </c>
      <c r="O13" s="13">
        <f>SUM(O11:O12)</f>
        <v>736</v>
      </c>
      <c r="P13" s="15">
        <f>SUM(P11:P12)</f>
        <v>676</v>
      </c>
      <c r="Q13" s="15">
        <f t="shared" si="3"/>
        <v>4953</v>
      </c>
      <c r="R13" s="15">
        <f>SUM(R11:R12)</f>
        <v>185859</v>
      </c>
      <c r="S13" s="15">
        <f>SUM(S11:S12)</f>
        <v>4544</v>
      </c>
      <c r="T13" s="15">
        <f t="shared" si="5"/>
        <v>190403</v>
      </c>
      <c r="U13" s="75">
        <v>77482</v>
      </c>
      <c r="V13" s="16">
        <f>SUM(T13:U13)</f>
        <v>267885</v>
      </c>
    </row>
    <row r="14" spans="2:22" ht="13.5">
      <c r="B14" s="41"/>
      <c r="C14" s="7" t="s">
        <v>31</v>
      </c>
      <c r="D14" s="3">
        <v>5752</v>
      </c>
      <c r="E14" s="3">
        <v>16738</v>
      </c>
      <c r="F14" s="3">
        <v>40</v>
      </c>
      <c r="G14" s="65">
        <f t="shared" si="6"/>
        <v>22530</v>
      </c>
      <c r="H14" s="3">
        <v>79</v>
      </c>
      <c r="I14" s="3">
        <v>291</v>
      </c>
      <c r="J14" s="6">
        <f t="shared" si="4"/>
        <v>370</v>
      </c>
      <c r="K14" s="3">
        <v>60123</v>
      </c>
      <c r="L14" s="3">
        <v>97702</v>
      </c>
      <c r="M14" s="6">
        <f t="shared" si="2"/>
        <v>157825</v>
      </c>
      <c r="N14" s="3">
        <v>2986</v>
      </c>
      <c r="O14" s="3">
        <v>550</v>
      </c>
      <c r="P14" s="3">
        <v>434</v>
      </c>
      <c r="Q14" s="6">
        <f t="shared" si="3"/>
        <v>3970</v>
      </c>
      <c r="R14" s="65">
        <v>184695</v>
      </c>
      <c r="S14" s="3">
        <v>4961</v>
      </c>
      <c r="T14" s="6">
        <f t="shared" si="5"/>
        <v>189656</v>
      </c>
      <c r="U14" s="29"/>
      <c r="V14" s="10" t="s">
        <v>91</v>
      </c>
    </row>
    <row r="15" spans="2:22" ht="13.5">
      <c r="B15" s="42" t="s">
        <v>20</v>
      </c>
      <c r="C15" s="12" t="s">
        <v>32</v>
      </c>
      <c r="D15" s="10">
        <v>2680</v>
      </c>
      <c r="E15" s="10">
        <v>195</v>
      </c>
      <c r="F15" s="10">
        <v>234</v>
      </c>
      <c r="G15" s="66">
        <f t="shared" si="6"/>
        <v>3109</v>
      </c>
      <c r="H15" s="10">
        <v>182</v>
      </c>
      <c r="I15" s="10">
        <v>85</v>
      </c>
      <c r="J15" s="13">
        <f t="shared" si="4"/>
        <v>267</v>
      </c>
      <c r="K15" s="10">
        <v>22</v>
      </c>
      <c r="L15" s="10">
        <v>539</v>
      </c>
      <c r="M15" s="13">
        <f t="shared" si="2"/>
        <v>561</v>
      </c>
      <c r="N15" s="10">
        <v>706</v>
      </c>
      <c r="O15" s="10">
        <v>23</v>
      </c>
      <c r="P15" s="10">
        <v>12</v>
      </c>
      <c r="Q15" s="13">
        <f t="shared" si="3"/>
        <v>741</v>
      </c>
      <c r="R15" s="66">
        <v>4678</v>
      </c>
      <c r="S15" s="54" t="s">
        <v>97</v>
      </c>
      <c r="T15" s="13">
        <f t="shared" si="5"/>
        <v>4678</v>
      </c>
      <c r="U15" s="30"/>
      <c r="V15" s="10" t="s">
        <v>91</v>
      </c>
    </row>
    <row r="16" spans="2:22" ht="13.5">
      <c r="B16" s="43"/>
      <c r="C16" s="9" t="s">
        <v>0</v>
      </c>
      <c r="D16" s="15">
        <f>SUM(D14:D15)</f>
        <v>8432</v>
      </c>
      <c r="E16" s="15">
        <f>SUM(E14:E15)</f>
        <v>16933</v>
      </c>
      <c r="F16" s="15">
        <f>SUM(F14:F15)</f>
        <v>274</v>
      </c>
      <c r="G16" s="68">
        <f t="shared" si="6"/>
        <v>25639</v>
      </c>
      <c r="H16" s="15">
        <f>SUM(H14:H15)</f>
        <v>261</v>
      </c>
      <c r="I16" s="15">
        <f>SUM(I14:I15)</f>
        <v>376</v>
      </c>
      <c r="J16" s="15">
        <f t="shared" si="4"/>
        <v>637</v>
      </c>
      <c r="K16" s="15">
        <f>SUM(K14:K15)</f>
        <v>60145</v>
      </c>
      <c r="L16" s="15">
        <f>SUM(L14:L15)</f>
        <v>98241</v>
      </c>
      <c r="M16" s="15">
        <f t="shared" si="2"/>
        <v>158386</v>
      </c>
      <c r="N16" s="15">
        <f>SUM(N14:N15)</f>
        <v>3692</v>
      </c>
      <c r="O16" s="15">
        <f>SUM(O14:O15)</f>
        <v>573</v>
      </c>
      <c r="P16" s="15">
        <f>SUM(P14:P15)</f>
        <v>446</v>
      </c>
      <c r="Q16" s="15">
        <f t="shared" si="3"/>
        <v>4711</v>
      </c>
      <c r="R16" s="15">
        <f>SUM(R14:R15)</f>
        <v>189373</v>
      </c>
      <c r="S16" s="15">
        <f>SUM(S14:S15)</f>
        <v>4961</v>
      </c>
      <c r="T16" s="15">
        <f t="shared" si="5"/>
        <v>194334</v>
      </c>
      <c r="U16" s="75">
        <v>78893</v>
      </c>
      <c r="V16" s="16">
        <f>SUM(T16:U16)</f>
        <v>273227</v>
      </c>
    </row>
    <row r="17" spans="2:22" ht="13.5">
      <c r="B17" s="41"/>
      <c r="C17" s="7" t="s">
        <v>31</v>
      </c>
      <c r="D17" s="3">
        <v>1891</v>
      </c>
      <c r="E17" s="3">
        <v>4781</v>
      </c>
      <c r="F17" s="3">
        <v>8</v>
      </c>
      <c r="G17" s="65">
        <f t="shared" si="6"/>
        <v>6680</v>
      </c>
      <c r="H17" s="3">
        <v>29</v>
      </c>
      <c r="I17" s="3">
        <v>98</v>
      </c>
      <c r="J17" s="6">
        <f t="shared" si="4"/>
        <v>127</v>
      </c>
      <c r="K17" s="3">
        <v>20889</v>
      </c>
      <c r="L17" s="3">
        <v>34915</v>
      </c>
      <c r="M17" s="6">
        <f t="shared" si="2"/>
        <v>55804</v>
      </c>
      <c r="N17" s="3">
        <v>747</v>
      </c>
      <c r="O17" s="3">
        <v>204</v>
      </c>
      <c r="P17" s="3">
        <v>112</v>
      </c>
      <c r="Q17" s="6">
        <f t="shared" si="3"/>
        <v>1063</v>
      </c>
      <c r="R17" s="65">
        <v>63674</v>
      </c>
      <c r="S17" s="3">
        <v>1689</v>
      </c>
      <c r="T17" s="6">
        <f t="shared" si="5"/>
        <v>65363</v>
      </c>
      <c r="U17" s="29"/>
      <c r="V17" s="10" t="s">
        <v>91</v>
      </c>
    </row>
    <row r="18" spans="2:22" ht="13.5">
      <c r="B18" s="42" t="s">
        <v>21</v>
      </c>
      <c r="C18" s="12" t="s">
        <v>32</v>
      </c>
      <c r="D18" s="10">
        <v>540</v>
      </c>
      <c r="E18" s="10">
        <v>17</v>
      </c>
      <c r="F18" s="10">
        <v>12</v>
      </c>
      <c r="G18" s="66">
        <f t="shared" si="6"/>
        <v>569</v>
      </c>
      <c r="H18" s="10">
        <v>29</v>
      </c>
      <c r="I18" s="10">
        <v>8</v>
      </c>
      <c r="J18" s="13">
        <f t="shared" si="4"/>
        <v>37</v>
      </c>
      <c r="K18" s="10">
        <v>2</v>
      </c>
      <c r="L18" s="10">
        <v>107</v>
      </c>
      <c r="M18" s="13">
        <f t="shared" si="2"/>
        <v>109</v>
      </c>
      <c r="N18" s="10">
        <v>104</v>
      </c>
      <c r="O18" s="10">
        <v>14</v>
      </c>
      <c r="P18" s="54" t="s">
        <v>97</v>
      </c>
      <c r="Q18" s="13">
        <f t="shared" si="3"/>
        <v>118</v>
      </c>
      <c r="R18" s="66">
        <v>833</v>
      </c>
      <c r="S18" s="54" t="s">
        <v>97</v>
      </c>
      <c r="T18" s="13">
        <f t="shared" si="5"/>
        <v>833</v>
      </c>
      <c r="U18" s="30"/>
      <c r="V18" s="10" t="s">
        <v>91</v>
      </c>
    </row>
    <row r="19" spans="2:22" ht="13.5">
      <c r="B19" s="43"/>
      <c r="C19" s="9" t="s">
        <v>0</v>
      </c>
      <c r="D19" s="15">
        <f>SUM(D17:D18)</f>
        <v>2431</v>
      </c>
      <c r="E19" s="15">
        <f>SUM(E17:E18)</f>
        <v>4798</v>
      </c>
      <c r="F19" s="15">
        <f>SUM(F17:F18)</f>
        <v>20</v>
      </c>
      <c r="G19" s="68">
        <f>SUM(D19:F19)</f>
        <v>7249</v>
      </c>
      <c r="H19" s="15">
        <f>SUM(H17:H18)</f>
        <v>58</v>
      </c>
      <c r="I19" s="15">
        <f>SUM(I17:I18)</f>
        <v>106</v>
      </c>
      <c r="J19" s="15">
        <f>SUM(H19:I19)</f>
        <v>164</v>
      </c>
      <c r="K19" s="15">
        <f>SUM(K17:K18)</f>
        <v>20891</v>
      </c>
      <c r="L19" s="15">
        <f>SUM(L17:L18)</f>
        <v>35022</v>
      </c>
      <c r="M19" s="15">
        <f>SUM(K19:L19)</f>
        <v>55913</v>
      </c>
      <c r="N19" s="15">
        <f>SUM(N17:N18)</f>
        <v>851</v>
      </c>
      <c r="O19" s="15">
        <f>SUM(O17:O18)</f>
        <v>218</v>
      </c>
      <c r="P19" s="15">
        <f>SUM(P17:P18)</f>
        <v>112</v>
      </c>
      <c r="Q19" s="15">
        <f>SUM(N19:P19)</f>
        <v>1181</v>
      </c>
      <c r="R19" s="15">
        <f>SUM(R17:R18)</f>
        <v>64507</v>
      </c>
      <c r="S19" s="15">
        <f>SUM(S17:S18)</f>
        <v>1689</v>
      </c>
      <c r="T19" s="15">
        <f>SUM(R19:S19)</f>
        <v>66196</v>
      </c>
      <c r="U19" s="75">
        <v>33904</v>
      </c>
      <c r="V19" s="16">
        <f>SUM(T19:U19)</f>
        <v>100100</v>
      </c>
    </row>
    <row r="20" spans="2:22" ht="13.5">
      <c r="B20" s="41"/>
      <c r="C20" s="7" t="s">
        <v>31</v>
      </c>
      <c r="D20" s="3">
        <v>4307</v>
      </c>
      <c r="E20" s="3">
        <v>8458</v>
      </c>
      <c r="F20" s="3">
        <v>23</v>
      </c>
      <c r="G20" s="65">
        <f t="shared" si="6"/>
        <v>12788</v>
      </c>
      <c r="H20" s="3">
        <v>37</v>
      </c>
      <c r="I20" s="3">
        <v>174</v>
      </c>
      <c r="J20" s="6">
        <f t="shared" si="4"/>
        <v>211</v>
      </c>
      <c r="K20" s="3">
        <v>37548</v>
      </c>
      <c r="L20" s="3">
        <v>60991</v>
      </c>
      <c r="M20" s="6">
        <f t="shared" si="2"/>
        <v>98539</v>
      </c>
      <c r="N20" s="3">
        <v>1892</v>
      </c>
      <c r="O20" s="3">
        <v>327</v>
      </c>
      <c r="P20" s="3">
        <v>302</v>
      </c>
      <c r="Q20" s="6">
        <f t="shared" si="3"/>
        <v>2521</v>
      </c>
      <c r="R20" s="65">
        <v>114059</v>
      </c>
      <c r="S20" s="3">
        <v>2968</v>
      </c>
      <c r="T20" s="6">
        <f t="shared" si="5"/>
        <v>117027</v>
      </c>
      <c r="U20" s="29"/>
      <c r="V20" s="10" t="s">
        <v>91</v>
      </c>
    </row>
    <row r="21" spans="2:22" ht="13.5">
      <c r="B21" s="42" t="s">
        <v>22</v>
      </c>
      <c r="C21" s="12" t="s">
        <v>32</v>
      </c>
      <c r="D21" s="10">
        <v>3001</v>
      </c>
      <c r="E21" s="10">
        <v>103</v>
      </c>
      <c r="F21" s="10">
        <v>366</v>
      </c>
      <c r="G21" s="66">
        <f t="shared" si="6"/>
        <v>3470</v>
      </c>
      <c r="H21" s="10">
        <v>71</v>
      </c>
      <c r="I21" s="10">
        <v>48</v>
      </c>
      <c r="J21" s="13">
        <f t="shared" si="4"/>
        <v>119</v>
      </c>
      <c r="K21" s="10">
        <v>2</v>
      </c>
      <c r="L21" s="10">
        <v>118</v>
      </c>
      <c r="M21" s="13">
        <f t="shared" si="2"/>
        <v>120</v>
      </c>
      <c r="N21" s="10">
        <v>915</v>
      </c>
      <c r="O21" s="10">
        <v>8</v>
      </c>
      <c r="P21" s="54" t="s">
        <v>97</v>
      </c>
      <c r="Q21" s="13">
        <f t="shared" si="3"/>
        <v>923</v>
      </c>
      <c r="R21" s="66">
        <v>4632</v>
      </c>
      <c r="S21" s="54" t="s">
        <v>97</v>
      </c>
      <c r="T21" s="13">
        <f t="shared" si="5"/>
        <v>4632</v>
      </c>
      <c r="U21" s="30"/>
      <c r="V21" s="10" t="s">
        <v>91</v>
      </c>
    </row>
    <row r="22" spans="2:22" ht="13.5">
      <c r="B22" s="43"/>
      <c r="C22" s="9" t="s">
        <v>0</v>
      </c>
      <c r="D22" s="15">
        <f>SUM(D20:D21)</f>
        <v>7308</v>
      </c>
      <c r="E22" s="15">
        <f>SUM(E20:E21)</f>
        <v>8561</v>
      </c>
      <c r="F22" s="15">
        <f>SUM(F20:F21)</f>
        <v>389</v>
      </c>
      <c r="G22" s="68">
        <f t="shared" si="6"/>
        <v>16258</v>
      </c>
      <c r="H22" s="15">
        <f>SUM(H20:H21)</f>
        <v>108</v>
      </c>
      <c r="I22" s="15">
        <f>SUM(I20:I21)</f>
        <v>222</v>
      </c>
      <c r="J22" s="15">
        <f t="shared" si="4"/>
        <v>330</v>
      </c>
      <c r="K22" s="15">
        <f>SUM(K20:K21)</f>
        <v>37550</v>
      </c>
      <c r="L22" s="15">
        <f>SUM(L20:L21)</f>
        <v>61109</v>
      </c>
      <c r="M22" s="15">
        <f t="shared" si="2"/>
        <v>98659</v>
      </c>
      <c r="N22" s="15">
        <f>SUM(N20:N21)</f>
        <v>2807</v>
      </c>
      <c r="O22" s="15">
        <f>SUM(O20:O21)</f>
        <v>335</v>
      </c>
      <c r="P22" s="15">
        <f>SUM(P20:P21)</f>
        <v>302</v>
      </c>
      <c r="Q22" s="15">
        <f t="shared" si="3"/>
        <v>3444</v>
      </c>
      <c r="R22" s="15">
        <f>SUM(R20:R21)</f>
        <v>118691</v>
      </c>
      <c r="S22" s="15">
        <f>SUM(S20:S21)</f>
        <v>2968</v>
      </c>
      <c r="T22" s="15">
        <f t="shared" si="5"/>
        <v>121659</v>
      </c>
      <c r="U22" s="75">
        <v>54533</v>
      </c>
      <c r="V22" s="16">
        <f>SUM(T22:U22)</f>
        <v>176192</v>
      </c>
    </row>
    <row r="23" spans="2:22" ht="13.5">
      <c r="B23" s="41"/>
      <c r="C23" s="7" t="s">
        <v>31</v>
      </c>
      <c r="D23" s="3">
        <v>4371</v>
      </c>
      <c r="E23" s="3">
        <v>8719</v>
      </c>
      <c r="F23" s="3">
        <v>23</v>
      </c>
      <c r="G23" s="65">
        <f t="shared" si="6"/>
        <v>13113</v>
      </c>
      <c r="H23" s="3">
        <v>51</v>
      </c>
      <c r="I23" s="3">
        <v>219</v>
      </c>
      <c r="J23" s="6">
        <f t="shared" si="4"/>
        <v>270</v>
      </c>
      <c r="K23" s="3">
        <v>41277</v>
      </c>
      <c r="L23" s="3">
        <v>60838</v>
      </c>
      <c r="M23" s="6">
        <f t="shared" si="2"/>
        <v>102115</v>
      </c>
      <c r="N23" s="3">
        <v>1809</v>
      </c>
      <c r="O23" s="3">
        <v>324</v>
      </c>
      <c r="P23" s="3">
        <v>357</v>
      </c>
      <c r="Q23" s="6">
        <f t="shared" si="3"/>
        <v>2490</v>
      </c>
      <c r="R23" s="65">
        <v>117988</v>
      </c>
      <c r="S23" s="3">
        <v>3239</v>
      </c>
      <c r="T23" s="6">
        <f t="shared" si="5"/>
        <v>121227</v>
      </c>
      <c r="U23" s="29"/>
      <c r="V23" s="10" t="s">
        <v>91</v>
      </c>
    </row>
    <row r="24" spans="2:22" ht="13.5">
      <c r="B24" s="42" t="s">
        <v>23</v>
      </c>
      <c r="C24" s="12" t="s">
        <v>32</v>
      </c>
      <c r="D24" s="10">
        <v>3170</v>
      </c>
      <c r="E24" s="10">
        <v>113</v>
      </c>
      <c r="F24" s="10">
        <v>552</v>
      </c>
      <c r="G24" s="66">
        <f t="shared" si="6"/>
        <v>3835</v>
      </c>
      <c r="H24" s="10">
        <v>69</v>
      </c>
      <c r="I24" s="10">
        <v>32</v>
      </c>
      <c r="J24" s="13">
        <f t="shared" si="4"/>
        <v>101</v>
      </c>
      <c r="K24" s="10">
        <v>8</v>
      </c>
      <c r="L24" s="10">
        <v>160</v>
      </c>
      <c r="M24" s="13">
        <f t="shared" si="2"/>
        <v>168</v>
      </c>
      <c r="N24" s="10">
        <v>321</v>
      </c>
      <c r="O24" s="10">
        <v>13</v>
      </c>
      <c r="P24" s="54" t="s">
        <v>98</v>
      </c>
      <c r="Q24" s="13">
        <f t="shared" si="3"/>
        <v>334</v>
      </c>
      <c r="R24" s="66">
        <v>4438</v>
      </c>
      <c r="S24" s="54"/>
      <c r="T24" s="13">
        <f t="shared" si="5"/>
        <v>4438</v>
      </c>
      <c r="U24" s="30"/>
      <c r="V24" s="10" t="s">
        <v>91</v>
      </c>
    </row>
    <row r="25" spans="2:22" ht="13.5">
      <c r="B25" s="43"/>
      <c r="C25" s="9" t="s">
        <v>0</v>
      </c>
      <c r="D25" s="15">
        <f>SUM(D23:D24)</f>
        <v>7541</v>
      </c>
      <c r="E25" s="15">
        <f>SUM(E23:E24)</f>
        <v>8832</v>
      </c>
      <c r="F25" s="15">
        <f>SUM(F23:F24)</f>
        <v>575</v>
      </c>
      <c r="G25" s="68">
        <f t="shared" si="6"/>
        <v>16948</v>
      </c>
      <c r="H25" s="15">
        <f>SUM(H23:H24)</f>
        <v>120</v>
      </c>
      <c r="I25" s="15">
        <f>SUM(I23:I24)</f>
        <v>251</v>
      </c>
      <c r="J25" s="15">
        <f t="shared" si="4"/>
        <v>371</v>
      </c>
      <c r="K25" s="15">
        <f>SUM(K23:K24)</f>
        <v>41285</v>
      </c>
      <c r="L25" s="15">
        <f>SUM(L23:L24)</f>
        <v>60998</v>
      </c>
      <c r="M25" s="15">
        <f t="shared" si="2"/>
        <v>102283</v>
      </c>
      <c r="N25" s="15">
        <f>SUM(N23:N24)</f>
        <v>2130</v>
      </c>
      <c r="O25" s="15">
        <f>SUM(O23:O24)</f>
        <v>337</v>
      </c>
      <c r="P25" s="15">
        <f>SUM(P23:P24)</f>
        <v>357</v>
      </c>
      <c r="Q25" s="15">
        <f t="shared" si="3"/>
        <v>2824</v>
      </c>
      <c r="R25" s="15">
        <f>SUM(R23:R24)</f>
        <v>122426</v>
      </c>
      <c r="S25" s="15">
        <f>SUM(S23:S24)</f>
        <v>3239</v>
      </c>
      <c r="T25" s="15">
        <f t="shared" si="5"/>
        <v>125665</v>
      </c>
      <c r="U25" s="75">
        <v>60676</v>
      </c>
      <c r="V25" s="16">
        <f>SUM(T25:U25)</f>
        <v>186341</v>
      </c>
    </row>
    <row r="26" spans="2:22" ht="13.5">
      <c r="B26" s="41"/>
      <c r="C26" s="7" t="s">
        <v>31</v>
      </c>
      <c r="D26" s="3">
        <v>1375</v>
      </c>
      <c r="E26" s="3">
        <v>2674</v>
      </c>
      <c r="F26" s="3">
        <v>5</v>
      </c>
      <c r="G26" s="65">
        <f t="shared" si="6"/>
        <v>4054</v>
      </c>
      <c r="H26" s="3">
        <v>8</v>
      </c>
      <c r="I26" s="3">
        <v>97</v>
      </c>
      <c r="J26" s="6">
        <f t="shared" si="4"/>
        <v>105</v>
      </c>
      <c r="K26" s="3">
        <v>7553</v>
      </c>
      <c r="L26" s="3">
        <v>13500</v>
      </c>
      <c r="M26" s="6">
        <f t="shared" si="2"/>
        <v>21053</v>
      </c>
      <c r="N26" s="3">
        <v>658</v>
      </c>
      <c r="O26" s="3">
        <v>107</v>
      </c>
      <c r="P26" s="3">
        <v>331</v>
      </c>
      <c r="Q26" s="6">
        <f t="shared" si="3"/>
        <v>1096</v>
      </c>
      <c r="R26" s="65">
        <v>26308</v>
      </c>
      <c r="S26" s="3">
        <v>791</v>
      </c>
      <c r="T26" s="6">
        <f t="shared" si="5"/>
        <v>27099</v>
      </c>
      <c r="U26" s="29"/>
      <c r="V26" s="10" t="s">
        <v>91</v>
      </c>
    </row>
    <row r="27" spans="2:22" ht="13.5">
      <c r="B27" s="42" t="s">
        <v>24</v>
      </c>
      <c r="C27" s="12" t="s">
        <v>32</v>
      </c>
      <c r="D27" s="10">
        <v>301</v>
      </c>
      <c r="E27" s="10">
        <v>17</v>
      </c>
      <c r="F27" s="10">
        <v>8</v>
      </c>
      <c r="G27" s="66">
        <f t="shared" si="6"/>
        <v>326</v>
      </c>
      <c r="H27" s="10">
        <v>39</v>
      </c>
      <c r="I27" s="10">
        <v>28</v>
      </c>
      <c r="J27" s="13">
        <f t="shared" si="4"/>
        <v>67</v>
      </c>
      <c r="K27" s="10">
        <v>14</v>
      </c>
      <c r="L27" s="10">
        <v>47</v>
      </c>
      <c r="M27" s="13">
        <f t="shared" si="2"/>
        <v>61</v>
      </c>
      <c r="N27" s="10">
        <v>64</v>
      </c>
      <c r="O27" s="10">
        <v>4</v>
      </c>
      <c r="P27" s="54" t="s">
        <v>97</v>
      </c>
      <c r="Q27" s="13">
        <f t="shared" si="3"/>
        <v>68</v>
      </c>
      <c r="R27" s="66">
        <v>522</v>
      </c>
      <c r="S27" s="54" t="s">
        <v>97</v>
      </c>
      <c r="T27" s="13">
        <f t="shared" si="5"/>
        <v>522</v>
      </c>
      <c r="U27" s="30"/>
      <c r="V27" s="10" t="s">
        <v>91</v>
      </c>
    </row>
    <row r="28" spans="2:22" ht="13.5">
      <c r="B28" s="43"/>
      <c r="C28" s="9" t="s">
        <v>0</v>
      </c>
      <c r="D28" s="15">
        <f>SUM(D26:D27)</f>
        <v>1676</v>
      </c>
      <c r="E28" s="15">
        <f>SUM(E26:E27)</f>
        <v>2691</v>
      </c>
      <c r="F28" s="15">
        <f>SUM(F26:F27)</f>
        <v>13</v>
      </c>
      <c r="G28" s="68">
        <f t="shared" si="6"/>
        <v>4380</v>
      </c>
      <c r="H28" s="15">
        <f>SUM(H26:H27)</f>
        <v>47</v>
      </c>
      <c r="I28" s="15">
        <f>SUM(I26:I27)</f>
        <v>125</v>
      </c>
      <c r="J28" s="15">
        <f t="shared" si="4"/>
        <v>172</v>
      </c>
      <c r="K28" s="15">
        <f>SUM(K26:K27)</f>
        <v>7567</v>
      </c>
      <c r="L28" s="15">
        <f>SUM(L26:L27)</f>
        <v>13547</v>
      </c>
      <c r="M28" s="15">
        <f t="shared" si="2"/>
        <v>21114</v>
      </c>
      <c r="N28" s="15">
        <f>SUM(N26:N27)</f>
        <v>722</v>
      </c>
      <c r="O28" s="15">
        <f>SUM(O26:O27)</f>
        <v>111</v>
      </c>
      <c r="P28" s="15">
        <f>SUM(P26:P27)</f>
        <v>331</v>
      </c>
      <c r="Q28" s="15">
        <f t="shared" si="3"/>
        <v>1164</v>
      </c>
      <c r="R28" s="15">
        <f>SUM(R26:R27)</f>
        <v>26830</v>
      </c>
      <c r="S28" s="15">
        <f>SUM(S26:S27)</f>
        <v>791</v>
      </c>
      <c r="T28" s="15">
        <f t="shared" si="5"/>
        <v>27621</v>
      </c>
      <c r="U28" s="75">
        <v>20083</v>
      </c>
      <c r="V28" s="16">
        <f>SUM(T28:U28)</f>
        <v>47704</v>
      </c>
    </row>
    <row r="29" spans="2:22" ht="13.5">
      <c r="B29" s="41"/>
      <c r="C29" s="7" t="s">
        <v>31</v>
      </c>
      <c r="D29" s="3">
        <v>1247</v>
      </c>
      <c r="E29" s="3">
        <v>2974</v>
      </c>
      <c r="F29" s="3">
        <v>18</v>
      </c>
      <c r="G29" s="65">
        <f t="shared" si="6"/>
        <v>4239</v>
      </c>
      <c r="H29" s="3">
        <v>7</v>
      </c>
      <c r="I29" s="3">
        <v>63</v>
      </c>
      <c r="J29" s="6">
        <f t="shared" si="4"/>
        <v>70</v>
      </c>
      <c r="K29" s="3">
        <v>13358</v>
      </c>
      <c r="L29" s="3">
        <v>21317</v>
      </c>
      <c r="M29" s="6">
        <f t="shared" si="2"/>
        <v>34675</v>
      </c>
      <c r="N29" s="3">
        <v>643</v>
      </c>
      <c r="O29" s="3">
        <v>122</v>
      </c>
      <c r="P29" s="3">
        <v>83</v>
      </c>
      <c r="Q29" s="6">
        <v>848</v>
      </c>
      <c r="R29" s="65">
        <v>39832</v>
      </c>
      <c r="S29" s="3">
        <v>1152</v>
      </c>
      <c r="T29" s="6">
        <f t="shared" si="5"/>
        <v>40984</v>
      </c>
      <c r="U29" s="29"/>
      <c r="V29" s="10" t="s">
        <v>91</v>
      </c>
    </row>
    <row r="30" spans="2:22" ht="13.5">
      <c r="B30" s="42" t="s">
        <v>25</v>
      </c>
      <c r="C30" s="12" t="s">
        <v>32</v>
      </c>
      <c r="D30" s="10">
        <v>786</v>
      </c>
      <c r="E30" s="10">
        <v>37</v>
      </c>
      <c r="F30" s="10">
        <v>34</v>
      </c>
      <c r="G30" s="66">
        <f t="shared" si="6"/>
        <v>857</v>
      </c>
      <c r="H30" s="10">
        <v>35</v>
      </c>
      <c r="I30" s="10">
        <v>10</v>
      </c>
      <c r="J30" s="13">
        <f t="shared" si="4"/>
        <v>45</v>
      </c>
      <c r="K30" s="10">
        <v>1</v>
      </c>
      <c r="L30" s="10">
        <v>86</v>
      </c>
      <c r="M30" s="13">
        <f t="shared" si="2"/>
        <v>87</v>
      </c>
      <c r="N30" s="10">
        <v>253</v>
      </c>
      <c r="O30" s="10">
        <v>6</v>
      </c>
      <c r="P30" s="54" t="s">
        <v>97</v>
      </c>
      <c r="Q30" s="13">
        <f t="shared" si="3"/>
        <v>259</v>
      </c>
      <c r="R30" s="66">
        <v>1248</v>
      </c>
      <c r="S30" s="54" t="s">
        <v>97</v>
      </c>
      <c r="T30" s="13">
        <f t="shared" si="5"/>
        <v>1248</v>
      </c>
      <c r="U30" s="30"/>
      <c r="V30" s="10" t="s">
        <v>91</v>
      </c>
    </row>
    <row r="31" spans="2:22" ht="13.5">
      <c r="B31" s="43"/>
      <c r="C31" s="9" t="s">
        <v>0</v>
      </c>
      <c r="D31" s="15">
        <f>SUM(D29:D30)</f>
        <v>2033</v>
      </c>
      <c r="E31" s="15">
        <f>SUM(E29:E30)</f>
        <v>3011</v>
      </c>
      <c r="F31" s="15">
        <f>SUM(F29:F30)</f>
        <v>52</v>
      </c>
      <c r="G31" s="68">
        <f t="shared" si="6"/>
        <v>5096</v>
      </c>
      <c r="H31" s="15">
        <f>SUM(H29:H30)</f>
        <v>42</v>
      </c>
      <c r="I31" s="15">
        <f>SUM(I29:I30)</f>
        <v>73</v>
      </c>
      <c r="J31" s="15">
        <f t="shared" si="4"/>
        <v>115</v>
      </c>
      <c r="K31" s="15">
        <f>SUM(K29:K30)</f>
        <v>13359</v>
      </c>
      <c r="L31" s="15">
        <f>SUM(L29:L30)</f>
        <v>21403</v>
      </c>
      <c r="M31" s="15">
        <f t="shared" si="2"/>
        <v>34762</v>
      </c>
      <c r="N31" s="15">
        <f>SUM(N29:N30)</f>
        <v>896</v>
      </c>
      <c r="O31" s="15">
        <f>SUM(O29:O30)</f>
        <v>128</v>
      </c>
      <c r="P31" s="15">
        <f>SUM(P29:P30)</f>
        <v>83</v>
      </c>
      <c r="Q31" s="15">
        <f t="shared" si="3"/>
        <v>1107</v>
      </c>
      <c r="R31" s="15">
        <f>SUM(R29:R30)</f>
        <v>41080</v>
      </c>
      <c r="S31" s="15">
        <f>SUM(S29:S30)</f>
        <v>1152</v>
      </c>
      <c r="T31" s="15">
        <f t="shared" si="5"/>
        <v>42232</v>
      </c>
      <c r="U31" s="75">
        <v>19834</v>
      </c>
      <c r="V31" s="16">
        <f>SUM(T31:U31)</f>
        <v>62066</v>
      </c>
    </row>
    <row r="32" spans="2:22" ht="13.5">
      <c r="B32" s="41"/>
      <c r="C32" s="7" t="s">
        <v>31</v>
      </c>
      <c r="D32" s="3">
        <v>2159</v>
      </c>
      <c r="E32" s="3">
        <v>4365</v>
      </c>
      <c r="F32" s="3">
        <v>26</v>
      </c>
      <c r="G32" s="65">
        <f t="shared" si="6"/>
        <v>6550</v>
      </c>
      <c r="H32" s="3">
        <v>16</v>
      </c>
      <c r="I32" s="3">
        <v>149</v>
      </c>
      <c r="J32" s="6">
        <f t="shared" si="4"/>
        <v>165</v>
      </c>
      <c r="K32" s="3">
        <v>14464</v>
      </c>
      <c r="L32" s="3">
        <v>25721</v>
      </c>
      <c r="M32" s="6">
        <f t="shared" si="2"/>
        <v>40185</v>
      </c>
      <c r="N32" s="3">
        <v>1014</v>
      </c>
      <c r="O32" s="3">
        <v>185</v>
      </c>
      <c r="P32" s="3">
        <v>200</v>
      </c>
      <c r="Q32" s="6">
        <f t="shared" si="3"/>
        <v>1399</v>
      </c>
      <c r="R32" s="65">
        <v>48299</v>
      </c>
      <c r="S32" s="3">
        <v>1413</v>
      </c>
      <c r="T32" s="6">
        <f t="shared" si="5"/>
        <v>49712</v>
      </c>
      <c r="U32" s="29"/>
      <c r="V32" s="10" t="s">
        <v>91</v>
      </c>
    </row>
    <row r="33" spans="2:22" ht="13.5">
      <c r="B33" s="42" t="s">
        <v>26</v>
      </c>
      <c r="C33" s="12" t="s">
        <v>32</v>
      </c>
      <c r="D33" s="10">
        <v>539</v>
      </c>
      <c r="E33" s="10">
        <v>15</v>
      </c>
      <c r="F33" s="10">
        <v>126</v>
      </c>
      <c r="G33" s="66">
        <f t="shared" si="6"/>
        <v>680</v>
      </c>
      <c r="H33" s="10">
        <v>69</v>
      </c>
      <c r="I33" s="10">
        <v>10</v>
      </c>
      <c r="J33" s="13">
        <f t="shared" si="4"/>
        <v>79</v>
      </c>
      <c r="K33" s="10">
        <v>8</v>
      </c>
      <c r="L33" s="10">
        <v>96</v>
      </c>
      <c r="M33" s="13">
        <f t="shared" si="2"/>
        <v>104</v>
      </c>
      <c r="N33" s="10">
        <v>175</v>
      </c>
      <c r="O33" s="10">
        <v>7</v>
      </c>
      <c r="P33" s="54">
        <v>3</v>
      </c>
      <c r="Q33" s="13">
        <f t="shared" si="3"/>
        <v>185</v>
      </c>
      <c r="R33" s="66">
        <v>1048</v>
      </c>
      <c r="S33" s="54" t="s">
        <v>97</v>
      </c>
      <c r="T33" s="13">
        <f t="shared" si="5"/>
        <v>1048</v>
      </c>
      <c r="U33" s="30"/>
      <c r="V33" s="10" t="s">
        <v>91</v>
      </c>
    </row>
    <row r="34" spans="2:22" ht="13.5">
      <c r="B34" s="43"/>
      <c r="C34" s="9" t="s">
        <v>0</v>
      </c>
      <c r="D34" s="15">
        <f>SUM(D32:D33)</f>
        <v>2698</v>
      </c>
      <c r="E34" s="15">
        <f>SUM(E32:E33)</f>
        <v>4380</v>
      </c>
      <c r="F34" s="15">
        <f>SUM(F32:F33)</f>
        <v>152</v>
      </c>
      <c r="G34" s="68">
        <f t="shared" si="6"/>
        <v>7230</v>
      </c>
      <c r="H34" s="15">
        <f>SUM(H32:H33)</f>
        <v>85</v>
      </c>
      <c r="I34" s="15">
        <f>SUM(I32:I33)</f>
        <v>159</v>
      </c>
      <c r="J34" s="15">
        <f t="shared" si="4"/>
        <v>244</v>
      </c>
      <c r="K34" s="15">
        <f>SUM(K32:K33)</f>
        <v>14472</v>
      </c>
      <c r="L34" s="15">
        <f>SUM(L32:L33)</f>
        <v>25817</v>
      </c>
      <c r="M34" s="15">
        <f t="shared" si="2"/>
        <v>40289</v>
      </c>
      <c r="N34" s="15">
        <f>SUM(N32:N33)</f>
        <v>1189</v>
      </c>
      <c r="O34" s="15">
        <f>SUM(O32:O33)</f>
        <v>192</v>
      </c>
      <c r="P34" s="15">
        <f>SUM(P32:P33)</f>
        <v>203</v>
      </c>
      <c r="Q34" s="15">
        <f t="shared" si="3"/>
        <v>1584</v>
      </c>
      <c r="R34" s="15">
        <f>SUM(R32:R33)</f>
        <v>49347</v>
      </c>
      <c r="S34" s="15">
        <f>SUM(S32:S33)</f>
        <v>1413</v>
      </c>
      <c r="T34" s="15">
        <f t="shared" si="5"/>
        <v>50760</v>
      </c>
      <c r="U34" s="75">
        <v>28836</v>
      </c>
      <c r="V34" s="16">
        <f>SUM(T34:U34)</f>
        <v>79596</v>
      </c>
    </row>
    <row r="35" spans="2:22" ht="13.5">
      <c r="B35" s="41"/>
      <c r="C35" s="7" t="s">
        <v>31</v>
      </c>
      <c r="D35" s="3">
        <v>2045</v>
      </c>
      <c r="E35" s="3">
        <v>2751</v>
      </c>
      <c r="F35" s="3">
        <v>8</v>
      </c>
      <c r="G35" s="65">
        <f t="shared" si="6"/>
        <v>4804</v>
      </c>
      <c r="H35" s="3">
        <v>5</v>
      </c>
      <c r="I35" s="3">
        <v>97</v>
      </c>
      <c r="J35" s="6">
        <f t="shared" si="4"/>
        <v>102</v>
      </c>
      <c r="K35" s="3">
        <v>12234</v>
      </c>
      <c r="L35" s="3">
        <v>20057</v>
      </c>
      <c r="M35" s="6">
        <f t="shared" si="2"/>
        <v>32291</v>
      </c>
      <c r="N35" s="3">
        <v>632</v>
      </c>
      <c r="O35" s="3">
        <v>177</v>
      </c>
      <c r="P35" s="3">
        <v>143</v>
      </c>
      <c r="Q35" s="6">
        <f t="shared" si="3"/>
        <v>952</v>
      </c>
      <c r="R35" s="65">
        <v>38149</v>
      </c>
      <c r="S35" s="3">
        <v>1185</v>
      </c>
      <c r="T35" s="6">
        <f t="shared" si="5"/>
        <v>39334</v>
      </c>
      <c r="U35" s="29"/>
      <c r="V35" s="10" t="s">
        <v>91</v>
      </c>
    </row>
    <row r="36" spans="2:22" ht="13.5">
      <c r="B36" s="42" t="s">
        <v>27</v>
      </c>
      <c r="C36" s="12" t="s">
        <v>32</v>
      </c>
      <c r="D36" s="10">
        <v>683</v>
      </c>
      <c r="E36" s="10">
        <v>43</v>
      </c>
      <c r="F36" s="10">
        <v>62</v>
      </c>
      <c r="G36" s="66">
        <f t="shared" si="6"/>
        <v>788</v>
      </c>
      <c r="H36" s="10">
        <v>6</v>
      </c>
      <c r="I36" s="54" t="s">
        <v>97</v>
      </c>
      <c r="J36" s="13">
        <f t="shared" si="4"/>
        <v>6</v>
      </c>
      <c r="K36" s="54">
        <v>1</v>
      </c>
      <c r="L36" s="10">
        <v>42</v>
      </c>
      <c r="M36" s="13">
        <f t="shared" si="2"/>
        <v>43</v>
      </c>
      <c r="N36" s="10">
        <v>104</v>
      </c>
      <c r="O36" s="10">
        <v>1</v>
      </c>
      <c r="P36" s="54" t="s">
        <v>98</v>
      </c>
      <c r="Q36" s="13">
        <f t="shared" si="3"/>
        <v>105</v>
      </c>
      <c r="R36" s="66">
        <v>942</v>
      </c>
      <c r="S36" s="54" t="s">
        <v>97</v>
      </c>
      <c r="T36" s="13">
        <f t="shared" si="5"/>
        <v>942</v>
      </c>
      <c r="U36" s="30"/>
      <c r="V36" s="10" t="s">
        <v>91</v>
      </c>
    </row>
    <row r="37" spans="2:22" ht="13.5">
      <c r="B37" s="43"/>
      <c r="C37" s="9" t="s">
        <v>0</v>
      </c>
      <c r="D37" s="15">
        <f>SUM(D35:D36)</f>
        <v>2728</v>
      </c>
      <c r="E37" s="15">
        <f>SUM(E35:E36)</f>
        <v>2794</v>
      </c>
      <c r="F37" s="15">
        <f>SUM(F35:F36)</f>
        <v>70</v>
      </c>
      <c r="G37" s="68">
        <f t="shared" si="6"/>
        <v>5592</v>
      </c>
      <c r="H37" s="15">
        <f>SUM(H35:H36)</f>
        <v>11</v>
      </c>
      <c r="I37" s="15">
        <f>SUM(I35:I36)</f>
        <v>97</v>
      </c>
      <c r="J37" s="15">
        <f t="shared" si="4"/>
        <v>108</v>
      </c>
      <c r="K37" s="15">
        <f>SUM(K35:K36)</f>
        <v>12235</v>
      </c>
      <c r="L37" s="15">
        <f>SUM(L35:L36)</f>
        <v>20099</v>
      </c>
      <c r="M37" s="15">
        <f t="shared" si="2"/>
        <v>32334</v>
      </c>
      <c r="N37" s="15">
        <f>SUM(N35:N36)</f>
        <v>736</v>
      </c>
      <c r="O37" s="15">
        <f>SUM(O35:O36)</f>
        <v>178</v>
      </c>
      <c r="P37" s="15">
        <f>SUM(P35:P36)</f>
        <v>143</v>
      </c>
      <c r="Q37" s="15">
        <f t="shared" si="3"/>
        <v>1057</v>
      </c>
      <c r="R37" s="15">
        <f>SUM(R35:R36)</f>
        <v>39091</v>
      </c>
      <c r="S37" s="15">
        <f>SUM(S35:S36)</f>
        <v>1185</v>
      </c>
      <c r="T37" s="15">
        <f t="shared" si="5"/>
        <v>40276</v>
      </c>
      <c r="U37" s="75">
        <v>21695</v>
      </c>
      <c r="V37" s="16">
        <f>SUM(T37:U37)</f>
        <v>61971</v>
      </c>
    </row>
    <row r="38" spans="2:22" ht="13.5">
      <c r="B38" s="41"/>
      <c r="C38" s="7" t="s">
        <v>31</v>
      </c>
      <c r="D38" s="3">
        <v>1006</v>
      </c>
      <c r="E38" s="3">
        <v>2244</v>
      </c>
      <c r="F38" s="3">
        <v>3</v>
      </c>
      <c r="G38" s="65">
        <f t="shared" si="6"/>
        <v>3253</v>
      </c>
      <c r="H38" s="3">
        <v>14</v>
      </c>
      <c r="I38" s="3">
        <v>79</v>
      </c>
      <c r="J38" s="6">
        <f t="shared" si="4"/>
        <v>93</v>
      </c>
      <c r="K38" s="3">
        <v>9231</v>
      </c>
      <c r="L38" s="3">
        <v>14262</v>
      </c>
      <c r="M38" s="6">
        <f t="shared" si="2"/>
        <v>23493</v>
      </c>
      <c r="N38" s="3">
        <v>448</v>
      </c>
      <c r="O38" s="3">
        <v>88</v>
      </c>
      <c r="P38" s="3">
        <v>69</v>
      </c>
      <c r="Q38" s="6">
        <f t="shared" si="3"/>
        <v>605</v>
      </c>
      <c r="R38" s="65">
        <v>27444</v>
      </c>
      <c r="S38" s="3">
        <v>934</v>
      </c>
      <c r="T38" s="6">
        <f t="shared" si="5"/>
        <v>28378</v>
      </c>
      <c r="U38" s="29"/>
      <c r="V38" s="10" t="s">
        <v>91</v>
      </c>
    </row>
    <row r="39" spans="2:22" ht="13.5">
      <c r="B39" s="42" t="s">
        <v>28</v>
      </c>
      <c r="C39" s="12" t="s">
        <v>32</v>
      </c>
      <c r="D39" s="10">
        <v>174</v>
      </c>
      <c r="E39" s="10">
        <v>6</v>
      </c>
      <c r="F39" s="10">
        <v>60</v>
      </c>
      <c r="G39" s="66">
        <f t="shared" si="6"/>
        <v>240</v>
      </c>
      <c r="H39" s="10">
        <v>14</v>
      </c>
      <c r="I39" s="10">
        <v>18</v>
      </c>
      <c r="J39" s="13">
        <f t="shared" si="4"/>
        <v>32</v>
      </c>
      <c r="K39" s="10">
        <v>10</v>
      </c>
      <c r="L39" s="10">
        <v>44</v>
      </c>
      <c r="M39" s="13">
        <f t="shared" si="2"/>
        <v>54</v>
      </c>
      <c r="N39" s="10">
        <v>61</v>
      </c>
      <c r="O39" s="54" t="s">
        <v>97</v>
      </c>
      <c r="P39" s="54" t="s">
        <v>97</v>
      </c>
      <c r="Q39" s="13">
        <f t="shared" si="3"/>
        <v>61</v>
      </c>
      <c r="R39" s="66">
        <v>387</v>
      </c>
      <c r="S39" s="54" t="s">
        <v>97</v>
      </c>
      <c r="T39" s="13">
        <f t="shared" si="5"/>
        <v>387</v>
      </c>
      <c r="U39" s="30"/>
      <c r="V39" s="10" t="s">
        <v>91</v>
      </c>
    </row>
    <row r="40" spans="2:22" ht="13.5">
      <c r="B40" s="43"/>
      <c r="C40" s="9" t="s">
        <v>0</v>
      </c>
      <c r="D40" s="15">
        <f>SUM(D38:D39)</f>
        <v>1180</v>
      </c>
      <c r="E40" s="15">
        <f>SUM(E38:E39)</f>
        <v>2250</v>
      </c>
      <c r="F40" s="15">
        <f>SUM(F38:F39)</f>
        <v>63</v>
      </c>
      <c r="G40" s="68">
        <f>SUM(D40:F40)</f>
        <v>3493</v>
      </c>
      <c r="H40" s="15">
        <f>SUM(H38:H39)</f>
        <v>28</v>
      </c>
      <c r="I40" s="15">
        <f>SUM(I38:I39)</f>
        <v>97</v>
      </c>
      <c r="J40" s="15">
        <f>SUM(H40:I40)</f>
        <v>125</v>
      </c>
      <c r="K40" s="15">
        <f>SUM(K38:K39)</f>
        <v>9241</v>
      </c>
      <c r="L40" s="15">
        <f>SUM(L38:L39)</f>
        <v>14306</v>
      </c>
      <c r="M40" s="15">
        <f>SUM(K40:L40)</f>
        <v>23547</v>
      </c>
      <c r="N40" s="15">
        <f>SUM(N38:N39)</f>
        <v>509</v>
      </c>
      <c r="O40" s="15">
        <f>SUM(O38:O39)</f>
        <v>88</v>
      </c>
      <c r="P40" s="15">
        <f>SUM(P38:P39)</f>
        <v>69</v>
      </c>
      <c r="Q40" s="15">
        <f>SUM(N40:P40)</f>
        <v>666</v>
      </c>
      <c r="R40" s="15">
        <f>SUM(R38:R39)</f>
        <v>27831</v>
      </c>
      <c r="S40" s="15">
        <f>SUM(S38:S39)</f>
        <v>934</v>
      </c>
      <c r="T40" s="15">
        <f>SUM(R40:S40)</f>
        <v>28765</v>
      </c>
      <c r="U40" s="75">
        <v>18317</v>
      </c>
      <c r="V40" s="16">
        <f>SUM(T40:U40)</f>
        <v>47082</v>
      </c>
    </row>
    <row r="41" spans="2:22" ht="13.5">
      <c r="B41" s="41"/>
      <c r="C41" s="7" t="s">
        <v>31</v>
      </c>
      <c r="D41" s="3">
        <v>1175</v>
      </c>
      <c r="E41" s="3">
        <v>2141</v>
      </c>
      <c r="F41" s="3">
        <v>10</v>
      </c>
      <c r="G41" s="65">
        <f t="shared" si="6"/>
        <v>3326</v>
      </c>
      <c r="H41" s="3">
        <v>6</v>
      </c>
      <c r="I41" s="3">
        <v>70</v>
      </c>
      <c r="J41" s="6">
        <f t="shared" si="4"/>
        <v>76</v>
      </c>
      <c r="K41" s="3">
        <v>10711</v>
      </c>
      <c r="L41" s="3">
        <v>17991</v>
      </c>
      <c r="M41" s="6">
        <f t="shared" si="2"/>
        <v>28702</v>
      </c>
      <c r="N41" s="3">
        <v>563</v>
      </c>
      <c r="O41" s="3">
        <v>86</v>
      </c>
      <c r="P41" s="3">
        <v>110</v>
      </c>
      <c r="Q41" s="6">
        <f t="shared" si="3"/>
        <v>759</v>
      </c>
      <c r="R41" s="65">
        <v>32863</v>
      </c>
      <c r="S41" s="3">
        <v>1269</v>
      </c>
      <c r="T41" s="6">
        <f t="shared" si="5"/>
        <v>34132</v>
      </c>
      <c r="U41" s="29"/>
      <c r="V41" s="10" t="s">
        <v>91</v>
      </c>
    </row>
    <row r="42" spans="2:22" ht="13.5">
      <c r="B42" s="42" t="s">
        <v>29</v>
      </c>
      <c r="C42" s="12" t="s">
        <v>32</v>
      </c>
      <c r="D42" s="10">
        <v>365</v>
      </c>
      <c r="E42" s="10">
        <v>15</v>
      </c>
      <c r="F42" s="10">
        <v>42</v>
      </c>
      <c r="G42" s="66">
        <f t="shared" si="6"/>
        <v>422</v>
      </c>
      <c r="H42" s="10">
        <v>10</v>
      </c>
      <c r="I42" s="10">
        <v>3</v>
      </c>
      <c r="J42" s="13">
        <f t="shared" si="4"/>
        <v>13</v>
      </c>
      <c r="K42" s="10">
        <v>9</v>
      </c>
      <c r="L42" s="10">
        <v>49</v>
      </c>
      <c r="M42" s="13">
        <f t="shared" si="2"/>
        <v>58</v>
      </c>
      <c r="N42" s="10">
        <v>116</v>
      </c>
      <c r="O42" s="10">
        <v>1</v>
      </c>
      <c r="P42" s="54" t="s">
        <v>97</v>
      </c>
      <c r="Q42" s="13">
        <f t="shared" si="3"/>
        <v>117</v>
      </c>
      <c r="R42" s="66">
        <v>610</v>
      </c>
      <c r="S42" s="54" t="s">
        <v>97</v>
      </c>
      <c r="T42" s="13">
        <f t="shared" si="5"/>
        <v>610</v>
      </c>
      <c r="U42" s="30"/>
      <c r="V42" s="10" t="s">
        <v>91</v>
      </c>
    </row>
    <row r="43" spans="2:22" ht="13.5">
      <c r="B43" s="43"/>
      <c r="C43" s="9" t="s">
        <v>0</v>
      </c>
      <c r="D43" s="15">
        <f>SUM(D41:D42)</f>
        <v>1540</v>
      </c>
      <c r="E43" s="15">
        <f>SUM(E41:E42)</f>
        <v>2156</v>
      </c>
      <c r="F43" s="15">
        <f>SUM(F41:F42)</f>
        <v>52</v>
      </c>
      <c r="G43" s="68">
        <f>SUM(D43:F43)</f>
        <v>3748</v>
      </c>
      <c r="H43" s="15">
        <f>SUM(H41:H42)</f>
        <v>16</v>
      </c>
      <c r="I43" s="15">
        <f>SUM(I41:I42)</f>
        <v>73</v>
      </c>
      <c r="J43" s="15">
        <f>SUM(H43:I43)</f>
        <v>89</v>
      </c>
      <c r="K43" s="15">
        <f>SUM(K41:K42)</f>
        <v>10720</v>
      </c>
      <c r="L43" s="15">
        <f>SUM(L41:L42)</f>
        <v>18040</v>
      </c>
      <c r="M43" s="15">
        <f>SUM(K43:L43)</f>
        <v>28760</v>
      </c>
      <c r="N43" s="15">
        <f>SUM(N41:N42)</f>
        <v>679</v>
      </c>
      <c r="O43" s="15">
        <f>SUM(O41:O42)</f>
        <v>87</v>
      </c>
      <c r="P43" s="15">
        <f>SUM(P41:P42)</f>
        <v>110</v>
      </c>
      <c r="Q43" s="15">
        <f>SUM(N43:P43)</f>
        <v>876</v>
      </c>
      <c r="R43" s="15">
        <f>SUM(R41:R42)</f>
        <v>33473</v>
      </c>
      <c r="S43" s="15">
        <f>SUM(S41:S42)</f>
        <v>1269</v>
      </c>
      <c r="T43" s="15">
        <f>SUM(R43:S43)</f>
        <v>34742</v>
      </c>
      <c r="U43" s="75">
        <v>20248</v>
      </c>
      <c r="V43" s="16">
        <f>SUM(T43:U43)</f>
        <v>54990</v>
      </c>
    </row>
    <row r="44" spans="2:22" ht="13.5">
      <c r="B44" s="42"/>
      <c r="C44" s="7" t="s">
        <v>31</v>
      </c>
      <c r="D44" s="13">
        <v>1012</v>
      </c>
      <c r="E44" s="13">
        <v>2269</v>
      </c>
      <c r="F44" s="13">
        <v>1</v>
      </c>
      <c r="G44" s="65">
        <f t="shared" si="6"/>
        <v>3282</v>
      </c>
      <c r="H44" s="13">
        <v>14</v>
      </c>
      <c r="I44" s="13">
        <v>58</v>
      </c>
      <c r="J44" s="6">
        <f t="shared" si="4"/>
        <v>72</v>
      </c>
      <c r="K44" s="13">
        <v>8973</v>
      </c>
      <c r="L44" s="13">
        <v>14191</v>
      </c>
      <c r="M44" s="6">
        <f t="shared" si="2"/>
        <v>23164</v>
      </c>
      <c r="N44" s="13">
        <v>504</v>
      </c>
      <c r="O44" s="13">
        <v>88</v>
      </c>
      <c r="P44" s="13">
        <v>103</v>
      </c>
      <c r="Q44" s="6">
        <f t="shared" si="3"/>
        <v>695</v>
      </c>
      <c r="R44" s="65">
        <v>27213</v>
      </c>
      <c r="S44" s="13">
        <v>804</v>
      </c>
      <c r="T44" s="6">
        <f t="shared" si="5"/>
        <v>28017</v>
      </c>
      <c r="U44" s="30"/>
      <c r="V44" s="10" t="s">
        <v>91</v>
      </c>
    </row>
    <row r="45" spans="2:22" ht="13.5">
      <c r="B45" s="42" t="s">
        <v>82</v>
      </c>
      <c r="C45" s="12" t="s">
        <v>32</v>
      </c>
      <c r="D45" s="13">
        <v>762</v>
      </c>
      <c r="E45" s="13">
        <v>38</v>
      </c>
      <c r="F45" s="13">
        <v>131</v>
      </c>
      <c r="G45" s="66">
        <f t="shared" si="6"/>
        <v>931</v>
      </c>
      <c r="H45" s="13">
        <v>24</v>
      </c>
      <c r="I45" s="13">
        <v>7</v>
      </c>
      <c r="J45" s="13">
        <f t="shared" si="4"/>
        <v>31</v>
      </c>
      <c r="K45" s="55">
        <v>1</v>
      </c>
      <c r="L45" s="13">
        <v>32</v>
      </c>
      <c r="M45" s="13">
        <f t="shared" si="2"/>
        <v>33</v>
      </c>
      <c r="N45" s="13">
        <v>145</v>
      </c>
      <c r="O45" s="54" t="s">
        <v>97</v>
      </c>
      <c r="P45" s="54" t="s">
        <v>97</v>
      </c>
      <c r="Q45" s="13">
        <f t="shared" si="3"/>
        <v>145</v>
      </c>
      <c r="R45" s="66">
        <v>1140</v>
      </c>
      <c r="S45" s="54" t="s">
        <v>97</v>
      </c>
      <c r="T45" s="13">
        <f t="shared" si="5"/>
        <v>1140</v>
      </c>
      <c r="U45" s="30"/>
      <c r="V45" s="10" t="s">
        <v>91</v>
      </c>
    </row>
    <row r="46" spans="2:22" ht="13.5">
      <c r="B46" s="43"/>
      <c r="C46" s="9" t="s">
        <v>0</v>
      </c>
      <c r="D46" s="15">
        <f>SUM(D44:D45)</f>
        <v>1774</v>
      </c>
      <c r="E46" s="15">
        <f>SUM(E44:E45)</f>
        <v>2307</v>
      </c>
      <c r="F46" s="15">
        <f>SUM(F44:F45)</f>
        <v>132</v>
      </c>
      <c r="G46" s="68">
        <f>SUM(D46:F46)</f>
        <v>4213</v>
      </c>
      <c r="H46" s="15">
        <f>SUM(H44:H45)</f>
        <v>38</v>
      </c>
      <c r="I46" s="15">
        <f>SUM(I44:I45)</f>
        <v>65</v>
      </c>
      <c r="J46" s="15">
        <f>SUM(H46:I46)</f>
        <v>103</v>
      </c>
      <c r="K46" s="15">
        <f>SUM(K44:K45)</f>
        <v>8974</v>
      </c>
      <c r="L46" s="15">
        <f>SUM(L44:L45)</f>
        <v>14223</v>
      </c>
      <c r="M46" s="15">
        <f>SUM(K46:L46)</f>
        <v>23197</v>
      </c>
      <c r="N46" s="15">
        <f>SUM(N44:N45)</f>
        <v>649</v>
      </c>
      <c r="O46" s="15">
        <f>SUM(O44:O45)</f>
        <v>88</v>
      </c>
      <c r="P46" s="15">
        <f>SUM(P44:P45)</f>
        <v>103</v>
      </c>
      <c r="Q46" s="15">
        <f>SUM(N46:P46)</f>
        <v>840</v>
      </c>
      <c r="R46" s="15">
        <f>SUM(R44:R45)</f>
        <v>28353</v>
      </c>
      <c r="S46" s="15">
        <f>SUM(S44:S45)</f>
        <v>804</v>
      </c>
      <c r="T46" s="15">
        <f>SUM(R46:S46)</f>
        <v>29157</v>
      </c>
      <c r="U46" s="75">
        <v>16376</v>
      </c>
      <c r="V46" s="16">
        <f>SUM(T46:U46)</f>
        <v>45533</v>
      </c>
    </row>
    <row r="47" spans="2:22" s="81" customFormat="1" ht="13.5">
      <c r="B47" s="76"/>
      <c r="C47" s="77" t="s">
        <v>31</v>
      </c>
      <c r="D47" s="78">
        <f aca="true" t="shared" si="7" ref="D47:F48">SUM(D44,D41,D38,D35,D32,D29,D26,D23,D20,D17,D14,D11)</f>
        <v>32376</v>
      </c>
      <c r="E47" s="78">
        <f t="shared" si="7"/>
        <v>74666</v>
      </c>
      <c r="F47" s="78">
        <f t="shared" si="7"/>
        <v>190</v>
      </c>
      <c r="G47" s="79">
        <f t="shared" si="6"/>
        <v>107232</v>
      </c>
      <c r="H47" s="78">
        <f>SUM(H44,H41,H38,H35,H32,H29,H26,H23,H20,H17,H14,H11)</f>
        <v>346</v>
      </c>
      <c r="I47" s="78">
        <f>SUM(I44,I41,I38,I35,I32,I29,I26,I23,I20,I17,I14,I11)</f>
        <v>1693</v>
      </c>
      <c r="J47" s="78">
        <f t="shared" si="4"/>
        <v>2039</v>
      </c>
      <c r="K47" s="78">
        <f>SUM(K44,K41,K38,K35,K32,K29,K26,K23,K20,K17,K14,K11)</f>
        <v>293486</v>
      </c>
      <c r="L47" s="78">
        <f>SUM(L44,L41,L38,L35,L32,L29,L26,L23,L20,L17,L14,L11)</f>
        <v>478067</v>
      </c>
      <c r="M47" s="78">
        <f t="shared" si="2"/>
        <v>771553</v>
      </c>
      <c r="N47" s="78">
        <f aca="true" t="shared" si="8" ref="N47:P48">SUM(N44,N41,N38,N35,N32,N29,N26,N23,N20,N17,N14,N11)</f>
        <v>14860</v>
      </c>
      <c r="O47" s="78">
        <f t="shared" si="8"/>
        <v>2877</v>
      </c>
      <c r="P47" s="78">
        <f t="shared" si="8"/>
        <v>2905</v>
      </c>
      <c r="Q47" s="78">
        <f t="shared" si="3"/>
        <v>20642</v>
      </c>
      <c r="R47" s="78">
        <f>SUM(R44,R41,R38,R35,R32,R29,R26,R23,R20,R17,R14,R11)</f>
        <v>901466</v>
      </c>
      <c r="S47" s="78">
        <f>SUM(S44,S41,S38,S35,S32,S29,S26,S23,S20,S17,S14,S11)</f>
        <v>24949</v>
      </c>
      <c r="T47" s="78">
        <f t="shared" si="5"/>
        <v>926415</v>
      </c>
      <c r="U47" s="78" t="s">
        <v>92</v>
      </c>
      <c r="V47" s="80" t="s">
        <v>91</v>
      </c>
    </row>
    <row r="48" spans="2:22" s="81" customFormat="1" ht="13.5">
      <c r="B48" s="82" t="s">
        <v>30</v>
      </c>
      <c r="C48" s="83" t="s">
        <v>32</v>
      </c>
      <c r="D48" s="84">
        <f t="shared" si="7"/>
        <v>15994</v>
      </c>
      <c r="E48" s="84">
        <f t="shared" si="7"/>
        <v>766</v>
      </c>
      <c r="F48" s="84">
        <f t="shared" si="7"/>
        <v>1992</v>
      </c>
      <c r="G48" s="85">
        <f t="shared" si="6"/>
        <v>18752</v>
      </c>
      <c r="H48" s="84">
        <f>SUM(H45,H42,H39,H36,H33,H30,H27,H24,H21,H18,H15,H12)</f>
        <v>730</v>
      </c>
      <c r="I48" s="84">
        <f>SUM(I45,I42,I39,I36,I33,I30,I27,I24,I21,I18,I15,I12)</f>
        <v>295</v>
      </c>
      <c r="J48" s="84">
        <f t="shared" si="4"/>
        <v>1025</v>
      </c>
      <c r="K48" s="84">
        <f>SUM(K45,K42,K39,K36,K33,K30,K27,K24,K21,K18,K15,K12)</f>
        <v>106</v>
      </c>
      <c r="L48" s="84">
        <f>SUM(L45,L42,L39,L36,L33,L30,L27,L24,L21,L18,L15,L12)</f>
        <v>1747</v>
      </c>
      <c r="M48" s="84">
        <f t="shared" si="2"/>
        <v>1853</v>
      </c>
      <c r="N48" s="84">
        <f t="shared" si="8"/>
        <v>3541</v>
      </c>
      <c r="O48" s="84">
        <f t="shared" si="8"/>
        <v>194</v>
      </c>
      <c r="P48" s="84">
        <f t="shared" si="8"/>
        <v>30</v>
      </c>
      <c r="Q48" s="84">
        <f t="shared" si="3"/>
        <v>3765</v>
      </c>
      <c r="R48" s="84">
        <f>SUM(R45,R42,R39,R36,R33,R30,R27,R24,R21,R18,R15,R12)</f>
        <v>25395</v>
      </c>
      <c r="S48" s="120" t="s">
        <v>97</v>
      </c>
      <c r="T48" s="84">
        <f t="shared" si="5"/>
        <v>25395</v>
      </c>
      <c r="U48" s="84" t="s">
        <v>92</v>
      </c>
      <c r="V48" s="80" t="s">
        <v>91</v>
      </c>
    </row>
    <row r="49" spans="2:22" s="81" customFormat="1" ht="13.5">
      <c r="B49" s="86"/>
      <c r="C49" s="87" t="s">
        <v>0</v>
      </c>
      <c r="D49" s="88">
        <f>SUM(D47:D48)</f>
        <v>48370</v>
      </c>
      <c r="E49" s="88">
        <f>SUM(E47:E48)</f>
        <v>75432</v>
      </c>
      <c r="F49" s="88">
        <f>SUM(F47:F48)</f>
        <v>2182</v>
      </c>
      <c r="G49" s="89">
        <f t="shared" si="6"/>
        <v>125984</v>
      </c>
      <c r="H49" s="88">
        <f>SUM(H47:H48)</f>
        <v>1076</v>
      </c>
      <c r="I49" s="88">
        <f>SUM(I47:I48)</f>
        <v>1988</v>
      </c>
      <c r="J49" s="88">
        <f t="shared" si="4"/>
        <v>3064</v>
      </c>
      <c r="K49" s="88">
        <f>SUM(K47:K48)</f>
        <v>293592</v>
      </c>
      <c r="L49" s="88">
        <f>SUM(L47:L48)</f>
        <v>479814</v>
      </c>
      <c r="M49" s="88">
        <f t="shared" si="2"/>
        <v>773406</v>
      </c>
      <c r="N49" s="88">
        <f>SUM(N47:N48)</f>
        <v>18401</v>
      </c>
      <c r="O49" s="88">
        <f>SUM(O47:O48)</f>
        <v>3071</v>
      </c>
      <c r="P49" s="88">
        <f>SUM(P47:P48)</f>
        <v>2935</v>
      </c>
      <c r="Q49" s="88">
        <f t="shared" si="3"/>
        <v>24407</v>
      </c>
      <c r="R49" s="88">
        <f>SUM(R47:R48)</f>
        <v>926861</v>
      </c>
      <c r="S49" s="88">
        <f>SUM(S47:S48)</f>
        <v>24949</v>
      </c>
      <c r="T49" s="88">
        <f t="shared" si="5"/>
        <v>951810</v>
      </c>
      <c r="U49" s="88">
        <v>450877</v>
      </c>
      <c r="V49" s="107">
        <f>SUM(T49:U49)</f>
        <v>1402687</v>
      </c>
    </row>
    <row r="50" spans="2:22" ht="13.5">
      <c r="B50" s="51" t="s">
        <v>33</v>
      </c>
      <c r="C50" s="7" t="s">
        <v>31</v>
      </c>
      <c r="D50" s="3">
        <v>1006</v>
      </c>
      <c r="E50" s="3">
        <v>1412</v>
      </c>
      <c r="F50" s="3">
        <v>14</v>
      </c>
      <c r="G50" s="65">
        <f t="shared" si="6"/>
        <v>2432</v>
      </c>
      <c r="H50" s="3">
        <v>5</v>
      </c>
      <c r="I50" s="3">
        <v>26</v>
      </c>
      <c r="J50" s="6">
        <f t="shared" si="4"/>
        <v>31</v>
      </c>
      <c r="K50" s="3">
        <v>4269</v>
      </c>
      <c r="L50" s="3">
        <v>7107</v>
      </c>
      <c r="M50" s="6">
        <f t="shared" si="2"/>
        <v>11376</v>
      </c>
      <c r="N50" s="3">
        <v>328</v>
      </c>
      <c r="O50" s="3">
        <v>36</v>
      </c>
      <c r="P50" s="3">
        <v>188</v>
      </c>
      <c r="Q50" s="6">
        <f t="shared" si="3"/>
        <v>552</v>
      </c>
      <c r="R50" s="65">
        <v>14391</v>
      </c>
      <c r="S50" s="3">
        <v>383</v>
      </c>
      <c r="T50" s="6">
        <f t="shared" si="5"/>
        <v>14774</v>
      </c>
      <c r="U50" s="29"/>
      <c r="V50" s="10" t="s">
        <v>91</v>
      </c>
    </row>
    <row r="51" spans="2:22" ht="13.5">
      <c r="B51" s="44" t="s">
        <v>34</v>
      </c>
      <c r="C51" s="12" t="s">
        <v>32</v>
      </c>
      <c r="D51" s="10">
        <v>115</v>
      </c>
      <c r="E51" s="10">
        <v>1</v>
      </c>
      <c r="F51" s="10">
        <v>11</v>
      </c>
      <c r="G51" s="66">
        <f t="shared" si="6"/>
        <v>127</v>
      </c>
      <c r="H51" s="54" t="s">
        <v>97</v>
      </c>
      <c r="I51" s="54">
        <v>3</v>
      </c>
      <c r="J51" s="13">
        <f t="shared" si="4"/>
        <v>3</v>
      </c>
      <c r="K51" s="54" t="s">
        <v>97</v>
      </c>
      <c r="L51" s="54" t="s">
        <v>97</v>
      </c>
      <c r="M51" s="54" t="s">
        <v>97</v>
      </c>
      <c r="N51" s="54">
        <v>14</v>
      </c>
      <c r="O51" s="54" t="s">
        <v>97</v>
      </c>
      <c r="P51" s="54" t="s">
        <v>97</v>
      </c>
      <c r="Q51" s="13">
        <f t="shared" si="3"/>
        <v>14</v>
      </c>
      <c r="R51" s="66">
        <v>144</v>
      </c>
      <c r="S51" s="54" t="s">
        <v>97</v>
      </c>
      <c r="T51" s="13">
        <f t="shared" si="5"/>
        <v>144</v>
      </c>
      <c r="U51" s="30"/>
      <c r="V51" s="10" t="s">
        <v>91</v>
      </c>
    </row>
    <row r="52" spans="2:22" ht="13.5">
      <c r="B52" s="43"/>
      <c r="C52" s="9" t="s">
        <v>0</v>
      </c>
      <c r="D52" s="15">
        <f>SUM(D50:D51)</f>
        <v>1121</v>
      </c>
      <c r="E52" s="15">
        <f>SUM(E50:E51)</f>
        <v>1413</v>
      </c>
      <c r="F52" s="15">
        <f>SUM(F50:F51)</f>
        <v>25</v>
      </c>
      <c r="G52" s="68">
        <f>SUM(D52:F52)</f>
        <v>2559</v>
      </c>
      <c r="H52" s="15">
        <f>SUM(H50:H51)</f>
        <v>5</v>
      </c>
      <c r="I52" s="15">
        <f>SUM(I50:I51)</f>
        <v>29</v>
      </c>
      <c r="J52" s="15">
        <f>SUM(H52:I52)</f>
        <v>34</v>
      </c>
      <c r="K52" s="15">
        <f>SUM(K50:K51)</f>
        <v>4269</v>
      </c>
      <c r="L52" s="15">
        <f>SUM(L50:L51)</f>
        <v>7107</v>
      </c>
      <c r="M52" s="15">
        <f>SUM(K52:L52)</f>
        <v>11376</v>
      </c>
      <c r="N52" s="15">
        <f>SUM(N50:N51)</f>
        <v>342</v>
      </c>
      <c r="O52" s="15">
        <f>SUM(O50:O51)</f>
        <v>36</v>
      </c>
      <c r="P52" s="15">
        <f>SUM(P50:P51)</f>
        <v>188</v>
      </c>
      <c r="Q52" s="15">
        <f>SUM(N52:P52)</f>
        <v>566</v>
      </c>
      <c r="R52" s="15">
        <f>SUM(R50:R51)</f>
        <v>14535</v>
      </c>
      <c r="S52" s="15">
        <f>SUM(S50:S51)</f>
        <v>383</v>
      </c>
      <c r="T52" s="15">
        <f>SUM(R52:S52)</f>
        <v>14918</v>
      </c>
      <c r="U52" s="75">
        <v>7525</v>
      </c>
      <c r="V52" s="16">
        <f>SUM(T52:U52)</f>
        <v>22443</v>
      </c>
    </row>
    <row r="53" spans="2:22" ht="13.5">
      <c r="B53" s="4" t="s">
        <v>33</v>
      </c>
      <c r="C53" s="7" t="s">
        <v>31</v>
      </c>
      <c r="D53" s="56" t="s">
        <v>97</v>
      </c>
      <c r="E53" s="56" t="s">
        <v>97</v>
      </c>
      <c r="F53" s="56" t="s">
        <v>97</v>
      </c>
      <c r="G53" s="56" t="s">
        <v>97</v>
      </c>
      <c r="H53" s="56" t="s">
        <v>97</v>
      </c>
      <c r="I53" s="56" t="s">
        <v>97</v>
      </c>
      <c r="J53" s="56" t="s">
        <v>97</v>
      </c>
      <c r="K53" s="56" t="s">
        <v>97</v>
      </c>
      <c r="L53" s="56" t="s">
        <v>97</v>
      </c>
      <c r="M53" s="56" t="s">
        <v>97</v>
      </c>
      <c r="N53" s="56" t="s">
        <v>97</v>
      </c>
      <c r="O53" s="56" t="s">
        <v>97</v>
      </c>
      <c r="P53" s="56">
        <v>6</v>
      </c>
      <c r="Q53" s="6">
        <f t="shared" si="3"/>
        <v>6</v>
      </c>
      <c r="R53" s="65">
        <v>6</v>
      </c>
      <c r="S53" s="56" t="s">
        <v>97</v>
      </c>
      <c r="T53" s="6">
        <f t="shared" si="5"/>
        <v>6</v>
      </c>
      <c r="U53" s="63"/>
      <c r="V53" s="10" t="s">
        <v>91</v>
      </c>
    </row>
    <row r="54" spans="2:22" ht="13.5">
      <c r="B54" s="44" t="s">
        <v>35</v>
      </c>
      <c r="C54" s="12" t="s">
        <v>32</v>
      </c>
      <c r="D54" s="54" t="s">
        <v>97</v>
      </c>
      <c r="E54" s="54" t="s">
        <v>97</v>
      </c>
      <c r="F54" s="54" t="s">
        <v>97</v>
      </c>
      <c r="G54" s="54" t="s">
        <v>97</v>
      </c>
      <c r="H54" s="54" t="s">
        <v>97</v>
      </c>
      <c r="I54" s="54" t="s">
        <v>97</v>
      </c>
      <c r="J54" s="54" t="s">
        <v>97</v>
      </c>
      <c r="K54" s="54" t="s">
        <v>97</v>
      </c>
      <c r="L54" s="54" t="s">
        <v>97</v>
      </c>
      <c r="M54" s="54" t="s">
        <v>97</v>
      </c>
      <c r="N54" s="54" t="s">
        <v>97</v>
      </c>
      <c r="O54" s="54" t="s">
        <v>97</v>
      </c>
      <c r="P54" s="54" t="s">
        <v>97</v>
      </c>
      <c r="Q54" s="54" t="s">
        <v>97</v>
      </c>
      <c r="R54" s="54" t="s">
        <v>97</v>
      </c>
      <c r="S54" s="54" t="s">
        <v>97</v>
      </c>
      <c r="T54" s="54" t="s">
        <v>97</v>
      </c>
      <c r="U54" s="64"/>
      <c r="V54" s="10" t="s">
        <v>91</v>
      </c>
    </row>
    <row r="55" spans="2:22" ht="13.5">
      <c r="B55" s="43"/>
      <c r="C55" s="9" t="s">
        <v>0</v>
      </c>
      <c r="D55" s="54" t="s">
        <v>97</v>
      </c>
      <c r="E55" s="54" t="s">
        <v>97</v>
      </c>
      <c r="F55" s="54" t="s">
        <v>97</v>
      </c>
      <c r="G55" s="54" t="s">
        <v>97</v>
      </c>
      <c r="H55" s="54" t="s">
        <v>97</v>
      </c>
      <c r="I55" s="54" t="s">
        <v>97</v>
      </c>
      <c r="J55" s="54" t="s">
        <v>97</v>
      </c>
      <c r="K55" s="54" t="s">
        <v>97</v>
      </c>
      <c r="L55" s="54" t="s">
        <v>97</v>
      </c>
      <c r="M55" s="54" t="s">
        <v>97</v>
      </c>
      <c r="N55" s="54" t="s">
        <v>97</v>
      </c>
      <c r="O55" s="54" t="s">
        <v>97</v>
      </c>
      <c r="P55" s="15">
        <f>SUM(P53:P54)</f>
        <v>6</v>
      </c>
      <c r="Q55" s="15">
        <f>SUM(N55:P55)</f>
        <v>6</v>
      </c>
      <c r="R55" s="15">
        <f>SUM(R53:R54)</f>
        <v>6</v>
      </c>
      <c r="S55" s="54" t="s">
        <v>97</v>
      </c>
      <c r="T55" s="15">
        <f>SUM(R55:S55)</f>
        <v>6</v>
      </c>
      <c r="U55" s="119" t="s">
        <v>97</v>
      </c>
      <c r="V55" s="16">
        <f>SUM(T55:U55)</f>
        <v>6</v>
      </c>
    </row>
    <row r="56" spans="2:23" s="81" customFormat="1" ht="13.5">
      <c r="B56" s="91"/>
      <c r="C56" s="77" t="s">
        <v>31</v>
      </c>
      <c r="D56" s="92">
        <f aca="true" t="shared" si="9" ref="D56:F57">SUM(D53,D50)</f>
        <v>1006</v>
      </c>
      <c r="E56" s="92">
        <f t="shared" si="9"/>
        <v>1412</v>
      </c>
      <c r="F56" s="92">
        <f t="shared" si="9"/>
        <v>14</v>
      </c>
      <c r="G56" s="79">
        <f aca="true" t="shared" si="10" ref="G56:G62">SUM(D56:F56)</f>
        <v>2432</v>
      </c>
      <c r="H56" s="92">
        <f>SUM(H53,H50)</f>
        <v>5</v>
      </c>
      <c r="I56" s="92">
        <f>SUM(I53,I50)</f>
        <v>26</v>
      </c>
      <c r="J56" s="78">
        <f t="shared" si="4"/>
        <v>31</v>
      </c>
      <c r="K56" s="92">
        <f>SUM(K53,K50)</f>
        <v>4269</v>
      </c>
      <c r="L56" s="92">
        <f>SUM(L53,L50)</f>
        <v>7107</v>
      </c>
      <c r="M56" s="78">
        <f t="shared" si="2"/>
        <v>11376</v>
      </c>
      <c r="N56" s="92">
        <f aca="true" t="shared" si="11" ref="N56:P57">SUM(N53,N50)</f>
        <v>328</v>
      </c>
      <c r="O56" s="92">
        <f t="shared" si="11"/>
        <v>36</v>
      </c>
      <c r="P56" s="92">
        <f t="shared" si="11"/>
        <v>194</v>
      </c>
      <c r="Q56" s="78">
        <f t="shared" si="3"/>
        <v>558</v>
      </c>
      <c r="R56" s="92">
        <f>SUM(R53,R50)</f>
        <v>14397</v>
      </c>
      <c r="S56" s="92">
        <f>SUM(S53,S50)</f>
        <v>383</v>
      </c>
      <c r="T56" s="78">
        <f t="shared" si="5"/>
        <v>14780</v>
      </c>
      <c r="U56" s="92" t="s">
        <v>92</v>
      </c>
      <c r="V56" s="80" t="s">
        <v>91</v>
      </c>
      <c r="W56" s="81" t="s">
        <v>92</v>
      </c>
    </row>
    <row r="57" spans="2:22" s="81" customFormat="1" ht="13.5">
      <c r="B57" s="93" t="s">
        <v>36</v>
      </c>
      <c r="C57" s="83" t="s">
        <v>32</v>
      </c>
      <c r="D57" s="94">
        <f t="shared" si="9"/>
        <v>115</v>
      </c>
      <c r="E57" s="94">
        <f t="shared" si="9"/>
        <v>1</v>
      </c>
      <c r="F57" s="94">
        <f t="shared" si="9"/>
        <v>11</v>
      </c>
      <c r="G57" s="85">
        <f t="shared" si="10"/>
        <v>127</v>
      </c>
      <c r="H57" s="98" t="s">
        <v>97</v>
      </c>
      <c r="I57" s="94">
        <f>SUM(I54,I51)</f>
        <v>3</v>
      </c>
      <c r="J57" s="84">
        <f t="shared" si="4"/>
        <v>3</v>
      </c>
      <c r="K57" s="98" t="s">
        <v>97</v>
      </c>
      <c r="L57" s="98" t="s">
        <v>97</v>
      </c>
      <c r="M57" s="98" t="s">
        <v>97</v>
      </c>
      <c r="N57" s="94">
        <f t="shared" si="11"/>
        <v>14</v>
      </c>
      <c r="O57" s="98" t="s">
        <v>97</v>
      </c>
      <c r="P57" s="98" t="s">
        <v>97</v>
      </c>
      <c r="Q57" s="84">
        <f t="shared" si="3"/>
        <v>14</v>
      </c>
      <c r="R57" s="94">
        <f>SUM(R54,R51)</f>
        <v>144</v>
      </c>
      <c r="S57" s="98" t="s">
        <v>97</v>
      </c>
      <c r="T57" s="84">
        <f t="shared" si="5"/>
        <v>144</v>
      </c>
      <c r="U57" s="94" t="s">
        <v>92</v>
      </c>
      <c r="V57" s="80" t="s">
        <v>91</v>
      </c>
    </row>
    <row r="58" spans="2:22" s="81" customFormat="1" ht="13.5">
      <c r="B58" s="95"/>
      <c r="C58" s="87" t="s">
        <v>0</v>
      </c>
      <c r="D58" s="96">
        <f>SUM(D56:D57)</f>
        <v>1121</v>
      </c>
      <c r="E58" s="96">
        <f>SUM(E56:E57)</f>
        <v>1413</v>
      </c>
      <c r="F58" s="96">
        <f>SUM(F56:F57)</f>
        <v>25</v>
      </c>
      <c r="G58" s="89">
        <f t="shared" si="10"/>
        <v>2559</v>
      </c>
      <c r="H58" s="96">
        <f>SUM(H56:H57)</f>
        <v>5</v>
      </c>
      <c r="I58" s="96">
        <f>SUM(I56:I57)</f>
        <v>29</v>
      </c>
      <c r="J58" s="88">
        <f t="shared" si="4"/>
        <v>34</v>
      </c>
      <c r="K58" s="96">
        <f>SUM(K56:K57)</f>
        <v>4269</v>
      </c>
      <c r="L58" s="96">
        <f>SUM(L56:L57)</f>
        <v>7107</v>
      </c>
      <c r="M58" s="88">
        <f t="shared" si="2"/>
        <v>11376</v>
      </c>
      <c r="N58" s="96">
        <f>SUM(N56:N57)</f>
        <v>342</v>
      </c>
      <c r="O58" s="96">
        <f>SUM(O56:O57)</f>
        <v>36</v>
      </c>
      <c r="P58" s="96">
        <f>SUM(P56:P57)</f>
        <v>194</v>
      </c>
      <c r="Q58" s="88">
        <f t="shared" si="3"/>
        <v>572</v>
      </c>
      <c r="R58" s="96">
        <f>SUM(R56:R57)</f>
        <v>14541</v>
      </c>
      <c r="S58" s="96">
        <f>SUM(S56:S57)</f>
        <v>383</v>
      </c>
      <c r="T58" s="88">
        <f t="shared" si="5"/>
        <v>14924</v>
      </c>
      <c r="U58" s="96">
        <v>7525</v>
      </c>
      <c r="V58" s="90">
        <f>SUM(T58:U58)</f>
        <v>22449</v>
      </c>
    </row>
    <row r="59" spans="2:22" s="81" customFormat="1" ht="13.5">
      <c r="B59" s="4" t="s">
        <v>90</v>
      </c>
      <c r="C59" s="7" t="s">
        <v>31</v>
      </c>
      <c r="D59" s="56" t="s">
        <v>97</v>
      </c>
      <c r="E59" s="56">
        <v>1</v>
      </c>
      <c r="F59" s="56" t="s">
        <v>97</v>
      </c>
      <c r="G59" s="65">
        <f t="shared" si="10"/>
        <v>1</v>
      </c>
      <c r="H59" s="56" t="s">
        <v>97</v>
      </c>
      <c r="I59" s="56" t="s">
        <v>97</v>
      </c>
      <c r="J59" s="57" t="s">
        <v>97</v>
      </c>
      <c r="K59" s="57" t="s">
        <v>97</v>
      </c>
      <c r="L59" s="57" t="s">
        <v>97</v>
      </c>
      <c r="M59" s="57" t="s">
        <v>97</v>
      </c>
      <c r="N59" s="57" t="s">
        <v>97</v>
      </c>
      <c r="O59" s="57" t="s">
        <v>97</v>
      </c>
      <c r="P59" s="56">
        <v>2</v>
      </c>
      <c r="Q59" s="6">
        <f>SUM(N59:P59)</f>
        <v>2</v>
      </c>
      <c r="R59" s="65">
        <v>3</v>
      </c>
      <c r="S59" s="56" t="s">
        <v>97</v>
      </c>
      <c r="T59" s="6">
        <f aca="true" t="shared" si="12" ref="T59:T64">SUM(R59:S59)</f>
        <v>3</v>
      </c>
      <c r="U59" s="63"/>
      <c r="V59" s="10" t="s">
        <v>91</v>
      </c>
    </row>
    <row r="60" spans="2:22" s="81" customFormat="1" ht="13.5">
      <c r="B60" s="44" t="s">
        <v>35</v>
      </c>
      <c r="C60" s="12" t="s">
        <v>32</v>
      </c>
      <c r="D60" s="54" t="s">
        <v>97</v>
      </c>
      <c r="E60" s="54" t="s">
        <v>97</v>
      </c>
      <c r="F60" s="54" t="s">
        <v>97</v>
      </c>
      <c r="G60" s="54" t="s">
        <v>97</v>
      </c>
      <c r="H60" s="54" t="s">
        <v>97</v>
      </c>
      <c r="I60" s="54" t="s">
        <v>97</v>
      </c>
      <c r="J60" s="55" t="s">
        <v>97</v>
      </c>
      <c r="K60" s="55" t="s">
        <v>97</v>
      </c>
      <c r="L60" s="55" t="s">
        <v>97</v>
      </c>
      <c r="M60" s="55" t="s">
        <v>97</v>
      </c>
      <c r="N60" s="55" t="s">
        <v>97</v>
      </c>
      <c r="O60" s="55" t="s">
        <v>97</v>
      </c>
      <c r="P60" s="55" t="s">
        <v>97</v>
      </c>
      <c r="Q60" s="55" t="s">
        <v>97</v>
      </c>
      <c r="R60" s="55" t="s">
        <v>97</v>
      </c>
      <c r="S60" s="54" t="s">
        <v>97</v>
      </c>
      <c r="T60" s="55" t="s">
        <v>97</v>
      </c>
      <c r="U60" s="64"/>
      <c r="V60" s="10" t="s">
        <v>91</v>
      </c>
    </row>
    <row r="61" spans="2:22" s="81" customFormat="1" ht="13.5">
      <c r="B61" s="43"/>
      <c r="C61" s="9" t="s">
        <v>0</v>
      </c>
      <c r="D61" s="54" t="s">
        <v>97</v>
      </c>
      <c r="E61" s="15">
        <f>SUM(E59:E60)</f>
        <v>1</v>
      </c>
      <c r="F61" s="54" t="s">
        <v>97</v>
      </c>
      <c r="G61" s="68">
        <f t="shared" si="10"/>
        <v>1</v>
      </c>
      <c r="H61" s="54" t="s">
        <v>97</v>
      </c>
      <c r="I61" s="54" t="s">
        <v>97</v>
      </c>
      <c r="J61" s="122" t="s">
        <v>97</v>
      </c>
      <c r="K61" s="122" t="s">
        <v>97</v>
      </c>
      <c r="L61" s="122" t="s">
        <v>97</v>
      </c>
      <c r="M61" s="122" t="s">
        <v>97</v>
      </c>
      <c r="N61" s="122" t="s">
        <v>97</v>
      </c>
      <c r="O61" s="122" t="s">
        <v>97</v>
      </c>
      <c r="P61" s="15">
        <f>SUM(P59:P60)</f>
        <v>2</v>
      </c>
      <c r="Q61" s="15">
        <f>SUM(N61:P61)</f>
        <v>2</v>
      </c>
      <c r="R61" s="15">
        <f>SUM(R59:R60)</f>
        <v>3</v>
      </c>
      <c r="S61" s="127" t="s">
        <v>97</v>
      </c>
      <c r="T61" s="15">
        <f t="shared" si="12"/>
        <v>3</v>
      </c>
      <c r="U61" s="119" t="s">
        <v>97</v>
      </c>
      <c r="V61" s="16">
        <f>SUM(T61:U61)</f>
        <v>3</v>
      </c>
    </row>
    <row r="62" spans="2:22" s="81" customFormat="1" ht="13.5">
      <c r="B62" s="93"/>
      <c r="C62" s="83" t="s">
        <v>31</v>
      </c>
      <c r="D62" s="126" t="s">
        <v>97</v>
      </c>
      <c r="E62" s="94">
        <v>1</v>
      </c>
      <c r="F62" s="126" t="s">
        <v>97</v>
      </c>
      <c r="G62" s="85">
        <f t="shared" si="10"/>
        <v>1</v>
      </c>
      <c r="H62" s="126" t="s">
        <v>97</v>
      </c>
      <c r="I62" s="126" t="s">
        <v>97</v>
      </c>
      <c r="J62" s="120" t="s">
        <v>97</v>
      </c>
      <c r="K62" s="123" t="s">
        <v>97</v>
      </c>
      <c r="L62" s="123" t="s">
        <v>97</v>
      </c>
      <c r="M62" s="123" t="s">
        <v>97</v>
      </c>
      <c r="N62" s="123" t="s">
        <v>97</v>
      </c>
      <c r="O62" s="123" t="s">
        <v>97</v>
      </c>
      <c r="P62" s="94">
        <v>2</v>
      </c>
      <c r="Q62" s="84">
        <f>SUM(N62:P62)</f>
        <v>2</v>
      </c>
      <c r="R62" s="94">
        <v>3</v>
      </c>
      <c r="S62" s="97" t="s">
        <v>97</v>
      </c>
      <c r="T62" s="84">
        <f t="shared" si="12"/>
        <v>3</v>
      </c>
      <c r="U62" s="110" t="s">
        <v>92</v>
      </c>
      <c r="V62" s="103" t="s">
        <v>91</v>
      </c>
    </row>
    <row r="63" spans="2:22" s="81" customFormat="1" ht="13.5">
      <c r="B63" s="93" t="s">
        <v>89</v>
      </c>
      <c r="C63" s="83" t="s">
        <v>32</v>
      </c>
      <c r="D63" s="128" t="s">
        <v>97</v>
      </c>
      <c r="E63" s="128" t="s">
        <v>97</v>
      </c>
      <c r="F63" s="128" t="s">
        <v>97</v>
      </c>
      <c r="G63" s="125" t="s">
        <v>97</v>
      </c>
      <c r="H63" s="128" t="s">
        <v>97</v>
      </c>
      <c r="I63" s="128" t="s">
        <v>97</v>
      </c>
      <c r="J63" s="120" t="s">
        <v>97</v>
      </c>
      <c r="K63" s="120" t="s">
        <v>97</v>
      </c>
      <c r="L63" s="120" t="s">
        <v>97</v>
      </c>
      <c r="M63" s="120" t="s">
        <v>97</v>
      </c>
      <c r="N63" s="120" t="s">
        <v>97</v>
      </c>
      <c r="O63" s="120" t="s">
        <v>97</v>
      </c>
      <c r="P63" s="120" t="s">
        <v>97</v>
      </c>
      <c r="Q63" s="120" t="s">
        <v>97</v>
      </c>
      <c r="R63" s="120" t="s">
        <v>97</v>
      </c>
      <c r="S63" s="98" t="s">
        <v>97</v>
      </c>
      <c r="T63" s="98" t="s">
        <v>97</v>
      </c>
      <c r="U63" s="111" t="s">
        <v>92</v>
      </c>
      <c r="V63" s="80" t="s">
        <v>91</v>
      </c>
    </row>
    <row r="64" spans="2:22" s="81" customFormat="1" ht="13.5">
      <c r="B64" s="93"/>
      <c r="C64" s="83" t="s">
        <v>0</v>
      </c>
      <c r="D64" s="128" t="s">
        <v>97</v>
      </c>
      <c r="E64" s="94">
        <f>SUM(E62:E63)</f>
        <v>1</v>
      </c>
      <c r="F64" s="128" t="s">
        <v>97</v>
      </c>
      <c r="G64" s="85">
        <f>SUM(G62:G63)</f>
        <v>1</v>
      </c>
      <c r="H64" s="128" t="s">
        <v>97</v>
      </c>
      <c r="I64" s="128" t="s">
        <v>97</v>
      </c>
      <c r="J64" s="120" t="s">
        <v>97</v>
      </c>
      <c r="K64" s="120" t="s">
        <v>97</v>
      </c>
      <c r="L64" s="120" t="s">
        <v>97</v>
      </c>
      <c r="M64" s="120" t="s">
        <v>97</v>
      </c>
      <c r="N64" s="120" t="s">
        <v>97</v>
      </c>
      <c r="O64" s="120" t="s">
        <v>97</v>
      </c>
      <c r="P64" s="94">
        <f>SUM(P62:P63)</f>
        <v>2</v>
      </c>
      <c r="Q64" s="84">
        <f>SUM(Q62:Q63)</f>
        <v>2</v>
      </c>
      <c r="R64" s="94">
        <f>SUM(R62:R63)</f>
        <v>3</v>
      </c>
      <c r="S64" s="98" t="s">
        <v>97</v>
      </c>
      <c r="T64" s="84">
        <f t="shared" si="12"/>
        <v>3</v>
      </c>
      <c r="U64" s="121" t="s">
        <v>97</v>
      </c>
      <c r="V64" s="90">
        <f>SUM(T64:U64)</f>
        <v>3</v>
      </c>
    </row>
    <row r="65" spans="2:22" ht="13.5">
      <c r="B65" s="51" t="s">
        <v>37</v>
      </c>
      <c r="C65" s="7" t="s">
        <v>31</v>
      </c>
      <c r="D65" s="56">
        <v>345</v>
      </c>
      <c r="E65" s="56">
        <v>653</v>
      </c>
      <c r="F65" s="56">
        <v>1</v>
      </c>
      <c r="G65" s="65">
        <f aca="true" t="shared" si="13" ref="G65:G125">SUM(D65:F65)</f>
        <v>999</v>
      </c>
      <c r="H65" s="56">
        <v>1</v>
      </c>
      <c r="I65" s="56">
        <v>18</v>
      </c>
      <c r="J65" s="6">
        <f t="shared" si="4"/>
        <v>19</v>
      </c>
      <c r="K65" s="56">
        <v>2948</v>
      </c>
      <c r="L65" s="56">
        <v>5082</v>
      </c>
      <c r="M65" s="6">
        <f t="shared" si="2"/>
        <v>8030</v>
      </c>
      <c r="N65" s="56">
        <v>160</v>
      </c>
      <c r="O65" s="56">
        <v>33</v>
      </c>
      <c r="P65" s="56">
        <v>47</v>
      </c>
      <c r="Q65" s="6">
        <f t="shared" si="3"/>
        <v>240</v>
      </c>
      <c r="R65" s="65">
        <v>9288</v>
      </c>
      <c r="S65" s="56">
        <v>265</v>
      </c>
      <c r="T65" s="6">
        <f t="shared" si="5"/>
        <v>9553</v>
      </c>
      <c r="U65" s="61"/>
      <c r="V65" s="10" t="s">
        <v>91</v>
      </c>
    </row>
    <row r="66" spans="2:22" ht="13.5">
      <c r="B66" s="44" t="s">
        <v>39</v>
      </c>
      <c r="C66" s="12" t="s">
        <v>32</v>
      </c>
      <c r="D66" s="54">
        <v>75</v>
      </c>
      <c r="E66" s="54">
        <v>2</v>
      </c>
      <c r="F66" s="54">
        <v>14</v>
      </c>
      <c r="G66" s="66">
        <f t="shared" si="13"/>
        <v>91</v>
      </c>
      <c r="H66" s="54" t="s">
        <v>97</v>
      </c>
      <c r="I66" s="54" t="s">
        <v>97</v>
      </c>
      <c r="J66" s="55" t="s">
        <v>97</v>
      </c>
      <c r="K66" s="55" t="s">
        <v>97</v>
      </c>
      <c r="L66" s="55" t="s">
        <v>97</v>
      </c>
      <c r="M66" s="55" t="s">
        <v>97</v>
      </c>
      <c r="N66" s="54">
        <v>19</v>
      </c>
      <c r="O66" s="54" t="s">
        <v>97</v>
      </c>
      <c r="P66" s="54" t="s">
        <v>97</v>
      </c>
      <c r="Q66" s="13">
        <f t="shared" si="3"/>
        <v>19</v>
      </c>
      <c r="R66" s="66">
        <v>110</v>
      </c>
      <c r="S66" s="54" t="s">
        <v>97</v>
      </c>
      <c r="T66" s="13">
        <f t="shared" si="5"/>
        <v>110</v>
      </c>
      <c r="U66" s="62"/>
      <c r="V66" s="10" t="s">
        <v>91</v>
      </c>
    </row>
    <row r="67" spans="2:22" ht="13.5">
      <c r="B67" s="43"/>
      <c r="C67" s="9" t="s">
        <v>0</v>
      </c>
      <c r="D67" s="15">
        <f>SUM(D65:D66)</f>
        <v>420</v>
      </c>
      <c r="E67" s="15">
        <f>SUM(E65:E66)</f>
        <v>655</v>
      </c>
      <c r="F67" s="15">
        <f>SUM(F65:F66)</f>
        <v>15</v>
      </c>
      <c r="G67" s="68">
        <f t="shared" si="13"/>
        <v>1090</v>
      </c>
      <c r="H67" s="15">
        <f>SUM(H65:H66)</f>
        <v>1</v>
      </c>
      <c r="I67" s="15">
        <f>SUM(I65:I66)</f>
        <v>18</v>
      </c>
      <c r="J67" s="15">
        <f>SUM(H67:I67)</f>
        <v>19</v>
      </c>
      <c r="K67" s="15">
        <f>SUM(K65:K66)</f>
        <v>2948</v>
      </c>
      <c r="L67" s="15">
        <f>SUM(L65:L66)</f>
        <v>5082</v>
      </c>
      <c r="M67" s="15">
        <f>SUM(K67:L67)</f>
        <v>8030</v>
      </c>
      <c r="N67" s="15">
        <f>SUM(N65:N66)</f>
        <v>179</v>
      </c>
      <c r="O67" s="15">
        <f>SUM(O65:O66)</f>
        <v>33</v>
      </c>
      <c r="P67" s="15">
        <f>SUM(P65:P66)</f>
        <v>47</v>
      </c>
      <c r="Q67" s="15">
        <f>SUM(N67:P67)</f>
        <v>259</v>
      </c>
      <c r="R67" s="15">
        <f>SUM(R65:R66)</f>
        <v>9398</v>
      </c>
      <c r="S67" s="15">
        <f>SUM(S65:S66)</f>
        <v>265</v>
      </c>
      <c r="T67" s="15">
        <f>SUM(R67:S67)</f>
        <v>9663</v>
      </c>
      <c r="U67" s="75">
        <v>5368</v>
      </c>
      <c r="V67" s="16">
        <f>SUM(T67:U67)</f>
        <v>15031</v>
      </c>
    </row>
    <row r="68" spans="2:22" ht="13.5">
      <c r="B68" s="4"/>
      <c r="C68" s="7" t="s">
        <v>31</v>
      </c>
      <c r="D68" s="56">
        <v>454</v>
      </c>
      <c r="E68" s="56">
        <v>711</v>
      </c>
      <c r="F68" s="56" t="s">
        <v>98</v>
      </c>
      <c r="G68" s="65">
        <f t="shared" si="13"/>
        <v>1165</v>
      </c>
      <c r="H68" s="56">
        <v>1</v>
      </c>
      <c r="I68" s="56">
        <v>26</v>
      </c>
      <c r="J68" s="6">
        <f t="shared" si="4"/>
        <v>27</v>
      </c>
      <c r="K68" s="56">
        <v>3044</v>
      </c>
      <c r="L68" s="56">
        <v>4646</v>
      </c>
      <c r="M68" s="6">
        <f t="shared" si="2"/>
        <v>7690</v>
      </c>
      <c r="N68" s="56">
        <v>121</v>
      </c>
      <c r="O68" s="56">
        <v>22</v>
      </c>
      <c r="P68" s="56">
        <v>33</v>
      </c>
      <c r="Q68" s="6">
        <f t="shared" si="3"/>
        <v>176</v>
      </c>
      <c r="R68" s="65">
        <v>9058</v>
      </c>
      <c r="S68" s="56">
        <v>253</v>
      </c>
      <c r="T68" s="6">
        <f t="shared" si="5"/>
        <v>9311</v>
      </c>
      <c r="U68" s="29"/>
      <c r="V68" s="10" t="s">
        <v>91</v>
      </c>
    </row>
    <row r="69" spans="2:22" ht="13.5">
      <c r="B69" s="44" t="s">
        <v>38</v>
      </c>
      <c r="C69" s="12" t="s">
        <v>32</v>
      </c>
      <c r="D69" s="54">
        <v>92</v>
      </c>
      <c r="E69" s="54">
        <v>1</v>
      </c>
      <c r="F69" s="54">
        <v>9</v>
      </c>
      <c r="G69" s="66">
        <f t="shared" si="13"/>
        <v>102</v>
      </c>
      <c r="H69" s="54" t="s">
        <v>97</v>
      </c>
      <c r="I69" s="54" t="s">
        <v>97</v>
      </c>
      <c r="J69" s="55" t="s">
        <v>97</v>
      </c>
      <c r="K69" s="55" t="s">
        <v>97</v>
      </c>
      <c r="L69" s="55" t="s">
        <v>97</v>
      </c>
      <c r="M69" s="55" t="s">
        <v>97</v>
      </c>
      <c r="N69" s="54">
        <v>26</v>
      </c>
      <c r="O69" s="54">
        <v>1</v>
      </c>
      <c r="P69" s="54" t="s">
        <v>97</v>
      </c>
      <c r="Q69" s="13">
        <f t="shared" si="3"/>
        <v>27</v>
      </c>
      <c r="R69" s="66">
        <v>129</v>
      </c>
      <c r="S69" s="54" t="s">
        <v>97</v>
      </c>
      <c r="T69" s="13">
        <f t="shared" si="5"/>
        <v>129</v>
      </c>
      <c r="U69" s="30"/>
      <c r="V69" s="10" t="s">
        <v>91</v>
      </c>
    </row>
    <row r="70" spans="2:22" ht="13.5">
      <c r="B70" s="43"/>
      <c r="C70" s="9" t="s">
        <v>0</v>
      </c>
      <c r="D70" s="15">
        <f>SUM(D68:D69)</f>
        <v>546</v>
      </c>
      <c r="E70" s="15">
        <f>SUM(E68:E69)</f>
        <v>712</v>
      </c>
      <c r="F70" s="15">
        <f>SUM(F68:F69)</f>
        <v>9</v>
      </c>
      <c r="G70" s="68">
        <f t="shared" si="13"/>
        <v>1267</v>
      </c>
      <c r="H70" s="15">
        <f>SUM(H68:H69)</f>
        <v>1</v>
      </c>
      <c r="I70" s="15">
        <f>SUM(I68:I69)</f>
        <v>26</v>
      </c>
      <c r="J70" s="15">
        <f>SUM(H70:I70)</f>
        <v>27</v>
      </c>
      <c r="K70" s="15">
        <f>SUM(K68:K69)</f>
        <v>3044</v>
      </c>
      <c r="L70" s="15">
        <f>SUM(L68:L69)</f>
        <v>4646</v>
      </c>
      <c r="M70" s="15">
        <f>SUM(K70:L70)</f>
        <v>7690</v>
      </c>
      <c r="N70" s="15">
        <f>SUM(N68:N69)</f>
        <v>147</v>
      </c>
      <c r="O70" s="15">
        <f>SUM(O68:O69)</f>
        <v>23</v>
      </c>
      <c r="P70" s="15">
        <f>SUM(P68:P69)</f>
        <v>33</v>
      </c>
      <c r="Q70" s="15">
        <f>SUM(N70:P70)</f>
        <v>203</v>
      </c>
      <c r="R70" s="15">
        <f>SUM(R68:R69)</f>
        <v>9187</v>
      </c>
      <c r="S70" s="15">
        <f>SUM(S68:S69)</f>
        <v>253</v>
      </c>
      <c r="T70" s="15">
        <f>SUM(R70:S70)</f>
        <v>9440</v>
      </c>
      <c r="U70" s="75">
        <v>5259</v>
      </c>
      <c r="V70" s="16">
        <f>SUM(T70:U70)</f>
        <v>14699</v>
      </c>
    </row>
    <row r="71" spans="2:22" ht="13.5">
      <c r="B71" s="4" t="s">
        <v>40</v>
      </c>
      <c r="C71" s="7" t="s">
        <v>31</v>
      </c>
      <c r="D71" s="56">
        <v>1</v>
      </c>
      <c r="E71" s="56" t="s">
        <v>97</v>
      </c>
      <c r="F71" s="56" t="s">
        <v>97</v>
      </c>
      <c r="G71" s="65">
        <f t="shared" si="13"/>
        <v>1</v>
      </c>
      <c r="H71" s="56" t="s">
        <v>97</v>
      </c>
      <c r="I71" s="56" t="s">
        <v>97</v>
      </c>
      <c r="J71" s="57" t="s">
        <v>97</v>
      </c>
      <c r="K71" s="57" t="s">
        <v>97</v>
      </c>
      <c r="L71" s="56">
        <v>1</v>
      </c>
      <c r="M71" s="6">
        <f t="shared" si="2"/>
        <v>1</v>
      </c>
      <c r="N71" s="56" t="s">
        <v>97</v>
      </c>
      <c r="O71" s="56" t="s">
        <v>97</v>
      </c>
      <c r="P71" s="56">
        <v>1</v>
      </c>
      <c r="Q71" s="6">
        <f t="shared" si="3"/>
        <v>1</v>
      </c>
      <c r="R71" s="65">
        <v>3</v>
      </c>
      <c r="S71" s="56" t="s">
        <v>97</v>
      </c>
      <c r="T71" s="6">
        <f t="shared" si="5"/>
        <v>3</v>
      </c>
      <c r="U71" s="29"/>
      <c r="V71" s="10"/>
    </row>
    <row r="72" spans="2:22" ht="13.5">
      <c r="B72" s="44" t="s">
        <v>35</v>
      </c>
      <c r="C72" s="12" t="s">
        <v>32</v>
      </c>
      <c r="D72" s="54" t="s">
        <v>97</v>
      </c>
      <c r="E72" s="54" t="s">
        <v>97</v>
      </c>
      <c r="F72" s="54" t="s">
        <v>97</v>
      </c>
      <c r="G72" s="54" t="s">
        <v>97</v>
      </c>
      <c r="H72" s="54" t="s">
        <v>97</v>
      </c>
      <c r="I72" s="54" t="s">
        <v>97</v>
      </c>
      <c r="J72" s="55" t="s">
        <v>97</v>
      </c>
      <c r="K72" s="55" t="s">
        <v>97</v>
      </c>
      <c r="L72" s="55" t="s">
        <v>97</v>
      </c>
      <c r="M72" s="55" t="s">
        <v>97</v>
      </c>
      <c r="N72" s="55" t="s">
        <v>97</v>
      </c>
      <c r="O72" s="55" t="s">
        <v>97</v>
      </c>
      <c r="P72" s="55" t="s">
        <v>97</v>
      </c>
      <c r="Q72" s="55" t="s">
        <v>97</v>
      </c>
      <c r="R72" s="55" t="s">
        <v>97</v>
      </c>
      <c r="S72" s="55" t="s">
        <v>97</v>
      </c>
      <c r="T72" s="55" t="s">
        <v>97</v>
      </c>
      <c r="U72" s="30"/>
      <c r="V72" s="10"/>
    </row>
    <row r="73" spans="2:22" ht="13.5">
      <c r="B73" s="43"/>
      <c r="C73" s="9" t="s">
        <v>0</v>
      </c>
      <c r="D73" s="15">
        <f>SUM(D71:D72)</f>
        <v>1</v>
      </c>
      <c r="E73" s="54" t="s">
        <v>97</v>
      </c>
      <c r="F73" s="54" t="s">
        <v>97</v>
      </c>
      <c r="G73" s="68">
        <f t="shared" si="13"/>
        <v>1</v>
      </c>
      <c r="H73" s="54" t="s">
        <v>97</v>
      </c>
      <c r="I73" s="54" t="s">
        <v>97</v>
      </c>
      <c r="J73" s="55" t="s">
        <v>97</v>
      </c>
      <c r="K73" s="55" t="s">
        <v>97</v>
      </c>
      <c r="L73" s="15">
        <f>SUM(L71:L72)</f>
        <v>1</v>
      </c>
      <c r="M73" s="15">
        <f>SUM(K73:L73)</f>
        <v>1</v>
      </c>
      <c r="N73" s="55" t="s">
        <v>97</v>
      </c>
      <c r="O73" s="55" t="s">
        <v>97</v>
      </c>
      <c r="P73" s="15">
        <f>SUM(P71:P72)</f>
        <v>1</v>
      </c>
      <c r="Q73" s="15">
        <f>SUM(N73:P73)</f>
        <v>1</v>
      </c>
      <c r="R73" s="15">
        <f>SUM(R71:R72)</f>
        <v>3</v>
      </c>
      <c r="S73" s="55" t="s">
        <v>97</v>
      </c>
      <c r="T73" s="15">
        <f>SUM(R73:S73)</f>
        <v>3</v>
      </c>
      <c r="U73" s="119" t="s">
        <v>97</v>
      </c>
      <c r="V73" s="16">
        <f>SUM(T73:U73)</f>
        <v>3</v>
      </c>
    </row>
    <row r="74" spans="2:22" s="81" customFormat="1" ht="13.5">
      <c r="B74" s="91"/>
      <c r="C74" s="77" t="s">
        <v>31</v>
      </c>
      <c r="D74" s="97">
        <f aca="true" t="shared" si="14" ref="D74:F75">SUM(D71,D68,D65)</f>
        <v>800</v>
      </c>
      <c r="E74" s="97">
        <f t="shared" si="14"/>
        <v>1364</v>
      </c>
      <c r="F74" s="97">
        <f t="shared" si="14"/>
        <v>1</v>
      </c>
      <c r="G74" s="79">
        <f t="shared" si="13"/>
        <v>2165</v>
      </c>
      <c r="H74" s="97">
        <f>SUM(H71,H68,H65)</f>
        <v>2</v>
      </c>
      <c r="I74" s="97">
        <f>SUM(I71,I68,I65)</f>
        <v>44</v>
      </c>
      <c r="J74" s="78">
        <f aca="true" t="shared" si="15" ref="J74:J136">SUM(H74:I74)</f>
        <v>46</v>
      </c>
      <c r="K74" s="97">
        <f>SUM(K71,K68,K65)</f>
        <v>5992</v>
      </c>
      <c r="L74" s="97">
        <f>SUM(L71,L68,L65)</f>
        <v>9729</v>
      </c>
      <c r="M74" s="78">
        <f aca="true" t="shared" si="16" ref="M74:M136">SUM(K74:L74)</f>
        <v>15721</v>
      </c>
      <c r="N74" s="97">
        <f aca="true" t="shared" si="17" ref="N74:P75">SUM(N71,N68,N65)</f>
        <v>281</v>
      </c>
      <c r="O74" s="97">
        <f t="shared" si="17"/>
        <v>55</v>
      </c>
      <c r="P74" s="97">
        <f t="shared" si="17"/>
        <v>81</v>
      </c>
      <c r="Q74" s="78">
        <f aca="true" t="shared" si="18" ref="Q74:Q136">SUM(N74:P74)</f>
        <v>417</v>
      </c>
      <c r="R74" s="97">
        <f>SUM(R71,R68,R65)</f>
        <v>18349</v>
      </c>
      <c r="S74" s="97">
        <f>SUM(S71,S68,S65)</f>
        <v>518</v>
      </c>
      <c r="T74" s="78">
        <f aca="true" t="shared" si="19" ref="T74:T136">SUM(R74:S74)</f>
        <v>18867</v>
      </c>
      <c r="U74" s="97" t="s">
        <v>92</v>
      </c>
      <c r="V74" s="80" t="s">
        <v>91</v>
      </c>
    </row>
    <row r="75" spans="2:22" s="81" customFormat="1" ht="13.5">
      <c r="B75" s="93" t="s">
        <v>41</v>
      </c>
      <c r="C75" s="83" t="s">
        <v>32</v>
      </c>
      <c r="D75" s="98">
        <f t="shared" si="14"/>
        <v>167</v>
      </c>
      <c r="E75" s="98">
        <f t="shared" si="14"/>
        <v>3</v>
      </c>
      <c r="F75" s="98">
        <f t="shared" si="14"/>
        <v>23</v>
      </c>
      <c r="G75" s="85">
        <f t="shared" si="13"/>
        <v>193</v>
      </c>
      <c r="H75" s="98" t="s">
        <v>97</v>
      </c>
      <c r="I75" s="98" t="s">
        <v>97</v>
      </c>
      <c r="J75" s="120" t="s">
        <v>97</v>
      </c>
      <c r="K75" s="120" t="s">
        <v>97</v>
      </c>
      <c r="L75" s="120" t="s">
        <v>97</v>
      </c>
      <c r="M75" s="120" t="s">
        <v>97</v>
      </c>
      <c r="N75" s="98">
        <f t="shared" si="17"/>
        <v>45</v>
      </c>
      <c r="O75" s="98">
        <f t="shared" si="17"/>
        <v>1</v>
      </c>
      <c r="P75" s="98" t="s">
        <v>97</v>
      </c>
      <c r="Q75" s="84">
        <f t="shared" si="18"/>
        <v>46</v>
      </c>
      <c r="R75" s="98">
        <f>SUM(R72,R69,R66)</f>
        <v>239</v>
      </c>
      <c r="S75" s="98" t="s">
        <v>97</v>
      </c>
      <c r="T75" s="84">
        <f t="shared" si="19"/>
        <v>239</v>
      </c>
      <c r="U75" s="98" t="s">
        <v>92</v>
      </c>
      <c r="V75" s="80" t="s">
        <v>91</v>
      </c>
    </row>
    <row r="76" spans="2:22" s="81" customFormat="1" ht="13.5">
      <c r="B76" s="95"/>
      <c r="C76" s="87" t="s">
        <v>0</v>
      </c>
      <c r="D76" s="99">
        <f>SUM(D74:D75)</f>
        <v>967</v>
      </c>
      <c r="E76" s="99">
        <f>SUM(E74:E75)</f>
        <v>1367</v>
      </c>
      <c r="F76" s="99">
        <f>SUM(F74:F75)</f>
        <v>24</v>
      </c>
      <c r="G76" s="89">
        <f t="shared" si="13"/>
        <v>2358</v>
      </c>
      <c r="H76" s="99">
        <f>SUM(H74:H75)</f>
        <v>2</v>
      </c>
      <c r="I76" s="99">
        <f>SUM(I74:I75)</f>
        <v>44</v>
      </c>
      <c r="J76" s="88">
        <f t="shared" si="15"/>
        <v>46</v>
      </c>
      <c r="K76" s="99">
        <f>SUM(K74:K75)</f>
        <v>5992</v>
      </c>
      <c r="L76" s="99">
        <f>SUM(L74:L75)</f>
        <v>9729</v>
      </c>
      <c r="M76" s="88">
        <f t="shared" si="16"/>
        <v>15721</v>
      </c>
      <c r="N76" s="99">
        <f>SUM(N74:N75)</f>
        <v>326</v>
      </c>
      <c r="O76" s="99">
        <f>SUM(O74:O75)</f>
        <v>56</v>
      </c>
      <c r="P76" s="99">
        <f>SUM(P74:P75)</f>
        <v>81</v>
      </c>
      <c r="Q76" s="88">
        <f t="shared" si="18"/>
        <v>463</v>
      </c>
      <c r="R76" s="99">
        <f>SUM(R74:R75)</f>
        <v>18588</v>
      </c>
      <c r="S76" s="99">
        <f>SUM(S74:S75)</f>
        <v>518</v>
      </c>
      <c r="T76" s="88">
        <f t="shared" si="19"/>
        <v>19106</v>
      </c>
      <c r="U76" s="99">
        <v>10627</v>
      </c>
      <c r="V76" s="90">
        <f>SUM(T76:U76)</f>
        <v>29733</v>
      </c>
    </row>
    <row r="77" spans="2:22" ht="13.5">
      <c r="B77" s="51" t="s">
        <v>42</v>
      </c>
      <c r="C77" s="7" t="s">
        <v>31</v>
      </c>
      <c r="D77" s="56">
        <v>473</v>
      </c>
      <c r="E77" s="56">
        <v>949</v>
      </c>
      <c r="F77" s="56">
        <v>5</v>
      </c>
      <c r="G77" s="65">
        <f t="shared" si="13"/>
        <v>1427</v>
      </c>
      <c r="H77" s="56">
        <v>9</v>
      </c>
      <c r="I77" s="56">
        <v>39</v>
      </c>
      <c r="J77" s="6">
        <f t="shared" si="15"/>
        <v>48</v>
      </c>
      <c r="K77" s="56">
        <v>4409</v>
      </c>
      <c r="L77" s="56">
        <v>6907</v>
      </c>
      <c r="M77" s="6">
        <f t="shared" si="16"/>
        <v>11316</v>
      </c>
      <c r="N77" s="56">
        <v>166</v>
      </c>
      <c r="O77" s="56">
        <v>22</v>
      </c>
      <c r="P77" s="56">
        <v>23</v>
      </c>
      <c r="Q77" s="6">
        <f t="shared" si="18"/>
        <v>211</v>
      </c>
      <c r="R77" s="65">
        <v>13002</v>
      </c>
      <c r="S77" s="56">
        <v>476</v>
      </c>
      <c r="T77" s="6">
        <f t="shared" si="19"/>
        <v>13478</v>
      </c>
      <c r="U77" s="29"/>
      <c r="V77" s="10" t="s">
        <v>91</v>
      </c>
    </row>
    <row r="78" spans="2:22" ht="13.5">
      <c r="B78" s="49" t="s">
        <v>43</v>
      </c>
      <c r="C78" s="12" t="s">
        <v>32</v>
      </c>
      <c r="D78" s="54">
        <v>150</v>
      </c>
      <c r="E78" s="54">
        <v>1</v>
      </c>
      <c r="F78" s="54">
        <v>10</v>
      </c>
      <c r="G78" s="66">
        <f t="shared" si="13"/>
        <v>161</v>
      </c>
      <c r="H78" s="54" t="s">
        <v>97</v>
      </c>
      <c r="I78" s="54">
        <v>7</v>
      </c>
      <c r="J78" s="13">
        <f t="shared" si="15"/>
        <v>7</v>
      </c>
      <c r="K78" s="54" t="s">
        <v>97</v>
      </c>
      <c r="L78" s="54">
        <v>11</v>
      </c>
      <c r="M78" s="13">
        <f t="shared" si="16"/>
        <v>11</v>
      </c>
      <c r="N78" s="54">
        <v>29</v>
      </c>
      <c r="O78" s="54">
        <v>1</v>
      </c>
      <c r="P78" s="54" t="s">
        <v>97</v>
      </c>
      <c r="Q78" s="13">
        <f t="shared" si="18"/>
        <v>30</v>
      </c>
      <c r="R78" s="66">
        <v>209</v>
      </c>
      <c r="S78" s="54" t="s">
        <v>97</v>
      </c>
      <c r="T78" s="13">
        <f t="shared" si="19"/>
        <v>209</v>
      </c>
      <c r="U78" s="30"/>
      <c r="V78" s="10" t="s">
        <v>91</v>
      </c>
    </row>
    <row r="79" spans="2:22" ht="13.5">
      <c r="B79" s="43"/>
      <c r="C79" s="9" t="s">
        <v>0</v>
      </c>
      <c r="D79" s="15">
        <f>SUM(D77:D78)</f>
        <v>623</v>
      </c>
      <c r="E79" s="15">
        <f>SUM(E77:E78)</f>
        <v>950</v>
      </c>
      <c r="F79" s="15">
        <f>SUM(F77:F78)</f>
        <v>15</v>
      </c>
      <c r="G79" s="68">
        <f t="shared" si="13"/>
        <v>1588</v>
      </c>
      <c r="H79" s="15">
        <f>SUM(H77:H78)</f>
        <v>9</v>
      </c>
      <c r="I79" s="15">
        <f>SUM(I77:I78)</f>
        <v>46</v>
      </c>
      <c r="J79" s="15">
        <f t="shared" si="15"/>
        <v>55</v>
      </c>
      <c r="K79" s="15">
        <f>SUM(K77:K78)</f>
        <v>4409</v>
      </c>
      <c r="L79" s="15">
        <f>SUM(L77:L78)</f>
        <v>6918</v>
      </c>
      <c r="M79" s="15">
        <f t="shared" si="16"/>
        <v>11327</v>
      </c>
      <c r="N79" s="15">
        <f>SUM(N77:N78)</f>
        <v>195</v>
      </c>
      <c r="O79" s="15">
        <f>SUM(O77:O78)</f>
        <v>23</v>
      </c>
      <c r="P79" s="15">
        <f>SUM(P77:P78)</f>
        <v>23</v>
      </c>
      <c r="Q79" s="15">
        <f t="shared" si="18"/>
        <v>241</v>
      </c>
      <c r="R79" s="15">
        <f>SUM(R77:R78)</f>
        <v>13211</v>
      </c>
      <c r="S79" s="15">
        <f>SUM(S77:S78)</f>
        <v>476</v>
      </c>
      <c r="T79" s="15">
        <f t="shared" si="19"/>
        <v>13687</v>
      </c>
      <c r="U79" s="75">
        <v>7522</v>
      </c>
      <c r="V79" s="16">
        <f>SUM(T79:U79)</f>
        <v>21209</v>
      </c>
    </row>
    <row r="80" spans="2:22" ht="13.5">
      <c r="B80" s="48"/>
      <c r="C80" s="7" t="s">
        <v>31</v>
      </c>
      <c r="D80" s="56">
        <v>35</v>
      </c>
      <c r="E80" s="56">
        <v>90</v>
      </c>
      <c r="F80" s="54" t="s">
        <v>97</v>
      </c>
      <c r="G80" s="65">
        <f t="shared" si="13"/>
        <v>125</v>
      </c>
      <c r="H80" s="56">
        <v>1</v>
      </c>
      <c r="I80" s="56">
        <v>14</v>
      </c>
      <c r="J80" s="6">
        <f t="shared" si="15"/>
        <v>15</v>
      </c>
      <c r="K80" s="56">
        <v>208</v>
      </c>
      <c r="L80" s="56">
        <v>408</v>
      </c>
      <c r="M80" s="6">
        <f t="shared" si="16"/>
        <v>616</v>
      </c>
      <c r="N80" s="56">
        <v>31</v>
      </c>
      <c r="O80" s="56">
        <v>5</v>
      </c>
      <c r="P80" s="56">
        <v>5</v>
      </c>
      <c r="Q80" s="6">
        <f t="shared" si="18"/>
        <v>41</v>
      </c>
      <c r="R80" s="65">
        <v>797</v>
      </c>
      <c r="S80" s="56">
        <v>6</v>
      </c>
      <c r="T80" s="6">
        <f t="shared" si="19"/>
        <v>803</v>
      </c>
      <c r="U80" s="29"/>
      <c r="V80" s="10" t="s">
        <v>91</v>
      </c>
    </row>
    <row r="81" spans="2:22" ht="13.5">
      <c r="B81" s="49" t="s">
        <v>44</v>
      </c>
      <c r="C81" s="12" t="s">
        <v>32</v>
      </c>
      <c r="D81" s="54">
        <v>1</v>
      </c>
      <c r="E81" s="54" t="s">
        <v>97</v>
      </c>
      <c r="F81" s="54" t="s">
        <v>97</v>
      </c>
      <c r="G81" s="66">
        <f t="shared" si="13"/>
        <v>1</v>
      </c>
      <c r="H81" s="54" t="s">
        <v>97</v>
      </c>
      <c r="I81" s="54" t="s">
        <v>97</v>
      </c>
      <c r="J81" s="55" t="s">
        <v>97</v>
      </c>
      <c r="K81" s="55" t="s">
        <v>97</v>
      </c>
      <c r="L81" s="54">
        <v>1</v>
      </c>
      <c r="M81" s="13">
        <f t="shared" si="16"/>
        <v>1</v>
      </c>
      <c r="N81" s="54" t="s">
        <v>97</v>
      </c>
      <c r="O81" s="54" t="s">
        <v>97</v>
      </c>
      <c r="P81" s="54" t="s">
        <v>97</v>
      </c>
      <c r="Q81" s="54" t="s">
        <v>97</v>
      </c>
      <c r="R81" s="66">
        <v>2</v>
      </c>
      <c r="S81" s="54" t="s">
        <v>97</v>
      </c>
      <c r="T81" s="13">
        <f t="shared" si="19"/>
        <v>2</v>
      </c>
      <c r="U81" s="30"/>
      <c r="V81" s="10" t="s">
        <v>91</v>
      </c>
    </row>
    <row r="82" spans="2:22" ht="13.5">
      <c r="B82" s="43"/>
      <c r="C82" s="9" t="s">
        <v>0</v>
      </c>
      <c r="D82" s="15">
        <f>SUM(D80:D81)</f>
        <v>36</v>
      </c>
      <c r="E82" s="15">
        <f>SUM(E80:E81)</f>
        <v>90</v>
      </c>
      <c r="F82" s="54" t="s">
        <v>97</v>
      </c>
      <c r="G82" s="68">
        <f t="shared" si="13"/>
        <v>126</v>
      </c>
      <c r="H82" s="15">
        <f>SUM(H80:H81)</f>
        <v>1</v>
      </c>
      <c r="I82" s="15">
        <f>SUM(I80:I81)</f>
        <v>14</v>
      </c>
      <c r="J82" s="15">
        <f t="shared" si="15"/>
        <v>15</v>
      </c>
      <c r="K82" s="15">
        <f>SUM(K80:K81)</f>
        <v>208</v>
      </c>
      <c r="L82" s="15">
        <f>SUM(L80:L81)</f>
        <v>409</v>
      </c>
      <c r="M82" s="15">
        <f t="shared" si="16"/>
        <v>617</v>
      </c>
      <c r="N82" s="15">
        <f>SUM(N80:N81)</f>
        <v>31</v>
      </c>
      <c r="O82" s="15">
        <f>SUM(O80:O81)</f>
        <v>5</v>
      </c>
      <c r="P82" s="15">
        <f>SUM(P80:P81)</f>
        <v>5</v>
      </c>
      <c r="Q82" s="15">
        <f t="shared" si="18"/>
        <v>41</v>
      </c>
      <c r="R82" s="15">
        <f>SUM(R80:R81)</f>
        <v>799</v>
      </c>
      <c r="S82" s="15">
        <f>SUM(S80:S81)</f>
        <v>6</v>
      </c>
      <c r="T82" s="15">
        <f t="shared" si="19"/>
        <v>805</v>
      </c>
      <c r="U82" s="75">
        <v>539</v>
      </c>
      <c r="V82" s="16">
        <f>SUM(T82:U82)</f>
        <v>1344</v>
      </c>
    </row>
    <row r="83" spans="2:22" ht="13.5">
      <c r="B83" s="48"/>
      <c r="C83" s="7" t="s">
        <v>31</v>
      </c>
      <c r="D83" s="56">
        <v>117</v>
      </c>
      <c r="E83" s="56">
        <v>200</v>
      </c>
      <c r="F83" s="56">
        <v>1</v>
      </c>
      <c r="G83" s="65">
        <f t="shared" si="13"/>
        <v>318</v>
      </c>
      <c r="H83" s="56">
        <v>3</v>
      </c>
      <c r="I83" s="56">
        <v>21</v>
      </c>
      <c r="J83" s="6">
        <f t="shared" si="15"/>
        <v>24</v>
      </c>
      <c r="K83" s="56">
        <v>392</v>
      </c>
      <c r="L83" s="56">
        <v>776</v>
      </c>
      <c r="M83" s="6">
        <f t="shared" si="16"/>
        <v>1168</v>
      </c>
      <c r="N83" s="56">
        <v>59</v>
      </c>
      <c r="O83" s="56">
        <v>4</v>
      </c>
      <c r="P83" s="56">
        <v>21</v>
      </c>
      <c r="Q83" s="6">
        <f t="shared" si="18"/>
        <v>84</v>
      </c>
      <c r="R83" s="65">
        <v>1594</v>
      </c>
      <c r="S83" s="56">
        <v>19</v>
      </c>
      <c r="T83" s="6">
        <f t="shared" si="19"/>
        <v>1613</v>
      </c>
      <c r="U83" s="29"/>
      <c r="V83" s="10" t="s">
        <v>91</v>
      </c>
    </row>
    <row r="84" spans="2:22" ht="13.5">
      <c r="B84" s="49" t="s">
        <v>79</v>
      </c>
      <c r="C84" s="12" t="s">
        <v>32</v>
      </c>
      <c r="D84" s="54" t="s">
        <v>97</v>
      </c>
      <c r="E84" s="54" t="s">
        <v>97</v>
      </c>
      <c r="F84" s="54" t="s">
        <v>97</v>
      </c>
      <c r="G84" s="54" t="s">
        <v>97</v>
      </c>
      <c r="H84" s="54" t="s">
        <v>97</v>
      </c>
      <c r="I84" s="54" t="s">
        <v>97</v>
      </c>
      <c r="J84" s="55" t="s">
        <v>97</v>
      </c>
      <c r="K84" s="55" t="s">
        <v>97</v>
      </c>
      <c r="L84" s="55" t="s">
        <v>97</v>
      </c>
      <c r="M84" s="55" t="s">
        <v>97</v>
      </c>
      <c r="N84" s="54">
        <v>2</v>
      </c>
      <c r="O84" s="54">
        <v>1</v>
      </c>
      <c r="P84" s="54" t="s">
        <v>97</v>
      </c>
      <c r="Q84" s="13">
        <f t="shared" si="18"/>
        <v>3</v>
      </c>
      <c r="R84" s="66">
        <v>3</v>
      </c>
      <c r="S84" s="54" t="s">
        <v>97</v>
      </c>
      <c r="T84" s="13">
        <f t="shared" si="19"/>
        <v>3</v>
      </c>
      <c r="U84" s="30"/>
      <c r="V84" s="10" t="s">
        <v>91</v>
      </c>
    </row>
    <row r="85" spans="2:22" ht="13.5">
      <c r="B85" s="43"/>
      <c r="C85" s="9" t="s">
        <v>0</v>
      </c>
      <c r="D85" s="15">
        <f>SUM(D83:D84)</f>
        <v>117</v>
      </c>
      <c r="E85" s="15">
        <f>SUM(E83:E84)</f>
        <v>200</v>
      </c>
      <c r="F85" s="15">
        <f>SUM(F83:F84)</f>
        <v>1</v>
      </c>
      <c r="G85" s="68">
        <f t="shared" si="13"/>
        <v>318</v>
      </c>
      <c r="H85" s="15">
        <f>SUM(H83:H84)</f>
        <v>3</v>
      </c>
      <c r="I85" s="15">
        <f>SUM(I83:I84)</f>
        <v>21</v>
      </c>
      <c r="J85" s="15">
        <f t="shared" si="15"/>
        <v>24</v>
      </c>
      <c r="K85" s="15">
        <f>SUM(K83:K84)</f>
        <v>392</v>
      </c>
      <c r="L85" s="15">
        <f>SUM(L83:L84)</f>
        <v>776</v>
      </c>
      <c r="M85" s="15">
        <f t="shared" si="16"/>
        <v>1168</v>
      </c>
      <c r="N85" s="15">
        <f>SUM(N83:N84)</f>
        <v>61</v>
      </c>
      <c r="O85" s="15">
        <f>SUM(O83:O84)</f>
        <v>5</v>
      </c>
      <c r="P85" s="15">
        <f>SUM(P83:P84)</f>
        <v>21</v>
      </c>
      <c r="Q85" s="15">
        <f t="shared" si="18"/>
        <v>87</v>
      </c>
      <c r="R85" s="15">
        <f>SUM(R83:R84)</f>
        <v>1597</v>
      </c>
      <c r="S85" s="15">
        <f>SUM(S83:S84)</f>
        <v>19</v>
      </c>
      <c r="T85" s="15">
        <f t="shared" si="19"/>
        <v>1616</v>
      </c>
      <c r="U85" s="75">
        <v>1123</v>
      </c>
      <c r="V85" s="16">
        <f>SUM(T85:U85)</f>
        <v>2739</v>
      </c>
    </row>
    <row r="86" spans="2:22" ht="13.5">
      <c r="B86" s="48" t="s">
        <v>42</v>
      </c>
      <c r="C86" s="7" t="s">
        <v>31</v>
      </c>
      <c r="D86" s="56" t="s">
        <v>98</v>
      </c>
      <c r="E86" s="56" t="s">
        <v>98</v>
      </c>
      <c r="F86" s="56" t="s">
        <v>98</v>
      </c>
      <c r="G86" s="56" t="s">
        <v>98</v>
      </c>
      <c r="H86" s="56" t="s">
        <v>98</v>
      </c>
      <c r="I86" s="56" t="s">
        <v>98</v>
      </c>
      <c r="J86" s="57" t="s">
        <v>97</v>
      </c>
      <c r="K86" s="57" t="s">
        <v>97</v>
      </c>
      <c r="L86" s="57" t="s">
        <v>97</v>
      </c>
      <c r="M86" s="57" t="s">
        <v>97</v>
      </c>
      <c r="N86" s="57" t="s">
        <v>97</v>
      </c>
      <c r="O86" s="57" t="s">
        <v>97</v>
      </c>
      <c r="P86" s="56">
        <v>1</v>
      </c>
      <c r="Q86" s="6">
        <f t="shared" si="18"/>
        <v>1</v>
      </c>
      <c r="R86" s="65">
        <v>1</v>
      </c>
      <c r="S86" s="57" t="s">
        <v>97</v>
      </c>
      <c r="T86" s="6">
        <f t="shared" si="19"/>
        <v>1</v>
      </c>
      <c r="U86" s="29"/>
      <c r="V86" s="10" t="s">
        <v>91</v>
      </c>
    </row>
    <row r="87" spans="2:22" ht="13.5">
      <c r="B87" s="49" t="s">
        <v>35</v>
      </c>
      <c r="C87" s="12" t="s">
        <v>32</v>
      </c>
      <c r="D87" s="54" t="s">
        <v>98</v>
      </c>
      <c r="E87" s="54" t="s">
        <v>98</v>
      </c>
      <c r="F87" s="54" t="s">
        <v>98</v>
      </c>
      <c r="G87" s="54" t="s">
        <v>98</v>
      </c>
      <c r="H87" s="54" t="s">
        <v>98</v>
      </c>
      <c r="I87" s="54" t="s">
        <v>98</v>
      </c>
      <c r="J87" s="55" t="s">
        <v>97</v>
      </c>
      <c r="K87" s="55" t="s">
        <v>97</v>
      </c>
      <c r="L87" s="55" t="s">
        <v>97</v>
      </c>
      <c r="M87" s="55" t="s">
        <v>97</v>
      </c>
      <c r="N87" s="55" t="s">
        <v>97</v>
      </c>
      <c r="O87" s="55" t="s">
        <v>97</v>
      </c>
      <c r="P87" s="55" t="s">
        <v>97</v>
      </c>
      <c r="Q87" s="55" t="s">
        <v>97</v>
      </c>
      <c r="R87" s="55" t="s">
        <v>97</v>
      </c>
      <c r="S87" s="55" t="s">
        <v>97</v>
      </c>
      <c r="T87" s="55" t="s">
        <v>97</v>
      </c>
      <c r="U87" s="30"/>
      <c r="V87" s="10" t="s">
        <v>91</v>
      </c>
    </row>
    <row r="88" spans="2:22" ht="13.5">
      <c r="B88" s="43"/>
      <c r="C88" s="9" t="s">
        <v>0</v>
      </c>
      <c r="D88" s="54" t="s">
        <v>98</v>
      </c>
      <c r="E88" s="54" t="s">
        <v>98</v>
      </c>
      <c r="F88" s="54" t="s">
        <v>98</v>
      </c>
      <c r="G88" s="54" t="s">
        <v>98</v>
      </c>
      <c r="H88" s="54" t="s">
        <v>98</v>
      </c>
      <c r="I88" s="54" t="s">
        <v>98</v>
      </c>
      <c r="J88" s="55" t="s">
        <v>97</v>
      </c>
      <c r="K88" s="55" t="s">
        <v>97</v>
      </c>
      <c r="L88" s="55" t="s">
        <v>97</v>
      </c>
      <c r="M88" s="55" t="s">
        <v>97</v>
      </c>
      <c r="N88" s="55" t="s">
        <v>97</v>
      </c>
      <c r="O88" s="55" t="s">
        <v>97</v>
      </c>
      <c r="P88" s="15">
        <f>SUM(P86:P87)</f>
        <v>1</v>
      </c>
      <c r="Q88" s="15">
        <f t="shared" si="18"/>
        <v>1</v>
      </c>
      <c r="R88" s="15">
        <f>SUM(R86:R87)</f>
        <v>1</v>
      </c>
      <c r="S88" s="122" t="s">
        <v>97</v>
      </c>
      <c r="T88" s="15">
        <f t="shared" si="19"/>
        <v>1</v>
      </c>
      <c r="U88" s="119" t="s">
        <v>97</v>
      </c>
      <c r="V88" s="16">
        <f>SUM(T88:U88)</f>
        <v>1</v>
      </c>
    </row>
    <row r="89" spans="2:22" s="81" customFormat="1" ht="13.5">
      <c r="B89" s="100"/>
      <c r="C89" s="77" t="s">
        <v>31</v>
      </c>
      <c r="D89" s="78">
        <f>SUM(D86,D83,D80,D77)</f>
        <v>625</v>
      </c>
      <c r="E89" s="78">
        <f>SUM(E86,E83,E80,E77)</f>
        <v>1239</v>
      </c>
      <c r="F89" s="78">
        <f>SUM(F86,F83,F80,F77)</f>
        <v>6</v>
      </c>
      <c r="G89" s="79">
        <f t="shared" si="13"/>
        <v>1870</v>
      </c>
      <c r="H89" s="78">
        <f>SUM(H86,H83,H80,H77)</f>
        <v>13</v>
      </c>
      <c r="I89" s="78">
        <f>SUM(I86,I83,I80,I77)</f>
        <v>74</v>
      </c>
      <c r="J89" s="78">
        <f t="shared" si="15"/>
        <v>87</v>
      </c>
      <c r="K89" s="78">
        <f>SUM(K86,K83,K80,K77)</f>
        <v>5009</v>
      </c>
      <c r="L89" s="78">
        <f>SUM(L86,L83,L80,L77)</f>
        <v>8091</v>
      </c>
      <c r="M89" s="78">
        <f t="shared" si="16"/>
        <v>13100</v>
      </c>
      <c r="N89" s="78">
        <f>SUM(N86,N83,N80,N77)</f>
        <v>256</v>
      </c>
      <c r="O89" s="78">
        <f>SUM(O86,O83,O80,O77)</f>
        <v>31</v>
      </c>
      <c r="P89" s="78">
        <f>SUM(P86,P83,P80,P77)</f>
        <v>50</v>
      </c>
      <c r="Q89" s="78">
        <f t="shared" si="18"/>
        <v>337</v>
      </c>
      <c r="R89" s="78">
        <f>SUM(R86,R83,R80,R77)</f>
        <v>15394</v>
      </c>
      <c r="S89" s="78">
        <f>SUM(S86,S83,S80,S77)</f>
        <v>501</v>
      </c>
      <c r="T89" s="78">
        <f t="shared" si="19"/>
        <v>15895</v>
      </c>
      <c r="U89" s="78" t="s">
        <v>92</v>
      </c>
      <c r="V89" s="80" t="s">
        <v>91</v>
      </c>
    </row>
    <row r="90" spans="2:22" s="81" customFormat="1" ht="13.5">
      <c r="B90" s="101" t="s">
        <v>45</v>
      </c>
      <c r="C90" s="83" t="s">
        <v>32</v>
      </c>
      <c r="D90" s="84">
        <f>SUM(D78,D81,D84,D87)</f>
        <v>151</v>
      </c>
      <c r="E90" s="84">
        <f>SUM(E78,E81,E84,E87)</f>
        <v>1</v>
      </c>
      <c r="F90" s="84">
        <f>SUM(F78,F81,F84,F87)</f>
        <v>10</v>
      </c>
      <c r="G90" s="85">
        <f t="shared" si="13"/>
        <v>162</v>
      </c>
      <c r="H90" s="84">
        <f>SUM(H78,H81,H84,H87)</f>
        <v>0</v>
      </c>
      <c r="I90" s="84">
        <f>SUM(I78,I81,I84,I87)</f>
        <v>7</v>
      </c>
      <c r="J90" s="84">
        <f t="shared" si="15"/>
        <v>7</v>
      </c>
      <c r="K90" s="120" t="s">
        <v>97</v>
      </c>
      <c r="L90" s="84">
        <f>SUM(L78,L81,L84,L87)</f>
        <v>12</v>
      </c>
      <c r="M90" s="84">
        <f t="shared" si="16"/>
        <v>12</v>
      </c>
      <c r="N90" s="84">
        <f>SUM(N78,N81,N84,N87)</f>
        <v>31</v>
      </c>
      <c r="O90" s="84">
        <f>SUM(O78,O81,O84,O87)</f>
        <v>2</v>
      </c>
      <c r="P90" s="120" t="s">
        <v>97</v>
      </c>
      <c r="Q90" s="84">
        <f t="shared" si="18"/>
        <v>33</v>
      </c>
      <c r="R90" s="84">
        <f>SUM(R78,R81,R84,R87)</f>
        <v>214</v>
      </c>
      <c r="S90" s="120" t="s">
        <v>97</v>
      </c>
      <c r="T90" s="84">
        <f t="shared" si="19"/>
        <v>214</v>
      </c>
      <c r="U90" s="84" t="s">
        <v>92</v>
      </c>
      <c r="V90" s="80" t="s">
        <v>91</v>
      </c>
    </row>
    <row r="91" spans="2:22" s="81" customFormat="1" ht="13.5">
      <c r="B91" s="102"/>
      <c r="C91" s="87" t="s">
        <v>0</v>
      </c>
      <c r="D91" s="88">
        <f>SUM(D89:D90)</f>
        <v>776</v>
      </c>
      <c r="E91" s="88">
        <f>SUM(E89:E90)</f>
        <v>1240</v>
      </c>
      <c r="F91" s="88">
        <f>SUM(F89:F90)</f>
        <v>16</v>
      </c>
      <c r="G91" s="89">
        <f t="shared" si="13"/>
        <v>2032</v>
      </c>
      <c r="H91" s="88">
        <f>SUM(H89:H90)</f>
        <v>13</v>
      </c>
      <c r="I91" s="88">
        <f>SUM(I89:I90)</f>
        <v>81</v>
      </c>
      <c r="J91" s="88">
        <f t="shared" si="15"/>
        <v>94</v>
      </c>
      <c r="K91" s="88">
        <f>SUM(K89:K90)</f>
        <v>5009</v>
      </c>
      <c r="L91" s="88">
        <f>SUM(L89:L90)</f>
        <v>8103</v>
      </c>
      <c r="M91" s="88">
        <f t="shared" si="16"/>
        <v>13112</v>
      </c>
      <c r="N91" s="88">
        <f>SUM(N89:N90)</f>
        <v>287</v>
      </c>
      <c r="O91" s="88">
        <f>SUM(O89:O90)</f>
        <v>33</v>
      </c>
      <c r="P91" s="88">
        <f>SUM(P89:P90)</f>
        <v>50</v>
      </c>
      <c r="Q91" s="88">
        <f t="shared" si="18"/>
        <v>370</v>
      </c>
      <c r="R91" s="88">
        <f>SUM(R89:R90)</f>
        <v>15608</v>
      </c>
      <c r="S91" s="88">
        <f>SUM(S89:S90)</f>
        <v>501</v>
      </c>
      <c r="T91" s="88">
        <f t="shared" si="19"/>
        <v>16109</v>
      </c>
      <c r="U91" s="88">
        <v>9184</v>
      </c>
      <c r="V91" s="90">
        <f>SUM(T91:U91)</f>
        <v>25293</v>
      </c>
    </row>
    <row r="92" spans="2:22" ht="13.5">
      <c r="B92" s="52" t="s">
        <v>46</v>
      </c>
      <c r="C92" s="7" t="s">
        <v>31</v>
      </c>
      <c r="D92" s="56">
        <v>64</v>
      </c>
      <c r="E92" s="56">
        <v>128</v>
      </c>
      <c r="F92" s="54" t="s">
        <v>98</v>
      </c>
      <c r="G92" s="65">
        <f t="shared" si="13"/>
        <v>192</v>
      </c>
      <c r="H92" s="54" t="s">
        <v>98</v>
      </c>
      <c r="I92" s="56">
        <v>5</v>
      </c>
      <c r="J92" s="6">
        <f t="shared" si="15"/>
        <v>5</v>
      </c>
      <c r="K92" s="56">
        <v>410</v>
      </c>
      <c r="L92" s="56">
        <v>776</v>
      </c>
      <c r="M92" s="6">
        <f t="shared" si="16"/>
        <v>1186</v>
      </c>
      <c r="N92" s="56">
        <v>28</v>
      </c>
      <c r="O92" s="56">
        <v>2</v>
      </c>
      <c r="P92" s="56">
        <v>7</v>
      </c>
      <c r="Q92" s="6">
        <f t="shared" si="18"/>
        <v>37</v>
      </c>
      <c r="R92" s="65">
        <v>1420</v>
      </c>
      <c r="S92" s="56">
        <v>30</v>
      </c>
      <c r="T92" s="6">
        <f t="shared" si="19"/>
        <v>1450</v>
      </c>
      <c r="U92" s="29"/>
      <c r="V92" s="10" t="s">
        <v>91</v>
      </c>
    </row>
    <row r="93" spans="2:22" ht="13.5">
      <c r="B93" s="49" t="s">
        <v>47</v>
      </c>
      <c r="C93" s="12" t="s">
        <v>32</v>
      </c>
      <c r="D93" s="54" t="s">
        <v>98</v>
      </c>
      <c r="E93" s="54" t="s">
        <v>98</v>
      </c>
      <c r="F93" s="54" t="s">
        <v>98</v>
      </c>
      <c r="G93" s="54" t="s">
        <v>98</v>
      </c>
      <c r="H93" s="54" t="s">
        <v>98</v>
      </c>
      <c r="I93" s="54">
        <v>2</v>
      </c>
      <c r="J93" s="13">
        <f t="shared" si="15"/>
        <v>2</v>
      </c>
      <c r="K93" s="54">
        <v>1</v>
      </c>
      <c r="L93" s="54">
        <v>4</v>
      </c>
      <c r="M93" s="13">
        <f t="shared" si="16"/>
        <v>5</v>
      </c>
      <c r="N93" s="54" t="s">
        <v>97</v>
      </c>
      <c r="O93" s="54" t="s">
        <v>97</v>
      </c>
      <c r="P93" s="54" t="s">
        <v>97</v>
      </c>
      <c r="Q93" s="54" t="s">
        <v>97</v>
      </c>
      <c r="R93" s="66">
        <v>7</v>
      </c>
      <c r="S93" s="54" t="s">
        <v>97</v>
      </c>
      <c r="T93" s="13">
        <f t="shared" si="19"/>
        <v>7</v>
      </c>
      <c r="U93" s="30"/>
      <c r="V93" s="10" t="s">
        <v>91</v>
      </c>
    </row>
    <row r="94" spans="2:22" ht="13.5">
      <c r="B94" s="43"/>
      <c r="C94" s="9" t="s">
        <v>0</v>
      </c>
      <c r="D94" s="15">
        <f>SUM(D92:D93)</f>
        <v>64</v>
      </c>
      <c r="E94" s="15">
        <f>SUM(E92:E93)</f>
        <v>128</v>
      </c>
      <c r="F94" s="54" t="s">
        <v>98</v>
      </c>
      <c r="G94" s="68">
        <f t="shared" si="13"/>
        <v>192</v>
      </c>
      <c r="H94" s="54" t="s">
        <v>98</v>
      </c>
      <c r="I94" s="15">
        <f>SUM(I92:I93)</f>
        <v>7</v>
      </c>
      <c r="J94" s="15">
        <f t="shared" si="15"/>
        <v>7</v>
      </c>
      <c r="K94" s="15">
        <f>SUM(K92:K93)</f>
        <v>411</v>
      </c>
      <c r="L94" s="15">
        <f>SUM(L92:L93)</f>
        <v>780</v>
      </c>
      <c r="M94" s="15">
        <f t="shared" si="16"/>
        <v>1191</v>
      </c>
      <c r="N94" s="15">
        <f>SUM(N92:N93)</f>
        <v>28</v>
      </c>
      <c r="O94" s="15">
        <f>SUM(O92:O93)</f>
        <v>2</v>
      </c>
      <c r="P94" s="15">
        <f>SUM(P92:P93)</f>
        <v>7</v>
      </c>
      <c r="Q94" s="15">
        <f t="shared" si="18"/>
        <v>37</v>
      </c>
      <c r="R94" s="15">
        <f>SUM(R92:R93)</f>
        <v>1427</v>
      </c>
      <c r="S94" s="15">
        <f>SUM(S92:S93)</f>
        <v>30</v>
      </c>
      <c r="T94" s="15">
        <f t="shared" si="19"/>
        <v>1457</v>
      </c>
      <c r="U94" s="75">
        <v>767</v>
      </c>
      <c r="V94" s="16">
        <f>SUM(T94:U94)</f>
        <v>2224</v>
      </c>
    </row>
    <row r="95" spans="2:22" ht="13.5">
      <c r="B95" s="48"/>
      <c r="C95" s="7" t="s">
        <v>31</v>
      </c>
      <c r="D95" s="56">
        <v>283</v>
      </c>
      <c r="E95" s="56">
        <v>603</v>
      </c>
      <c r="F95" s="56">
        <v>1</v>
      </c>
      <c r="G95" s="65">
        <f t="shared" si="13"/>
        <v>887</v>
      </c>
      <c r="H95" s="56">
        <v>4</v>
      </c>
      <c r="I95" s="56">
        <v>13</v>
      </c>
      <c r="J95" s="6">
        <f t="shared" si="15"/>
        <v>17</v>
      </c>
      <c r="K95" s="56">
        <v>1685</v>
      </c>
      <c r="L95" s="56">
        <v>2653</v>
      </c>
      <c r="M95" s="6">
        <f t="shared" si="16"/>
        <v>4338</v>
      </c>
      <c r="N95" s="56">
        <v>128</v>
      </c>
      <c r="O95" s="56">
        <v>14</v>
      </c>
      <c r="P95" s="56">
        <v>67</v>
      </c>
      <c r="Q95" s="6">
        <f t="shared" si="18"/>
        <v>209</v>
      </c>
      <c r="R95" s="65">
        <v>5451</v>
      </c>
      <c r="S95" s="56">
        <v>155</v>
      </c>
      <c r="T95" s="6">
        <f t="shared" si="19"/>
        <v>5606</v>
      </c>
      <c r="U95" s="29"/>
      <c r="V95" s="10" t="s">
        <v>91</v>
      </c>
    </row>
    <row r="96" spans="2:22" ht="13.5">
      <c r="B96" s="49" t="s">
        <v>48</v>
      </c>
      <c r="C96" s="12" t="s">
        <v>32</v>
      </c>
      <c r="D96" s="54">
        <v>48</v>
      </c>
      <c r="E96" s="54">
        <v>6</v>
      </c>
      <c r="F96" s="54" t="s">
        <v>98</v>
      </c>
      <c r="G96" s="66">
        <f t="shared" si="13"/>
        <v>54</v>
      </c>
      <c r="H96" s="54">
        <v>4</v>
      </c>
      <c r="I96" s="54">
        <v>6</v>
      </c>
      <c r="J96" s="13">
        <f t="shared" si="15"/>
        <v>10</v>
      </c>
      <c r="K96" s="54" t="s">
        <v>97</v>
      </c>
      <c r="L96" s="54">
        <v>10</v>
      </c>
      <c r="M96" s="13">
        <f t="shared" si="16"/>
        <v>10</v>
      </c>
      <c r="N96" s="54">
        <v>12</v>
      </c>
      <c r="O96" s="54">
        <v>1</v>
      </c>
      <c r="P96" s="54" t="s">
        <v>97</v>
      </c>
      <c r="Q96" s="13">
        <f t="shared" si="18"/>
        <v>13</v>
      </c>
      <c r="R96" s="66">
        <v>87</v>
      </c>
      <c r="S96" s="54" t="s">
        <v>97</v>
      </c>
      <c r="T96" s="13">
        <f t="shared" si="19"/>
        <v>87</v>
      </c>
      <c r="U96" s="30"/>
      <c r="V96" s="10" t="s">
        <v>91</v>
      </c>
    </row>
    <row r="97" spans="2:22" ht="13.5">
      <c r="B97" s="43"/>
      <c r="C97" s="9" t="s">
        <v>0</v>
      </c>
      <c r="D97" s="15">
        <f>SUM(D95:D96)</f>
        <v>331</v>
      </c>
      <c r="E97" s="15">
        <f>SUM(E95:E96)</f>
        <v>609</v>
      </c>
      <c r="F97" s="15">
        <f>SUM(F95:F96)</f>
        <v>1</v>
      </c>
      <c r="G97" s="68">
        <f t="shared" si="13"/>
        <v>941</v>
      </c>
      <c r="H97" s="15">
        <f>SUM(H95:H96)</f>
        <v>8</v>
      </c>
      <c r="I97" s="15">
        <f>SUM(I95:I96)</f>
        <v>19</v>
      </c>
      <c r="J97" s="15">
        <f t="shared" si="15"/>
        <v>27</v>
      </c>
      <c r="K97" s="15">
        <f>SUM(K95:K96)</f>
        <v>1685</v>
      </c>
      <c r="L97" s="15">
        <f>SUM(L95:L96)</f>
        <v>2663</v>
      </c>
      <c r="M97" s="15">
        <f t="shared" si="16"/>
        <v>4348</v>
      </c>
      <c r="N97" s="15">
        <f>SUM(N95:N96)</f>
        <v>140</v>
      </c>
      <c r="O97" s="15">
        <f>SUM(O95:O96)</f>
        <v>15</v>
      </c>
      <c r="P97" s="15">
        <f>SUM(P95:P96)</f>
        <v>67</v>
      </c>
      <c r="Q97" s="15">
        <f t="shared" si="18"/>
        <v>222</v>
      </c>
      <c r="R97" s="15">
        <f>SUM(R95:R96)</f>
        <v>5538</v>
      </c>
      <c r="S97" s="15">
        <f>SUM(S95:S96)</f>
        <v>155</v>
      </c>
      <c r="T97" s="15">
        <f t="shared" si="19"/>
        <v>5693</v>
      </c>
      <c r="U97" s="75">
        <v>3552</v>
      </c>
      <c r="V97" s="16">
        <f>SUM(T97:U97)</f>
        <v>9245</v>
      </c>
    </row>
    <row r="98" spans="2:22" ht="13.5">
      <c r="B98" s="48"/>
      <c r="C98" s="7" t="s">
        <v>31</v>
      </c>
      <c r="D98" s="56">
        <v>265</v>
      </c>
      <c r="E98" s="56">
        <v>726</v>
      </c>
      <c r="F98" s="56" t="s">
        <v>98</v>
      </c>
      <c r="G98" s="65">
        <f t="shared" si="13"/>
        <v>991</v>
      </c>
      <c r="H98" s="56" t="s">
        <v>98</v>
      </c>
      <c r="I98" s="56">
        <v>14</v>
      </c>
      <c r="J98" s="6">
        <f t="shared" si="15"/>
        <v>14</v>
      </c>
      <c r="K98" s="56">
        <v>2404</v>
      </c>
      <c r="L98" s="56">
        <v>3965</v>
      </c>
      <c r="M98" s="6">
        <f t="shared" si="16"/>
        <v>6369</v>
      </c>
      <c r="N98" s="56">
        <v>91</v>
      </c>
      <c r="O98" s="56">
        <v>12</v>
      </c>
      <c r="P98" s="56">
        <v>9</v>
      </c>
      <c r="Q98" s="6">
        <f t="shared" si="18"/>
        <v>112</v>
      </c>
      <c r="R98" s="65">
        <v>7486</v>
      </c>
      <c r="S98" s="56">
        <v>284</v>
      </c>
      <c r="T98" s="6">
        <f t="shared" si="19"/>
        <v>7770</v>
      </c>
      <c r="U98" s="29"/>
      <c r="V98" s="10" t="s">
        <v>91</v>
      </c>
    </row>
    <row r="99" spans="2:22" ht="13.5">
      <c r="B99" s="49" t="s">
        <v>49</v>
      </c>
      <c r="C99" s="12" t="s">
        <v>32</v>
      </c>
      <c r="D99" s="54">
        <v>171</v>
      </c>
      <c r="E99" s="54">
        <v>4</v>
      </c>
      <c r="F99" s="54">
        <v>4</v>
      </c>
      <c r="G99" s="66">
        <f t="shared" si="13"/>
        <v>179</v>
      </c>
      <c r="H99" s="54" t="s">
        <v>98</v>
      </c>
      <c r="I99" s="54" t="s">
        <v>98</v>
      </c>
      <c r="J99" s="54" t="s">
        <v>98</v>
      </c>
      <c r="K99" s="54" t="s">
        <v>98</v>
      </c>
      <c r="L99" s="54">
        <v>5</v>
      </c>
      <c r="M99" s="13">
        <f t="shared" si="16"/>
        <v>5</v>
      </c>
      <c r="N99" s="54">
        <v>1</v>
      </c>
      <c r="O99" s="54" t="s">
        <v>98</v>
      </c>
      <c r="P99" s="54" t="s">
        <v>98</v>
      </c>
      <c r="Q99" s="13">
        <f t="shared" si="18"/>
        <v>1</v>
      </c>
      <c r="R99" s="66">
        <v>185</v>
      </c>
      <c r="S99" s="54" t="s">
        <v>98</v>
      </c>
      <c r="T99" s="13">
        <f t="shared" si="19"/>
        <v>185</v>
      </c>
      <c r="U99" s="30"/>
      <c r="V99" s="10" t="s">
        <v>91</v>
      </c>
    </row>
    <row r="100" spans="2:22" ht="13.5">
      <c r="B100" s="43"/>
      <c r="C100" s="9" t="s">
        <v>0</v>
      </c>
      <c r="D100" s="15">
        <f>SUM(D98:D99)</f>
        <v>436</v>
      </c>
      <c r="E100" s="15">
        <f>SUM(E98:E99)</f>
        <v>730</v>
      </c>
      <c r="F100" s="15">
        <f>SUM(F98:F99)</f>
        <v>4</v>
      </c>
      <c r="G100" s="68">
        <f t="shared" si="13"/>
        <v>1170</v>
      </c>
      <c r="H100" s="54" t="s">
        <v>98</v>
      </c>
      <c r="I100" s="15">
        <f>SUM(I98:I99)</f>
        <v>14</v>
      </c>
      <c r="J100" s="15">
        <f t="shared" si="15"/>
        <v>14</v>
      </c>
      <c r="K100" s="15">
        <f>SUM(K98:K99)</f>
        <v>2404</v>
      </c>
      <c r="L100" s="15">
        <f>SUM(L98:L99)</f>
        <v>3970</v>
      </c>
      <c r="M100" s="15">
        <f t="shared" si="16"/>
        <v>6374</v>
      </c>
      <c r="N100" s="15">
        <f>SUM(N98:N99)</f>
        <v>92</v>
      </c>
      <c r="O100" s="15">
        <f>SUM(O98:O99)</f>
        <v>12</v>
      </c>
      <c r="P100" s="15">
        <f>SUM(P98:P99)</f>
        <v>9</v>
      </c>
      <c r="Q100" s="15">
        <f t="shared" si="18"/>
        <v>113</v>
      </c>
      <c r="R100" s="15">
        <f>SUM(R98:R99)</f>
        <v>7671</v>
      </c>
      <c r="S100" s="15">
        <f>SUM(S98:S99)</f>
        <v>284</v>
      </c>
      <c r="T100" s="15">
        <f t="shared" si="19"/>
        <v>7955</v>
      </c>
      <c r="U100" s="75">
        <v>4912</v>
      </c>
      <c r="V100" s="16">
        <f>SUM(T100:U100)</f>
        <v>12867</v>
      </c>
    </row>
    <row r="101" spans="2:22" ht="13.5">
      <c r="B101" s="48" t="s">
        <v>46</v>
      </c>
      <c r="C101" s="7" t="s">
        <v>31</v>
      </c>
      <c r="D101" s="56" t="s">
        <v>98</v>
      </c>
      <c r="E101" s="56" t="s">
        <v>98</v>
      </c>
      <c r="F101" s="56" t="s">
        <v>98</v>
      </c>
      <c r="G101" s="56" t="s">
        <v>98</v>
      </c>
      <c r="H101" s="56" t="s">
        <v>98</v>
      </c>
      <c r="I101" s="56" t="s">
        <v>98</v>
      </c>
      <c r="J101" s="57" t="s">
        <v>97</v>
      </c>
      <c r="K101" s="57" t="s">
        <v>97</v>
      </c>
      <c r="L101" s="57" t="s">
        <v>97</v>
      </c>
      <c r="M101" s="57" t="s">
        <v>97</v>
      </c>
      <c r="N101" s="57" t="s">
        <v>97</v>
      </c>
      <c r="O101" s="57" t="s">
        <v>97</v>
      </c>
      <c r="P101" s="57" t="s">
        <v>97</v>
      </c>
      <c r="Q101" s="57" t="s">
        <v>97</v>
      </c>
      <c r="R101" s="57" t="s">
        <v>97</v>
      </c>
      <c r="S101" s="57" t="s">
        <v>97</v>
      </c>
      <c r="T101" s="57" t="s">
        <v>97</v>
      </c>
      <c r="U101" s="29"/>
      <c r="V101" s="10" t="s">
        <v>91</v>
      </c>
    </row>
    <row r="102" spans="2:22" ht="13.5">
      <c r="B102" s="49" t="s">
        <v>35</v>
      </c>
      <c r="C102" s="12" t="s">
        <v>32</v>
      </c>
      <c r="D102" s="54" t="s">
        <v>98</v>
      </c>
      <c r="E102" s="54" t="s">
        <v>98</v>
      </c>
      <c r="F102" s="54" t="s">
        <v>98</v>
      </c>
      <c r="G102" s="54" t="s">
        <v>98</v>
      </c>
      <c r="H102" s="54" t="s">
        <v>98</v>
      </c>
      <c r="I102" s="54" t="s">
        <v>98</v>
      </c>
      <c r="J102" s="55" t="s">
        <v>97</v>
      </c>
      <c r="K102" s="55" t="s">
        <v>97</v>
      </c>
      <c r="L102" s="55" t="s">
        <v>97</v>
      </c>
      <c r="M102" s="55" t="s">
        <v>97</v>
      </c>
      <c r="N102" s="55" t="s">
        <v>97</v>
      </c>
      <c r="O102" s="55" t="s">
        <v>97</v>
      </c>
      <c r="P102" s="55" t="s">
        <v>97</v>
      </c>
      <c r="Q102" s="55" t="s">
        <v>97</v>
      </c>
      <c r="R102" s="55" t="s">
        <v>97</v>
      </c>
      <c r="S102" s="55" t="s">
        <v>97</v>
      </c>
      <c r="T102" s="55" t="s">
        <v>97</v>
      </c>
      <c r="U102" s="30"/>
      <c r="V102" s="10" t="s">
        <v>91</v>
      </c>
    </row>
    <row r="103" spans="2:22" ht="13.5">
      <c r="B103" s="43"/>
      <c r="C103" s="9" t="s">
        <v>0</v>
      </c>
      <c r="D103" s="54" t="s">
        <v>98</v>
      </c>
      <c r="E103" s="54" t="s">
        <v>98</v>
      </c>
      <c r="F103" s="54" t="s">
        <v>98</v>
      </c>
      <c r="G103" s="54" t="s">
        <v>98</v>
      </c>
      <c r="H103" s="54" t="s">
        <v>98</v>
      </c>
      <c r="I103" s="54" t="s">
        <v>98</v>
      </c>
      <c r="J103" s="55" t="s">
        <v>97</v>
      </c>
      <c r="K103" s="55" t="s">
        <v>97</v>
      </c>
      <c r="L103" s="55" t="s">
        <v>97</v>
      </c>
      <c r="M103" s="55" t="s">
        <v>97</v>
      </c>
      <c r="N103" s="55" t="s">
        <v>97</v>
      </c>
      <c r="O103" s="55" t="s">
        <v>97</v>
      </c>
      <c r="P103" s="55" t="s">
        <v>97</v>
      </c>
      <c r="Q103" s="55" t="s">
        <v>97</v>
      </c>
      <c r="R103" s="55" t="s">
        <v>97</v>
      </c>
      <c r="S103" s="55" t="s">
        <v>97</v>
      </c>
      <c r="T103" s="55" t="s">
        <v>97</v>
      </c>
      <c r="U103" s="55" t="s">
        <v>97</v>
      </c>
      <c r="V103" s="122" t="s">
        <v>97</v>
      </c>
    </row>
    <row r="104" spans="2:22" s="81" customFormat="1" ht="13.5">
      <c r="B104" s="100"/>
      <c r="C104" s="77" t="s">
        <v>31</v>
      </c>
      <c r="D104" s="78">
        <f aca="true" t="shared" si="20" ref="D104:F105">SUM(D101,D98,D95,D92)</f>
        <v>612</v>
      </c>
      <c r="E104" s="78">
        <f t="shared" si="20"/>
        <v>1457</v>
      </c>
      <c r="F104" s="78">
        <f t="shared" si="20"/>
        <v>1</v>
      </c>
      <c r="G104" s="79">
        <f t="shared" si="13"/>
        <v>2070</v>
      </c>
      <c r="H104" s="78">
        <f>SUM(H101,H98,H95,H92)</f>
        <v>4</v>
      </c>
      <c r="I104" s="78">
        <f>SUM(I101,I98,I95,I92)</f>
        <v>32</v>
      </c>
      <c r="J104" s="78">
        <f t="shared" si="15"/>
        <v>36</v>
      </c>
      <c r="K104" s="78">
        <f>SUM(K101,K98,K95,K92)</f>
        <v>4499</v>
      </c>
      <c r="L104" s="78">
        <f>SUM(L101,L98,L95,L92)</f>
        <v>7394</v>
      </c>
      <c r="M104" s="78">
        <f t="shared" si="16"/>
        <v>11893</v>
      </c>
      <c r="N104" s="78">
        <f aca="true" t="shared" si="21" ref="N104:P105">SUM(N101,N98,N95,N92)</f>
        <v>247</v>
      </c>
      <c r="O104" s="78">
        <f t="shared" si="21"/>
        <v>28</v>
      </c>
      <c r="P104" s="78">
        <f t="shared" si="21"/>
        <v>83</v>
      </c>
      <c r="Q104" s="78">
        <f t="shared" si="18"/>
        <v>358</v>
      </c>
      <c r="R104" s="78">
        <f>SUM(R101,R98,R95,R92)</f>
        <v>14357</v>
      </c>
      <c r="S104" s="78">
        <f>SUM(S101,S98,S95,S92)</f>
        <v>469</v>
      </c>
      <c r="T104" s="78">
        <f t="shared" si="19"/>
        <v>14826</v>
      </c>
      <c r="U104" s="78" t="s">
        <v>92</v>
      </c>
      <c r="V104" s="80" t="s">
        <v>91</v>
      </c>
    </row>
    <row r="105" spans="2:22" s="81" customFormat="1" ht="13.5">
      <c r="B105" s="101" t="s">
        <v>50</v>
      </c>
      <c r="C105" s="83" t="s">
        <v>32</v>
      </c>
      <c r="D105" s="84">
        <f t="shared" si="20"/>
        <v>219</v>
      </c>
      <c r="E105" s="84">
        <f t="shared" si="20"/>
        <v>10</v>
      </c>
      <c r="F105" s="84">
        <f t="shared" si="20"/>
        <v>4</v>
      </c>
      <c r="G105" s="85">
        <f t="shared" si="13"/>
        <v>233</v>
      </c>
      <c r="H105" s="84">
        <f>SUM(H102,H99,H96,H93)</f>
        <v>4</v>
      </c>
      <c r="I105" s="84">
        <f>SUM(I102,I99,I96,I93)</f>
        <v>8</v>
      </c>
      <c r="J105" s="84">
        <f t="shared" si="15"/>
        <v>12</v>
      </c>
      <c r="K105" s="84">
        <f>SUM(K102,K99,K96,K93)</f>
        <v>1</v>
      </c>
      <c r="L105" s="84">
        <f>SUM(L102,L99,L96,L93)</f>
        <v>19</v>
      </c>
      <c r="M105" s="84">
        <f t="shared" si="16"/>
        <v>20</v>
      </c>
      <c r="N105" s="84">
        <f t="shared" si="21"/>
        <v>13</v>
      </c>
      <c r="O105" s="84">
        <f t="shared" si="21"/>
        <v>1</v>
      </c>
      <c r="P105" s="120" t="s">
        <v>97</v>
      </c>
      <c r="Q105" s="84">
        <f t="shared" si="18"/>
        <v>14</v>
      </c>
      <c r="R105" s="84">
        <f>SUM(R102,R99,R96,R93)</f>
        <v>279</v>
      </c>
      <c r="S105" s="120" t="s">
        <v>97</v>
      </c>
      <c r="T105" s="84">
        <f t="shared" si="19"/>
        <v>279</v>
      </c>
      <c r="U105" s="84" t="s">
        <v>92</v>
      </c>
      <c r="V105" s="80" t="s">
        <v>91</v>
      </c>
    </row>
    <row r="106" spans="2:22" s="81" customFormat="1" ht="13.5">
      <c r="B106" s="102"/>
      <c r="C106" s="87" t="s">
        <v>0</v>
      </c>
      <c r="D106" s="88">
        <f>SUM(D104:D105)</f>
        <v>831</v>
      </c>
      <c r="E106" s="88">
        <f>SUM(E104:E105)</f>
        <v>1467</v>
      </c>
      <c r="F106" s="88">
        <f>SUM(F104:F105)</f>
        <v>5</v>
      </c>
      <c r="G106" s="89">
        <f t="shared" si="13"/>
        <v>2303</v>
      </c>
      <c r="H106" s="88">
        <f>SUM(H104:H105)</f>
        <v>8</v>
      </c>
      <c r="I106" s="88">
        <f>SUM(I104:I105)</f>
        <v>40</v>
      </c>
      <c r="J106" s="88">
        <f t="shared" si="15"/>
        <v>48</v>
      </c>
      <c r="K106" s="88">
        <f>SUM(K104:K105)</f>
        <v>4500</v>
      </c>
      <c r="L106" s="88">
        <f>SUM(L104:L105)</f>
        <v>7413</v>
      </c>
      <c r="M106" s="88">
        <f t="shared" si="16"/>
        <v>11913</v>
      </c>
      <c r="N106" s="88">
        <f>SUM(N104:N105)</f>
        <v>260</v>
      </c>
      <c r="O106" s="88">
        <f>SUM(O104:O105)</f>
        <v>29</v>
      </c>
      <c r="P106" s="88">
        <f>SUM(P104:P105)</f>
        <v>83</v>
      </c>
      <c r="Q106" s="88">
        <f t="shared" si="18"/>
        <v>372</v>
      </c>
      <c r="R106" s="88">
        <f>SUM(R104:R105)</f>
        <v>14636</v>
      </c>
      <c r="S106" s="88">
        <f>SUM(S104:S105)</f>
        <v>469</v>
      </c>
      <c r="T106" s="88">
        <f t="shared" si="19"/>
        <v>15105</v>
      </c>
      <c r="U106" s="88">
        <v>9231</v>
      </c>
      <c r="V106" s="90">
        <f>SUM(T106:U106)</f>
        <v>24336</v>
      </c>
    </row>
    <row r="107" spans="2:22" ht="13.5">
      <c r="B107" s="52" t="s">
        <v>51</v>
      </c>
      <c r="C107" s="7" t="s">
        <v>31</v>
      </c>
      <c r="D107" s="56">
        <v>320</v>
      </c>
      <c r="E107" s="56">
        <v>665</v>
      </c>
      <c r="F107" s="56" t="s">
        <v>98</v>
      </c>
      <c r="G107" s="65">
        <f t="shared" si="13"/>
        <v>985</v>
      </c>
      <c r="H107" s="56">
        <v>3</v>
      </c>
      <c r="I107" s="56">
        <v>34</v>
      </c>
      <c r="J107" s="6">
        <f t="shared" si="15"/>
        <v>37</v>
      </c>
      <c r="K107" s="56">
        <v>2534</v>
      </c>
      <c r="L107" s="56">
        <v>4857</v>
      </c>
      <c r="M107" s="6">
        <f t="shared" si="16"/>
        <v>7391</v>
      </c>
      <c r="N107" s="56">
        <v>176</v>
      </c>
      <c r="O107" s="56">
        <v>41</v>
      </c>
      <c r="P107" s="56">
        <v>77</v>
      </c>
      <c r="Q107" s="6">
        <f t="shared" si="18"/>
        <v>294</v>
      </c>
      <c r="R107" s="65">
        <v>8707</v>
      </c>
      <c r="S107" s="56">
        <v>383</v>
      </c>
      <c r="T107" s="6">
        <f t="shared" si="19"/>
        <v>9090</v>
      </c>
      <c r="U107" s="61"/>
      <c r="V107" s="10" t="s">
        <v>91</v>
      </c>
    </row>
    <row r="108" spans="2:22" ht="13.5">
      <c r="B108" s="49" t="s">
        <v>52</v>
      </c>
      <c r="C108" s="12" t="s">
        <v>32</v>
      </c>
      <c r="D108" s="54">
        <v>43</v>
      </c>
      <c r="E108" s="54">
        <v>13</v>
      </c>
      <c r="F108" s="54" t="s">
        <v>98</v>
      </c>
      <c r="G108" s="66">
        <f t="shared" si="13"/>
        <v>56</v>
      </c>
      <c r="H108" s="54">
        <v>27</v>
      </c>
      <c r="I108" s="54">
        <v>9</v>
      </c>
      <c r="J108" s="13">
        <f t="shared" si="15"/>
        <v>36</v>
      </c>
      <c r="K108" s="54">
        <v>4</v>
      </c>
      <c r="L108" s="54">
        <v>23</v>
      </c>
      <c r="M108" s="13">
        <f t="shared" si="16"/>
        <v>27</v>
      </c>
      <c r="N108" s="54">
        <v>23</v>
      </c>
      <c r="O108" s="54">
        <v>4</v>
      </c>
      <c r="P108" s="54" t="s">
        <v>97</v>
      </c>
      <c r="Q108" s="13">
        <f t="shared" si="18"/>
        <v>27</v>
      </c>
      <c r="R108" s="66">
        <v>146</v>
      </c>
      <c r="S108" s="54" t="s">
        <v>97</v>
      </c>
      <c r="T108" s="13">
        <f t="shared" si="19"/>
        <v>146</v>
      </c>
      <c r="U108" s="62"/>
      <c r="V108" s="10" t="s">
        <v>91</v>
      </c>
    </row>
    <row r="109" spans="2:22" ht="13.5">
      <c r="B109" s="43"/>
      <c r="C109" s="9" t="s">
        <v>0</v>
      </c>
      <c r="D109" s="15">
        <f>SUM(D107:D108)</f>
        <v>363</v>
      </c>
      <c r="E109" s="15">
        <f>SUM(E107:E108)</f>
        <v>678</v>
      </c>
      <c r="F109" s="54" t="s">
        <v>98</v>
      </c>
      <c r="G109" s="68">
        <f t="shared" si="13"/>
        <v>1041</v>
      </c>
      <c r="H109" s="15">
        <f>SUM(H107:H108)</f>
        <v>30</v>
      </c>
      <c r="I109" s="15">
        <f>SUM(I107:I108)</f>
        <v>43</v>
      </c>
      <c r="J109" s="15">
        <f t="shared" si="15"/>
        <v>73</v>
      </c>
      <c r="K109" s="15">
        <f>SUM(K107:K108)</f>
        <v>2538</v>
      </c>
      <c r="L109" s="15">
        <f>SUM(L107:L108)</f>
        <v>4880</v>
      </c>
      <c r="M109" s="15">
        <f t="shared" si="16"/>
        <v>7418</v>
      </c>
      <c r="N109" s="15">
        <f>SUM(N107:N108)</f>
        <v>199</v>
      </c>
      <c r="O109" s="15">
        <f>SUM(O107:O108)</f>
        <v>45</v>
      </c>
      <c r="P109" s="15">
        <f>SUM(P107:P108)</f>
        <v>77</v>
      </c>
      <c r="Q109" s="15">
        <f t="shared" si="18"/>
        <v>321</v>
      </c>
      <c r="R109" s="15">
        <f>SUM(R107:R108)</f>
        <v>8853</v>
      </c>
      <c r="S109" s="15">
        <f>SUM(S107:S108)</f>
        <v>383</v>
      </c>
      <c r="T109" s="15">
        <f t="shared" si="19"/>
        <v>9236</v>
      </c>
      <c r="U109" s="75">
        <v>6806</v>
      </c>
      <c r="V109" s="16">
        <f>SUM(T109:U109)</f>
        <v>16042</v>
      </c>
    </row>
    <row r="110" spans="2:22" ht="13.5">
      <c r="B110" s="48"/>
      <c r="C110" s="7" t="s">
        <v>31</v>
      </c>
      <c r="D110" s="56">
        <v>298</v>
      </c>
      <c r="E110" s="56">
        <v>416</v>
      </c>
      <c r="F110" s="56" t="s">
        <v>98</v>
      </c>
      <c r="G110" s="65">
        <f t="shared" si="13"/>
        <v>714</v>
      </c>
      <c r="H110" s="56">
        <v>1</v>
      </c>
      <c r="I110" s="56">
        <v>24</v>
      </c>
      <c r="J110" s="6">
        <f t="shared" si="15"/>
        <v>25</v>
      </c>
      <c r="K110" s="56">
        <v>1134</v>
      </c>
      <c r="L110" s="3">
        <v>1850</v>
      </c>
      <c r="M110" s="6">
        <f t="shared" si="16"/>
        <v>2984</v>
      </c>
      <c r="N110" s="56">
        <v>134</v>
      </c>
      <c r="O110" s="56">
        <v>37</v>
      </c>
      <c r="P110" s="56">
        <v>84</v>
      </c>
      <c r="Q110" s="6">
        <f t="shared" si="18"/>
        <v>255</v>
      </c>
      <c r="R110" s="65">
        <v>3978</v>
      </c>
      <c r="S110" s="56">
        <v>78</v>
      </c>
      <c r="T110" s="6">
        <f t="shared" si="19"/>
        <v>4056</v>
      </c>
      <c r="U110" s="61"/>
      <c r="V110" s="10" t="s">
        <v>91</v>
      </c>
    </row>
    <row r="111" spans="2:22" ht="13.5">
      <c r="B111" s="49" t="s">
        <v>53</v>
      </c>
      <c r="C111" s="12" t="s">
        <v>32</v>
      </c>
      <c r="D111" s="54">
        <v>54</v>
      </c>
      <c r="E111" s="54">
        <v>4</v>
      </c>
      <c r="F111" s="54">
        <v>3</v>
      </c>
      <c r="G111" s="66">
        <f t="shared" si="13"/>
        <v>61</v>
      </c>
      <c r="H111" s="54">
        <v>36</v>
      </c>
      <c r="I111" s="54">
        <v>10</v>
      </c>
      <c r="J111" s="13">
        <f t="shared" si="15"/>
        <v>46</v>
      </c>
      <c r="K111" s="54">
        <v>1</v>
      </c>
      <c r="L111" s="10">
        <v>9</v>
      </c>
      <c r="M111" s="13">
        <f t="shared" si="16"/>
        <v>10</v>
      </c>
      <c r="N111" s="54">
        <v>38</v>
      </c>
      <c r="O111" s="54" t="s">
        <v>97</v>
      </c>
      <c r="P111" s="54" t="s">
        <v>97</v>
      </c>
      <c r="Q111" s="13">
        <f t="shared" si="18"/>
        <v>38</v>
      </c>
      <c r="R111" s="66">
        <v>155</v>
      </c>
      <c r="S111" s="54" t="s">
        <v>97</v>
      </c>
      <c r="T111" s="13">
        <f t="shared" si="19"/>
        <v>155</v>
      </c>
      <c r="U111" s="62"/>
      <c r="V111" s="10" t="s">
        <v>91</v>
      </c>
    </row>
    <row r="112" spans="2:22" ht="13.5">
      <c r="B112" s="43"/>
      <c r="C112" s="9" t="s">
        <v>0</v>
      </c>
      <c r="D112" s="15">
        <f>SUM(D110:D111)</f>
        <v>352</v>
      </c>
      <c r="E112" s="15">
        <f>SUM(E110:E111)</f>
        <v>420</v>
      </c>
      <c r="F112" s="15">
        <f>SUM(F110:F111)</f>
        <v>3</v>
      </c>
      <c r="G112" s="68">
        <f t="shared" si="13"/>
        <v>775</v>
      </c>
      <c r="H112" s="15">
        <f>SUM(H110:H111)</f>
        <v>37</v>
      </c>
      <c r="I112" s="15">
        <f>SUM(I110:I111)</f>
        <v>34</v>
      </c>
      <c r="J112" s="15">
        <f t="shared" si="15"/>
        <v>71</v>
      </c>
      <c r="K112" s="15">
        <f>SUM(K110:K111)</f>
        <v>1135</v>
      </c>
      <c r="L112" s="15">
        <f>SUM(L110:L111)</f>
        <v>1859</v>
      </c>
      <c r="M112" s="15">
        <f t="shared" si="16"/>
        <v>2994</v>
      </c>
      <c r="N112" s="15">
        <f>SUM(N110:N111)</f>
        <v>172</v>
      </c>
      <c r="O112" s="15">
        <f>SUM(O110:O111)</f>
        <v>37</v>
      </c>
      <c r="P112" s="15">
        <f>SUM(P110:P111)</f>
        <v>84</v>
      </c>
      <c r="Q112" s="15">
        <f t="shared" si="18"/>
        <v>293</v>
      </c>
      <c r="R112" s="15">
        <f>SUM(R110:R111)</f>
        <v>4133</v>
      </c>
      <c r="S112" s="15">
        <f>SUM(S110:S111)</f>
        <v>78</v>
      </c>
      <c r="T112" s="15">
        <f t="shared" si="19"/>
        <v>4211</v>
      </c>
      <c r="U112" s="75">
        <v>2985</v>
      </c>
      <c r="V112" s="16">
        <f>SUM(T112:U112)</f>
        <v>7196</v>
      </c>
    </row>
    <row r="113" spans="2:22" ht="13.5">
      <c r="B113" s="48"/>
      <c r="C113" s="7" t="s">
        <v>31</v>
      </c>
      <c r="D113" s="56">
        <v>819</v>
      </c>
      <c r="E113" s="56">
        <v>1353</v>
      </c>
      <c r="F113" s="56">
        <v>2</v>
      </c>
      <c r="G113" s="65">
        <f t="shared" si="13"/>
        <v>2174</v>
      </c>
      <c r="H113" s="56">
        <v>14</v>
      </c>
      <c r="I113" s="56">
        <v>44</v>
      </c>
      <c r="J113" s="6">
        <f t="shared" si="15"/>
        <v>58</v>
      </c>
      <c r="K113" s="56">
        <v>2187</v>
      </c>
      <c r="L113" s="56">
        <v>3204</v>
      </c>
      <c r="M113" s="6">
        <f t="shared" si="16"/>
        <v>5391</v>
      </c>
      <c r="N113" s="56">
        <v>160</v>
      </c>
      <c r="O113" s="56">
        <v>17</v>
      </c>
      <c r="P113" s="56">
        <v>114</v>
      </c>
      <c r="Q113" s="6">
        <f t="shared" si="18"/>
        <v>291</v>
      </c>
      <c r="R113" s="65">
        <v>7914</v>
      </c>
      <c r="S113" s="56">
        <v>121</v>
      </c>
      <c r="T113" s="6">
        <f t="shared" si="19"/>
        <v>8035</v>
      </c>
      <c r="U113" s="61"/>
      <c r="V113" s="10" t="s">
        <v>91</v>
      </c>
    </row>
    <row r="114" spans="2:22" ht="13.5">
      <c r="B114" s="49" t="s">
        <v>54</v>
      </c>
      <c r="C114" s="12" t="s">
        <v>32</v>
      </c>
      <c r="D114" s="54">
        <v>126</v>
      </c>
      <c r="E114" s="54">
        <v>2</v>
      </c>
      <c r="F114" s="54" t="s">
        <v>98</v>
      </c>
      <c r="G114" s="66">
        <f t="shared" si="13"/>
        <v>128</v>
      </c>
      <c r="H114" s="54">
        <v>2</v>
      </c>
      <c r="I114" s="54">
        <v>11</v>
      </c>
      <c r="J114" s="13">
        <f t="shared" si="15"/>
        <v>13</v>
      </c>
      <c r="K114" s="54">
        <v>4</v>
      </c>
      <c r="L114" s="54">
        <v>15</v>
      </c>
      <c r="M114" s="13">
        <f t="shared" si="16"/>
        <v>19</v>
      </c>
      <c r="N114" s="54">
        <v>60</v>
      </c>
      <c r="O114" s="54">
        <v>1</v>
      </c>
      <c r="P114" s="54" t="s">
        <v>97</v>
      </c>
      <c r="Q114" s="13">
        <f t="shared" si="18"/>
        <v>61</v>
      </c>
      <c r="R114" s="66">
        <v>221</v>
      </c>
      <c r="S114" s="54" t="s">
        <v>97</v>
      </c>
      <c r="T114" s="13">
        <f t="shared" si="19"/>
        <v>221</v>
      </c>
      <c r="U114" s="62"/>
      <c r="V114" s="10" t="s">
        <v>91</v>
      </c>
    </row>
    <row r="115" spans="2:22" ht="13.5">
      <c r="B115" s="43"/>
      <c r="C115" s="9" t="s">
        <v>0</v>
      </c>
      <c r="D115" s="15">
        <f>SUM(D113:D114)</f>
        <v>945</v>
      </c>
      <c r="E115" s="15">
        <f>SUM(E113:E114)</f>
        <v>1355</v>
      </c>
      <c r="F115" s="15">
        <f>SUM(F113:F114)</f>
        <v>2</v>
      </c>
      <c r="G115" s="68">
        <f t="shared" si="13"/>
        <v>2302</v>
      </c>
      <c r="H115" s="15">
        <f>SUM(H113:H114)</f>
        <v>16</v>
      </c>
      <c r="I115" s="15">
        <f>SUM(I113:I114)</f>
        <v>55</v>
      </c>
      <c r="J115" s="15">
        <f t="shared" si="15"/>
        <v>71</v>
      </c>
      <c r="K115" s="15">
        <f>SUM(K113:K114)</f>
        <v>2191</v>
      </c>
      <c r="L115" s="15">
        <f>SUM(L113:L114)</f>
        <v>3219</v>
      </c>
      <c r="M115" s="15">
        <f t="shared" si="16"/>
        <v>5410</v>
      </c>
      <c r="N115" s="15">
        <f>SUM(N113:N114)</f>
        <v>220</v>
      </c>
      <c r="O115" s="15">
        <f>SUM(O113:O114)</f>
        <v>18</v>
      </c>
      <c r="P115" s="15">
        <f>SUM(P113:P114)</f>
        <v>114</v>
      </c>
      <c r="Q115" s="15">
        <f t="shared" si="18"/>
        <v>352</v>
      </c>
      <c r="R115" s="15">
        <f>SUM(R113:R114)</f>
        <v>8135</v>
      </c>
      <c r="S115" s="15">
        <f>SUM(S113:S114)</f>
        <v>121</v>
      </c>
      <c r="T115" s="15">
        <f t="shared" si="19"/>
        <v>8256</v>
      </c>
      <c r="U115" s="75">
        <v>4600</v>
      </c>
      <c r="V115" s="16">
        <f>SUM(T115:U115)</f>
        <v>12856</v>
      </c>
    </row>
    <row r="116" spans="2:22" ht="13.5">
      <c r="B116" s="48"/>
      <c r="C116" s="7" t="s">
        <v>31</v>
      </c>
      <c r="D116" s="56">
        <v>136</v>
      </c>
      <c r="E116" s="56">
        <v>168</v>
      </c>
      <c r="F116" s="56">
        <v>1</v>
      </c>
      <c r="G116" s="65">
        <f t="shared" si="13"/>
        <v>305</v>
      </c>
      <c r="H116" s="56">
        <v>5</v>
      </c>
      <c r="I116" s="56">
        <v>67</v>
      </c>
      <c r="J116" s="6">
        <f t="shared" si="15"/>
        <v>72</v>
      </c>
      <c r="K116" s="56">
        <v>1012</v>
      </c>
      <c r="L116" s="56">
        <v>1555</v>
      </c>
      <c r="M116" s="6">
        <f t="shared" si="16"/>
        <v>2567</v>
      </c>
      <c r="N116" s="56">
        <v>73</v>
      </c>
      <c r="O116" s="56">
        <v>10</v>
      </c>
      <c r="P116" s="56">
        <v>51</v>
      </c>
      <c r="Q116" s="6">
        <f t="shared" si="18"/>
        <v>134</v>
      </c>
      <c r="R116" s="65">
        <v>3078</v>
      </c>
      <c r="S116" s="56">
        <v>59</v>
      </c>
      <c r="T116" s="6">
        <f t="shared" si="19"/>
        <v>3137</v>
      </c>
      <c r="U116" s="29"/>
      <c r="V116" s="10" t="s">
        <v>91</v>
      </c>
    </row>
    <row r="117" spans="2:22" ht="13.5">
      <c r="B117" s="49" t="s">
        <v>55</v>
      </c>
      <c r="C117" s="12" t="s">
        <v>32</v>
      </c>
      <c r="D117" s="54">
        <v>10</v>
      </c>
      <c r="E117" s="54">
        <v>1</v>
      </c>
      <c r="F117" s="54" t="s">
        <v>98</v>
      </c>
      <c r="G117" s="66">
        <f t="shared" si="13"/>
        <v>11</v>
      </c>
      <c r="H117" s="54">
        <v>1</v>
      </c>
      <c r="I117" s="54">
        <v>8</v>
      </c>
      <c r="J117" s="13">
        <f t="shared" si="15"/>
        <v>9</v>
      </c>
      <c r="K117" s="54">
        <v>1</v>
      </c>
      <c r="L117" s="54">
        <v>25</v>
      </c>
      <c r="M117" s="13">
        <f t="shared" si="16"/>
        <v>26</v>
      </c>
      <c r="N117" s="54">
        <v>4</v>
      </c>
      <c r="O117" s="54">
        <v>1</v>
      </c>
      <c r="P117" s="54" t="s">
        <v>97</v>
      </c>
      <c r="Q117" s="13">
        <f t="shared" si="18"/>
        <v>5</v>
      </c>
      <c r="R117" s="66">
        <v>51</v>
      </c>
      <c r="S117" s="54" t="s">
        <v>97</v>
      </c>
      <c r="T117" s="13">
        <f t="shared" si="19"/>
        <v>51</v>
      </c>
      <c r="U117" s="30"/>
      <c r="V117" s="10" t="s">
        <v>91</v>
      </c>
    </row>
    <row r="118" spans="2:22" ht="13.5">
      <c r="B118" s="43"/>
      <c r="C118" s="9" t="s">
        <v>0</v>
      </c>
      <c r="D118" s="15">
        <f>SUM(D116:D117)</f>
        <v>146</v>
      </c>
      <c r="E118" s="15">
        <f>SUM(E116:E117)</f>
        <v>169</v>
      </c>
      <c r="F118" s="15">
        <f>SUM(F116:F117)</f>
        <v>1</v>
      </c>
      <c r="G118" s="68">
        <f t="shared" si="13"/>
        <v>316</v>
      </c>
      <c r="H118" s="15">
        <f>SUM(H116:H117)</f>
        <v>6</v>
      </c>
      <c r="I118" s="15">
        <f>SUM(I116:I117)</f>
        <v>75</v>
      </c>
      <c r="J118" s="15">
        <f t="shared" si="15"/>
        <v>81</v>
      </c>
      <c r="K118" s="15">
        <f>SUM(K116:K117)</f>
        <v>1013</v>
      </c>
      <c r="L118" s="15">
        <f>SUM(L116:L117)</f>
        <v>1580</v>
      </c>
      <c r="M118" s="15">
        <f t="shared" si="16"/>
        <v>2593</v>
      </c>
      <c r="N118" s="15">
        <f>SUM(N116:N117)</f>
        <v>77</v>
      </c>
      <c r="O118" s="15">
        <f>SUM(O116:O117)</f>
        <v>11</v>
      </c>
      <c r="P118" s="15">
        <f>SUM(P116:P117)</f>
        <v>51</v>
      </c>
      <c r="Q118" s="15">
        <f t="shared" si="18"/>
        <v>139</v>
      </c>
      <c r="R118" s="15">
        <f>SUM(R116:R117)</f>
        <v>3129</v>
      </c>
      <c r="S118" s="15">
        <f>SUM(S116:S117)</f>
        <v>59</v>
      </c>
      <c r="T118" s="15">
        <f t="shared" si="19"/>
        <v>3188</v>
      </c>
      <c r="U118" s="75">
        <v>2080</v>
      </c>
      <c r="V118" s="16">
        <f>SUM(T118:U118)</f>
        <v>5268</v>
      </c>
    </row>
    <row r="119" spans="2:22" ht="13.5">
      <c r="B119" s="48"/>
      <c r="C119" s="7" t="s">
        <v>31</v>
      </c>
      <c r="D119" s="56">
        <v>62</v>
      </c>
      <c r="E119" s="56">
        <v>81</v>
      </c>
      <c r="F119" s="56" t="s">
        <v>98</v>
      </c>
      <c r="G119" s="65">
        <f t="shared" si="13"/>
        <v>143</v>
      </c>
      <c r="H119" s="56" t="s">
        <v>98</v>
      </c>
      <c r="I119" s="56">
        <v>5</v>
      </c>
      <c r="J119" s="6">
        <f t="shared" si="15"/>
        <v>5</v>
      </c>
      <c r="K119" s="56">
        <v>268</v>
      </c>
      <c r="L119" s="56">
        <v>444</v>
      </c>
      <c r="M119" s="6">
        <f t="shared" si="16"/>
        <v>712</v>
      </c>
      <c r="N119" s="56">
        <v>28</v>
      </c>
      <c r="O119" s="56">
        <v>4</v>
      </c>
      <c r="P119" s="56">
        <v>24</v>
      </c>
      <c r="Q119" s="6">
        <f t="shared" si="18"/>
        <v>56</v>
      </c>
      <c r="R119" s="65">
        <v>916</v>
      </c>
      <c r="S119" s="56">
        <v>9</v>
      </c>
      <c r="T119" s="6">
        <f t="shared" si="19"/>
        <v>925</v>
      </c>
      <c r="U119" s="29"/>
      <c r="V119" s="10" t="s">
        <v>91</v>
      </c>
    </row>
    <row r="120" spans="2:22" ht="13.5">
      <c r="B120" s="49" t="s">
        <v>56</v>
      </c>
      <c r="C120" s="12" t="s">
        <v>32</v>
      </c>
      <c r="D120" s="54">
        <v>2</v>
      </c>
      <c r="E120" s="54">
        <v>1</v>
      </c>
      <c r="F120" s="54" t="s">
        <v>98</v>
      </c>
      <c r="G120" s="66">
        <f t="shared" si="13"/>
        <v>3</v>
      </c>
      <c r="H120" s="54" t="s">
        <v>98</v>
      </c>
      <c r="I120" s="54" t="s">
        <v>98</v>
      </c>
      <c r="J120" s="55" t="s">
        <v>97</v>
      </c>
      <c r="K120" s="55" t="s">
        <v>97</v>
      </c>
      <c r="L120" s="55" t="s">
        <v>97</v>
      </c>
      <c r="M120" s="55" t="s">
        <v>97</v>
      </c>
      <c r="N120" s="54">
        <v>2</v>
      </c>
      <c r="O120" s="54" t="s">
        <v>97</v>
      </c>
      <c r="P120" s="54" t="s">
        <v>97</v>
      </c>
      <c r="Q120" s="13">
        <f t="shared" si="18"/>
        <v>2</v>
      </c>
      <c r="R120" s="66">
        <v>5</v>
      </c>
      <c r="S120" s="54" t="s">
        <v>97</v>
      </c>
      <c r="T120" s="13">
        <f t="shared" si="19"/>
        <v>5</v>
      </c>
      <c r="U120" s="30"/>
      <c r="V120" s="10" t="s">
        <v>91</v>
      </c>
    </row>
    <row r="121" spans="2:22" ht="13.5">
      <c r="B121" s="43"/>
      <c r="C121" s="9" t="s">
        <v>0</v>
      </c>
      <c r="D121" s="15">
        <f>SUM(D119:D120)</f>
        <v>64</v>
      </c>
      <c r="E121" s="15">
        <f>SUM(E119:E120)</f>
        <v>82</v>
      </c>
      <c r="F121" s="54" t="s">
        <v>98</v>
      </c>
      <c r="G121" s="68">
        <f t="shared" si="13"/>
        <v>146</v>
      </c>
      <c r="H121" s="54" t="s">
        <v>98</v>
      </c>
      <c r="I121" s="15">
        <f>SUM(I119:I120)</f>
        <v>5</v>
      </c>
      <c r="J121" s="15">
        <f t="shared" si="15"/>
        <v>5</v>
      </c>
      <c r="K121" s="15">
        <f>SUM(K119:K120)</f>
        <v>268</v>
      </c>
      <c r="L121" s="15">
        <f>SUM(L119:L120)</f>
        <v>444</v>
      </c>
      <c r="M121" s="15">
        <f t="shared" si="16"/>
        <v>712</v>
      </c>
      <c r="N121" s="15">
        <f>SUM(N119:N120)</f>
        <v>30</v>
      </c>
      <c r="O121" s="15">
        <f>SUM(O119:O120)</f>
        <v>4</v>
      </c>
      <c r="P121" s="15">
        <f>SUM(P119:P120)</f>
        <v>24</v>
      </c>
      <c r="Q121" s="15">
        <f t="shared" si="18"/>
        <v>58</v>
      </c>
      <c r="R121" s="15">
        <f>SUM(R119:R120)</f>
        <v>921</v>
      </c>
      <c r="S121" s="15">
        <f>SUM(S119:S120)</f>
        <v>9</v>
      </c>
      <c r="T121" s="15">
        <f t="shared" si="19"/>
        <v>930</v>
      </c>
      <c r="U121" s="75">
        <v>825</v>
      </c>
      <c r="V121" s="16">
        <f>SUM(T121:U121)</f>
        <v>1755</v>
      </c>
    </row>
    <row r="122" spans="2:22" ht="13.5">
      <c r="B122" s="48"/>
      <c r="C122" s="7" t="s">
        <v>31</v>
      </c>
      <c r="D122" s="56">
        <v>99</v>
      </c>
      <c r="E122" s="56">
        <v>215</v>
      </c>
      <c r="F122" s="56">
        <v>1</v>
      </c>
      <c r="G122" s="65">
        <f t="shared" si="13"/>
        <v>315</v>
      </c>
      <c r="H122" s="56">
        <v>3</v>
      </c>
      <c r="I122" s="56">
        <v>15</v>
      </c>
      <c r="J122" s="6">
        <f t="shared" si="15"/>
        <v>18</v>
      </c>
      <c r="K122" s="56">
        <v>567</v>
      </c>
      <c r="L122" s="56">
        <v>1084</v>
      </c>
      <c r="M122" s="6">
        <f t="shared" si="16"/>
        <v>1651</v>
      </c>
      <c r="N122" s="56">
        <v>39</v>
      </c>
      <c r="O122" s="56">
        <v>8</v>
      </c>
      <c r="P122" s="56">
        <v>11</v>
      </c>
      <c r="Q122" s="6">
        <f t="shared" si="18"/>
        <v>58</v>
      </c>
      <c r="R122" s="65">
        <v>2042</v>
      </c>
      <c r="S122" s="56">
        <v>95</v>
      </c>
      <c r="T122" s="6">
        <f t="shared" si="19"/>
        <v>2137</v>
      </c>
      <c r="U122" s="29"/>
      <c r="V122" s="10" t="s">
        <v>91</v>
      </c>
    </row>
    <row r="123" spans="2:22" ht="13.5">
      <c r="B123" s="49" t="s">
        <v>57</v>
      </c>
      <c r="C123" s="12" t="s">
        <v>32</v>
      </c>
      <c r="D123" s="54">
        <v>63</v>
      </c>
      <c r="E123" s="54">
        <v>3</v>
      </c>
      <c r="F123" s="54" t="s">
        <v>98</v>
      </c>
      <c r="G123" s="66">
        <f t="shared" si="13"/>
        <v>66</v>
      </c>
      <c r="H123" s="54">
        <v>2</v>
      </c>
      <c r="I123" s="54">
        <v>5</v>
      </c>
      <c r="J123" s="13">
        <f t="shared" si="15"/>
        <v>7</v>
      </c>
      <c r="K123" s="54" t="s">
        <v>97</v>
      </c>
      <c r="L123" s="54" t="s">
        <v>97</v>
      </c>
      <c r="M123" s="54" t="s">
        <v>97</v>
      </c>
      <c r="N123" s="54">
        <v>3</v>
      </c>
      <c r="O123" s="54" t="s">
        <v>97</v>
      </c>
      <c r="P123" s="54" t="s">
        <v>97</v>
      </c>
      <c r="Q123" s="13">
        <f t="shared" si="18"/>
        <v>3</v>
      </c>
      <c r="R123" s="66">
        <v>76</v>
      </c>
      <c r="S123" s="54" t="s">
        <v>97</v>
      </c>
      <c r="T123" s="13">
        <f t="shared" si="19"/>
        <v>76</v>
      </c>
      <c r="U123" s="30"/>
      <c r="V123" s="10" t="s">
        <v>91</v>
      </c>
    </row>
    <row r="124" spans="2:22" ht="13.5">
      <c r="B124" s="43"/>
      <c r="C124" s="9" t="s">
        <v>0</v>
      </c>
      <c r="D124" s="15">
        <f>SUM(D122:D123)</f>
        <v>162</v>
      </c>
      <c r="E124" s="15">
        <f>SUM(E122:E123)</f>
        <v>218</v>
      </c>
      <c r="F124" s="15">
        <f>SUM(F122:F123)</f>
        <v>1</v>
      </c>
      <c r="G124" s="68">
        <f t="shared" si="13"/>
        <v>381</v>
      </c>
      <c r="H124" s="15">
        <f>SUM(H122:H123)</f>
        <v>5</v>
      </c>
      <c r="I124" s="15">
        <f>SUM(I122:I123)</f>
        <v>20</v>
      </c>
      <c r="J124" s="15">
        <f t="shared" si="15"/>
        <v>25</v>
      </c>
      <c r="K124" s="15">
        <f>SUM(K122:K123)</f>
        <v>567</v>
      </c>
      <c r="L124" s="15">
        <f>SUM(L122:L123)</f>
        <v>1084</v>
      </c>
      <c r="M124" s="15">
        <f t="shared" si="16"/>
        <v>1651</v>
      </c>
      <c r="N124" s="15">
        <f>SUM(N122:N123)</f>
        <v>42</v>
      </c>
      <c r="O124" s="15">
        <f>SUM(O122:O123)</f>
        <v>8</v>
      </c>
      <c r="P124" s="15">
        <f>SUM(P122:P123)</f>
        <v>11</v>
      </c>
      <c r="Q124" s="15">
        <f t="shared" si="18"/>
        <v>61</v>
      </c>
      <c r="R124" s="15">
        <f>SUM(R122:R123)</f>
        <v>2118</v>
      </c>
      <c r="S124" s="15">
        <f>SUM(S122:S123)</f>
        <v>95</v>
      </c>
      <c r="T124" s="15">
        <f t="shared" si="19"/>
        <v>2213</v>
      </c>
      <c r="U124" s="75">
        <v>1889</v>
      </c>
      <c r="V124" s="16">
        <f>SUM(T124:U124)</f>
        <v>4102</v>
      </c>
    </row>
    <row r="125" spans="2:22" ht="13.5">
      <c r="B125" s="49"/>
      <c r="C125" s="7" t="s">
        <v>31</v>
      </c>
      <c r="D125" s="55">
        <v>337</v>
      </c>
      <c r="E125" s="55">
        <v>639</v>
      </c>
      <c r="F125" s="55">
        <v>3</v>
      </c>
      <c r="G125" s="65">
        <f t="shared" si="13"/>
        <v>979</v>
      </c>
      <c r="H125" s="55">
        <v>2</v>
      </c>
      <c r="I125" s="55">
        <v>24</v>
      </c>
      <c r="J125" s="6">
        <f t="shared" si="15"/>
        <v>26</v>
      </c>
      <c r="K125" s="55">
        <v>2385</v>
      </c>
      <c r="L125" s="55">
        <v>4413</v>
      </c>
      <c r="M125" s="6">
        <f t="shared" si="16"/>
        <v>6798</v>
      </c>
      <c r="N125" s="55">
        <v>184</v>
      </c>
      <c r="O125" s="55">
        <v>35</v>
      </c>
      <c r="P125" s="55">
        <v>56</v>
      </c>
      <c r="Q125" s="6">
        <f t="shared" si="18"/>
        <v>275</v>
      </c>
      <c r="R125" s="65">
        <v>8078</v>
      </c>
      <c r="S125" s="55">
        <v>282</v>
      </c>
      <c r="T125" s="6">
        <f t="shared" si="19"/>
        <v>8360</v>
      </c>
      <c r="U125" s="30"/>
      <c r="V125" s="10" t="s">
        <v>91</v>
      </c>
    </row>
    <row r="126" spans="2:22" ht="13.5">
      <c r="B126" s="49" t="s">
        <v>83</v>
      </c>
      <c r="C126" s="12" t="s">
        <v>32</v>
      </c>
      <c r="D126" s="55">
        <v>133</v>
      </c>
      <c r="E126" s="55">
        <v>1</v>
      </c>
      <c r="F126" s="55">
        <v>3</v>
      </c>
      <c r="G126" s="66">
        <f aca="true" t="shared" si="22" ref="G126:G201">SUM(D126:F126)</f>
        <v>137</v>
      </c>
      <c r="H126" s="55">
        <v>4</v>
      </c>
      <c r="I126" s="55">
        <v>3</v>
      </c>
      <c r="J126" s="13">
        <f t="shared" si="15"/>
        <v>7</v>
      </c>
      <c r="K126" s="55" t="s">
        <v>97</v>
      </c>
      <c r="L126" s="55" t="s">
        <v>97</v>
      </c>
      <c r="M126" s="55" t="s">
        <v>97</v>
      </c>
      <c r="N126" s="55">
        <v>27</v>
      </c>
      <c r="O126" s="55">
        <v>1</v>
      </c>
      <c r="P126" s="55" t="s">
        <v>97</v>
      </c>
      <c r="Q126" s="13">
        <f t="shared" si="18"/>
        <v>28</v>
      </c>
      <c r="R126" s="66">
        <v>172</v>
      </c>
      <c r="S126" s="55" t="s">
        <v>97</v>
      </c>
      <c r="T126" s="13">
        <f t="shared" si="19"/>
        <v>172</v>
      </c>
      <c r="U126" s="30"/>
      <c r="V126" s="10" t="s">
        <v>91</v>
      </c>
    </row>
    <row r="127" spans="2:22" ht="13.5">
      <c r="B127" s="43"/>
      <c r="C127" s="9" t="s">
        <v>0</v>
      </c>
      <c r="D127" s="15">
        <f>SUM(D125:D126)</f>
        <v>470</v>
      </c>
      <c r="E127" s="15">
        <f>SUM(E125:E126)</f>
        <v>640</v>
      </c>
      <c r="F127" s="15">
        <f>SUM(F125:F126)</f>
        <v>6</v>
      </c>
      <c r="G127" s="68">
        <f t="shared" si="22"/>
        <v>1116</v>
      </c>
      <c r="H127" s="15">
        <f>SUM(H125:H126)</f>
        <v>6</v>
      </c>
      <c r="I127" s="15">
        <f>SUM(I125:I126)</f>
        <v>27</v>
      </c>
      <c r="J127" s="15">
        <f t="shared" si="15"/>
        <v>33</v>
      </c>
      <c r="K127" s="15">
        <f>SUM(K125:K126)</f>
        <v>2385</v>
      </c>
      <c r="L127" s="15">
        <f>SUM(L125:L126)</f>
        <v>4413</v>
      </c>
      <c r="M127" s="15">
        <f t="shared" si="16"/>
        <v>6798</v>
      </c>
      <c r="N127" s="15">
        <f>SUM(N125:N126)</f>
        <v>211</v>
      </c>
      <c r="O127" s="15">
        <f>SUM(O125:O126)</f>
        <v>36</v>
      </c>
      <c r="P127" s="15">
        <f>SUM(P125:P126)</f>
        <v>56</v>
      </c>
      <c r="Q127" s="15">
        <f t="shared" si="18"/>
        <v>303</v>
      </c>
      <c r="R127" s="15">
        <f>SUM(R125:R126)</f>
        <v>8250</v>
      </c>
      <c r="S127" s="15">
        <f>SUM(S125:S126)</f>
        <v>282</v>
      </c>
      <c r="T127" s="15">
        <f t="shared" si="19"/>
        <v>8532</v>
      </c>
      <c r="U127" s="75">
        <v>7194</v>
      </c>
      <c r="V127" s="16">
        <f>SUM(T127:U127)</f>
        <v>15726</v>
      </c>
    </row>
    <row r="128" spans="2:22" ht="13.5">
      <c r="B128" s="48" t="s">
        <v>58</v>
      </c>
      <c r="C128" s="7" t="s">
        <v>31</v>
      </c>
      <c r="D128" s="56" t="s">
        <v>98</v>
      </c>
      <c r="E128" s="56" t="s">
        <v>98</v>
      </c>
      <c r="F128" s="56" t="s">
        <v>98</v>
      </c>
      <c r="G128" s="56" t="s">
        <v>98</v>
      </c>
      <c r="H128" s="56" t="s">
        <v>98</v>
      </c>
      <c r="I128" s="56" t="s">
        <v>98</v>
      </c>
      <c r="J128" s="57" t="s">
        <v>97</v>
      </c>
      <c r="K128" s="57" t="s">
        <v>97</v>
      </c>
      <c r="L128" s="56">
        <v>2</v>
      </c>
      <c r="M128" s="6">
        <f t="shared" si="16"/>
        <v>2</v>
      </c>
      <c r="N128" s="57" t="s">
        <v>97</v>
      </c>
      <c r="O128" s="57" t="s">
        <v>97</v>
      </c>
      <c r="P128" s="57" t="s">
        <v>97</v>
      </c>
      <c r="Q128" s="57" t="s">
        <v>97</v>
      </c>
      <c r="R128" s="65">
        <v>2</v>
      </c>
      <c r="S128" s="57" t="s">
        <v>97</v>
      </c>
      <c r="T128" s="6">
        <f t="shared" si="19"/>
        <v>2</v>
      </c>
      <c r="U128" s="29"/>
      <c r="V128" s="10" t="s">
        <v>91</v>
      </c>
    </row>
    <row r="129" spans="2:22" ht="13.5">
      <c r="B129" s="49" t="s">
        <v>35</v>
      </c>
      <c r="C129" s="12" t="s">
        <v>32</v>
      </c>
      <c r="D129" s="54" t="s">
        <v>98</v>
      </c>
      <c r="E129" s="54" t="s">
        <v>98</v>
      </c>
      <c r="F129" s="54" t="s">
        <v>98</v>
      </c>
      <c r="G129" s="54" t="s">
        <v>98</v>
      </c>
      <c r="H129" s="54" t="s">
        <v>98</v>
      </c>
      <c r="I129" s="54" t="s">
        <v>98</v>
      </c>
      <c r="J129" s="55" t="s">
        <v>97</v>
      </c>
      <c r="K129" s="55" t="s">
        <v>97</v>
      </c>
      <c r="L129" s="55" t="s">
        <v>97</v>
      </c>
      <c r="M129" s="55" t="s">
        <v>97</v>
      </c>
      <c r="N129" s="55" t="s">
        <v>97</v>
      </c>
      <c r="O129" s="55" t="s">
        <v>97</v>
      </c>
      <c r="P129" s="55" t="s">
        <v>97</v>
      </c>
      <c r="Q129" s="55" t="s">
        <v>97</v>
      </c>
      <c r="R129" s="55" t="s">
        <v>97</v>
      </c>
      <c r="S129" s="55" t="s">
        <v>97</v>
      </c>
      <c r="T129" s="55" t="s">
        <v>97</v>
      </c>
      <c r="U129" s="30"/>
      <c r="V129" s="10" t="s">
        <v>91</v>
      </c>
    </row>
    <row r="130" spans="2:22" ht="13.5">
      <c r="B130" s="43"/>
      <c r="C130" s="9" t="s">
        <v>0</v>
      </c>
      <c r="D130" s="54" t="s">
        <v>98</v>
      </c>
      <c r="E130" s="54" t="s">
        <v>98</v>
      </c>
      <c r="F130" s="54" t="s">
        <v>98</v>
      </c>
      <c r="G130" s="54" t="s">
        <v>98</v>
      </c>
      <c r="H130" s="54" t="s">
        <v>98</v>
      </c>
      <c r="I130" s="54" t="s">
        <v>98</v>
      </c>
      <c r="J130" s="55" t="s">
        <v>97</v>
      </c>
      <c r="K130" s="55" t="s">
        <v>97</v>
      </c>
      <c r="L130" s="15">
        <f>SUM(L128:L129)</f>
        <v>2</v>
      </c>
      <c r="M130" s="15">
        <f t="shared" si="16"/>
        <v>2</v>
      </c>
      <c r="N130" s="55" t="s">
        <v>97</v>
      </c>
      <c r="O130" s="55" t="s">
        <v>97</v>
      </c>
      <c r="P130" s="55" t="s">
        <v>97</v>
      </c>
      <c r="Q130" s="55" t="s">
        <v>97</v>
      </c>
      <c r="R130" s="15">
        <f>SUM(R128:R129)</f>
        <v>2</v>
      </c>
      <c r="S130" s="55" t="s">
        <v>97</v>
      </c>
      <c r="T130" s="15">
        <f t="shared" si="19"/>
        <v>2</v>
      </c>
      <c r="U130" s="119" t="s">
        <v>97</v>
      </c>
      <c r="V130" s="16">
        <f>SUM(T130:U130)</f>
        <v>2</v>
      </c>
    </row>
    <row r="131" spans="2:22" s="81" customFormat="1" ht="13.5">
      <c r="B131" s="100"/>
      <c r="C131" s="77" t="s">
        <v>31</v>
      </c>
      <c r="D131" s="78">
        <f aca="true" t="shared" si="23" ref="D131:F132">SUM(D128,D125,D122,D119,D116,D113,D110,D107)</f>
        <v>2071</v>
      </c>
      <c r="E131" s="78">
        <f t="shared" si="23"/>
        <v>3537</v>
      </c>
      <c r="F131" s="78">
        <f t="shared" si="23"/>
        <v>7</v>
      </c>
      <c r="G131" s="79">
        <f t="shared" si="22"/>
        <v>5615</v>
      </c>
      <c r="H131" s="78">
        <f>SUM(H128,H125,H122,H119,H116,H113,H110,H107)</f>
        <v>28</v>
      </c>
      <c r="I131" s="78">
        <f>SUM(I128,I125,I122,I119,I116,I113,I110,I107)</f>
        <v>213</v>
      </c>
      <c r="J131" s="78">
        <f t="shared" si="15"/>
        <v>241</v>
      </c>
      <c r="K131" s="78">
        <f>SUM(K128,K125,K122,K119,K116,K113,K110,K107)</f>
        <v>10087</v>
      </c>
      <c r="L131" s="78">
        <f>SUM(L128,L125,L122,L119,L116,L113,L110,L107)</f>
        <v>17409</v>
      </c>
      <c r="M131" s="78">
        <f t="shared" si="16"/>
        <v>27496</v>
      </c>
      <c r="N131" s="78">
        <f aca="true" t="shared" si="24" ref="N131:P132">SUM(N128,N125,N122,N119,N116,N113,N110,N107)</f>
        <v>794</v>
      </c>
      <c r="O131" s="78">
        <f t="shared" si="24"/>
        <v>152</v>
      </c>
      <c r="P131" s="78">
        <f t="shared" si="24"/>
        <v>417</v>
      </c>
      <c r="Q131" s="78">
        <f t="shared" si="18"/>
        <v>1363</v>
      </c>
      <c r="R131" s="78">
        <f>SUM(R128,R125,R122,R119,R116,R113,R110,R107)</f>
        <v>34715</v>
      </c>
      <c r="S131" s="78">
        <f>SUM(S128,S125,S122,S119,S116,S113,S110,S107)</f>
        <v>1027</v>
      </c>
      <c r="T131" s="78">
        <f t="shared" si="19"/>
        <v>35742</v>
      </c>
      <c r="U131" s="78" t="s">
        <v>91</v>
      </c>
      <c r="V131" s="80" t="s">
        <v>91</v>
      </c>
    </row>
    <row r="132" spans="2:22" s="81" customFormat="1" ht="13.5">
      <c r="B132" s="101" t="s">
        <v>59</v>
      </c>
      <c r="C132" s="83" t="s">
        <v>32</v>
      </c>
      <c r="D132" s="84">
        <f t="shared" si="23"/>
        <v>431</v>
      </c>
      <c r="E132" s="84">
        <f t="shared" si="23"/>
        <v>25</v>
      </c>
      <c r="F132" s="84">
        <f t="shared" si="23"/>
        <v>6</v>
      </c>
      <c r="G132" s="85">
        <f t="shared" si="22"/>
        <v>462</v>
      </c>
      <c r="H132" s="84">
        <f>SUM(H129,H126,H123,H120,H117,H114,H111,H108)</f>
        <v>72</v>
      </c>
      <c r="I132" s="84">
        <f>SUM(I129,I126,I123,I120,I117,I114,I111,I108)</f>
        <v>46</v>
      </c>
      <c r="J132" s="84">
        <f t="shared" si="15"/>
        <v>118</v>
      </c>
      <c r="K132" s="84">
        <f>SUM(K129,K126,K123,K120,K117,K114,K111,K108)</f>
        <v>10</v>
      </c>
      <c r="L132" s="84">
        <f>SUM(L129,L126,L123,L120,L117,L114,L111,L108)</f>
        <v>72</v>
      </c>
      <c r="M132" s="84">
        <f t="shared" si="16"/>
        <v>82</v>
      </c>
      <c r="N132" s="84">
        <f t="shared" si="24"/>
        <v>157</v>
      </c>
      <c r="O132" s="84">
        <f t="shared" si="24"/>
        <v>7</v>
      </c>
      <c r="P132" s="120" t="s">
        <v>97</v>
      </c>
      <c r="Q132" s="84">
        <f t="shared" si="18"/>
        <v>164</v>
      </c>
      <c r="R132" s="84">
        <f>SUM(R129,R126,R123,R120,R117,R114,R111,R108)</f>
        <v>826</v>
      </c>
      <c r="S132" s="120" t="s">
        <v>97</v>
      </c>
      <c r="T132" s="84">
        <f t="shared" si="19"/>
        <v>826</v>
      </c>
      <c r="U132" s="84" t="s">
        <v>91</v>
      </c>
      <c r="V132" s="80" t="s">
        <v>91</v>
      </c>
    </row>
    <row r="133" spans="2:22" s="81" customFormat="1" ht="13.5">
      <c r="B133" s="102"/>
      <c r="C133" s="87" t="s">
        <v>0</v>
      </c>
      <c r="D133" s="88">
        <f>SUM(D131:D132)</f>
        <v>2502</v>
      </c>
      <c r="E133" s="88">
        <f>SUM(E131:E132)</f>
        <v>3562</v>
      </c>
      <c r="F133" s="88">
        <f>SUM(F131:F132)</f>
        <v>13</v>
      </c>
      <c r="G133" s="89">
        <f t="shared" si="22"/>
        <v>6077</v>
      </c>
      <c r="H133" s="88">
        <f>SUM(H131:H132)</f>
        <v>100</v>
      </c>
      <c r="I133" s="88">
        <f>SUM(I131:I132)</f>
        <v>259</v>
      </c>
      <c r="J133" s="88">
        <f t="shared" si="15"/>
        <v>359</v>
      </c>
      <c r="K133" s="88">
        <f>SUM(K131:K132)</f>
        <v>10097</v>
      </c>
      <c r="L133" s="88">
        <f>SUM(L131:L132)</f>
        <v>17481</v>
      </c>
      <c r="M133" s="88">
        <f t="shared" si="16"/>
        <v>27578</v>
      </c>
      <c r="N133" s="88">
        <f>SUM(N131:N132)</f>
        <v>951</v>
      </c>
      <c r="O133" s="88">
        <f>SUM(O131:O132)</f>
        <v>159</v>
      </c>
      <c r="P133" s="88">
        <f>SUM(P131:P132)</f>
        <v>417</v>
      </c>
      <c r="Q133" s="88">
        <f t="shared" si="18"/>
        <v>1527</v>
      </c>
      <c r="R133" s="88">
        <f>SUM(R131:R132)</f>
        <v>35541</v>
      </c>
      <c r="S133" s="88">
        <f>SUM(S131:S132)</f>
        <v>1027</v>
      </c>
      <c r="T133" s="88">
        <f t="shared" si="19"/>
        <v>36568</v>
      </c>
      <c r="U133" s="88">
        <v>26379</v>
      </c>
      <c r="V133" s="90">
        <f>SUM(T133:U133)</f>
        <v>62947</v>
      </c>
    </row>
    <row r="134" spans="2:22" ht="13.5">
      <c r="B134" s="52" t="s">
        <v>60</v>
      </c>
      <c r="C134" s="7" t="s">
        <v>31</v>
      </c>
      <c r="D134" s="56">
        <v>245</v>
      </c>
      <c r="E134" s="56">
        <v>450</v>
      </c>
      <c r="F134" s="56">
        <v>1</v>
      </c>
      <c r="G134" s="65">
        <f t="shared" si="22"/>
        <v>696</v>
      </c>
      <c r="H134" s="56">
        <v>9</v>
      </c>
      <c r="I134" s="56">
        <v>158</v>
      </c>
      <c r="J134" s="6">
        <f t="shared" si="15"/>
        <v>167</v>
      </c>
      <c r="K134" s="56">
        <v>954</v>
      </c>
      <c r="L134" s="56">
        <v>1488</v>
      </c>
      <c r="M134" s="6">
        <f t="shared" si="16"/>
        <v>2442</v>
      </c>
      <c r="N134" s="56">
        <v>125</v>
      </c>
      <c r="O134" s="56">
        <v>8</v>
      </c>
      <c r="P134" s="56">
        <v>110</v>
      </c>
      <c r="Q134" s="6">
        <f t="shared" si="18"/>
        <v>243</v>
      </c>
      <c r="R134" s="65">
        <v>3548</v>
      </c>
      <c r="S134" s="56">
        <v>46</v>
      </c>
      <c r="T134" s="6">
        <f t="shared" si="19"/>
        <v>3594</v>
      </c>
      <c r="U134" s="29"/>
      <c r="V134" s="10" t="s">
        <v>91</v>
      </c>
    </row>
    <row r="135" spans="2:22" ht="13.5">
      <c r="B135" s="49" t="s">
        <v>61</v>
      </c>
      <c r="C135" s="12" t="s">
        <v>32</v>
      </c>
      <c r="D135" s="54">
        <v>5</v>
      </c>
      <c r="E135" s="54">
        <v>1</v>
      </c>
      <c r="F135" s="54" t="s">
        <v>98</v>
      </c>
      <c r="G135" s="66">
        <f t="shared" si="22"/>
        <v>6</v>
      </c>
      <c r="H135" s="54">
        <v>10</v>
      </c>
      <c r="I135" s="54">
        <v>16</v>
      </c>
      <c r="J135" s="13">
        <f t="shared" si="15"/>
        <v>26</v>
      </c>
      <c r="K135" s="54">
        <v>15</v>
      </c>
      <c r="L135" s="54">
        <v>8</v>
      </c>
      <c r="M135" s="13">
        <f t="shared" si="16"/>
        <v>23</v>
      </c>
      <c r="N135" s="54">
        <v>8</v>
      </c>
      <c r="O135" s="54" t="s">
        <v>97</v>
      </c>
      <c r="P135" s="54" t="s">
        <v>97</v>
      </c>
      <c r="Q135" s="13">
        <f t="shared" si="18"/>
        <v>8</v>
      </c>
      <c r="R135" s="66">
        <v>63</v>
      </c>
      <c r="S135" s="54" t="s">
        <v>97</v>
      </c>
      <c r="T135" s="13">
        <f t="shared" si="19"/>
        <v>63</v>
      </c>
      <c r="U135" s="30"/>
      <c r="V135" s="10" t="s">
        <v>91</v>
      </c>
    </row>
    <row r="136" spans="2:22" ht="13.5">
      <c r="B136" s="43"/>
      <c r="C136" s="9" t="s">
        <v>0</v>
      </c>
      <c r="D136" s="15">
        <f>SUM(D134:D135)</f>
        <v>250</v>
      </c>
      <c r="E136" s="15">
        <f>SUM(E134:E135)</f>
        <v>451</v>
      </c>
      <c r="F136" s="15">
        <f>SUM(F134:F135)</f>
        <v>1</v>
      </c>
      <c r="G136" s="68">
        <f t="shared" si="22"/>
        <v>702</v>
      </c>
      <c r="H136" s="15">
        <f>SUM(H134:H135)</f>
        <v>19</v>
      </c>
      <c r="I136" s="15">
        <f>SUM(I134:I135)</f>
        <v>174</v>
      </c>
      <c r="J136" s="15">
        <f t="shared" si="15"/>
        <v>193</v>
      </c>
      <c r="K136" s="15">
        <f>SUM(K134:K135)</f>
        <v>969</v>
      </c>
      <c r="L136" s="15">
        <f>SUM(L134:L135)</f>
        <v>1496</v>
      </c>
      <c r="M136" s="15">
        <f t="shared" si="16"/>
        <v>2465</v>
      </c>
      <c r="N136" s="15">
        <f>SUM(N134:N135)</f>
        <v>133</v>
      </c>
      <c r="O136" s="15">
        <f>SUM(O134:O135)</f>
        <v>8</v>
      </c>
      <c r="P136" s="15">
        <f>SUM(P134:P135)</f>
        <v>110</v>
      </c>
      <c r="Q136" s="15">
        <f t="shared" si="18"/>
        <v>251</v>
      </c>
      <c r="R136" s="15">
        <f>SUM(R134:R135)</f>
        <v>3611</v>
      </c>
      <c r="S136" s="15">
        <f>SUM(S134:S135)</f>
        <v>46</v>
      </c>
      <c r="T136" s="15">
        <f t="shared" si="19"/>
        <v>3657</v>
      </c>
      <c r="U136" s="75">
        <v>2492</v>
      </c>
      <c r="V136" s="16">
        <f>SUM(T136:U136)</f>
        <v>6149</v>
      </c>
    </row>
    <row r="137" spans="2:22" ht="13.5">
      <c r="B137" s="48"/>
      <c r="C137" s="7" t="s">
        <v>31</v>
      </c>
      <c r="D137" s="56">
        <v>76</v>
      </c>
      <c r="E137" s="56">
        <v>223</v>
      </c>
      <c r="F137" s="54" t="s">
        <v>98</v>
      </c>
      <c r="G137" s="65">
        <f t="shared" si="22"/>
        <v>299</v>
      </c>
      <c r="H137" s="54" t="s">
        <v>98</v>
      </c>
      <c r="I137" s="56">
        <v>15</v>
      </c>
      <c r="J137" s="6">
        <f aca="true" t="shared" si="25" ref="J137:J202">SUM(H137:I137)</f>
        <v>15</v>
      </c>
      <c r="K137" s="56">
        <v>565</v>
      </c>
      <c r="L137" s="56">
        <v>885</v>
      </c>
      <c r="M137" s="6">
        <f aca="true" t="shared" si="26" ref="M137:M202">SUM(K137:L137)</f>
        <v>1450</v>
      </c>
      <c r="N137" s="56">
        <v>48</v>
      </c>
      <c r="O137" s="56">
        <v>8</v>
      </c>
      <c r="P137" s="56">
        <v>13</v>
      </c>
      <c r="Q137" s="6">
        <f aca="true" t="shared" si="27" ref="Q137:Q202">SUM(N137:P137)</f>
        <v>69</v>
      </c>
      <c r="R137" s="65">
        <v>1833</v>
      </c>
      <c r="S137" s="56">
        <v>29</v>
      </c>
      <c r="T137" s="6">
        <f aca="true" t="shared" si="28" ref="T137:T202">SUM(R137:S137)</f>
        <v>1862</v>
      </c>
      <c r="U137" s="29"/>
      <c r="V137" s="10" t="s">
        <v>91</v>
      </c>
    </row>
    <row r="138" spans="2:22" ht="13.5">
      <c r="B138" s="49" t="s">
        <v>62</v>
      </c>
      <c r="C138" s="12" t="s">
        <v>32</v>
      </c>
      <c r="D138" s="54" t="s">
        <v>98</v>
      </c>
      <c r="E138" s="54" t="s">
        <v>98</v>
      </c>
      <c r="F138" s="54" t="s">
        <v>98</v>
      </c>
      <c r="G138" s="54" t="s">
        <v>98</v>
      </c>
      <c r="H138" s="54" t="s">
        <v>98</v>
      </c>
      <c r="I138" s="54" t="s">
        <v>98</v>
      </c>
      <c r="J138" s="55" t="s">
        <v>97</v>
      </c>
      <c r="K138" s="55" t="s">
        <v>97</v>
      </c>
      <c r="L138" s="55" t="s">
        <v>97</v>
      </c>
      <c r="M138" s="55" t="s">
        <v>97</v>
      </c>
      <c r="N138" s="55" t="s">
        <v>97</v>
      </c>
      <c r="O138" s="55" t="s">
        <v>97</v>
      </c>
      <c r="P138" s="55" t="s">
        <v>97</v>
      </c>
      <c r="Q138" s="55" t="s">
        <v>97</v>
      </c>
      <c r="R138" s="55" t="s">
        <v>97</v>
      </c>
      <c r="S138" s="55" t="s">
        <v>97</v>
      </c>
      <c r="T138" s="55" t="s">
        <v>97</v>
      </c>
      <c r="U138" s="30"/>
      <c r="V138" s="10" t="s">
        <v>91</v>
      </c>
    </row>
    <row r="139" spans="2:22" ht="13.5">
      <c r="B139" s="43"/>
      <c r="C139" s="9" t="s">
        <v>0</v>
      </c>
      <c r="D139" s="15">
        <f>SUM(D137:D138)</f>
        <v>76</v>
      </c>
      <c r="E139" s="15">
        <f>SUM(E137:E138)</f>
        <v>223</v>
      </c>
      <c r="F139" s="54" t="s">
        <v>98</v>
      </c>
      <c r="G139" s="68">
        <f t="shared" si="22"/>
        <v>299</v>
      </c>
      <c r="H139" s="54" t="s">
        <v>98</v>
      </c>
      <c r="I139" s="15">
        <f>SUM(I137:I138)</f>
        <v>15</v>
      </c>
      <c r="J139" s="15">
        <f>SUM(H139:I139)</f>
        <v>15</v>
      </c>
      <c r="K139" s="15">
        <f>SUM(K137:K138)</f>
        <v>565</v>
      </c>
      <c r="L139" s="15">
        <f>SUM(L137:L138)</f>
        <v>885</v>
      </c>
      <c r="M139" s="15">
        <f>SUM(K139:L139)</f>
        <v>1450</v>
      </c>
      <c r="N139" s="15">
        <f>SUM(N137:N138)</f>
        <v>48</v>
      </c>
      <c r="O139" s="15">
        <f>SUM(O137:O138)</f>
        <v>8</v>
      </c>
      <c r="P139" s="15">
        <f>SUM(P137:P138)</f>
        <v>13</v>
      </c>
      <c r="Q139" s="15">
        <f t="shared" si="27"/>
        <v>69</v>
      </c>
      <c r="R139" s="15">
        <f>SUM(R137:R138)</f>
        <v>1833</v>
      </c>
      <c r="S139" s="15">
        <f>SUM(S137:S138)</f>
        <v>29</v>
      </c>
      <c r="T139" s="15">
        <f t="shared" si="28"/>
        <v>1862</v>
      </c>
      <c r="U139" s="75">
        <v>1721</v>
      </c>
      <c r="V139" s="16">
        <f>SUM(T139:U139)</f>
        <v>3583</v>
      </c>
    </row>
    <row r="140" spans="2:22" ht="13.5">
      <c r="B140" s="48"/>
      <c r="C140" s="7" t="s">
        <v>31</v>
      </c>
      <c r="D140" s="56">
        <v>558</v>
      </c>
      <c r="E140" s="56">
        <v>911</v>
      </c>
      <c r="F140" s="56">
        <v>2</v>
      </c>
      <c r="G140" s="65">
        <f t="shared" si="22"/>
        <v>1471</v>
      </c>
      <c r="H140" s="56">
        <v>4</v>
      </c>
      <c r="I140" s="56">
        <v>12</v>
      </c>
      <c r="J140" s="6">
        <f t="shared" si="25"/>
        <v>16</v>
      </c>
      <c r="K140" s="56">
        <v>1165</v>
      </c>
      <c r="L140" s="56">
        <v>1956</v>
      </c>
      <c r="M140" s="6">
        <f t="shared" si="26"/>
        <v>3121</v>
      </c>
      <c r="N140" s="56">
        <v>136</v>
      </c>
      <c r="O140" s="56">
        <v>16</v>
      </c>
      <c r="P140" s="56">
        <v>68</v>
      </c>
      <c r="Q140" s="6">
        <f t="shared" si="27"/>
        <v>220</v>
      </c>
      <c r="R140" s="65">
        <v>4828</v>
      </c>
      <c r="S140" s="56">
        <v>112</v>
      </c>
      <c r="T140" s="6">
        <f t="shared" si="28"/>
        <v>4940</v>
      </c>
      <c r="U140" s="29"/>
      <c r="V140" s="10" t="s">
        <v>91</v>
      </c>
    </row>
    <row r="141" spans="2:22" ht="13.5">
      <c r="B141" s="49" t="s">
        <v>63</v>
      </c>
      <c r="C141" s="12" t="s">
        <v>32</v>
      </c>
      <c r="D141" s="54">
        <v>71</v>
      </c>
      <c r="E141" s="54">
        <v>7</v>
      </c>
      <c r="F141" s="54">
        <v>13</v>
      </c>
      <c r="G141" s="66">
        <f t="shared" si="22"/>
        <v>91</v>
      </c>
      <c r="H141" s="54" t="s">
        <v>98</v>
      </c>
      <c r="I141" s="54" t="s">
        <v>98</v>
      </c>
      <c r="J141" s="55" t="s">
        <v>97</v>
      </c>
      <c r="K141" s="55" t="s">
        <v>97</v>
      </c>
      <c r="L141" s="55" t="s">
        <v>97</v>
      </c>
      <c r="M141" s="55" t="s">
        <v>97</v>
      </c>
      <c r="N141" s="54">
        <v>49</v>
      </c>
      <c r="O141" s="54" t="s">
        <v>97</v>
      </c>
      <c r="P141" s="54" t="s">
        <v>97</v>
      </c>
      <c r="Q141" s="13">
        <f t="shared" si="27"/>
        <v>49</v>
      </c>
      <c r="R141" s="66">
        <v>140</v>
      </c>
      <c r="S141" s="54" t="s">
        <v>97</v>
      </c>
      <c r="T141" s="13">
        <f t="shared" si="28"/>
        <v>140</v>
      </c>
      <c r="U141" s="30"/>
      <c r="V141" s="10" t="s">
        <v>91</v>
      </c>
    </row>
    <row r="142" spans="2:22" ht="13.5">
      <c r="B142" s="43"/>
      <c r="C142" s="9" t="s">
        <v>0</v>
      </c>
      <c r="D142" s="15">
        <f>SUM(D140:D141)</f>
        <v>629</v>
      </c>
      <c r="E142" s="15">
        <f>SUM(E140:E141)</f>
        <v>918</v>
      </c>
      <c r="F142" s="15">
        <f>SUM(F140:F141)</f>
        <v>15</v>
      </c>
      <c r="G142" s="68">
        <f t="shared" si="22"/>
        <v>1562</v>
      </c>
      <c r="H142" s="15">
        <f>SUM(H140:H141)</f>
        <v>4</v>
      </c>
      <c r="I142" s="15">
        <f>SUM(I140:I141)</f>
        <v>12</v>
      </c>
      <c r="J142" s="15">
        <f t="shared" si="25"/>
        <v>16</v>
      </c>
      <c r="K142" s="15">
        <f>SUM(K140:K141)</f>
        <v>1165</v>
      </c>
      <c r="L142" s="15">
        <f>SUM(L140:L141)</f>
        <v>1956</v>
      </c>
      <c r="M142" s="15">
        <f t="shared" si="26"/>
        <v>3121</v>
      </c>
      <c r="N142" s="15">
        <f>SUM(N140:N141)</f>
        <v>185</v>
      </c>
      <c r="O142" s="15">
        <f>SUM(O140:O141)</f>
        <v>16</v>
      </c>
      <c r="P142" s="15">
        <f>SUM(P140:P141)</f>
        <v>68</v>
      </c>
      <c r="Q142" s="15">
        <f t="shared" si="27"/>
        <v>269</v>
      </c>
      <c r="R142" s="15">
        <f>SUM(R140:R141)</f>
        <v>4968</v>
      </c>
      <c r="S142" s="15">
        <f>SUM(S140:S141)</f>
        <v>112</v>
      </c>
      <c r="T142" s="15">
        <f t="shared" si="28"/>
        <v>5080</v>
      </c>
      <c r="U142" s="75">
        <v>3555</v>
      </c>
      <c r="V142" s="16">
        <f>SUM(T142:U142)</f>
        <v>8635</v>
      </c>
    </row>
    <row r="143" spans="2:22" ht="13.5">
      <c r="B143" s="49"/>
      <c r="C143" s="7" t="s">
        <v>31</v>
      </c>
      <c r="D143" s="55">
        <v>484</v>
      </c>
      <c r="E143" s="55">
        <v>871</v>
      </c>
      <c r="F143" s="55">
        <v>3</v>
      </c>
      <c r="G143" s="65">
        <f t="shared" si="22"/>
        <v>1358</v>
      </c>
      <c r="H143" s="55">
        <v>16</v>
      </c>
      <c r="I143" s="55">
        <v>101</v>
      </c>
      <c r="J143" s="6">
        <f t="shared" si="25"/>
        <v>117</v>
      </c>
      <c r="K143" s="55">
        <v>3194</v>
      </c>
      <c r="L143" s="55">
        <v>5835</v>
      </c>
      <c r="M143" s="6">
        <f t="shared" si="26"/>
        <v>9029</v>
      </c>
      <c r="N143" s="55">
        <v>243</v>
      </c>
      <c r="O143" s="55">
        <v>48</v>
      </c>
      <c r="P143" s="55">
        <v>179</v>
      </c>
      <c r="Q143" s="6">
        <f t="shared" si="27"/>
        <v>470</v>
      </c>
      <c r="R143" s="65">
        <v>10974</v>
      </c>
      <c r="S143" s="55">
        <v>300</v>
      </c>
      <c r="T143" s="6">
        <f t="shared" si="28"/>
        <v>11274</v>
      </c>
      <c r="U143" s="30"/>
      <c r="V143" s="10" t="s">
        <v>91</v>
      </c>
    </row>
    <row r="144" spans="2:22" ht="13.5">
      <c r="B144" s="49" t="s">
        <v>84</v>
      </c>
      <c r="C144" s="12" t="s">
        <v>32</v>
      </c>
      <c r="D144" s="55">
        <v>59</v>
      </c>
      <c r="E144" s="55">
        <v>3</v>
      </c>
      <c r="F144" s="55">
        <v>1</v>
      </c>
      <c r="G144" s="66">
        <f t="shared" si="22"/>
        <v>63</v>
      </c>
      <c r="H144" s="55">
        <v>14</v>
      </c>
      <c r="I144" s="55">
        <v>6</v>
      </c>
      <c r="J144" s="13">
        <f t="shared" si="25"/>
        <v>20</v>
      </c>
      <c r="K144" s="55">
        <v>1</v>
      </c>
      <c r="L144" s="55">
        <v>32</v>
      </c>
      <c r="M144" s="13">
        <f t="shared" si="26"/>
        <v>33</v>
      </c>
      <c r="N144" s="55">
        <v>19</v>
      </c>
      <c r="O144" s="55" t="s">
        <v>97</v>
      </c>
      <c r="P144" s="55" t="s">
        <v>97</v>
      </c>
      <c r="Q144" s="13">
        <f t="shared" si="27"/>
        <v>19</v>
      </c>
      <c r="R144" s="66">
        <v>135</v>
      </c>
      <c r="S144" s="55" t="s">
        <v>97</v>
      </c>
      <c r="T144" s="13">
        <f t="shared" si="28"/>
        <v>135</v>
      </c>
      <c r="U144" s="30"/>
      <c r="V144" s="10" t="s">
        <v>91</v>
      </c>
    </row>
    <row r="145" spans="2:22" ht="13.5">
      <c r="B145" s="43"/>
      <c r="C145" s="9" t="s">
        <v>0</v>
      </c>
      <c r="D145" s="15">
        <f>SUM(D143:D144)</f>
        <v>543</v>
      </c>
      <c r="E145" s="15">
        <f>SUM(E143:E144)</f>
        <v>874</v>
      </c>
      <c r="F145" s="15">
        <f>SUM(F143:F144)</f>
        <v>4</v>
      </c>
      <c r="G145" s="68">
        <f t="shared" si="22"/>
        <v>1421</v>
      </c>
      <c r="H145" s="15">
        <f>SUM(H143:H144)</f>
        <v>30</v>
      </c>
      <c r="I145" s="15">
        <f>SUM(I143:I144)</f>
        <v>107</v>
      </c>
      <c r="J145" s="15">
        <f t="shared" si="25"/>
        <v>137</v>
      </c>
      <c r="K145" s="15">
        <f>SUM(K143:K144)</f>
        <v>3195</v>
      </c>
      <c r="L145" s="15">
        <f>SUM(L143:L144)</f>
        <v>5867</v>
      </c>
      <c r="M145" s="15">
        <f t="shared" si="26"/>
        <v>9062</v>
      </c>
      <c r="N145" s="15">
        <f>SUM(N143:N144)</f>
        <v>262</v>
      </c>
      <c r="O145" s="15">
        <f>SUM(O143:O144)</f>
        <v>48</v>
      </c>
      <c r="P145" s="15">
        <f>SUM(P143:P144)</f>
        <v>179</v>
      </c>
      <c r="Q145" s="15">
        <f t="shared" si="27"/>
        <v>489</v>
      </c>
      <c r="R145" s="15">
        <f>SUM(R143:R144)</f>
        <v>11109</v>
      </c>
      <c r="S145" s="15">
        <f>SUM(S143:S144)</f>
        <v>300</v>
      </c>
      <c r="T145" s="15">
        <f t="shared" si="28"/>
        <v>11409</v>
      </c>
      <c r="U145" s="75">
        <v>9035</v>
      </c>
      <c r="V145" s="16">
        <f>SUM(T145:U145)</f>
        <v>20444</v>
      </c>
    </row>
    <row r="146" spans="2:22" ht="13.5">
      <c r="B146" s="48" t="s">
        <v>60</v>
      </c>
      <c r="C146" s="7" t="s">
        <v>31</v>
      </c>
      <c r="D146" s="56" t="s">
        <v>98</v>
      </c>
      <c r="E146" s="56" t="s">
        <v>98</v>
      </c>
      <c r="F146" s="56" t="s">
        <v>98</v>
      </c>
      <c r="G146" s="56" t="s">
        <v>98</v>
      </c>
      <c r="H146" s="56" t="s">
        <v>98</v>
      </c>
      <c r="I146" s="56">
        <v>1</v>
      </c>
      <c r="J146" s="6">
        <f t="shared" si="25"/>
        <v>1</v>
      </c>
      <c r="K146" s="56" t="s">
        <v>97</v>
      </c>
      <c r="L146" s="56">
        <v>1</v>
      </c>
      <c r="M146" s="6">
        <f t="shared" si="26"/>
        <v>1</v>
      </c>
      <c r="N146" s="56" t="s">
        <v>97</v>
      </c>
      <c r="O146" s="56" t="s">
        <v>97</v>
      </c>
      <c r="P146" s="56">
        <v>3</v>
      </c>
      <c r="Q146" s="6">
        <f t="shared" si="27"/>
        <v>3</v>
      </c>
      <c r="R146" s="65">
        <v>5</v>
      </c>
      <c r="S146" s="56" t="s">
        <v>97</v>
      </c>
      <c r="T146" s="6">
        <f t="shared" si="28"/>
        <v>5</v>
      </c>
      <c r="U146" s="29"/>
      <c r="V146" s="10" t="s">
        <v>91</v>
      </c>
    </row>
    <row r="147" spans="2:22" ht="13.5">
      <c r="B147" s="49" t="s">
        <v>35</v>
      </c>
      <c r="C147" s="12" t="s">
        <v>32</v>
      </c>
      <c r="D147" s="54" t="s">
        <v>98</v>
      </c>
      <c r="E147" s="54" t="s">
        <v>98</v>
      </c>
      <c r="F147" s="54" t="s">
        <v>98</v>
      </c>
      <c r="G147" s="54" t="s">
        <v>98</v>
      </c>
      <c r="H147" s="54" t="s">
        <v>98</v>
      </c>
      <c r="I147" s="54" t="s">
        <v>98</v>
      </c>
      <c r="J147" s="55" t="s">
        <v>97</v>
      </c>
      <c r="K147" s="54" t="s">
        <v>97</v>
      </c>
      <c r="L147" s="54" t="s">
        <v>97</v>
      </c>
      <c r="M147" s="54" t="s">
        <v>97</v>
      </c>
      <c r="N147" s="54" t="s">
        <v>97</v>
      </c>
      <c r="O147" s="54" t="s">
        <v>97</v>
      </c>
      <c r="P147" s="54" t="s">
        <v>97</v>
      </c>
      <c r="Q147" s="54" t="s">
        <v>97</v>
      </c>
      <c r="R147" s="54" t="s">
        <v>97</v>
      </c>
      <c r="S147" s="54" t="s">
        <v>97</v>
      </c>
      <c r="T147" s="54" t="s">
        <v>97</v>
      </c>
      <c r="U147" s="30"/>
      <c r="V147" s="10" t="s">
        <v>91</v>
      </c>
    </row>
    <row r="148" spans="2:22" ht="13.5">
      <c r="B148" s="43"/>
      <c r="C148" s="9" t="s">
        <v>0</v>
      </c>
      <c r="D148" s="54" t="s">
        <v>98</v>
      </c>
      <c r="E148" s="54" t="s">
        <v>98</v>
      </c>
      <c r="F148" s="54" t="s">
        <v>98</v>
      </c>
      <c r="G148" s="54" t="s">
        <v>98</v>
      </c>
      <c r="H148" s="54" t="s">
        <v>98</v>
      </c>
      <c r="I148" s="15">
        <f>SUM(I146:I147)</f>
        <v>1</v>
      </c>
      <c r="J148" s="15">
        <f t="shared" si="25"/>
        <v>1</v>
      </c>
      <c r="K148" s="127" t="s">
        <v>97</v>
      </c>
      <c r="L148" s="15">
        <f>SUM(L146:L147)</f>
        <v>1</v>
      </c>
      <c r="M148" s="15">
        <f t="shared" si="26"/>
        <v>1</v>
      </c>
      <c r="N148" s="127" t="s">
        <v>97</v>
      </c>
      <c r="O148" s="127" t="s">
        <v>97</v>
      </c>
      <c r="P148" s="15">
        <f>SUM(P146:P147)</f>
        <v>3</v>
      </c>
      <c r="Q148" s="15">
        <f t="shared" si="27"/>
        <v>3</v>
      </c>
      <c r="R148" s="15">
        <f>SUM(R146:R147)</f>
        <v>5</v>
      </c>
      <c r="S148" s="127" t="s">
        <v>97</v>
      </c>
      <c r="T148" s="15">
        <f t="shared" si="28"/>
        <v>5</v>
      </c>
      <c r="U148" s="119" t="s">
        <v>97</v>
      </c>
      <c r="V148" s="16">
        <f>SUM(T148:U148)</f>
        <v>5</v>
      </c>
    </row>
    <row r="149" spans="2:22" s="81" customFormat="1" ht="13.5">
      <c r="B149" s="100"/>
      <c r="C149" s="77" t="s">
        <v>31</v>
      </c>
      <c r="D149" s="78">
        <f aca="true" t="shared" si="29" ref="D149:F150">SUM(D146,D143,D140,D137,D134)</f>
        <v>1363</v>
      </c>
      <c r="E149" s="78">
        <f t="shared" si="29"/>
        <v>2455</v>
      </c>
      <c r="F149" s="78">
        <f t="shared" si="29"/>
        <v>6</v>
      </c>
      <c r="G149" s="79">
        <f t="shared" si="22"/>
        <v>3824</v>
      </c>
      <c r="H149" s="78">
        <f>SUM(H146,H143,H140,H137,H134)</f>
        <v>29</v>
      </c>
      <c r="I149" s="78">
        <f>SUM(I146,I143,I140,I137,I134)</f>
        <v>287</v>
      </c>
      <c r="J149" s="78">
        <f t="shared" si="25"/>
        <v>316</v>
      </c>
      <c r="K149" s="78">
        <f>SUM(K146,K143,K140,K137,K134)</f>
        <v>5878</v>
      </c>
      <c r="L149" s="78">
        <f>SUM(L146,L143,L140,L137,L134)</f>
        <v>10165</v>
      </c>
      <c r="M149" s="78">
        <f t="shared" si="26"/>
        <v>16043</v>
      </c>
      <c r="N149" s="78">
        <f aca="true" t="shared" si="30" ref="N149:P150">SUM(N146,N143,N140,N137,N134)</f>
        <v>552</v>
      </c>
      <c r="O149" s="78">
        <f t="shared" si="30"/>
        <v>80</v>
      </c>
      <c r="P149" s="78">
        <f t="shared" si="30"/>
        <v>373</v>
      </c>
      <c r="Q149" s="78">
        <f t="shared" si="27"/>
        <v>1005</v>
      </c>
      <c r="R149" s="78">
        <f>SUM(R146,R143,R140,R137,R134)</f>
        <v>21188</v>
      </c>
      <c r="S149" s="78">
        <f>SUM(S146,S143,S140,S137,S134)</f>
        <v>487</v>
      </c>
      <c r="T149" s="78">
        <f t="shared" si="28"/>
        <v>21675</v>
      </c>
      <c r="U149" s="78" t="s">
        <v>91</v>
      </c>
      <c r="V149" s="80" t="s">
        <v>91</v>
      </c>
    </row>
    <row r="150" spans="2:22" s="81" customFormat="1" ht="13.5">
      <c r="B150" s="101" t="s">
        <v>64</v>
      </c>
      <c r="C150" s="83" t="s">
        <v>32</v>
      </c>
      <c r="D150" s="84">
        <f t="shared" si="29"/>
        <v>135</v>
      </c>
      <c r="E150" s="84">
        <f t="shared" si="29"/>
        <v>11</v>
      </c>
      <c r="F150" s="84">
        <f t="shared" si="29"/>
        <v>14</v>
      </c>
      <c r="G150" s="85">
        <f t="shared" si="22"/>
        <v>160</v>
      </c>
      <c r="H150" s="84">
        <f>SUM(H147,H144,H141,H138,H135)</f>
        <v>24</v>
      </c>
      <c r="I150" s="84">
        <f>SUM(I147,I144,I141,I138,I135)</f>
        <v>22</v>
      </c>
      <c r="J150" s="84">
        <f t="shared" si="25"/>
        <v>46</v>
      </c>
      <c r="K150" s="84">
        <f>SUM(K147,K144,K141,K138,K135)</f>
        <v>16</v>
      </c>
      <c r="L150" s="84">
        <f>SUM(L147,L144,L141,L138,L135)</f>
        <v>40</v>
      </c>
      <c r="M150" s="84">
        <f t="shared" si="26"/>
        <v>56</v>
      </c>
      <c r="N150" s="84">
        <f t="shared" si="30"/>
        <v>76</v>
      </c>
      <c r="O150" s="120" t="s">
        <v>97</v>
      </c>
      <c r="P150" s="120" t="s">
        <v>97</v>
      </c>
      <c r="Q150" s="84">
        <f t="shared" si="27"/>
        <v>76</v>
      </c>
      <c r="R150" s="84">
        <f>SUM(R147,R144,R141,R138,R135)</f>
        <v>338</v>
      </c>
      <c r="S150" s="120" t="s">
        <v>97</v>
      </c>
      <c r="T150" s="84">
        <f t="shared" si="28"/>
        <v>338</v>
      </c>
      <c r="U150" s="84" t="s">
        <v>91</v>
      </c>
      <c r="V150" s="80" t="s">
        <v>91</v>
      </c>
    </row>
    <row r="151" spans="2:22" s="81" customFormat="1" ht="13.5">
      <c r="B151" s="102"/>
      <c r="C151" s="87" t="s">
        <v>0</v>
      </c>
      <c r="D151" s="88">
        <f>SUM(D149:D150)</f>
        <v>1498</v>
      </c>
      <c r="E151" s="88">
        <f>SUM(E149:E150)</f>
        <v>2466</v>
      </c>
      <c r="F151" s="88">
        <f>SUM(F149:F150)</f>
        <v>20</v>
      </c>
      <c r="G151" s="89">
        <f t="shared" si="22"/>
        <v>3984</v>
      </c>
      <c r="H151" s="88">
        <f>SUM(H149:H150)</f>
        <v>53</v>
      </c>
      <c r="I151" s="88">
        <f>SUM(I149:I150)</f>
        <v>309</v>
      </c>
      <c r="J151" s="88">
        <f t="shared" si="25"/>
        <v>362</v>
      </c>
      <c r="K151" s="88">
        <f>SUM(K149:K150)</f>
        <v>5894</v>
      </c>
      <c r="L151" s="88">
        <f>SUM(L149:L150)</f>
        <v>10205</v>
      </c>
      <c r="M151" s="88">
        <f t="shared" si="26"/>
        <v>16099</v>
      </c>
      <c r="N151" s="88">
        <f>SUM(N149:N150)</f>
        <v>628</v>
      </c>
      <c r="O151" s="88">
        <f>SUM(O149:O150)</f>
        <v>80</v>
      </c>
      <c r="P151" s="88">
        <f>SUM(P149:P150)</f>
        <v>373</v>
      </c>
      <c r="Q151" s="88">
        <f t="shared" si="27"/>
        <v>1081</v>
      </c>
      <c r="R151" s="88">
        <f>SUM(R149:R150)</f>
        <v>21526</v>
      </c>
      <c r="S151" s="88">
        <f>SUM(S149:S150)</f>
        <v>487</v>
      </c>
      <c r="T151" s="88">
        <f t="shared" si="28"/>
        <v>22013</v>
      </c>
      <c r="U151" s="88">
        <v>16803</v>
      </c>
      <c r="V151" s="90">
        <f>SUM(T151:U151)</f>
        <v>38816</v>
      </c>
    </row>
    <row r="152" spans="2:22" ht="13.5">
      <c r="B152" s="52" t="s">
        <v>65</v>
      </c>
      <c r="C152" s="7" t="s">
        <v>31</v>
      </c>
      <c r="D152" s="56">
        <v>723</v>
      </c>
      <c r="E152" s="56">
        <v>1366</v>
      </c>
      <c r="F152" s="56">
        <v>9</v>
      </c>
      <c r="G152" s="65">
        <f t="shared" si="22"/>
        <v>2098</v>
      </c>
      <c r="H152" s="56">
        <v>5</v>
      </c>
      <c r="I152" s="56">
        <v>11</v>
      </c>
      <c r="J152" s="6">
        <f t="shared" si="25"/>
        <v>16</v>
      </c>
      <c r="K152" s="56">
        <v>6355</v>
      </c>
      <c r="L152" s="56">
        <v>10643</v>
      </c>
      <c r="M152" s="6">
        <f t="shared" si="26"/>
        <v>16998</v>
      </c>
      <c r="N152" s="56">
        <v>309</v>
      </c>
      <c r="O152" s="56">
        <v>35</v>
      </c>
      <c r="P152" s="56">
        <v>56</v>
      </c>
      <c r="Q152" s="6">
        <f t="shared" si="27"/>
        <v>400</v>
      </c>
      <c r="R152" s="65">
        <v>19512</v>
      </c>
      <c r="S152" s="56">
        <v>573</v>
      </c>
      <c r="T152" s="6">
        <f t="shared" si="28"/>
        <v>20085</v>
      </c>
      <c r="U152" s="29"/>
      <c r="V152" s="10" t="s">
        <v>91</v>
      </c>
    </row>
    <row r="153" spans="2:22" ht="13.5">
      <c r="B153" s="49" t="s">
        <v>66</v>
      </c>
      <c r="C153" s="12" t="s">
        <v>32</v>
      </c>
      <c r="D153" s="54">
        <v>1071</v>
      </c>
      <c r="E153" s="54">
        <v>39</v>
      </c>
      <c r="F153" s="54">
        <v>55</v>
      </c>
      <c r="G153" s="66">
        <f t="shared" si="22"/>
        <v>1165</v>
      </c>
      <c r="H153" s="54">
        <v>7</v>
      </c>
      <c r="I153" s="54">
        <v>3</v>
      </c>
      <c r="J153" s="13">
        <f t="shared" si="25"/>
        <v>10</v>
      </c>
      <c r="K153" s="54" t="s">
        <v>98</v>
      </c>
      <c r="L153" s="54">
        <v>9</v>
      </c>
      <c r="M153" s="13">
        <f t="shared" si="26"/>
        <v>9</v>
      </c>
      <c r="N153" s="54">
        <v>576</v>
      </c>
      <c r="O153" s="54">
        <v>2</v>
      </c>
      <c r="P153" s="54" t="s">
        <v>97</v>
      </c>
      <c r="Q153" s="13">
        <f t="shared" si="27"/>
        <v>578</v>
      </c>
      <c r="R153" s="66">
        <v>1762</v>
      </c>
      <c r="S153" s="54">
        <v>2</v>
      </c>
      <c r="T153" s="13">
        <f t="shared" si="28"/>
        <v>1764</v>
      </c>
      <c r="U153" s="30"/>
      <c r="V153" s="10" t="s">
        <v>91</v>
      </c>
    </row>
    <row r="154" spans="2:22" ht="13.5">
      <c r="B154" s="43"/>
      <c r="C154" s="9" t="s">
        <v>0</v>
      </c>
      <c r="D154" s="15">
        <f>SUM(D152:D153)</f>
        <v>1794</v>
      </c>
      <c r="E154" s="15">
        <f>SUM(E152:E153)</f>
        <v>1405</v>
      </c>
      <c r="F154" s="15">
        <f>SUM(F152:F153)</f>
        <v>64</v>
      </c>
      <c r="G154" s="68">
        <f t="shared" si="22"/>
        <v>3263</v>
      </c>
      <c r="H154" s="15">
        <f>SUM(H152:H153)</f>
        <v>12</v>
      </c>
      <c r="I154" s="15">
        <f>SUM(I152:I153)</f>
        <v>14</v>
      </c>
      <c r="J154" s="15">
        <f t="shared" si="25"/>
        <v>26</v>
      </c>
      <c r="K154" s="15">
        <f>SUM(K152:K153)</f>
        <v>6355</v>
      </c>
      <c r="L154" s="15">
        <f>SUM(L152:L153)</f>
        <v>10652</v>
      </c>
      <c r="M154" s="15">
        <f t="shared" si="26"/>
        <v>17007</v>
      </c>
      <c r="N154" s="15">
        <f>SUM(N152:N153)</f>
        <v>885</v>
      </c>
      <c r="O154" s="15">
        <f>SUM(O152:O153)</f>
        <v>37</v>
      </c>
      <c r="P154" s="15">
        <f>SUM(P152:P153)</f>
        <v>56</v>
      </c>
      <c r="Q154" s="15">
        <f t="shared" si="27"/>
        <v>978</v>
      </c>
      <c r="R154" s="15">
        <f>SUM(R152:R153)</f>
        <v>21274</v>
      </c>
      <c r="S154" s="15">
        <f>SUM(S152:S153)</f>
        <v>575</v>
      </c>
      <c r="T154" s="15">
        <f t="shared" si="28"/>
        <v>21849</v>
      </c>
      <c r="U154" s="75">
        <v>9891</v>
      </c>
      <c r="V154" s="16">
        <f>SUM(T154:U154)</f>
        <v>31740</v>
      </c>
    </row>
    <row r="155" spans="2:22" ht="13.5">
      <c r="B155" s="48" t="s">
        <v>65</v>
      </c>
      <c r="C155" s="7" t="s">
        <v>31</v>
      </c>
      <c r="D155" s="56" t="s">
        <v>98</v>
      </c>
      <c r="E155" s="56" t="s">
        <v>98</v>
      </c>
      <c r="F155" s="56" t="s">
        <v>98</v>
      </c>
      <c r="G155" s="56" t="s">
        <v>98</v>
      </c>
      <c r="H155" s="56" t="s">
        <v>98</v>
      </c>
      <c r="I155" s="56" t="s">
        <v>98</v>
      </c>
      <c r="J155" s="57" t="s">
        <v>97</v>
      </c>
      <c r="K155" s="57" t="s">
        <v>97</v>
      </c>
      <c r="L155" s="57" t="s">
        <v>97</v>
      </c>
      <c r="M155" s="57" t="s">
        <v>97</v>
      </c>
      <c r="N155" s="57" t="s">
        <v>97</v>
      </c>
      <c r="O155" s="57" t="s">
        <v>97</v>
      </c>
      <c r="P155" s="56">
        <v>3</v>
      </c>
      <c r="Q155" s="6">
        <f t="shared" si="27"/>
        <v>3</v>
      </c>
      <c r="R155" s="65">
        <v>3</v>
      </c>
      <c r="S155" s="56" t="s">
        <v>97</v>
      </c>
      <c r="T155" s="6">
        <f t="shared" si="28"/>
        <v>3</v>
      </c>
      <c r="U155" s="29"/>
      <c r="V155" s="10" t="s">
        <v>91</v>
      </c>
    </row>
    <row r="156" spans="2:22" ht="13.5">
      <c r="B156" s="49" t="s">
        <v>35</v>
      </c>
      <c r="C156" s="12" t="s">
        <v>32</v>
      </c>
      <c r="D156" s="54" t="s">
        <v>98</v>
      </c>
      <c r="E156" s="54" t="s">
        <v>98</v>
      </c>
      <c r="F156" s="54" t="s">
        <v>98</v>
      </c>
      <c r="G156" s="54" t="s">
        <v>98</v>
      </c>
      <c r="H156" s="54" t="s">
        <v>98</v>
      </c>
      <c r="I156" s="54" t="s">
        <v>98</v>
      </c>
      <c r="J156" s="55" t="s">
        <v>97</v>
      </c>
      <c r="K156" s="55" t="s">
        <v>97</v>
      </c>
      <c r="L156" s="55" t="s">
        <v>97</v>
      </c>
      <c r="M156" s="55" t="s">
        <v>97</v>
      </c>
      <c r="N156" s="54">
        <v>1</v>
      </c>
      <c r="O156" s="55" t="s">
        <v>97</v>
      </c>
      <c r="P156" s="55" t="s">
        <v>97</v>
      </c>
      <c r="Q156" s="13">
        <f t="shared" si="27"/>
        <v>1</v>
      </c>
      <c r="R156" s="66">
        <v>1</v>
      </c>
      <c r="S156" s="54" t="s">
        <v>97</v>
      </c>
      <c r="T156" s="13">
        <f t="shared" si="28"/>
        <v>1</v>
      </c>
      <c r="U156" s="30"/>
      <c r="V156" s="10" t="s">
        <v>91</v>
      </c>
    </row>
    <row r="157" spans="2:22" ht="13.5">
      <c r="B157" s="43"/>
      <c r="C157" s="9" t="s">
        <v>0</v>
      </c>
      <c r="D157" s="54" t="s">
        <v>98</v>
      </c>
      <c r="E157" s="54" t="s">
        <v>98</v>
      </c>
      <c r="F157" s="54" t="s">
        <v>98</v>
      </c>
      <c r="G157" s="54" t="s">
        <v>98</v>
      </c>
      <c r="H157" s="54" t="s">
        <v>98</v>
      </c>
      <c r="I157" s="54" t="s">
        <v>98</v>
      </c>
      <c r="J157" s="55" t="s">
        <v>97</v>
      </c>
      <c r="K157" s="55" t="s">
        <v>97</v>
      </c>
      <c r="L157" s="55" t="s">
        <v>97</v>
      </c>
      <c r="M157" s="55" t="s">
        <v>97</v>
      </c>
      <c r="N157" s="15">
        <f>SUM(N155:N156)</f>
        <v>1</v>
      </c>
      <c r="O157" s="122" t="s">
        <v>97</v>
      </c>
      <c r="P157" s="15">
        <f>SUM(P155:P156)</f>
        <v>3</v>
      </c>
      <c r="Q157" s="15">
        <f t="shared" si="27"/>
        <v>4</v>
      </c>
      <c r="R157" s="15">
        <f>SUM(R155:R156)</f>
        <v>4</v>
      </c>
      <c r="S157" s="127" t="s">
        <v>97</v>
      </c>
      <c r="T157" s="15">
        <f t="shared" si="28"/>
        <v>4</v>
      </c>
      <c r="U157" s="119" t="s">
        <v>97</v>
      </c>
      <c r="V157" s="16">
        <f>SUM(T157:U157)</f>
        <v>4</v>
      </c>
    </row>
    <row r="158" spans="2:22" s="81" customFormat="1" ht="13.5">
      <c r="B158" s="91"/>
      <c r="C158" s="77" t="s">
        <v>31</v>
      </c>
      <c r="D158" s="78">
        <f aca="true" t="shared" si="31" ref="D158:F159">SUM(D155,D152)</f>
        <v>723</v>
      </c>
      <c r="E158" s="78">
        <f t="shared" si="31"/>
        <v>1366</v>
      </c>
      <c r="F158" s="78">
        <f t="shared" si="31"/>
        <v>9</v>
      </c>
      <c r="G158" s="79">
        <f t="shared" si="22"/>
        <v>2098</v>
      </c>
      <c r="H158" s="78">
        <f>SUM(H155,H152)</f>
        <v>5</v>
      </c>
      <c r="I158" s="78">
        <f>SUM(I155,I152)</f>
        <v>11</v>
      </c>
      <c r="J158" s="78">
        <f t="shared" si="25"/>
        <v>16</v>
      </c>
      <c r="K158" s="78">
        <f>SUM(K155,K152)</f>
        <v>6355</v>
      </c>
      <c r="L158" s="78">
        <f>SUM(L155,L152)</f>
        <v>10643</v>
      </c>
      <c r="M158" s="78">
        <f t="shared" si="26"/>
        <v>16998</v>
      </c>
      <c r="N158" s="78">
        <f aca="true" t="shared" si="32" ref="N158:P159">SUM(N155,N152)</f>
        <v>309</v>
      </c>
      <c r="O158" s="78">
        <f t="shared" si="32"/>
        <v>35</v>
      </c>
      <c r="P158" s="78">
        <f t="shared" si="32"/>
        <v>59</v>
      </c>
      <c r="Q158" s="78">
        <f t="shared" si="27"/>
        <v>403</v>
      </c>
      <c r="R158" s="78">
        <f>SUM(R155,R152)</f>
        <v>19515</v>
      </c>
      <c r="S158" s="78">
        <f>SUM(S155,S152)</f>
        <v>573</v>
      </c>
      <c r="T158" s="78">
        <f t="shared" si="28"/>
        <v>20088</v>
      </c>
      <c r="U158" s="123" t="s">
        <v>97</v>
      </c>
      <c r="V158" s="103" t="s">
        <v>91</v>
      </c>
    </row>
    <row r="159" spans="2:22" s="81" customFormat="1" ht="13.5">
      <c r="B159" s="93" t="s">
        <v>67</v>
      </c>
      <c r="C159" s="83" t="s">
        <v>32</v>
      </c>
      <c r="D159" s="84">
        <f t="shared" si="31"/>
        <v>1071</v>
      </c>
      <c r="E159" s="84">
        <f t="shared" si="31"/>
        <v>39</v>
      </c>
      <c r="F159" s="84">
        <f t="shared" si="31"/>
        <v>55</v>
      </c>
      <c r="G159" s="85">
        <f t="shared" si="22"/>
        <v>1165</v>
      </c>
      <c r="H159" s="84">
        <f>SUM(H156,H153)</f>
        <v>7</v>
      </c>
      <c r="I159" s="84">
        <f>SUM(I156,I153)</f>
        <v>3</v>
      </c>
      <c r="J159" s="84">
        <f t="shared" si="25"/>
        <v>10</v>
      </c>
      <c r="K159" s="120" t="s">
        <v>97</v>
      </c>
      <c r="L159" s="84">
        <f>SUM(L156,L153)</f>
        <v>9</v>
      </c>
      <c r="M159" s="84">
        <f t="shared" si="26"/>
        <v>9</v>
      </c>
      <c r="N159" s="84">
        <f t="shared" si="32"/>
        <v>577</v>
      </c>
      <c r="O159" s="84">
        <f t="shared" si="32"/>
        <v>2</v>
      </c>
      <c r="P159" s="120" t="s">
        <v>97</v>
      </c>
      <c r="Q159" s="84">
        <f t="shared" si="27"/>
        <v>579</v>
      </c>
      <c r="R159" s="84">
        <f>SUM(R156,R153)</f>
        <v>1763</v>
      </c>
      <c r="S159" s="84">
        <f>SUM(S156,S153)</f>
        <v>2</v>
      </c>
      <c r="T159" s="84">
        <f t="shared" si="28"/>
        <v>1765</v>
      </c>
      <c r="U159" s="120" t="s">
        <v>97</v>
      </c>
      <c r="V159" s="80" t="s">
        <v>91</v>
      </c>
    </row>
    <row r="160" spans="2:22" s="81" customFormat="1" ht="13.5">
      <c r="B160" s="95"/>
      <c r="C160" s="87" t="s">
        <v>0</v>
      </c>
      <c r="D160" s="88">
        <f>SUM(D158:D159)</f>
        <v>1794</v>
      </c>
      <c r="E160" s="88">
        <f>SUM(E158:E159)</f>
        <v>1405</v>
      </c>
      <c r="F160" s="88">
        <f>SUM(F158:F159)</f>
        <v>64</v>
      </c>
      <c r="G160" s="89">
        <f t="shared" si="22"/>
        <v>3263</v>
      </c>
      <c r="H160" s="88">
        <f>SUM(H158:H159)</f>
        <v>12</v>
      </c>
      <c r="I160" s="88">
        <f>SUM(I158:I159)</f>
        <v>14</v>
      </c>
      <c r="J160" s="88">
        <f t="shared" si="25"/>
        <v>26</v>
      </c>
      <c r="K160" s="88">
        <f>SUM(K158:K159)</f>
        <v>6355</v>
      </c>
      <c r="L160" s="88">
        <f>SUM(L158:L159)</f>
        <v>10652</v>
      </c>
      <c r="M160" s="88">
        <f t="shared" si="26"/>
        <v>17007</v>
      </c>
      <c r="N160" s="88">
        <f>SUM(N158:N159)</f>
        <v>886</v>
      </c>
      <c r="O160" s="88">
        <f>SUM(O158:O159)</f>
        <v>37</v>
      </c>
      <c r="P160" s="88">
        <f>SUM(P158:P159)</f>
        <v>59</v>
      </c>
      <c r="Q160" s="88">
        <f t="shared" si="27"/>
        <v>982</v>
      </c>
      <c r="R160" s="88">
        <f>SUM(R158:R159)</f>
        <v>21278</v>
      </c>
      <c r="S160" s="88">
        <f>SUM(S158:S159)</f>
        <v>575</v>
      </c>
      <c r="T160" s="88">
        <f t="shared" si="28"/>
        <v>21853</v>
      </c>
      <c r="U160" s="88">
        <v>9891</v>
      </c>
      <c r="V160" s="90">
        <f>SUM(T160:U160)</f>
        <v>31744</v>
      </c>
    </row>
    <row r="161" spans="2:22" ht="13.5">
      <c r="B161" s="51" t="s">
        <v>68</v>
      </c>
      <c r="C161" s="7" t="s">
        <v>31</v>
      </c>
      <c r="D161" s="56">
        <v>412</v>
      </c>
      <c r="E161" s="56">
        <v>811</v>
      </c>
      <c r="F161" s="56">
        <v>1</v>
      </c>
      <c r="G161" s="65">
        <f t="shared" si="22"/>
        <v>1224</v>
      </c>
      <c r="H161" s="56">
        <v>3</v>
      </c>
      <c r="I161" s="56">
        <v>24</v>
      </c>
      <c r="J161" s="6">
        <f t="shared" si="25"/>
        <v>27</v>
      </c>
      <c r="K161" s="56">
        <v>2754</v>
      </c>
      <c r="L161" s="56">
        <v>4264</v>
      </c>
      <c r="M161" s="6">
        <f t="shared" si="26"/>
        <v>7018</v>
      </c>
      <c r="N161" s="56">
        <v>149</v>
      </c>
      <c r="O161" s="56">
        <v>17</v>
      </c>
      <c r="P161" s="56">
        <v>33</v>
      </c>
      <c r="Q161" s="6">
        <f t="shared" si="27"/>
        <v>199</v>
      </c>
      <c r="R161" s="65">
        <v>8468</v>
      </c>
      <c r="S161" s="56">
        <v>245</v>
      </c>
      <c r="T161" s="6">
        <f t="shared" si="28"/>
        <v>8713</v>
      </c>
      <c r="U161" s="29"/>
      <c r="V161" s="10" t="s">
        <v>91</v>
      </c>
    </row>
    <row r="162" spans="2:22" ht="13.5">
      <c r="B162" s="44" t="s">
        <v>69</v>
      </c>
      <c r="C162" s="12" t="s">
        <v>32</v>
      </c>
      <c r="D162" s="54">
        <v>83</v>
      </c>
      <c r="E162" s="54">
        <v>2</v>
      </c>
      <c r="F162" s="54">
        <v>2</v>
      </c>
      <c r="G162" s="66">
        <f t="shared" si="22"/>
        <v>87</v>
      </c>
      <c r="H162" s="54">
        <v>7</v>
      </c>
      <c r="I162" s="54">
        <v>17</v>
      </c>
      <c r="J162" s="13">
        <f t="shared" si="25"/>
        <v>24</v>
      </c>
      <c r="K162" s="54">
        <v>5</v>
      </c>
      <c r="L162" s="54">
        <v>6</v>
      </c>
      <c r="M162" s="13">
        <f t="shared" si="26"/>
        <v>11</v>
      </c>
      <c r="N162" s="54">
        <v>19</v>
      </c>
      <c r="O162" s="54">
        <v>1</v>
      </c>
      <c r="P162" s="54" t="s">
        <v>97</v>
      </c>
      <c r="Q162" s="13">
        <f t="shared" si="27"/>
        <v>20</v>
      </c>
      <c r="R162" s="66">
        <v>142</v>
      </c>
      <c r="S162" s="54" t="s">
        <v>97</v>
      </c>
      <c r="T162" s="13">
        <f t="shared" si="28"/>
        <v>142</v>
      </c>
      <c r="U162" s="30"/>
      <c r="V162" s="10" t="s">
        <v>91</v>
      </c>
    </row>
    <row r="163" spans="2:22" ht="13.5">
      <c r="B163" s="43"/>
      <c r="C163" s="9" t="s">
        <v>0</v>
      </c>
      <c r="D163" s="15">
        <f>SUM(D161:D162)</f>
        <v>495</v>
      </c>
      <c r="E163" s="15">
        <f>SUM(E161:E162)</f>
        <v>813</v>
      </c>
      <c r="F163" s="15">
        <f>SUM(F161:F162)</f>
        <v>3</v>
      </c>
      <c r="G163" s="68">
        <f t="shared" si="22"/>
        <v>1311</v>
      </c>
      <c r="H163" s="15">
        <f>SUM(H161:H162)</f>
        <v>10</v>
      </c>
      <c r="I163" s="15">
        <f>SUM(I161:I162)</f>
        <v>41</v>
      </c>
      <c r="J163" s="15">
        <f t="shared" si="25"/>
        <v>51</v>
      </c>
      <c r="K163" s="15">
        <f>SUM(K161:K162)</f>
        <v>2759</v>
      </c>
      <c r="L163" s="15">
        <f>SUM(L161:L162)</f>
        <v>4270</v>
      </c>
      <c r="M163" s="15">
        <f t="shared" si="26"/>
        <v>7029</v>
      </c>
      <c r="N163" s="15">
        <f>SUM(N161:N162)</f>
        <v>168</v>
      </c>
      <c r="O163" s="15">
        <f>SUM(O161:O162)</f>
        <v>18</v>
      </c>
      <c r="P163" s="15">
        <f>SUM(P161:P162)</f>
        <v>33</v>
      </c>
      <c r="Q163" s="15">
        <f t="shared" si="27"/>
        <v>219</v>
      </c>
      <c r="R163" s="15">
        <f>SUM(R161:R162)</f>
        <v>8610</v>
      </c>
      <c r="S163" s="15">
        <f>SUM(S161:S162)</f>
        <v>245</v>
      </c>
      <c r="T163" s="15">
        <f t="shared" si="28"/>
        <v>8855</v>
      </c>
      <c r="U163" s="75">
        <v>5518</v>
      </c>
      <c r="V163" s="16">
        <f>SUM(T163:U163)</f>
        <v>14373</v>
      </c>
    </row>
    <row r="164" spans="2:22" ht="13.5">
      <c r="B164" s="4"/>
      <c r="C164" s="7" t="s">
        <v>31</v>
      </c>
      <c r="D164" s="56">
        <v>271</v>
      </c>
      <c r="E164" s="56">
        <v>424</v>
      </c>
      <c r="F164" s="56">
        <v>2</v>
      </c>
      <c r="G164" s="65">
        <f t="shared" si="22"/>
        <v>697</v>
      </c>
      <c r="H164" s="56">
        <v>3</v>
      </c>
      <c r="I164" s="56">
        <v>11</v>
      </c>
      <c r="J164" s="6">
        <f t="shared" si="25"/>
        <v>14</v>
      </c>
      <c r="K164" s="56">
        <v>2012</v>
      </c>
      <c r="L164" s="56">
        <v>3079</v>
      </c>
      <c r="M164" s="6">
        <f t="shared" si="26"/>
        <v>5091</v>
      </c>
      <c r="N164" s="56">
        <v>83</v>
      </c>
      <c r="O164" s="56">
        <v>10</v>
      </c>
      <c r="P164" s="56">
        <v>22</v>
      </c>
      <c r="Q164" s="6">
        <f t="shared" si="27"/>
        <v>115</v>
      </c>
      <c r="R164" s="65">
        <v>5917</v>
      </c>
      <c r="S164" s="56">
        <v>169</v>
      </c>
      <c r="T164" s="6">
        <f t="shared" si="28"/>
        <v>6086</v>
      </c>
      <c r="U164" s="29"/>
      <c r="V164" s="10" t="s">
        <v>91</v>
      </c>
    </row>
    <row r="165" spans="2:22" ht="13.5">
      <c r="B165" s="44" t="s">
        <v>70</v>
      </c>
      <c r="C165" s="12" t="s">
        <v>32</v>
      </c>
      <c r="D165" s="54">
        <v>220</v>
      </c>
      <c r="E165" s="54">
        <v>8</v>
      </c>
      <c r="F165" s="54">
        <v>37</v>
      </c>
      <c r="G165" s="66">
        <f t="shared" si="22"/>
        <v>265</v>
      </c>
      <c r="H165" s="54" t="s">
        <v>98</v>
      </c>
      <c r="I165" s="54">
        <v>4</v>
      </c>
      <c r="J165" s="13">
        <f t="shared" si="25"/>
        <v>4</v>
      </c>
      <c r="K165" s="54">
        <v>1</v>
      </c>
      <c r="L165" s="54">
        <v>9</v>
      </c>
      <c r="M165" s="13">
        <f t="shared" si="26"/>
        <v>10</v>
      </c>
      <c r="N165" s="54">
        <v>19</v>
      </c>
      <c r="O165" s="54" t="s">
        <v>97</v>
      </c>
      <c r="P165" s="54" t="s">
        <v>97</v>
      </c>
      <c r="Q165" s="13">
        <f t="shared" si="27"/>
        <v>19</v>
      </c>
      <c r="R165" s="66">
        <v>298</v>
      </c>
      <c r="S165" s="54" t="s">
        <v>97</v>
      </c>
      <c r="T165" s="13">
        <f t="shared" si="28"/>
        <v>298</v>
      </c>
      <c r="U165" s="30"/>
      <c r="V165" s="10" t="s">
        <v>91</v>
      </c>
    </row>
    <row r="166" spans="2:22" ht="13.5">
      <c r="B166" s="43"/>
      <c r="C166" s="9" t="s">
        <v>0</v>
      </c>
      <c r="D166" s="15">
        <f>SUM(D164:D165)</f>
        <v>491</v>
      </c>
      <c r="E166" s="15">
        <f>SUM(E164:E165)</f>
        <v>432</v>
      </c>
      <c r="F166" s="15">
        <f>SUM(F164:F165)</f>
        <v>39</v>
      </c>
      <c r="G166" s="68">
        <f t="shared" si="22"/>
        <v>962</v>
      </c>
      <c r="H166" s="15">
        <f>SUM(H164:H165)</f>
        <v>3</v>
      </c>
      <c r="I166" s="15">
        <f>SUM(I164:I165)</f>
        <v>15</v>
      </c>
      <c r="J166" s="15">
        <f t="shared" si="25"/>
        <v>18</v>
      </c>
      <c r="K166" s="15">
        <f>SUM(K164:K165)</f>
        <v>2013</v>
      </c>
      <c r="L166" s="15">
        <f>SUM(L164:L165)</f>
        <v>3088</v>
      </c>
      <c r="M166" s="15">
        <f t="shared" si="26"/>
        <v>5101</v>
      </c>
      <c r="N166" s="15">
        <f>SUM(N164:N165)</f>
        <v>102</v>
      </c>
      <c r="O166" s="15">
        <f>SUM(O164:O165)</f>
        <v>10</v>
      </c>
      <c r="P166" s="15">
        <f>SUM(P164:P165)</f>
        <v>22</v>
      </c>
      <c r="Q166" s="15">
        <f t="shared" si="27"/>
        <v>134</v>
      </c>
      <c r="R166" s="15">
        <f>SUM(R164:R165)</f>
        <v>6215</v>
      </c>
      <c r="S166" s="15">
        <f>SUM(S164:S165)</f>
        <v>169</v>
      </c>
      <c r="T166" s="15">
        <f t="shared" si="28"/>
        <v>6384</v>
      </c>
      <c r="U166" s="75">
        <v>3353</v>
      </c>
      <c r="V166" s="16">
        <f>SUM(T166:U166)</f>
        <v>9737</v>
      </c>
    </row>
    <row r="167" spans="2:22" ht="13.5">
      <c r="B167" s="4"/>
      <c r="C167" s="7" t="s">
        <v>31</v>
      </c>
      <c r="D167" s="56">
        <v>440</v>
      </c>
      <c r="E167" s="56">
        <v>582</v>
      </c>
      <c r="F167" s="56">
        <v>8</v>
      </c>
      <c r="G167" s="65">
        <f t="shared" si="22"/>
        <v>1030</v>
      </c>
      <c r="H167" s="56" t="s">
        <v>98</v>
      </c>
      <c r="I167" s="56">
        <v>8</v>
      </c>
      <c r="J167" s="6">
        <f t="shared" si="25"/>
        <v>8</v>
      </c>
      <c r="K167" s="56">
        <v>2319</v>
      </c>
      <c r="L167" s="56">
        <v>3258</v>
      </c>
      <c r="M167" s="6">
        <f t="shared" si="26"/>
        <v>5577</v>
      </c>
      <c r="N167" s="56">
        <v>95</v>
      </c>
      <c r="O167" s="56">
        <v>15</v>
      </c>
      <c r="P167" s="56">
        <v>42</v>
      </c>
      <c r="Q167" s="6">
        <f t="shared" si="27"/>
        <v>152</v>
      </c>
      <c r="R167" s="65">
        <v>6767</v>
      </c>
      <c r="S167" s="56">
        <v>183</v>
      </c>
      <c r="T167" s="6">
        <f t="shared" si="28"/>
        <v>6950</v>
      </c>
      <c r="U167" s="29"/>
      <c r="V167" s="10" t="s">
        <v>91</v>
      </c>
    </row>
    <row r="168" spans="2:22" ht="13.5">
      <c r="B168" s="44" t="s">
        <v>71</v>
      </c>
      <c r="C168" s="12" t="s">
        <v>32</v>
      </c>
      <c r="D168" s="54">
        <v>235</v>
      </c>
      <c r="E168" s="54">
        <v>7</v>
      </c>
      <c r="F168" s="54">
        <v>43</v>
      </c>
      <c r="G168" s="66">
        <f t="shared" si="22"/>
        <v>285</v>
      </c>
      <c r="H168" s="54">
        <v>1</v>
      </c>
      <c r="I168" s="54">
        <v>6</v>
      </c>
      <c r="J168" s="13">
        <f t="shared" si="25"/>
        <v>7</v>
      </c>
      <c r="K168" s="54" t="s">
        <v>97</v>
      </c>
      <c r="L168" s="54" t="s">
        <v>97</v>
      </c>
      <c r="M168" s="54" t="s">
        <v>97</v>
      </c>
      <c r="N168" s="54">
        <v>15</v>
      </c>
      <c r="O168" s="54" t="s">
        <v>97</v>
      </c>
      <c r="P168" s="54" t="s">
        <v>97</v>
      </c>
      <c r="Q168" s="13">
        <f t="shared" si="27"/>
        <v>15</v>
      </c>
      <c r="R168" s="66">
        <v>307</v>
      </c>
      <c r="S168" s="54" t="s">
        <v>97</v>
      </c>
      <c r="T168" s="13">
        <f t="shared" si="28"/>
        <v>307</v>
      </c>
      <c r="U168" s="30"/>
      <c r="V168" s="10" t="s">
        <v>91</v>
      </c>
    </row>
    <row r="169" spans="2:22" ht="13.5">
      <c r="B169" s="43"/>
      <c r="C169" s="9" t="s">
        <v>0</v>
      </c>
      <c r="D169" s="15">
        <f>SUM(D167:D168)</f>
        <v>675</v>
      </c>
      <c r="E169" s="15">
        <f>SUM(E167:E168)</f>
        <v>589</v>
      </c>
      <c r="F169" s="15">
        <f>SUM(F167:F168)</f>
        <v>51</v>
      </c>
      <c r="G169" s="68">
        <f t="shared" si="22"/>
        <v>1315</v>
      </c>
      <c r="H169" s="15">
        <f>SUM(H167:H168)</f>
        <v>1</v>
      </c>
      <c r="I169" s="15">
        <f>SUM(I167:I168)</f>
        <v>14</v>
      </c>
      <c r="J169" s="15">
        <f t="shared" si="25"/>
        <v>15</v>
      </c>
      <c r="K169" s="15">
        <f>SUM(K167:K168)</f>
        <v>2319</v>
      </c>
      <c r="L169" s="15">
        <f>SUM(L167:L168)</f>
        <v>3258</v>
      </c>
      <c r="M169" s="15">
        <f t="shared" si="26"/>
        <v>5577</v>
      </c>
      <c r="N169" s="15">
        <f>SUM(N167:N168)</f>
        <v>110</v>
      </c>
      <c r="O169" s="15">
        <f>SUM(O167:O168)</f>
        <v>15</v>
      </c>
      <c r="P169" s="15">
        <f>SUM(P167:P168)</f>
        <v>42</v>
      </c>
      <c r="Q169" s="15">
        <f t="shared" si="27"/>
        <v>167</v>
      </c>
      <c r="R169" s="15">
        <f>SUM(R167:R168)</f>
        <v>7074</v>
      </c>
      <c r="S169" s="15">
        <f>SUM(S167:S168)</f>
        <v>183</v>
      </c>
      <c r="T169" s="15">
        <f t="shared" si="28"/>
        <v>7257</v>
      </c>
      <c r="U169" s="75">
        <v>3712</v>
      </c>
      <c r="V169" s="16">
        <f>SUM(T169:U169)</f>
        <v>10969</v>
      </c>
    </row>
    <row r="170" spans="2:22" ht="13.5">
      <c r="B170" s="4"/>
      <c r="C170" s="7" t="s">
        <v>31</v>
      </c>
      <c r="D170" s="56">
        <v>562</v>
      </c>
      <c r="E170" s="56">
        <v>1127</v>
      </c>
      <c r="F170" s="56">
        <v>2</v>
      </c>
      <c r="G170" s="65">
        <f t="shared" si="22"/>
        <v>1691</v>
      </c>
      <c r="H170" s="56">
        <v>13</v>
      </c>
      <c r="I170" s="56">
        <v>48</v>
      </c>
      <c r="J170" s="6">
        <f t="shared" si="25"/>
        <v>61</v>
      </c>
      <c r="K170" s="56">
        <v>7948</v>
      </c>
      <c r="L170" s="56">
        <v>10926</v>
      </c>
      <c r="M170" s="6">
        <f t="shared" si="26"/>
        <v>18874</v>
      </c>
      <c r="N170" s="56">
        <v>269</v>
      </c>
      <c r="O170" s="56">
        <v>37</v>
      </c>
      <c r="P170" s="56">
        <v>18</v>
      </c>
      <c r="Q170" s="6">
        <f t="shared" si="27"/>
        <v>324</v>
      </c>
      <c r="R170" s="65">
        <v>20950</v>
      </c>
      <c r="S170" s="56">
        <v>586</v>
      </c>
      <c r="T170" s="6">
        <f t="shared" si="28"/>
        <v>21536</v>
      </c>
      <c r="U170" s="29"/>
      <c r="V170" s="10" t="s">
        <v>91</v>
      </c>
    </row>
    <row r="171" spans="2:22" ht="13.5">
      <c r="B171" s="44" t="s">
        <v>72</v>
      </c>
      <c r="C171" s="12" t="s">
        <v>32</v>
      </c>
      <c r="D171" s="54">
        <v>517</v>
      </c>
      <c r="E171" s="54">
        <v>30</v>
      </c>
      <c r="F171" s="54">
        <v>24</v>
      </c>
      <c r="G171" s="66">
        <f t="shared" si="22"/>
        <v>571</v>
      </c>
      <c r="H171" s="54" t="s">
        <v>98</v>
      </c>
      <c r="I171" s="54" t="s">
        <v>98</v>
      </c>
      <c r="J171" s="55" t="s">
        <v>97</v>
      </c>
      <c r="K171" s="55" t="s">
        <v>97</v>
      </c>
      <c r="L171" s="54">
        <v>17</v>
      </c>
      <c r="M171" s="13">
        <f t="shared" si="26"/>
        <v>17</v>
      </c>
      <c r="N171" s="54">
        <v>58</v>
      </c>
      <c r="O171" s="54" t="s">
        <v>97</v>
      </c>
      <c r="P171" s="54" t="s">
        <v>97</v>
      </c>
      <c r="Q171" s="13">
        <f t="shared" si="27"/>
        <v>58</v>
      </c>
      <c r="R171" s="66">
        <v>646</v>
      </c>
      <c r="S171" s="54" t="s">
        <v>97</v>
      </c>
      <c r="T171" s="13">
        <f t="shared" si="28"/>
        <v>646</v>
      </c>
      <c r="U171" s="30"/>
      <c r="V171" s="10" t="s">
        <v>91</v>
      </c>
    </row>
    <row r="172" spans="2:22" ht="13.5">
      <c r="B172" s="43"/>
      <c r="C172" s="9" t="s">
        <v>0</v>
      </c>
      <c r="D172" s="15">
        <f>SUM(D170:D171)</f>
        <v>1079</v>
      </c>
      <c r="E172" s="15">
        <f>SUM(E170:E171)</f>
        <v>1157</v>
      </c>
      <c r="F172" s="15">
        <f>SUM(F170:F171)</f>
        <v>26</v>
      </c>
      <c r="G172" s="68">
        <f t="shared" si="22"/>
        <v>2262</v>
      </c>
      <c r="H172" s="15">
        <f>SUM(H170:H171)</f>
        <v>13</v>
      </c>
      <c r="I172" s="15">
        <f>SUM(I170:I171)</f>
        <v>48</v>
      </c>
      <c r="J172" s="15">
        <f t="shared" si="25"/>
        <v>61</v>
      </c>
      <c r="K172" s="15">
        <f>SUM(K170:K171)</f>
        <v>7948</v>
      </c>
      <c r="L172" s="15">
        <f>SUM(L170:L171)</f>
        <v>10943</v>
      </c>
      <c r="M172" s="15">
        <f t="shared" si="26"/>
        <v>18891</v>
      </c>
      <c r="N172" s="15">
        <f>SUM(N170:N171)</f>
        <v>327</v>
      </c>
      <c r="O172" s="15">
        <f>SUM(O170:O171)</f>
        <v>37</v>
      </c>
      <c r="P172" s="15">
        <f>SUM(P170:P171)</f>
        <v>18</v>
      </c>
      <c r="Q172" s="15">
        <f t="shared" si="27"/>
        <v>382</v>
      </c>
      <c r="R172" s="15">
        <f>SUM(R170:R171)</f>
        <v>21596</v>
      </c>
      <c r="S172" s="15">
        <f>SUM(S170:S171)</f>
        <v>586</v>
      </c>
      <c r="T172" s="15">
        <f t="shared" si="28"/>
        <v>22182</v>
      </c>
      <c r="U172" s="75">
        <v>10334</v>
      </c>
      <c r="V172" s="16">
        <f>SUM(T172:U172)</f>
        <v>32516</v>
      </c>
    </row>
    <row r="173" spans="2:22" ht="13.5">
      <c r="B173" s="4"/>
      <c r="C173" s="7" t="s">
        <v>31</v>
      </c>
      <c r="D173" s="3">
        <v>524</v>
      </c>
      <c r="E173" s="3">
        <v>940</v>
      </c>
      <c r="F173" s="3">
        <v>8</v>
      </c>
      <c r="G173" s="65">
        <f t="shared" si="22"/>
        <v>1472</v>
      </c>
      <c r="H173" s="3">
        <v>7</v>
      </c>
      <c r="I173" s="3">
        <v>23</v>
      </c>
      <c r="J173" s="6">
        <f t="shared" si="25"/>
        <v>30</v>
      </c>
      <c r="K173" s="3">
        <v>5093</v>
      </c>
      <c r="L173" s="3">
        <v>8062</v>
      </c>
      <c r="M173" s="6">
        <f t="shared" si="26"/>
        <v>13155</v>
      </c>
      <c r="N173" s="3">
        <v>195</v>
      </c>
      <c r="O173" s="3">
        <v>26</v>
      </c>
      <c r="P173" s="3">
        <v>25</v>
      </c>
      <c r="Q173" s="6">
        <f t="shared" si="27"/>
        <v>246</v>
      </c>
      <c r="R173" s="65">
        <v>14903</v>
      </c>
      <c r="S173" s="3">
        <v>450</v>
      </c>
      <c r="T173" s="6">
        <f t="shared" si="28"/>
        <v>15353</v>
      </c>
      <c r="U173" s="29"/>
      <c r="V173" s="10" t="s">
        <v>91</v>
      </c>
    </row>
    <row r="174" spans="2:22" ht="13.5">
      <c r="B174" s="44" t="s">
        <v>73</v>
      </c>
      <c r="C174" s="12" t="s">
        <v>32</v>
      </c>
      <c r="D174" s="54">
        <v>265</v>
      </c>
      <c r="E174" s="54">
        <v>2</v>
      </c>
      <c r="F174" s="54">
        <v>16</v>
      </c>
      <c r="G174" s="66">
        <f t="shared" si="22"/>
        <v>283</v>
      </c>
      <c r="H174" s="54">
        <v>12</v>
      </c>
      <c r="I174" s="54">
        <v>3</v>
      </c>
      <c r="J174" s="13">
        <f t="shared" si="25"/>
        <v>15</v>
      </c>
      <c r="K174" s="54">
        <v>2</v>
      </c>
      <c r="L174" s="54">
        <v>26</v>
      </c>
      <c r="M174" s="13">
        <f t="shared" si="26"/>
        <v>28</v>
      </c>
      <c r="N174" s="54">
        <v>70</v>
      </c>
      <c r="O174" s="54">
        <v>3</v>
      </c>
      <c r="P174" s="54" t="s">
        <v>97</v>
      </c>
      <c r="Q174" s="13">
        <f t="shared" si="27"/>
        <v>73</v>
      </c>
      <c r="R174" s="66">
        <v>399</v>
      </c>
      <c r="S174" s="54" t="s">
        <v>97</v>
      </c>
      <c r="T174" s="13">
        <f t="shared" si="28"/>
        <v>399</v>
      </c>
      <c r="U174" s="62"/>
      <c r="V174" s="10" t="s">
        <v>91</v>
      </c>
    </row>
    <row r="175" spans="2:22" ht="13.5">
      <c r="B175" s="43"/>
      <c r="C175" s="9" t="s">
        <v>0</v>
      </c>
      <c r="D175" s="15">
        <f>SUM(D173:D174)</f>
        <v>789</v>
      </c>
      <c r="E175" s="15">
        <f>SUM(E173:E174)</f>
        <v>942</v>
      </c>
      <c r="F175" s="15">
        <f>SUM(F173:F174)</f>
        <v>24</v>
      </c>
      <c r="G175" s="68">
        <f t="shared" si="22"/>
        <v>1755</v>
      </c>
      <c r="H175" s="15">
        <f>SUM(H173:H174)</f>
        <v>19</v>
      </c>
      <c r="I175" s="15">
        <f>SUM(I173:I174)</f>
        <v>26</v>
      </c>
      <c r="J175" s="15">
        <f t="shared" si="25"/>
        <v>45</v>
      </c>
      <c r="K175" s="15">
        <f>SUM(K173:K174)</f>
        <v>5095</v>
      </c>
      <c r="L175" s="15">
        <f>SUM(L173:L174)</f>
        <v>8088</v>
      </c>
      <c r="M175" s="15">
        <f t="shared" si="26"/>
        <v>13183</v>
      </c>
      <c r="N175" s="15">
        <f>SUM(N173:N174)</f>
        <v>265</v>
      </c>
      <c r="O175" s="15">
        <f>SUM(O173:O174)</f>
        <v>29</v>
      </c>
      <c r="P175" s="15">
        <f>SUM(P173:P174)</f>
        <v>25</v>
      </c>
      <c r="Q175" s="15">
        <f t="shared" si="27"/>
        <v>319</v>
      </c>
      <c r="R175" s="15">
        <f>SUM(R173:R174)</f>
        <v>15302</v>
      </c>
      <c r="S175" s="15">
        <f>SUM(S173:S174)</f>
        <v>450</v>
      </c>
      <c r="T175" s="15">
        <f t="shared" si="28"/>
        <v>15752</v>
      </c>
      <c r="U175" s="75">
        <v>8237</v>
      </c>
      <c r="V175" s="16">
        <f>SUM(T175:U175)</f>
        <v>23989</v>
      </c>
    </row>
    <row r="176" spans="2:22" ht="13.5">
      <c r="B176" s="4" t="s">
        <v>68</v>
      </c>
      <c r="C176" s="7" t="s">
        <v>31</v>
      </c>
      <c r="D176" s="56" t="s">
        <v>98</v>
      </c>
      <c r="E176" s="56" t="s">
        <v>98</v>
      </c>
      <c r="F176" s="56" t="s">
        <v>98</v>
      </c>
      <c r="G176" s="56" t="s">
        <v>98</v>
      </c>
      <c r="H176" s="56" t="s">
        <v>98</v>
      </c>
      <c r="I176" s="56" t="s">
        <v>98</v>
      </c>
      <c r="J176" s="57" t="s">
        <v>97</v>
      </c>
      <c r="K176" s="56">
        <v>1</v>
      </c>
      <c r="L176" s="57" t="s">
        <v>97</v>
      </c>
      <c r="M176" s="6">
        <f t="shared" si="26"/>
        <v>1</v>
      </c>
      <c r="N176" s="57" t="s">
        <v>97</v>
      </c>
      <c r="O176" s="57" t="s">
        <v>97</v>
      </c>
      <c r="P176" s="56">
        <v>18</v>
      </c>
      <c r="Q176" s="6">
        <f t="shared" si="27"/>
        <v>18</v>
      </c>
      <c r="R176" s="65">
        <v>19</v>
      </c>
      <c r="S176" s="57" t="s">
        <v>97</v>
      </c>
      <c r="T176" s="6">
        <f t="shared" si="28"/>
        <v>19</v>
      </c>
      <c r="U176" s="61"/>
      <c r="V176" s="10" t="s">
        <v>91</v>
      </c>
    </row>
    <row r="177" spans="2:22" ht="13.5">
      <c r="B177" s="44" t="s">
        <v>35</v>
      </c>
      <c r="C177" s="12" t="s">
        <v>32</v>
      </c>
      <c r="D177" s="54" t="s">
        <v>98</v>
      </c>
      <c r="E177" s="54" t="s">
        <v>98</v>
      </c>
      <c r="F177" s="54" t="s">
        <v>98</v>
      </c>
      <c r="G177" s="54" t="s">
        <v>98</v>
      </c>
      <c r="H177" s="54" t="s">
        <v>98</v>
      </c>
      <c r="I177" s="54" t="s">
        <v>98</v>
      </c>
      <c r="J177" s="55" t="s">
        <v>97</v>
      </c>
      <c r="K177" s="55" t="s">
        <v>97</v>
      </c>
      <c r="L177" s="55" t="s">
        <v>97</v>
      </c>
      <c r="M177" s="55" t="s">
        <v>97</v>
      </c>
      <c r="N177" s="55" t="s">
        <v>97</v>
      </c>
      <c r="O177" s="55" t="s">
        <v>97</v>
      </c>
      <c r="P177" s="55" t="s">
        <v>97</v>
      </c>
      <c r="Q177" s="55" t="s">
        <v>97</v>
      </c>
      <c r="R177" s="55" t="s">
        <v>97</v>
      </c>
      <c r="S177" s="55" t="s">
        <v>97</v>
      </c>
      <c r="T177" s="55" t="s">
        <v>97</v>
      </c>
      <c r="U177" s="62"/>
      <c r="V177" s="10" t="s">
        <v>91</v>
      </c>
    </row>
    <row r="178" spans="2:22" ht="13.5">
      <c r="B178" s="43"/>
      <c r="C178" s="9" t="s">
        <v>0</v>
      </c>
      <c r="D178" s="54" t="s">
        <v>98</v>
      </c>
      <c r="E178" s="54" t="s">
        <v>98</v>
      </c>
      <c r="F178" s="54" t="s">
        <v>98</v>
      </c>
      <c r="G178" s="54" t="s">
        <v>98</v>
      </c>
      <c r="H178" s="54" t="s">
        <v>98</v>
      </c>
      <c r="I178" s="54" t="s">
        <v>98</v>
      </c>
      <c r="J178" s="55" t="s">
        <v>97</v>
      </c>
      <c r="K178" s="15">
        <f>SUM(K176:K177)</f>
        <v>1</v>
      </c>
      <c r="L178" s="122" t="s">
        <v>97</v>
      </c>
      <c r="M178" s="15">
        <f t="shared" si="26"/>
        <v>1</v>
      </c>
      <c r="N178" s="122" t="s">
        <v>97</v>
      </c>
      <c r="O178" s="122" t="s">
        <v>97</v>
      </c>
      <c r="P178" s="15">
        <f>SUM(P176:P177)</f>
        <v>18</v>
      </c>
      <c r="Q178" s="15">
        <f t="shared" si="27"/>
        <v>18</v>
      </c>
      <c r="R178" s="15">
        <f>SUM(R176:R177)</f>
        <v>19</v>
      </c>
      <c r="S178" s="122" t="s">
        <v>97</v>
      </c>
      <c r="T178" s="15">
        <f t="shared" si="28"/>
        <v>19</v>
      </c>
      <c r="U178" s="119" t="s">
        <v>97</v>
      </c>
      <c r="V178" s="16">
        <f>SUM(T178:U178)</f>
        <v>19</v>
      </c>
    </row>
    <row r="179" spans="2:22" s="81" customFormat="1" ht="13.5">
      <c r="B179" s="91"/>
      <c r="C179" s="77" t="s">
        <v>31</v>
      </c>
      <c r="D179" s="103">
        <f aca="true" t="shared" si="33" ref="D179:F180">SUM(D176,D173,D170,D167,D164,D161)</f>
        <v>2209</v>
      </c>
      <c r="E179" s="103">
        <f t="shared" si="33"/>
        <v>3884</v>
      </c>
      <c r="F179" s="103">
        <f t="shared" si="33"/>
        <v>21</v>
      </c>
      <c r="G179" s="79">
        <f t="shared" si="22"/>
        <v>6114</v>
      </c>
      <c r="H179" s="103">
        <f>SUM(H176,H173,H170,H167,H164,H161)</f>
        <v>26</v>
      </c>
      <c r="I179" s="103">
        <f>SUM(I176,I173,I170,I167,I164,I161)</f>
        <v>114</v>
      </c>
      <c r="J179" s="78">
        <f t="shared" si="25"/>
        <v>140</v>
      </c>
      <c r="K179" s="103">
        <f>SUM(K176,K173,K170,K167,K164,K161)</f>
        <v>20127</v>
      </c>
      <c r="L179" s="103">
        <f>SUM(L176,L173,L170,L167,L164,L161)</f>
        <v>29589</v>
      </c>
      <c r="M179" s="78">
        <f t="shared" si="26"/>
        <v>49716</v>
      </c>
      <c r="N179" s="103">
        <f aca="true" t="shared" si="34" ref="N179:P180">SUM(N176,N173,N170,N167,N164,N161)</f>
        <v>791</v>
      </c>
      <c r="O179" s="103">
        <f t="shared" si="34"/>
        <v>105</v>
      </c>
      <c r="P179" s="103">
        <f t="shared" si="34"/>
        <v>158</v>
      </c>
      <c r="Q179" s="78">
        <f t="shared" si="27"/>
        <v>1054</v>
      </c>
      <c r="R179" s="103">
        <f>SUM(R176,R173,R170,R167,R164,R161)</f>
        <v>57024</v>
      </c>
      <c r="S179" s="103">
        <f>SUM(S176,S173,S170,S167,S164,S161)</f>
        <v>1633</v>
      </c>
      <c r="T179" s="78">
        <f t="shared" si="28"/>
        <v>58657</v>
      </c>
      <c r="U179" s="103" t="s">
        <v>91</v>
      </c>
      <c r="V179" s="80" t="s">
        <v>91</v>
      </c>
    </row>
    <row r="180" spans="2:22" s="81" customFormat="1" ht="13.5">
      <c r="B180" s="93" t="s">
        <v>74</v>
      </c>
      <c r="C180" s="83" t="s">
        <v>32</v>
      </c>
      <c r="D180" s="80">
        <f t="shared" si="33"/>
        <v>1320</v>
      </c>
      <c r="E180" s="80">
        <f t="shared" si="33"/>
        <v>49</v>
      </c>
      <c r="F180" s="80">
        <f t="shared" si="33"/>
        <v>122</v>
      </c>
      <c r="G180" s="85">
        <f t="shared" si="22"/>
        <v>1491</v>
      </c>
      <c r="H180" s="80">
        <f>SUM(H177,H174,H171,H168,H165,H162)</f>
        <v>20</v>
      </c>
      <c r="I180" s="80">
        <f>SUM(I177,I174,I171,I168,I165,I162)</f>
        <v>30</v>
      </c>
      <c r="J180" s="84">
        <f t="shared" si="25"/>
        <v>50</v>
      </c>
      <c r="K180" s="80">
        <f>SUM(K177,K174,K171,K168,K165,K162)</f>
        <v>8</v>
      </c>
      <c r="L180" s="80">
        <f>SUM(L177,L174,L171,L168,L165,L162)</f>
        <v>58</v>
      </c>
      <c r="M180" s="84">
        <f t="shared" si="26"/>
        <v>66</v>
      </c>
      <c r="N180" s="80">
        <f t="shared" si="34"/>
        <v>181</v>
      </c>
      <c r="O180" s="80">
        <f t="shared" si="34"/>
        <v>4</v>
      </c>
      <c r="P180" s="124" t="s">
        <v>97</v>
      </c>
      <c r="Q180" s="84">
        <f t="shared" si="27"/>
        <v>185</v>
      </c>
      <c r="R180" s="80">
        <f>SUM(R177,R174,R171,R168,R165,R162)</f>
        <v>1792</v>
      </c>
      <c r="S180" s="124" t="s">
        <v>97</v>
      </c>
      <c r="T180" s="84">
        <f t="shared" si="28"/>
        <v>1792</v>
      </c>
      <c r="U180" s="80" t="s">
        <v>91</v>
      </c>
      <c r="V180" s="80" t="s">
        <v>91</v>
      </c>
    </row>
    <row r="181" spans="2:22" s="81" customFormat="1" ht="13.5">
      <c r="B181" s="95"/>
      <c r="C181" s="87" t="s">
        <v>0</v>
      </c>
      <c r="D181" s="88">
        <f>SUM(D179:D180)</f>
        <v>3529</v>
      </c>
      <c r="E181" s="88">
        <f>SUM(E179:E180)</f>
        <v>3933</v>
      </c>
      <c r="F181" s="88">
        <f>SUM(F179:F180)</f>
        <v>143</v>
      </c>
      <c r="G181" s="89">
        <f t="shared" si="22"/>
        <v>7605</v>
      </c>
      <c r="H181" s="88">
        <f>SUM(H179:H180)</f>
        <v>46</v>
      </c>
      <c r="I181" s="88">
        <f>SUM(I179:I180)</f>
        <v>144</v>
      </c>
      <c r="J181" s="88">
        <f t="shared" si="25"/>
        <v>190</v>
      </c>
      <c r="K181" s="88">
        <f>SUM(K179:K180)</f>
        <v>20135</v>
      </c>
      <c r="L181" s="88">
        <f>SUM(L179:L180)</f>
        <v>29647</v>
      </c>
      <c r="M181" s="88">
        <f t="shared" si="26"/>
        <v>49782</v>
      </c>
      <c r="N181" s="88">
        <f>SUM(N179:N180)</f>
        <v>972</v>
      </c>
      <c r="O181" s="88">
        <f>SUM(O179:O180)</f>
        <v>109</v>
      </c>
      <c r="P181" s="88">
        <f>SUM(P179:P180)</f>
        <v>158</v>
      </c>
      <c r="Q181" s="88">
        <f t="shared" si="27"/>
        <v>1239</v>
      </c>
      <c r="R181" s="88">
        <f>SUM(R179:R180)</f>
        <v>58816</v>
      </c>
      <c r="S181" s="88">
        <f>SUM(S179:S180)</f>
        <v>1633</v>
      </c>
      <c r="T181" s="88">
        <f t="shared" si="28"/>
        <v>60449</v>
      </c>
      <c r="U181" s="88">
        <v>31154</v>
      </c>
      <c r="V181" s="90">
        <f>SUM(T181:U181)</f>
        <v>91603</v>
      </c>
    </row>
    <row r="182" spans="2:22" s="81" customFormat="1" ht="13.5">
      <c r="B182" s="4" t="s">
        <v>94</v>
      </c>
      <c r="C182" s="7" t="s">
        <v>31</v>
      </c>
      <c r="D182" s="56" t="s">
        <v>98</v>
      </c>
      <c r="E182" s="56" t="s">
        <v>98</v>
      </c>
      <c r="F182" s="56" t="s">
        <v>98</v>
      </c>
      <c r="G182" s="56" t="s">
        <v>98</v>
      </c>
      <c r="H182" s="56" t="s">
        <v>98</v>
      </c>
      <c r="I182" s="56" t="s">
        <v>98</v>
      </c>
      <c r="J182" s="57" t="s">
        <v>97</v>
      </c>
      <c r="K182" s="57" t="s">
        <v>97</v>
      </c>
      <c r="L182" s="56">
        <v>1</v>
      </c>
      <c r="M182" s="6">
        <f>SUM(K182:L182)</f>
        <v>1</v>
      </c>
      <c r="N182" s="57" t="s">
        <v>97</v>
      </c>
      <c r="O182" s="57" t="s">
        <v>97</v>
      </c>
      <c r="P182" s="56">
        <v>1</v>
      </c>
      <c r="Q182" s="6">
        <f>SUM(N182:P182)</f>
        <v>1</v>
      </c>
      <c r="R182" s="65">
        <v>2</v>
      </c>
      <c r="S182" s="57" t="s">
        <v>97</v>
      </c>
      <c r="T182" s="6">
        <f t="shared" si="28"/>
        <v>2</v>
      </c>
      <c r="U182" s="63"/>
      <c r="V182" s="10" t="s">
        <v>91</v>
      </c>
    </row>
    <row r="183" spans="2:22" s="81" customFormat="1" ht="13.5">
      <c r="B183" s="44" t="s">
        <v>35</v>
      </c>
      <c r="C183" s="12" t="s">
        <v>32</v>
      </c>
      <c r="D183" s="54" t="s">
        <v>98</v>
      </c>
      <c r="E183" s="54" t="s">
        <v>98</v>
      </c>
      <c r="F183" s="54" t="s">
        <v>98</v>
      </c>
      <c r="G183" s="54" t="s">
        <v>98</v>
      </c>
      <c r="H183" s="54" t="s">
        <v>98</v>
      </c>
      <c r="I183" s="54" t="s">
        <v>98</v>
      </c>
      <c r="J183" s="55" t="s">
        <v>97</v>
      </c>
      <c r="K183" s="55" t="s">
        <v>97</v>
      </c>
      <c r="L183" s="55" t="s">
        <v>97</v>
      </c>
      <c r="M183" s="55" t="s">
        <v>97</v>
      </c>
      <c r="N183" s="55" t="s">
        <v>97</v>
      </c>
      <c r="O183" s="55" t="s">
        <v>97</v>
      </c>
      <c r="P183" s="55" t="s">
        <v>97</v>
      </c>
      <c r="Q183" s="55" t="s">
        <v>97</v>
      </c>
      <c r="R183" s="55" t="s">
        <v>97</v>
      </c>
      <c r="S183" s="55" t="s">
        <v>97</v>
      </c>
      <c r="T183" s="55" t="s">
        <v>97</v>
      </c>
      <c r="U183" s="64"/>
      <c r="V183" s="10" t="s">
        <v>91</v>
      </c>
    </row>
    <row r="184" spans="2:22" s="81" customFormat="1" ht="13.5">
      <c r="B184" s="43"/>
      <c r="C184" s="9" t="s">
        <v>0</v>
      </c>
      <c r="D184" s="54" t="s">
        <v>98</v>
      </c>
      <c r="E184" s="54" t="s">
        <v>98</v>
      </c>
      <c r="F184" s="54" t="s">
        <v>98</v>
      </c>
      <c r="G184" s="54" t="s">
        <v>98</v>
      </c>
      <c r="H184" s="54" t="s">
        <v>98</v>
      </c>
      <c r="I184" s="54" t="s">
        <v>98</v>
      </c>
      <c r="J184" s="55" t="s">
        <v>97</v>
      </c>
      <c r="K184" s="122" t="s">
        <v>97</v>
      </c>
      <c r="L184" s="15">
        <f>SUM(L182:L183)</f>
        <v>1</v>
      </c>
      <c r="M184" s="15">
        <f>SUM(K184:L184)</f>
        <v>1</v>
      </c>
      <c r="N184" s="122" t="s">
        <v>97</v>
      </c>
      <c r="O184" s="122" t="s">
        <v>97</v>
      </c>
      <c r="P184" s="15">
        <f>SUM(P182:P183)</f>
        <v>1</v>
      </c>
      <c r="Q184" s="15">
        <f>SUM(N184:P184)</f>
        <v>1</v>
      </c>
      <c r="R184" s="15">
        <f>SUM(R182:R183)</f>
        <v>2</v>
      </c>
      <c r="S184" s="122" t="s">
        <v>97</v>
      </c>
      <c r="T184" s="15">
        <f t="shared" si="28"/>
        <v>2</v>
      </c>
      <c r="U184" s="119" t="s">
        <v>97</v>
      </c>
      <c r="V184" s="16">
        <f>SUM(T184:U184)</f>
        <v>2</v>
      </c>
    </row>
    <row r="185" spans="2:22" s="81" customFormat="1" ht="13.5">
      <c r="B185" s="93"/>
      <c r="C185" s="83" t="s">
        <v>31</v>
      </c>
      <c r="D185" s="126" t="s">
        <v>98</v>
      </c>
      <c r="E185" s="126" t="s">
        <v>98</v>
      </c>
      <c r="F185" s="126" t="s">
        <v>98</v>
      </c>
      <c r="G185" s="126" t="s">
        <v>98</v>
      </c>
      <c r="H185" s="126" t="s">
        <v>98</v>
      </c>
      <c r="I185" s="126" t="s">
        <v>98</v>
      </c>
      <c r="J185" s="58" t="s">
        <v>97</v>
      </c>
      <c r="K185" s="58" t="s">
        <v>97</v>
      </c>
      <c r="L185" s="92">
        <v>1</v>
      </c>
      <c r="M185" s="78">
        <f>SUM(K185:L185)</f>
        <v>1</v>
      </c>
      <c r="N185" s="58" t="s">
        <v>97</v>
      </c>
      <c r="O185" s="58" t="s">
        <v>97</v>
      </c>
      <c r="P185" s="92">
        <v>1</v>
      </c>
      <c r="Q185" s="78">
        <f>SUM(N185:P185)</f>
        <v>1</v>
      </c>
      <c r="R185" s="92">
        <v>2</v>
      </c>
      <c r="S185" s="58" t="s">
        <v>97</v>
      </c>
      <c r="T185" s="78">
        <f t="shared" si="28"/>
        <v>2</v>
      </c>
      <c r="U185" s="110" t="s">
        <v>92</v>
      </c>
      <c r="V185" s="103" t="s">
        <v>91</v>
      </c>
    </row>
    <row r="186" spans="2:22" s="81" customFormat="1" ht="13.5">
      <c r="B186" s="93" t="s">
        <v>93</v>
      </c>
      <c r="C186" s="83" t="s">
        <v>32</v>
      </c>
      <c r="D186" s="128" t="s">
        <v>98</v>
      </c>
      <c r="E186" s="128" t="s">
        <v>98</v>
      </c>
      <c r="F186" s="128" t="s">
        <v>98</v>
      </c>
      <c r="G186" s="128" t="s">
        <v>98</v>
      </c>
      <c r="H186" s="128" t="s">
        <v>98</v>
      </c>
      <c r="I186" s="128" t="s">
        <v>98</v>
      </c>
      <c r="J186" s="59" t="s">
        <v>97</v>
      </c>
      <c r="K186" s="59" t="s">
        <v>97</v>
      </c>
      <c r="L186" s="59" t="s">
        <v>97</v>
      </c>
      <c r="M186" s="59" t="s">
        <v>97</v>
      </c>
      <c r="N186" s="59" t="s">
        <v>97</v>
      </c>
      <c r="O186" s="59" t="s">
        <v>97</v>
      </c>
      <c r="P186" s="59" t="s">
        <v>97</v>
      </c>
      <c r="Q186" s="59" t="s">
        <v>97</v>
      </c>
      <c r="R186" s="59" t="s">
        <v>97</v>
      </c>
      <c r="S186" s="59" t="s">
        <v>97</v>
      </c>
      <c r="T186" s="59" t="s">
        <v>97</v>
      </c>
      <c r="U186" s="111" t="s">
        <v>92</v>
      </c>
      <c r="V186" s="80" t="s">
        <v>91</v>
      </c>
    </row>
    <row r="187" spans="2:22" s="81" customFormat="1" ht="13.5">
      <c r="B187" s="93"/>
      <c r="C187" s="83" t="s">
        <v>0</v>
      </c>
      <c r="D187" s="128" t="s">
        <v>98</v>
      </c>
      <c r="E187" s="128" t="s">
        <v>98</v>
      </c>
      <c r="F187" s="128" t="s">
        <v>98</v>
      </c>
      <c r="G187" s="128" t="s">
        <v>98</v>
      </c>
      <c r="H187" s="128" t="s">
        <v>98</v>
      </c>
      <c r="I187" s="128" t="s">
        <v>98</v>
      </c>
      <c r="J187" s="59" t="s">
        <v>97</v>
      </c>
      <c r="K187" s="60" t="s">
        <v>97</v>
      </c>
      <c r="L187" s="94">
        <f>SUM(L185:L186)</f>
        <v>1</v>
      </c>
      <c r="M187" s="84">
        <f>SUM(M185:M186)</f>
        <v>1</v>
      </c>
      <c r="N187" s="60" t="s">
        <v>97</v>
      </c>
      <c r="O187" s="60" t="s">
        <v>97</v>
      </c>
      <c r="P187" s="94">
        <f>SUM(P185:P186)</f>
        <v>1</v>
      </c>
      <c r="Q187" s="84">
        <f>SUM(Q185:Q186)</f>
        <v>1</v>
      </c>
      <c r="R187" s="94">
        <f>SUM(R185:R186)</f>
        <v>2</v>
      </c>
      <c r="S187" s="60" t="s">
        <v>97</v>
      </c>
      <c r="T187" s="84">
        <f t="shared" si="28"/>
        <v>2</v>
      </c>
      <c r="U187" s="121" t="s">
        <v>97</v>
      </c>
      <c r="V187" s="90">
        <f>SUM(T187:U187)</f>
        <v>2</v>
      </c>
    </row>
    <row r="188" spans="2:22" s="81" customFormat="1" ht="13.5">
      <c r="B188" s="4" t="s">
        <v>95</v>
      </c>
      <c r="C188" s="7" t="s">
        <v>31</v>
      </c>
      <c r="D188" s="56" t="s">
        <v>98</v>
      </c>
      <c r="E188" s="56" t="s">
        <v>98</v>
      </c>
      <c r="F188" s="56" t="s">
        <v>98</v>
      </c>
      <c r="G188" s="56" t="s">
        <v>98</v>
      </c>
      <c r="H188" s="56" t="s">
        <v>98</v>
      </c>
      <c r="I188" s="56" t="s">
        <v>98</v>
      </c>
      <c r="J188" s="57" t="s">
        <v>97</v>
      </c>
      <c r="K188" s="57" t="s">
        <v>97</v>
      </c>
      <c r="L188" s="57" t="s">
        <v>97</v>
      </c>
      <c r="M188" s="57" t="s">
        <v>97</v>
      </c>
      <c r="N188" s="56">
        <v>1</v>
      </c>
      <c r="O188" s="57" t="s">
        <v>97</v>
      </c>
      <c r="P188" s="56">
        <v>1</v>
      </c>
      <c r="Q188" s="6">
        <f>SUM(N188:P188)</f>
        <v>2</v>
      </c>
      <c r="R188" s="65">
        <v>2</v>
      </c>
      <c r="S188" s="57" t="s">
        <v>97</v>
      </c>
      <c r="T188" s="6">
        <f aca="true" t="shared" si="35" ref="T188:T193">SUM(R188:S188)</f>
        <v>2</v>
      </c>
      <c r="U188" s="63"/>
      <c r="V188" s="10" t="s">
        <v>91</v>
      </c>
    </row>
    <row r="189" spans="2:22" s="81" customFormat="1" ht="13.5">
      <c r="B189" s="44" t="s">
        <v>35</v>
      </c>
      <c r="C189" s="12" t="s">
        <v>32</v>
      </c>
      <c r="D189" s="54" t="s">
        <v>98</v>
      </c>
      <c r="E189" s="54" t="s">
        <v>98</v>
      </c>
      <c r="F189" s="54" t="s">
        <v>98</v>
      </c>
      <c r="G189" s="54" t="s">
        <v>98</v>
      </c>
      <c r="H189" s="54" t="s">
        <v>98</v>
      </c>
      <c r="I189" s="54" t="s">
        <v>98</v>
      </c>
      <c r="J189" s="55" t="s">
        <v>97</v>
      </c>
      <c r="K189" s="55" t="s">
        <v>97</v>
      </c>
      <c r="L189" s="55" t="s">
        <v>97</v>
      </c>
      <c r="M189" s="55" t="s">
        <v>97</v>
      </c>
      <c r="N189" s="55" t="s">
        <v>97</v>
      </c>
      <c r="O189" s="55" t="s">
        <v>97</v>
      </c>
      <c r="P189" s="55" t="s">
        <v>97</v>
      </c>
      <c r="Q189" s="55" t="s">
        <v>97</v>
      </c>
      <c r="R189" s="55" t="s">
        <v>97</v>
      </c>
      <c r="S189" s="55" t="s">
        <v>97</v>
      </c>
      <c r="T189" s="55" t="s">
        <v>97</v>
      </c>
      <c r="U189" s="64"/>
      <c r="V189" s="10" t="s">
        <v>91</v>
      </c>
    </row>
    <row r="190" spans="2:22" s="81" customFormat="1" ht="13.5">
      <c r="B190" s="43"/>
      <c r="C190" s="9" t="s">
        <v>0</v>
      </c>
      <c r="D190" s="54" t="s">
        <v>98</v>
      </c>
      <c r="E190" s="54" t="s">
        <v>98</v>
      </c>
      <c r="F190" s="54" t="s">
        <v>98</v>
      </c>
      <c r="G190" s="54" t="s">
        <v>98</v>
      </c>
      <c r="H190" s="54" t="s">
        <v>98</v>
      </c>
      <c r="I190" s="54" t="s">
        <v>98</v>
      </c>
      <c r="J190" s="55" t="s">
        <v>97</v>
      </c>
      <c r="K190" s="122" t="s">
        <v>97</v>
      </c>
      <c r="L190" s="122" t="s">
        <v>97</v>
      </c>
      <c r="M190" s="122" t="s">
        <v>97</v>
      </c>
      <c r="N190" s="15">
        <f>SUM(N188:N189)</f>
        <v>1</v>
      </c>
      <c r="O190" s="122" t="s">
        <v>97</v>
      </c>
      <c r="P190" s="15">
        <f>SUM(P188:P189)</f>
        <v>1</v>
      </c>
      <c r="Q190" s="15">
        <f>SUM(N190:P190)</f>
        <v>2</v>
      </c>
      <c r="R190" s="15">
        <f>SUM(R188:R189)</f>
        <v>2</v>
      </c>
      <c r="S190" s="122" t="s">
        <v>97</v>
      </c>
      <c r="T190" s="15">
        <f t="shared" si="35"/>
        <v>2</v>
      </c>
      <c r="U190" s="119" t="s">
        <v>97</v>
      </c>
      <c r="V190" s="16">
        <f>SUM(T190:U190)</f>
        <v>2</v>
      </c>
    </row>
    <row r="191" spans="2:22" s="81" customFormat="1" ht="13.5">
      <c r="B191" s="93"/>
      <c r="C191" s="83" t="s">
        <v>31</v>
      </c>
      <c r="D191" s="126" t="s">
        <v>98</v>
      </c>
      <c r="E191" s="126" t="s">
        <v>98</v>
      </c>
      <c r="F191" s="126" t="s">
        <v>98</v>
      </c>
      <c r="G191" s="126" t="s">
        <v>98</v>
      </c>
      <c r="H191" s="126" t="s">
        <v>98</v>
      </c>
      <c r="I191" s="126" t="s">
        <v>98</v>
      </c>
      <c r="J191" s="58" t="s">
        <v>97</v>
      </c>
      <c r="K191" s="58" t="s">
        <v>97</v>
      </c>
      <c r="L191" s="58" t="s">
        <v>97</v>
      </c>
      <c r="M191" s="58" t="s">
        <v>97</v>
      </c>
      <c r="N191" s="92">
        <v>1</v>
      </c>
      <c r="O191" s="58" t="s">
        <v>97</v>
      </c>
      <c r="P191" s="92">
        <v>1</v>
      </c>
      <c r="Q191" s="78">
        <f>SUM(N191:P191)</f>
        <v>2</v>
      </c>
      <c r="R191" s="92">
        <v>2</v>
      </c>
      <c r="S191" s="58" t="s">
        <v>97</v>
      </c>
      <c r="T191" s="78">
        <f t="shared" si="35"/>
        <v>2</v>
      </c>
      <c r="U191" s="110" t="s">
        <v>92</v>
      </c>
      <c r="V191" s="103" t="s">
        <v>91</v>
      </c>
    </row>
    <row r="192" spans="2:22" s="81" customFormat="1" ht="13.5">
      <c r="B192" s="93" t="s">
        <v>96</v>
      </c>
      <c r="C192" s="83" t="s">
        <v>32</v>
      </c>
      <c r="D192" s="128" t="s">
        <v>98</v>
      </c>
      <c r="E192" s="128" t="s">
        <v>98</v>
      </c>
      <c r="F192" s="128" t="s">
        <v>98</v>
      </c>
      <c r="G192" s="128" t="s">
        <v>98</v>
      </c>
      <c r="H192" s="128" t="s">
        <v>98</v>
      </c>
      <c r="I192" s="128" t="s">
        <v>98</v>
      </c>
      <c r="J192" s="59" t="s">
        <v>97</v>
      </c>
      <c r="K192" s="59" t="s">
        <v>97</v>
      </c>
      <c r="L192" s="59" t="s">
        <v>97</v>
      </c>
      <c r="M192" s="59" t="s">
        <v>97</v>
      </c>
      <c r="N192" s="59" t="s">
        <v>97</v>
      </c>
      <c r="O192" s="59" t="s">
        <v>97</v>
      </c>
      <c r="P192" s="59" t="s">
        <v>97</v>
      </c>
      <c r="Q192" s="59" t="s">
        <v>97</v>
      </c>
      <c r="R192" s="59" t="s">
        <v>97</v>
      </c>
      <c r="S192" s="59" t="s">
        <v>97</v>
      </c>
      <c r="T192" s="59" t="s">
        <v>97</v>
      </c>
      <c r="U192" s="111" t="s">
        <v>92</v>
      </c>
      <c r="V192" s="80" t="s">
        <v>91</v>
      </c>
    </row>
    <row r="193" spans="2:22" s="81" customFormat="1" ht="13.5">
      <c r="B193" s="93"/>
      <c r="C193" s="83" t="s">
        <v>0</v>
      </c>
      <c r="D193" s="128" t="s">
        <v>98</v>
      </c>
      <c r="E193" s="128" t="s">
        <v>98</v>
      </c>
      <c r="F193" s="129" t="s">
        <v>98</v>
      </c>
      <c r="G193" s="128" t="s">
        <v>98</v>
      </c>
      <c r="H193" s="129" t="s">
        <v>98</v>
      </c>
      <c r="I193" s="128" t="s">
        <v>98</v>
      </c>
      <c r="J193" s="59" t="s">
        <v>97</v>
      </c>
      <c r="K193" s="60" t="s">
        <v>97</v>
      </c>
      <c r="L193" s="60" t="s">
        <v>97</v>
      </c>
      <c r="M193" s="60" t="s">
        <v>97</v>
      </c>
      <c r="N193" s="94">
        <f>SUM(N191:N192)</f>
        <v>1</v>
      </c>
      <c r="O193" s="60" t="s">
        <v>97</v>
      </c>
      <c r="P193" s="94">
        <f>SUM(P191:P192)</f>
        <v>1</v>
      </c>
      <c r="Q193" s="84">
        <f>SUM(Q191:Q192)</f>
        <v>2</v>
      </c>
      <c r="R193" s="94">
        <f>SUM(R191:R192)</f>
        <v>2</v>
      </c>
      <c r="S193" s="60" t="s">
        <v>97</v>
      </c>
      <c r="T193" s="84">
        <f t="shared" si="35"/>
        <v>2</v>
      </c>
      <c r="U193" s="121" t="s">
        <v>97</v>
      </c>
      <c r="V193" s="90">
        <f>SUM(T193:U193)</f>
        <v>2</v>
      </c>
    </row>
    <row r="194" spans="2:22" ht="13.5">
      <c r="B194" s="45"/>
      <c r="C194" s="17" t="s">
        <v>31</v>
      </c>
      <c r="D194" s="58">
        <f>SUM(D188,D182,D176,D155,D146,D128,D101,D86,D71,D59,D53)</f>
        <v>1</v>
      </c>
      <c r="E194" s="58">
        <f>SUM(E188,E182,E176,E155,E146,E128,E101,E86,E71,E59,E53)</f>
        <v>1</v>
      </c>
      <c r="F194" s="59" t="s">
        <v>98</v>
      </c>
      <c r="G194" s="69">
        <f>SUM(D194:F194)</f>
        <v>2</v>
      </c>
      <c r="H194" s="59" t="s">
        <v>98</v>
      </c>
      <c r="I194" s="58">
        <f>SUM(I188,I182,I176,I155,I146,I128,I101,I86,I71,I59,I53)</f>
        <v>1</v>
      </c>
      <c r="J194" s="21">
        <f t="shared" si="25"/>
        <v>1</v>
      </c>
      <c r="K194" s="58">
        <f>SUM(K188,K182,K176,K155,K146,K128,K101,K86,K71,K59,K53)</f>
        <v>1</v>
      </c>
      <c r="L194" s="58">
        <f>SUM(L188,L182,L176,L155,L146,L128,L101,L86,L71,L59,L53)</f>
        <v>5</v>
      </c>
      <c r="M194" s="21">
        <f t="shared" si="26"/>
        <v>6</v>
      </c>
      <c r="N194" s="58">
        <f aca="true" t="shared" si="36" ref="N194:P195">SUM(N188,N182,N176,N155,N146,N128,N101,N86,N71,N59,N53)</f>
        <v>1</v>
      </c>
      <c r="O194" s="58" t="s">
        <v>97</v>
      </c>
      <c r="P194" s="58">
        <f t="shared" si="36"/>
        <v>36</v>
      </c>
      <c r="Q194" s="21">
        <f t="shared" si="27"/>
        <v>37</v>
      </c>
      <c r="R194" s="58">
        <f>SUM(R188,R182,R176,R155,R146,R128,R101,R86,R71,R59,R53)</f>
        <v>46</v>
      </c>
      <c r="S194" s="58" t="s">
        <v>97</v>
      </c>
      <c r="T194" s="21">
        <f t="shared" si="28"/>
        <v>46</v>
      </c>
      <c r="U194" s="58" t="s">
        <v>91</v>
      </c>
      <c r="V194" s="22" t="s">
        <v>91</v>
      </c>
    </row>
    <row r="195" spans="2:24" ht="13.5">
      <c r="B195" s="46" t="s">
        <v>75</v>
      </c>
      <c r="C195" s="23" t="s">
        <v>32</v>
      </c>
      <c r="D195" s="59" t="s">
        <v>98</v>
      </c>
      <c r="E195" s="59" t="s">
        <v>98</v>
      </c>
      <c r="F195" s="59" t="s">
        <v>98</v>
      </c>
      <c r="G195" s="59" t="s">
        <v>98</v>
      </c>
      <c r="H195" s="59" t="s">
        <v>98</v>
      </c>
      <c r="I195" s="59" t="s">
        <v>98</v>
      </c>
      <c r="J195" s="59" t="s">
        <v>97</v>
      </c>
      <c r="K195" s="59" t="s">
        <v>97</v>
      </c>
      <c r="L195" s="59" t="s">
        <v>97</v>
      </c>
      <c r="M195" s="59" t="s">
        <v>97</v>
      </c>
      <c r="N195" s="59">
        <f t="shared" si="36"/>
        <v>1</v>
      </c>
      <c r="O195" s="59" t="s">
        <v>97</v>
      </c>
      <c r="P195" s="59" t="s">
        <v>97</v>
      </c>
      <c r="Q195" s="24">
        <f t="shared" si="27"/>
        <v>1</v>
      </c>
      <c r="R195" s="59">
        <f>SUM(R189,R183,R177,R156,R147,R129,R102,R87,R72,R60,R54)</f>
        <v>1</v>
      </c>
      <c r="S195" s="59" t="s">
        <v>97</v>
      </c>
      <c r="T195" s="24">
        <f t="shared" si="28"/>
        <v>1</v>
      </c>
      <c r="U195" s="59" t="s">
        <v>91</v>
      </c>
      <c r="V195" s="22" t="s">
        <v>91</v>
      </c>
      <c r="X195" s="2"/>
    </row>
    <row r="196" spans="2:22" ht="13.5">
      <c r="B196" s="47"/>
      <c r="C196" s="19" t="s">
        <v>0</v>
      </c>
      <c r="D196" s="60">
        <f>SUM(D194:D195)</f>
        <v>1</v>
      </c>
      <c r="E196" s="60">
        <f>SUM(E194:E195)</f>
        <v>1</v>
      </c>
      <c r="F196" s="59" t="s">
        <v>98</v>
      </c>
      <c r="G196" s="70">
        <f t="shared" si="22"/>
        <v>2</v>
      </c>
      <c r="H196" s="59" t="s">
        <v>98</v>
      </c>
      <c r="I196" s="60">
        <f>SUM(I194:I195)</f>
        <v>1</v>
      </c>
      <c r="J196" s="25">
        <f t="shared" si="25"/>
        <v>1</v>
      </c>
      <c r="K196" s="60">
        <f>SUM(K194:K195)</f>
        <v>1</v>
      </c>
      <c r="L196" s="60">
        <f>SUM(L194:L195)</f>
        <v>5</v>
      </c>
      <c r="M196" s="25">
        <f t="shared" si="26"/>
        <v>6</v>
      </c>
      <c r="N196" s="60">
        <f>SUM(N194:N195)</f>
        <v>2</v>
      </c>
      <c r="O196" s="59" t="s">
        <v>97</v>
      </c>
      <c r="P196" s="60">
        <f>SUM(P194:P195)</f>
        <v>36</v>
      </c>
      <c r="Q196" s="25">
        <f t="shared" si="27"/>
        <v>38</v>
      </c>
      <c r="R196" s="60">
        <f>SUM(R194:R195)</f>
        <v>47</v>
      </c>
      <c r="S196" s="60" t="s">
        <v>97</v>
      </c>
      <c r="T196" s="25">
        <f t="shared" si="28"/>
        <v>47</v>
      </c>
      <c r="U196" s="60">
        <v>2825</v>
      </c>
      <c r="V196" s="26">
        <f>SUM(T196:U196)</f>
        <v>2872</v>
      </c>
    </row>
    <row r="197" spans="2:22" s="81" customFormat="1" ht="13.5">
      <c r="B197" s="104"/>
      <c r="C197" s="77" t="s">
        <v>31</v>
      </c>
      <c r="D197" s="92">
        <f>SUM(D185,D191,D158,D179,D149,D131,D104,D89,D74,D62,D56)</f>
        <v>9409</v>
      </c>
      <c r="E197" s="92">
        <f>SUM(E185,E191,E158,E179,E149,E131,E104,E89,E74,E62,E56)</f>
        <v>16715</v>
      </c>
      <c r="F197" s="92">
        <f>SUM(F185,F191,F158,F179,F149,F131,F104,F89,F74,F62,F56)</f>
        <v>65</v>
      </c>
      <c r="G197" s="79">
        <f t="shared" si="22"/>
        <v>26189</v>
      </c>
      <c r="H197" s="92">
        <f>SUM(H185,H191,H158,H179,H149,H131,H104,H89,H74,H62,H56)</f>
        <v>112</v>
      </c>
      <c r="I197" s="92">
        <f>SUM(I185,I191,I158,I179,I149,I131,I104,I89,I74,I62,I56)</f>
        <v>801</v>
      </c>
      <c r="J197" s="78">
        <f t="shared" si="25"/>
        <v>913</v>
      </c>
      <c r="K197" s="92">
        <f>SUM(K185,K191,K158,K179,K149,K131,K104,K89,K74,K62,K56)</f>
        <v>62216</v>
      </c>
      <c r="L197" s="92">
        <f>SUM(L185,L191,L158,L179,L149,L131,L104,L89,L74,L62,L56)</f>
        <v>100128</v>
      </c>
      <c r="M197" s="78">
        <f t="shared" si="26"/>
        <v>162344</v>
      </c>
      <c r="N197" s="92">
        <f>SUM(N185,N191,N158,N179,N149,N131,N104,N89,N74,N62,N56)</f>
        <v>3559</v>
      </c>
      <c r="O197" s="92">
        <f>SUM(O185,O191,O158,O179,O149,O131,O104,O89,O74,O62,O56)</f>
        <v>522</v>
      </c>
      <c r="P197" s="92">
        <f>SUM(P185,P191,P158,P179,P149,P131,P104,P89,P74,P62,P56)</f>
        <v>1419</v>
      </c>
      <c r="Q197" s="78">
        <f t="shared" si="27"/>
        <v>5500</v>
      </c>
      <c r="R197" s="92">
        <f>SUM(R185,R191,R158,R179,R149,R131,R104,R89,R74,R62,R56)</f>
        <v>194946</v>
      </c>
      <c r="S197" s="92">
        <f>SUM(S158,S179,S149,S131,S104,S89,S74,S62,S56)</f>
        <v>5591</v>
      </c>
      <c r="T197" s="78">
        <f t="shared" si="28"/>
        <v>200537</v>
      </c>
      <c r="U197" s="92" t="s">
        <v>91</v>
      </c>
      <c r="V197" s="80" t="s">
        <v>91</v>
      </c>
    </row>
    <row r="198" spans="2:22" s="81" customFormat="1" ht="13.5">
      <c r="B198" s="105" t="s">
        <v>77</v>
      </c>
      <c r="C198" s="83" t="s">
        <v>32</v>
      </c>
      <c r="D198" s="94">
        <f>SUM(D186,D192,D180,D159,D150,D132,D105,D90,D75,D63,D57)</f>
        <v>3609</v>
      </c>
      <c r="E198" s="94">
        <f>SUM(E186,E192,E180,E159,E150,E132,E105,E90,E75,E63,E57)</f>
        <v>139</v>
      </c>
      <c r="F198" s="94">
        <f>SUM(F186,F192,F180,F159,F150,F132,F105,F90,F75,F63,F57)</f>
        <v>245</v>
      </c>
      <c r="G198" s="85">
        <f t="shared" si="22"/>
        <v>3993</v>
      </c>
      <c r="H198" s="94">
        <f>SUM(H186,H192,H180,H159,H150,H132,H105,H90,H75,H63,H57)</f>
        <v>127</v>
      </c>
      <c r="I198" s="94">
        <f>SUM(I186,I192,I180,I159,I150,I132,I105,I90,I75,I63,I57)</f>
        <v>119</v>
      </c>
      <c r="J198" s="84">
        <f t="shared" si="25"/>
        <v>246</v>
      </c>
      <c r="K198" s="94">
        <f>SUM(K186,K192,K180,K159,K150,K132,K105,K90,K75,K63,K57)</f>
        <v>35</v>
      </c>
      <c r="L198" s="94">
        <f>SUM(L186,L192,L180,L159,L150,L132,L105,L90,L75,L63,L57)</f>
        <v>210</v>
      </c>
      <c r="M198" s="84">
        <f t="shared" si="26"/>
        <v>245</v>
      </c>
      <c r="N198" s="94">
        <f>SUM(N186,N192,N180,N159,N150,N132,N105,N90,N75,N63,N57)</f>
        <v>1094</v>
      </c>
      <c r="O198" s="94">
        <f>SUM(O186,O192,O180,O159,O150,O132,O105,O90,O75,O63,O57)</f>
        <v>17</v>
      </c>
      <c r="P198" s="98" t="s">
        <v>97</v>
      </c>
      <c r="Q198" s="84">
        <f t="shared" si="27"/>
        <v>1111</v>
      </c>
      <c r="R198" s="94">
        <f>SUM(R186,R192,R180,R159,R150,R132,R105,R90,R75,R63,R57)</f>
        <v>5595</v>
      </c>
      <c r="S198" s="94">
        <f>SUM(S180,S159,S150,S132,S105,S90,S75,S63,S57)</f>
        <v>2</v>
      </c>
      <c r="T198" s="84">
        <f t="shared" si="28"/>
        <v>5597</v>
      </c>
      <c r="U198" s="94" t="s">
        <v>91</v>
      </c>
      <c r="V198" s="80" t="s">
        <v>91</v>
      </c>
    </row>
    <row r="199" spans="2:22" s="81" customFormat="1" ht="13.5">
      <c r="B199" s="106"/>
      <c r="C199" s="87" t="s">
        <v>0</v>
      </c>
      <c r="D199" s="96">
        <f>SUM(D197:D198)</f>
        <v>13018</v>
      </c>
      <c r="E199" s="96">
        <f>SUM(E197:E198)</f>
        <v>16854</v>
      </c>
      <c r="F199" s="96">
        <f>SUM(F197:F198)</f>
        <v>310</v>
      </c>
      <c r="G199" s="89">
        <f t="shared" si="22"/>
        <v>30182</v>
      </c>
      <c r="H199" s="96">
        <f>SUM(H197:H198)</f>
        <v>239</v>
      </c>
      <c r="I199" s="96">
        <f>SUM(I197:I198)</f>
        <v>920</v>
      </c>
      <c r="J199" s="84">
        <f t="shared" si="25"/>
        <v>1159</v>
      </c>
      <c r="K199" s="96">
        <f>SUM(K197:K198)</f>
        <v>62251</v>
      </c>
      <c r="L199" s="96">
        <f>SUM(L197:L198)</f>
        <v>100338</v>
      </c>
      <c r="M199" s="88">
        <f t="shared" si="26"/>
        <v>162589</v>
      </c>
      <c r="N199" s="96">
        <f>SUM(N197:N198)</f>
        <v>4653</v>
      </c>
      <c r="O199" s="96">
        <f>SUM(O197:O198)</f>
        <v>539</v>
      </c>
      <c r="P199" s="96">
        <f>SUM(P197:P198)</f>
        <v>1419</v>
      </c>
      <c r="Q199" s="88">
        <f t="shared" si="27"/>
        <v>6611</v>
      </c>
      <c r="R199" s="96">
        <f>SUM(R197:R198)</f>
        <v>200541</v>
      </c>
      <c r="S199" s="96">
        <f>SUM(S197:S198)</f>
        <v>5593</v>
      </c>
      <c r="T199" s="88">
        <f t="shared" si="28"/>
        <v>206134</v>
      </c>
      <c r="U199" s="96">
        <v>123619</v>
      </c>
      <c r="V199" s="90">
        <f>SUM(T199:U199)</f>
        <v>329753</v>
      </c>
    </row>
    <row r="200" spans="2:22" s="81" customFormat="1" ht="13.5">
      <c r="B200" s="104"/>
      <c r="C200" s="77" t="s">
        <v>31</v>
      </c>
      <c r="D200" s="92">
        <f>SUM(D47,D197)</f>
        <v>41785</v>
      </c>
      <c r="E200" s="92">
        <f>SUM(E47,E197)</f>
        <v>91381</v>
      </c>
      <c r="F200" s="92">
        <f>SUM(F47,F197)</f>
        <v>255</v>
      </c>
      <c r="G200" s="79">
        <f t="shared" si="22"/>
        <v>133421</v>
      </c>
      <c r="H200" s="92">
        <f>SUM(H47,H197)</f>
        <v>458</v>
      </c>
      <c r="I200" s="92">
        <f>SUM(I47,I197)</f>
        <v>2494</v>
      </c>
      <c r="J200" s="78">
        <f t="shared" si="25"/>
        <v>2952</v>
      </c>
      <c r="K200" s="92">
        <f>SUM(K47,K197)</f>
        <v>355702</v>
      </c>
      <c r="L200" s="92">
        <f>SUM(L47,L197)</f>
        <v>578195</v>
      </c>
      <c r="M200" s="78">
        <f t="shared" si="26"/>
        <v>933897</v>
      </c>
      <c r="N200" s="92">
        <f>SUM(N47,N197)</f>
        <v>18419</v>
      </c>
      <c r="O200" s="92">
        <f>SUM(O47,O197)</f>
        <v>3399</v>
      </c>
      <c r="P200" s="92">
        <f>SUM(P47,P197)</f>
        <v>4324</v>
      </c>
      <c r="Q200" s="78">
        <f t="shared" si="27"/>
        <v>26142</v>
      </c>
      <c r="R200" s="113">
        <f>SUM(R47,R197)</f>
        <v>1096412</v>
      </c>
      <c r="S200" s="92">
        <f>SUM(S47,S197)</f>
        <v>30540</v>
      </c>
      <c r="T200" s="115">
        <f t="shared" si="28"/>
        <v>1126952</v>
      </c>
      <c r="U200" s="92">
        <v>571671</v>
      </c>
      <c r="V200" s="112" t="s">
        <v>91</v>
      </c>
    </row>
    <row r="201" spans="2:22" s="81" customFormat="1" ht="13.5">
      <c r="B201" s="105" t="s">
        <v>76</v>
      </c>
      <c r="C201" s="83" t="s">
        <v>32</v>
      </c>
      <c r="D201" s="94">
        <f>SUM(D198,D48)</f>
        <v>19603</v>
      </c>
      <c r="E201" s="94">
        <f>SUM(E198,E48)</f>
        <v>905</v>
      </c>
      <c r="F201" s="94">
        <f>SUM(F198,F48)</f>
        <v>2237</v>
      </c>
      <c r="G201" s="85">
        <f t="shared" si="22"/>
        <v>22745</v>
      </c>
      <c r="H201" s="94">
        <f>SUM(H198,H48)</f>
        <v>857</v>
      </c>
      <c r="I201" s="94">
        <f>SUM(I198,I48)</f>
        <v>414</v>
      </c>
      <c r="J201" s="84">
        <f t="shared" si="25"/>
        <v>1271</v>
      </c>
      <c r="K201" s="94">
        <f>SUM(K198,K48)</f>
        <v>141</v>
      </c>
      <c r="L201" s="94">
        <f>SUM(L198,L48)</f>
        <v>1957</v>
      </c>
      <c r="M201" s="84">
        <f t="shared" si="26"/>
        <v>2098</v>
      </c>
      <c r="N201" s="94">
        <f>SUM(N198,N48)</f>
        <v>4635</v>
      </c>
      <c r="O201" s="94">
        <f>SUM(O198,O48)</f>
        <v>211</v>
      </c>
      <c r="P201" s="94">
        <f>SUM(P198,P48)</f>
        <v>30</v>
      </c>
      <c r="Q201" s="84">
        <f t="shared" si="27"/>
        <v>4876</v>
      </c>
      <c r="R201" s="94">
        <f>SUM(R198,R48)</f>
        <v>30990</v>
      </c>
      <c r="S201" s="94">
        <f>SUM(S198,S48)</f>
        <v>2</v>
      </c>
      <c r="T201" s="84">
        <f t="shared" si="28"/>
        <v>30992</v>
      </c>
      <c r="U201" s="94">
        <v>2825</v>
      </c>
      <c r="V201" s="80" t="s">
        <v>91</v>
      </c>
    </row>
    <row r="202" spans="2:22" s="81" customFormat="1" ht="13.5">
      <c r="B202" s="95"/>
      <c r="C202" s="87" t="s">
        <v>0</v>
      </c>
      <c r="D202" s="96">
        <f>SUM(D200:D201)</f>
        <v>61388</v>
      </c>
      <c r="E202" s="96">
        <f>SUM(E200:E201)</f>
        <v>92286</v>
      </c>
      <c r="F202" s="96">
        <f>SUM(F200:F201)</f>
        <v>2492</v>
      </c>
      <c r="G202" s="89">
        <f>SUM(D202:F202)</f>
        <v>156166</v>
      </c>
      <c r="H202" s="96">
        <f>SUM(H200:H201)</f>
        <v>1315</v>
      </c>
      <c r="I202" s="96">
        <f>SUM(I200:I201)</f>
        <v>2908</v>
      </c>
      <c r="J202" s="88">
        <f t="shared" si="25"/>
        <v>4223</v>
      </c>
      <c r="K202" s="96">
        <f>SUM(K200:K201)</f>
        <v>355843</v>
      </c>
      <c r="L202" s="96">
        <f>SUM(L200:L201)</f>
        <v>580152</v>
      </c>
      <c r="M202" s="88">
        <f t="shared" si="26"/>
        <v>935995</v>
      </c>
      <c r="N202" s="96">
        <f>SUM(N200:N201)</f>
        <v>23054</v>
      </c>
      <c r="O202" s="96">
        <f>SUM(O200:O201)</f>
        <v>3610</v>
      </c>
      <c r="P202" s="96">
        <f>SUM(P200:P201)</f>
        <v>4354</v>
      </c>
      <c r="Q202" s="88">
        <f t="shared" si="27"/>
        <v>31018</v>
      </c>
      <c r="R202" s="114">
        <f>SUM(R200:R201)</f>
        <v>1127402</v>
      </c>
      <c r="S202" s="96">
        <f>SUM(S200:S201)</f>
        <v>30542</v>
      </c>
      <c r="T202" s="116">
        <f t="shared" si="28"/>
        <v>1157944</v>
      </c>
      <c r="U202" s="96">
        <f>SUM(U200:U201)</f>
        <v>574496</v>
      </c>
      <c r="V202" s="107">
        <f>SUM(T202:U202)</f>
        <v>1732440</v>
      </c>
    </row>
    <row r="203" ht="13.5">
      <c r="B203" s="1" t="s">
        <v>78</v>
      </c>
    </row>
    <row r="206" ht="13.5">
      <c r="H206" s="2"/>
    </row>
  </sheetData>
  <mergeCells count="8">
    <mergeCell ref="T2:V2"/>
    <mergeCell ref="K3:M3"/>
    <mergeCell ref="N3:Q3"/>
    <mergeCell ref="V3:V4"/>
    <mergeCell ref="B3:B4"/>
    <mergeCell ref="C3:C4"/>
    <mergeCell ref="D3:G3"/>
    <mergeCell ref="H3:J3"/>
  </mergeCells>
  <printOptions/>
  <pageMargins left="0.7874015748031497" right="0.15748031496062992" top="0.7874015748031497" bottom="0.7874015748031497" header="0.5118110236220472" footer="0.5118110236220472"/>
  <pageSetup horizontalDpi="600" verticalDpi="600" orientation="landscape" paperSize="9" scale="47" r:id="rId1"/>
  <rowBreaks count="2" manualBreakCount="2">
    <brk id="76" min="2" max="21" man="1"/>
    <brk id="151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群馬陸運支局登録部門</dc:creator>
  <cp:keywords/>
  <dc:description/>
  <cp:lastModifiedBy>群馬県庁</cp:lastModifiedBy>
  <cp:lastPrinted>2008-09-25T04:51:45Z</cp:lastPrinted>
  <dcterms:created xsi:type="dcterms:W3CDTF">2001-08-21T23:56:43Z</dcterms:created>
  <dcterms:modified xsi:type="dcterms:W3CDTF">2008-09-29T02:46:04Z</dcterms:modified>
  <cp:category/>
  <cp:version/>
  <cp:contentType/>
  <cp:contentStatus/>
</cp:coreProperties>
</file>