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tabRatio="648" activeTab="0"/>
  </bookViews>
  <sheets>
    <sheet name="72_市町村別・所有別・樹種別・林野及び森林面積" sheetId="1" r:id="rId1"/>
    <sheet name="市町村別・所有別・樹種別・林野及び森林面積 （続）" sheetId="2" r:id="rId2"/>
  </sheets>
  <definedNames>
    <definedName name="_xlnm.Print_Area" localSheetId="0">'72_市町村別・所有別・樹種別・林野及び森林面積'!$A$1:$X$48</definedName>
    <definedName name="_xlnm.Print_Area" localSheetId="1">'市町村別・所有別・樹種別・林野及び森林面積 （続）'!$A$1:$X$51</definedName>
    <definedName name="_xlnm.Print_Titles" localSheetId="0">'72_市町村別・所有別・樹種別・林野及び森林面積'!$3:$6</definedName>
    <definedName name="_xlnm.Print_Titles" localSheetId="1">'市町村別・所有別・樹種別・林野及び森林面積 （続）'!$3:$6</definedName>
  </definedNames>
  <calcPr fullCalcOnLoad="1"/>
</workbook>
</file>

<file path=xl/sharedStrings.xml><?xml version="1.0" encoding="utf-8"?>
<sst xmlns="http://schemas.openxmlformats.org/spreadsheetml/2006/main" count="512" uniqueCount="132">
  <si>
    <t>ha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</si>
  <si>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</si>
  <si>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</si>
  <si>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</si>
  <si>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</si>
  <si>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</si>
  <si>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</si>
  <si>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</si>
  <si>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</si>
  <si>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</si>
  <si>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</si>
  <si>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</si>
  <si>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</si>
  <si>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</si>
  <si>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</si>
  <si>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</si>
  <si>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</si>
  <si>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</si>
  <si>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</si>
  <si>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</si>
  <si>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</si>
  <si>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</si>
  <si>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</si>
  <si>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</si>
  <si>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</si>
  <si>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</si>
  <si>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</si>
  <si>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</si>
  <si>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</si>
  <si>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</si>
  <si>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</si>
  <si>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</si>
  <si>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</si>
  <si>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</si>
  <si>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</si>
  <si>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</si>
  <si>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</si>
  <si>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</si>
  <si>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</si>
  <si>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資料：関東農政局群馬統計情報事務所</t>
  </si>
  <si>
    <t>伊勢崎市</t>
  </si>
  <si>
    <t>市  町  村</t>
  </si>
  <si>
    <t>林野面積</t>
  </si>
  <si>
    <t>国有</t>
  </si>
  <si>
    <t>民有</t>
  </si>
  <si>
    <t>総数</t>
  </si>
  <si>
    <t>林野庁</t>
  </si>
  <si>
    <t>その他</t>
  </si>
  <si>
    <t>県</t>
  </si>
  <si>
    <t>市町村</t>
  </si>
  <si>
    <t>私有</t>
  </si>
  <si>
    <t>森林面積</t>
  </si>
  <si>
    <t>立木地</t>
  </si>
  <si>
    <t>天然林</t>
  </si>
  <si>
    <t>人工林</t>
  </si>
  <si>
    <t>竹林</t>
  </si>
  <si>
    <t>針葉樹</t>
  </si>
  <si>
    <t>広葉樹</t>
  </si>
  <si>
    <t>公有
その他</t>
  </si>
  <si>
    <t>伐採
跡地</t>
  </si>
  <si>
    <t>未立
木地</t>
  </si>
  <si>
    <t>明和村</t>
  </si>
  <si>
    <t>森林面積は森林計画による面積である。</t>
  </si>
  <si>
    <t>72．市町村別・所有別・樹種別・林野及び森林面積（昭和50年1月1日）</t>
  </si>
  <si>
    <t>総数</t>
  </si>
  <si>
    <t>市  町  村</t>
  </si>
  <si>
    <t>林野面積</t>
  </si>
  <si>
    <t>国有</t>
  </si>
  <si>
    <t>民有</t>
  </si>
  <si>
    <t>森林面積</t>
  </si>
  <si>
    <t>立木地</t>
  </si>
  <si>
    <t>伐採
跡地</t>
  </si>
  <si>
    <t>未立
木地</t>
  </si>
  <si>
    <t>林野庁</t>
  </si>
  <si>
    <t>その他</t>
  </si>
  <si>
    <t>県</t>
  </si>
  <si>
    <t>市町村</t>
  </si>
  <si>
    <t>公有
その他</t>
  </si>
  <si>
    <t>私有</t>
  </si>
  <si>
    <t>人工林</t>
  </si>
  <si>
    <t>天然林</t>
  </si>
  <si>
    <t>竹林</t>
  </si>
  <si>
    <t>針葉樹</t>
  </si>
  <si>
    <t>広葉樹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</si>
  <si>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</si>
  <si>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</si>
  <si>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</si>
  <si>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</si>
  <si>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</si>
  <si>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</si>
  <si>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</si>
  <si>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</si>
  <si>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</si>
  <si>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</si>
  <si>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</si>
  <si>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</si>
  <si>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</si>
  <si>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</si>
  <si>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</si>
  <si>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</si>
  <si>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</si>
  <si>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</si>
  <si>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</si>
  <si>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</si>
  <si>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</si>
  <si>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</si>
  <si>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</si>
  <si>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</si>
  <si>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</si>
  <si>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</si>
  <si>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</si>
  <si>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</si>
  <si>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</si>
  <si>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</si>
  <si>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</si>
  <si>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</si>
  <si>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</si>
  <si>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</si>
  <si>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</si>
  <si>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</si>
  <si>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</si>
  <si>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</si>
  <si>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</si>
  <si>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</si>
  <si>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</si>
  <si>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資料：関東農政局群馬統計情報事務所</t>
  </si>
  <si>
    <t>市町村別・所有別・樹種別・林野及び森林面積（昭和50年1月1日）（続）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</si>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</sst>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8"/>
  <sheetViews>
    <sheetView tabSelected="1" zoomScale="90" zoomScaleNormal="90" workbookViewId="0" topLeftCell="A1">
      <selection activeCell="E8" sqref="E8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6" width="9.375" style="1" bestFit="1" customWidth="1"/>
    <col min="7" max="7" width="9.875" style="1" bestFit="1" customWidth="1"/>
    <col min="8" max="8" width="9.00390625" style="1" customWidth="1"/>
    <col min="9" max="9" width="9.375" style="1" bestFit="1" customWidth="1"/>
    <col min="10" max="11" width="9.00390625" style="1" customWidth="1"/>
    <col min="12" max="12" width="10.375" style="1" bestFit="1" customWidth="1"/>
    <col min="13" max="13" width="9.00390625" style="1" customWidth="1"/>
    <col min="14" max="18" width="9.375" style="1" bestFit="1" customWidth="1"/>
    <col min="19" max="20" width="9.00390625" style="1" customWidth="1"/>
    <col min="21" max="21" width="9.375" style="1" bestFit="1" customWidth="1"/>
    <col min="22" max="16384" width="9.00390625" style="1" customWidth="1"/>
  </cols>
  <sheetData>
    <row r="1" ht="14.25">
      <c r="B1" s="10" t="s">
        <v>63</v>
      </c>
    </row>
    <row r="2" spans="2:4" ht="12" customHeight="1">
      <c r="B2" s="10"/>
      <c r="D2" s="9" t="s">
        <v>62</v>
      </c>
    </row>
    <row r="3" spans="2:24" ht="12" customHeight="1">
      <c r="B3" s="17" t="s">
        <v>41</v>
      </c>
      <c r="C3" s="18"/>
      <c r="D3" s="19"/>
      <c r="E3" s="14" t="s">
        <v>42</v>
      </c>
      <c r="F3" s="14" t="s">
        <v>43</v>
      </c>
      <c r="G3" s="14"/>
      <c r="H3" s="14"/>
      <c r="I3" s="14" t="s">
        <v>44</v>
      </c>
      <c r="J3" s="14"/>
      <c r="K3" s="14"/>
      <c r="L3" s="14"/>
      <c r="M3" s="14"/>
      <c r="N3" s="14" t="s">
        <v>51</v>
      </c>
      <c r="O3" s="14" t="s">
        <v>52</v>
      </c>
      <c r="P3" s="14"/>
      <c r="Q3" s="14"/>
      <c r="R3" s="14"/>
      <c r="S3" s="14"/>
      <c r="T3" s="14"/>
      <c r="U3" s="14"/>
      <c r="V3" s="14"/>
      <c r="W3" s="14" t="s">
        <v>59</v>
      </c>
      <c r="X3" s="14" t="s">
        <v>60</v>
      </c>
    </row>
    <row r="4" spans="2:24" ht="12" customHeight="1">
      <c r="B4" s="20"/>
      <c r="C4" s="21"/>
      <c r="D4" s="22"/>
      <c r="E4" s="14"/>
      <c r="F4" s="14" t="s">
        <v>45</v>
      </c>
      <c r="G4" s="14" t="s">
        <v>46</v>
      </c>
      <c r="H4" s="14" t="s">
        <v>47</v>
      </c>
      <c r="I4" s="14" t="s">
        <v>45</v>
      </c>
      <c r="J4" s="14" t="s">
        <v>48</v>
      </c>
      <c r="K4" s="14" t="s">
        <v>49</v>
      </c>
      <c r="L4" s="15" t="s">
        <v>58</v>
      </c>
      <c r="M4" s="14" t="s">
        <v>50</v>
      </c>
      <c r="N4" s="14"/>
      <c r="O4" s="14" t="s">
        <v>45</v>
      </c>
      <c r="P4" s="14" t="s">
        <v>64</v>
      </c>
      <c r="Q4" s="14"/>
      <c r="R4" s="14" t="s">
        <v>54</v>
      </c>
      <c r="S4" s="14"/>
      <c r="T4" s="14" t="s">
        <v>53</v>
      </c>
      <c r="U4" s="14"/>
      <c r="V4" s="14" t="s">
        <v>55</v>
      </c>
      <c r="W4" s="14"/>
      <c r="X4" s="14"/>
    </row>
    <row r="5" spans="2:24" ht="12" customHeight="1">
      <c r="B5" s="23"/>
      <c r="C5" s="24"/>
      <c r="D5" s="25"/>
      <c r="E5" s="14"/>
      <c r="F5" s="14"/>
      <c r="G5" s="14"/>
      <c r="H5" s="14"/>
      <c r="I5" s="14"/>
      <c r="J5" s="14"/>
      <c r="K5" s="14"/>
      <c r="L5" s="16"/>
      <c r="M5" s="14"/>
      <c r="N5" s="14"/>
      <c r="O5" s="14"/>
      <c r="P5" s="12" t="s">
        <v>56</v>
      </c>
      <c r="Q5" s="12" t="s">
        <v>57</v>
      </c>
      <c r="R5" s="12" t="s">
        <v>56</v>
      </c>
      <c r="S5" s="12" t="s">
        <v>57</v>
      </c>
      <c r="T5" s="12" t="s">
        <v>56</v>
      </c>
      <c r="U5" s="12" t="s">
        <v>57</v>
      </c>
      <c r="V5" s="14"/>
      <c r="W5" s="14"/>
      <c r="X5" s="14"/>
    </row>
    <row r="6" spans="2:24" ht="12" customHeight="1">
      <c r="B6" s="2"/>
      <c r="C6" s="5"/>
      <c r="D6" s="3"/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</row>
    <row r="7" spans="2:24" ht="12" customHeight="1">
      <c r="B7" s="28" t="s">
        <v>64</v>
      </c>
      <c r="C7" s="28"/>
      <c r="D7" s="28"/>
      <c r="E7" s="8">
        <f>SUM(F7,I7)</f>
        <v>0</v>
      </c>
      <c r="F7" s="8">
        <f>SUM(G7:H7)</f>
        <v>0</v>
      </c>
      <c r="G7" s="8"/>
      <c r="H7" s="8"/>
      <c r="I7" s="8">
        <f>SUM(J7:M7)</f>
        <v>0</v>
      </c>
      <c r="J7" s="8"/>
      <c r="K7" s="8"/>
      <c r="L7" s="8"/>
      <c r="M7" s="13"/>
      <c r="N7" s="13">
        <f>SUM(O7,W7,X7)</f>
        <v>0</v>
      </c>
      <c r="O7" s="13">
        <f>SUM(P7,Q7,V7)</f>
        <v>0</v>
      </c>
      <c r="P7" s="13">
        <f>SUM(R7,T7)</f>
        <v>0</v>
      </c>
      <c r="Q7" s="13">
        <f>SUM(U7,S7)</f>
        <v>0</v>
      </c>
      <c r="R7" s="13"/>
      <c r="S7" s="13"/>
      <c r="T7" s="13"/>
      <c r="U7" s="13"/>
      <c r="V7" s="13"/>
      <c r="W7" s="13"/>
      <c r="X7" s="13"/>
    </row>
    <row r="8" spans="2:24" ht="12" customHeight="1">
      <c r="B8" s="2"/>
      <c r="C8" s="26" t="s">
        <v>1</v>
      </c>
      <c r="D8" s="27"/>
      <c r="E8" s="7">
        <f>SUM(F8,I8)</f>
        <v>345</v>
      </c>
      <c r="F8" s="7" t="s">
        <v>127</v>
      </c>
      <c r="G8" s="7" t="s">
        <v>127</v>
      </c>
      <c r="H8" s="7" t="s">
        <v>127</v>
      </c>
      <c r="I8" s="7">
        <f>SUM(J8:M8)</f>
        <v>345</v>
      </c>
      <c r="J8" s="7" t="s">
        <v>127</v>
      </c>
      <c r="K8" s="7">
        <v>16</v>
      </c>
      <c r="L8" s="7" t="s">
        <v>127</v>
      </c>
      <c r="M8" s="6">
        <v>329</v>
      </c>
      <c r="N8" s="6">
        <f>SUM(O8,W8,X8)</f>
        <v>345</v>
      </c>
      <c r="O8" s="6">
        <f>SUM(P8,Q8,V8)</f>
        <v>339</v>
      </c>
      <c r="P8" s="6">
        <f>SUM(R8,T8)</f>
        <v>234</v>
      </c>
      <c r="Q8" s="6">
        <f aca="true" t="shared" si="0" ref="Q8:Q46">SUM(U8,S8)</f>
        <v>86</v>
      </c>
      <c r="R8" s="6">
        <v>234</v>
      </c>
      <c r="S8" s="6" t="s">
        <v>128</v>
      </c>
      <c r="T8" s="6" t="s">
        <v>128</v>
      </c>
      <c r="U8" s="6">
        <v>86</v>
      </c>
      <c r="V8" s="6">
        <v>19</v>
      </c>
      <c r="W8" s="6">
        <v>1</v>
      </c>
      <c r="X8" s="6">
        <v>5</v>
      </c>
    </row>
    <row r="9" spans="2:24" ht="12" customHeight="1">
      <c r="B9" s="2"/>
      <c r="C9" s="26" t="s">
        <v>2</v>
      </c>
      <c r="D9" s="27"/>
      <c r="E9" s="7">
        <f aca="true" t="shared" si="1" ref="E9:E46">SUM(F9,I9)</f>
        <v>1049</v>
      </c>
      <c r="F9" s="7">
        <f aca="true" t="shared" si="2" ref="F9:F46">SUM(G9:H9)</f>
        <v>558</v>
      </c>
      <c r="G9" s="7">
        <v>334</v>
      </c>
      <c r="H9" s="7">
        <v>224</v>
      </c>
      <c r="I9" s="7">
        <f aca="true" t="shared" si="3" ref="I9:I46">SUM(J9:M9)</f>
        <v>491</v>
      </c>
      <c r="J9" s="7" t="s">
        <v>127</v>
      </c>
      <c r="K9" s="7">
        <v>40</v>
      </c>
      <c r="L9" s="7" t="s">
        <v>127</v>
      </c>
      <c r="M9" s="6">
        <v>451</v>
      </c>
      <c r="N9" s="6">
        <f aca="true" t="shared" si="4" ref="N9:N46">SUM(O9,W9,X9)</f>
        <v>1044</v>
      </c>
      <c r="O9" s="6">
        <f aca="true" t="shared" si="5" ref="O9:O46">SUM(P9,Q9,V9)</f>
        <v>1028</v>
      </c>
      <c r="P9" s="6">
        <f aca="true" t="shared" si="6" ref="P9:P46">SUM(R9,T9)</f>
        <v>641</v>
      </c>
      <c r="Q9" s="6">
        <f t="shared" si="0"/>
        <v>377</v>
      </c>
      <c r="R9" s="6">
        <v>573</v>
      </c>
      <c r="S9" s="6">
        <v>40</v>
      </c>
      <c r="T9" s="6">
        <v>68</v>
      </c>
      <c r="U9" s="6">
        <v>337</v>
      </c>
      <c r="V9" s="6">
        <v>10</v>
      </c>
      <c r="W9" s="6">
        <v>14</v>
      </c>
      <c r="X9" s="6">
        <v>2</v>
      </c>
    </row>
    <row r="10" spans="2:24" ht="12" customHeight="1">
      <c r="B10" s="2"/>
      <c r="C10" s="26" t="s">
        <v>3</v>
      </c>
      <c r="D10" s="27"/>
      <c r="E10" s="7">
        <f t="shared" si="1"/>
        <v>9860</v>
      </c>
      <c r="F10" s="7">
        <f t="shared" si="2"/>
        <v>1242</v>
      </c>
      <c r="G10" s="7">
        <v>1241</v>
      </c>
      <c r="H10" s="7">
        <v>1</v>
      </c>
      <c r="I10" s="7">
        <f t="shared" si="3"/>
        <v>8618</v>
      </c>
      <c r="J10" s="7">
        <v>44</v>
      </c>
      <c r="K10" s="7">
        <v>473</v>
      </c>
      <c r="L10" s="7" t="s">
        <v>127</v>
      </c>
      <c r="M10" s="6">
        <v>8101</v>
      </c>
      <c r="N10" s="6">
        <f t="shared" si="4"/>
        <v>9860</v>
      </c>
      <c r="O10" s="6">
        <f t="shared" si="5"/>
        <v>9827</v>
      </c>
      <c r="P10" s="6">
        <f t="shared" si="6"/>
        <v>6051</v>
      </c>
      <c r="Q10" s="6">
        <f t="shared" si="0"/>
        <v>3740</v>
      </c>
      <c r="R10" s="6">
        <v>6019</v>
      </c>
      <c r="S10" s="6">
        <v>19</v>
      </c>
      <c r="T10" s="6">
        <v>32</v>
      </c>
      <c r="U10" s="6">
        <v>3721</v>
      </c>
      <c r="V10" s="6">
        <v>36</v>
      </c>
      <c r="W10" s="6">
        <v>17</v>
      </c>
      <c r="X10" s="6">
        <v>16</v>
      </c>
    </row>
    <row r="11" spans="2:24" ht="12" customHeight="1">
      <c r="B11" s="2"/>
      <c r="C11" s="26" t="s">
        <v>40</v>
      </c>
      <c r="D11" s="27"/>
      <c r="E11" s="7">
        <f t="shared" si="1"/>
        <v>8</v>
      </c>
      <c r="F11" s="7" t="s">
        <v>127</v>
      </c>
      <c r="G11" s="7" t="s">
        <v>127</v>
      </c>
      <c r="H11" s="7" t="s">
        <v>127</v>
      </c>
      <c r="I11" s="7">
        <f t="shared" si="3"/>
        <v>8</v>
      </c>
      <c r="J11" s="7" t="s">
        <v>127</v>
      </c>
      <c r="K11" s="7" t="s">
        <v>127</v>
      </c>
      <c r="L11" s="7" t="s">
        <v>127</v>
      </c>
      <c r="M11" s="6">
        <v>8</v>
      </c>
      <c r="N11" s="6">
        <f t="shared" si="4"/>
        <v>8</v>
      </c>
      <c r="O11" s="6">
        <f t="shared" si="5"/>
        <v>8</v>
      </c>
      <c r="P11" s="6">
        <f t="shared" si="6"/>
        <v>3</v>
      </c>
      <c r="Q11" s="6">
        <f t="shared" si="0"/>
        <v>4</v>
      </c>
      <c r="R11" s="6">
        <v>3</v>
      </c>
      <c r="S11" s="6" t="s">
        <v>128</v>
      </c>
      <c r="T11" s="6" t="s">
        <v>128</v>
      </c>
      <c r="U11" s="6">
        <v>4</v>
      </c>
      <c r="V11" s="6">
        <v>1</v>
      </c>
      <c r="W11" s="6" t="s">
        <v>128</v>
      </c>
      <c r="X11" s="6" t="s">
        <v>128</v>
      </c>
    </row>
    <row r="12" spans="2:24" ht="12" customHeight="1">
      <c r="B12" s="2"/>
      <c r="C12" s="26" t="s">
        <v>4</v>
      </c>
      <c r="D12" s="27"/>
      <c r="E12" s="7">
        <f t="shared" si="1"/>
        <v>784</v>
      </c>
      <c r="F12" s="7" t="s">
        <v>127</v>
      </c>
      <c r="G12" s="7" t="s">
        <v>127</v>
      </c>
      <c r="H12" s="7" t="s">
        <v>127</v>
      </c>
      <c r="I12" s="7">
        <f t="shared" si="3"/>
        <v>784</v>
      </c>
      <c r="J12" s="7" t="s">
        <v>127</v>
      </c>
      <c r="K12" s="7">
        <v>75</v>
      </c>
      <c r="L12" s="7" t="s">
        <v>127</v>
      </c>
      <c r="M12" s="6">
        <v>709</v>
      </c>
      <c r="N12" s="6">
        <f t="shared" si="4"/>
        <v>784</v>
      </c>
      <c r="O12" s="6">
        <f t="shared" si="5"/>
        <v>780</v>
      </c>
      <c r="P12" s="6">
        <f t="shared" si="6"/>
        <v>360</v>
      </c>
      <c r="Q12" s="6">
        <f t="shared" si="0"/>
        <v>416</v>
      </c>
      <c r="R12" s="6">
        <v>360</v>
      </c>
      <c r="S12" s="6" t="s">
        <v>128</v>
      </c>
      <c r="T12" s="6" t="s">
        <v>128</v>
      </c>
      <c r="U12" s="6">
        <v>416</v>
      </c>
      <c r="V12" s="6">
        <v>4</v>
      </c>
      <c r="W12" s="6" t="s">
        <v>128</v>
      </c>
      <c r="X12" s="6">
        <v>4</v>
      </c>
    </row>
    <row r="13" spans="2:24" ht="12" customHeight="1">
      <c r="B13" s="2"/>
      <c r="C13" s="26" t="s">
        <v>5</v>
      </c>
      <c r="D13" s="27"/>
      <c r="E13" s="7">
        <f t="shared" si="1"/>
        <v>8476</v>
      </c>
      <c r="F13" s="7">
        <f t="shared" si="2"/>
        <v>4648</v>
      </c>
      <c r="G13" s="7">
        <v>4613</v>
      </c>
      <c r="H13" s="7">
        <v>35</v>
      </c>
      <c r="I13" s="7">
        <f t="shared" si="3"/>
        <v>3828</v>
      </c>
      <c r="J13" s="7">
        <v>40</v>
      </c>
      <c r="K13" s="7">
        <v>200</v>
      </c>
      <c r="L13" s="7">
        <v>56</v>
      </c>
      <c r="M13" s="6">
        <v>3532</v>
      </c>
      <c r="N13" s="6">
        <f t="shared" si="4"/>
        <v>8465</v>
      </c>
      <c r="O13" s="6">
        <f t="shared" si="5"/>
        <v>8279</v>
      </c>
      <c r="P13" s="6">
        <f t="shared" si="6"/>
        <v>3733</v>
      </c>
      <c r="Q13" s="6">
        <f t="shared" si="0"/>
        <v>4494</v>
      </c>
      <c r="R13" s="6">
        <v>3607</v>
      </c>
      <c r="S13" s="6">
        <v>75</v>
      </c>
      <c r="T13" s="6">
        <v>126</v>
      </c>
      <c r="U13" s="6">
        <v>4419</v>
      </c>
      <c r="V13" s="6">
        <v>52</v>
      </c>
      <c r="W13" s="6">
        <v>171</v>
      </c>
      <c r="X13" s="6">
        <v>15</v>
      </c>
    </row>
    <row r="14" spans="2:24" ht="12" customHeight="1">
      <c r="B14" s="2"/>
      <c r="C14" s="26" t="s">
        <v>6</v>
      </c>
      <c r="D14" s="27"/>
      <c r="E14" s="7">
        <f t="shared" si="1"/>
        <v>87</v>
      </c>
      <c r="F14" s="7" t="s">
        <v>127</v>
      </c>
      <c r="G14" s="7" t="s">
        <v>127</v>
      </c>
      <c r="H14" s="7" t="s">
        <v>127</v>
      </c>
      <c r="I14" s="7">
        <f t="shared" si="3"/>
        <v>87</v>
      </c>
      <c r="J14" s="7">
        <v>2</v>
      </c>
      <c r="K14" s="7">
        <v>14</v>
      </c>
      <c r="L14" s="7" t="s">
        <v>127</v>
      </c>
      <c r="M14" s="6">
        <v>71</v>
      </c>
      <c r="N14" s="6">
        <f t="shared" si="4"/>
        <v>87</v>
      </c>
      <c r="O14" s="6">
        <f t="shared" si="5"/>
        <v>87</v>
      </c>
      <c r="P14" s="6">
        <f t="shared" si="6"/>
        <v>47</v>
      </c>
      <c r="Q14" s="6">
        <f t="shared" si="0"/>
        <v>29</v>
      </c>
      <c r="R14" s="6">
        <v>47</v>
      </c>
      <c r="S14" s="6">
        <v>9</v>
      </c>
      <c r="T14" s="7" t="s">
        <v>127</v>
      </c>
      <c r="U14" s="6">
        <v>20</v>
      </c>
      <c r="V14" s="6">
        <v>11</v>
      </c>
      <c r="W14" s="6" t="s">
        <v>129</v>
      </c>
      <c r="X14" s="6">
        <v>0</v>
      </c>
    </row>
    <row r="15" spans="2:24" ht="12" customHeight="1">
      <c r="B15" s="2"/>
      <c r="C15" s="26" t="s">
        <v>7</v>
      </c>
      <c r="D15" s="27"/>
      <c r="E15" s="7">
        <f t="shared" si="1"/>
        <v>2087</v>
      </c>
      <c r="F15" s="7">
        <f t="shared" si="2"/>
        <v>11</v>
      </c>
      <c r="G15" s="7" t="s">
        <v>127</v>
      </c>
      <c r="H15" s="7">
        <v>11</v>
      </c>
      <c r="I15" s="7">
        <f t="shared" si="3"/>
        <v>2076</v>
      </c>
      <c r="J15" s="7" t="s">
        <v>127</v>
      </c>
      <c r="K15" s="7">
        <v>40</v>
      </c>
      <c r="L15" s="7" t="s">
        <v>127</v>
      </c>
      <c r="M15" s="6">
        <v>2036</v>
      </c>
      <c r="N15" s="6">
        <f t="shared" si="4"/>
        <v>2087</v>
      </c>
      <c r="O15" s="6">
        <f t="shared" si="5"/>
        <v>2005</v>
      </c>
      <c r="P15" s="6">
        <f t="shared" si="6"/>
        <v>1425</v>
      </c>
      <c r="Q15" s="6">
        <f t="shared" si="0"/>
        <v>556</v>
      </c>
      <c r="R15" s="6">
        <v>1425</v>
      </c>
      <c r="S15" s="6">
        <v>35</v>
      </c>
      <c r="T15" s="7" t="s">
        <v>127</v>
      </c>
      <c r="U15" s="6">
        <v>521</v>
      </c>
      <c r="V15" s="6">
        <v>24</v>
      </c>
      <c r="W15" s="6">
        <v>4</v>
      </c>
      <c r="X15" s="6">
        <v>78</v>
      </c>
    </row>
    <row r="16" spans="2:24" ht="12" customHeight="1">
      <c r="B16" s="2"/>
      <c r="C16" s="26" t="s">
        <v>8</v>
      </c>
      <c r="D16" s="27"/>
      <c r="E16" s="7">
        <f t="shared" si="1"/>
        <v>6662</v>
      </c>
      <c r="F16" s="7">
        <f t="shared" si="2"/>
        <v>215</v>
      </c>
      <c r="G16" s="7" t="s">
        <v>127</v>
      </c>
      <c r="H16" s="7">
        <v>215</v>
      </c>
      <c r="I16" s="7">
        <f t="shared" si="3"/>
        <v>6447</v>
      </c>
      <c r="J16" s="7">
        <v>599</v>
      </c>
      <c r="K16" s="7">
        <v>111</v>
      </c>
      <c r="L16" s="7">
        <v>23</v>
      </c>
      <c r="M16" s="6">
        <v>5714</v>
      </c>
      <c r="N16" s="6">
        <f t="shared" si="4"/>
        <v>6662</v>
      </c>
      <c r="O16" s="6">
        <f t="shared" si="5"/>
        <v>6633</v>
      </c>
      <c r="P16" s="6">
        <f t="shared" si="6"/>
        <v>4248</v>
      </c>
      <c r="Q16" s="6">
        <f t="shared" si="0"/>
        <v>2282</v>
      </c>
      <c r="R16" s="6">
        <v>4248</v>
      </c>
      <c r="S16" s="6">
        <v>82</v>
      </c>
      <c r="T16" s="7" t="s">
        <v>127</v>
      </c>
      <c r="U16" s="6">
        <v>2200</v>
      </c>
      <c r="V16" s="6">
        <v>103</v>
      </c>
      <c r="W16" s="6">
        <v>5</v>
      </c>
      <c r="X16" s="6">
        <v>24</v>
      </c>
    </row>
    <row r="17" spans="2:24" ht="12" customHeight="1">
      <c r="B17" s="2"/>
      <c r="C17" s="26" t="s">
        <v>9</v>
      </c>
      <c r="D17" s="27"/>
      <c r="E17" s="7">
        <f t="shared" si="1"/>
        <v>3296</v>
      </c>
      <c r="F17" s="7">
        <f t="shared" si="2"/>
        <v>420</v>
      </c>
      <c r="G17" s="7">
        <v>359</v>
      </c>
      <c r="H17" s="7">
        <v>61</v>
      </c>
      <c r="I17" s="7">
        <f t="shared" si="3"/>
        <v>2876</v>
      </c>
      <c r="J17" s="7">
        <v>140</v>
      </c>
      <c r="K17" s="7">
        <v>180</v>
      </c>
      <c r="L17" s="7" t="s">
        <v>127</v>
      </c>
      <c r="M17" s="6">
        <v>2556</v>
      </c>
      <c r="N17" s="6">
        <f t="shared" si="4"/>
        <v>3296</v>
      </c>
      <c r="O17" s="6">
        <f t="shared" si="5"/>
        <v>3255</v>
      </c>
      <c r="P17" s="6">
        <f t="shared" si="6"/>
        <v>1514</v>
      </c>
      <c r="Q17" s="6">
        <f t="shared" si="0"/>
        <v>1702</v>
      </c>
      <c r="R17" s="6">
        <v>1511</v>
      </c>
      <c r="S17" s="6">
        <v>28</v>
      </c>
      <c r="T17" s="6">
        <v>3</v>
      </c>
      <c r="U17" s="6">
        <v>1674</v>
      </c>
      <c r="V17" s="6">
        <v>39</v>
      </c>
      <c r="W17" s="6">
        <v>29</v>
      </c>
      <c r="X17" s="6">
        <v>12</v>
      </c>
    </row>
    <row r="18" spans="2:24" ht="12" customHeight="1">
      <c r="B18" s="2"/>
      <c r="C18" s="26" t="s">
        <v>10</v>
      </c>
      <c r="D18" s="27"/>
      <c r="E18" s="7">
        <f t="shared" si="1"/>
        <v>3549</v>
      </c>
      <c r="F18" s="7">
        <f t="shared" si="2"/>
        <v>278</v>
      </c>
      <c r="G18" s="7">
        <v>278</v>
      </c>
      <c r="H18" s="7" t="s">
        <v>127</v>
      </c>
      <c r="I18" s="7">
        <f t="shared" si="3"/>
        <v>3271</v>
      </c>
      <c r="J18" s="7"/>
      <c r="K18" s="7">
        <v>158</v>
      </c>
      <c r="L18" s="7" t="s">
        <v>127</v>
      </c>
      <c r="M18" s="6">
        <v>3113</v>
      </c>
      <c r="N18" s="6">
        <f t="shared" si="4"/>
        <v>3549</v>
      </c>
      <c r="O18" s="6">
        <f t="shared" si="5"/>
        <v>3471</v>
      </c>
      <c r="P18" s="6">
        <f t="shared" si="6"/>
        <v>1512</v>
      </c>
      <c r="Q18" s="6">
        <f t="shared" si="0"/>
        <v>1847</v>
      </c>
      <c r="R18" s="6">
        <v>1499</v>
      </c>
      <c r="S18" s="6">
        <v>135</v>
      </c>
      <c r="T18" s="6">
        <v>13</v>
      </c>
      <c r="U18" s="6">
        <v>1712</v>
      </c>
      <c r="V18" s="6">
        <v>112</v>
      </c>
      <c r="W18" s="6">
        <v>74</v>
      </c>
      <c r="X18" s="6">
        <v>4</v>
      </c>
    </row>
    <row r="19" spans="2:24" ht="12" customHeight="1">
      <c r="B19" s="2"/>
      <c r="C19" s="29" t="s">
        <v>11</v>
      </c>
      <c r="D19" s="28"/>
      <c r="E19" s="8">
        <f>SUM(F19,I19)</f>
        <v>35354</v>
      </c>
      <c r="F19" s="8">
        <f aca="true" t="shared" si="7" ref="F19:X19">SUM(F20:F28)</f>
        <v>8377</v>
      </c>
      <c r="G19" s="8">
        <f t="shared" si="7"/>
        <v>7510</v>
      </c>
      <c r="H19" s="8">
        <f t="shared" si="7"/>
        <v>867</v>
      </c>
      <c r="I19" s="8">
        <f t="shared" si="7"/>
        <v>26977</v>
      </c>
      <c r="J19" s="8">
        <f t="shared" si="7"/>
        <v>2133</v>
      </c>
      <c r="K19" s="8">
        <f t="shared" si="7"/>
        <v>898</v>
      </c>
      <c r="L19" s="8">
        <f t="shared" si="7"/>
        <v>92</v>
      </c>
      <c r="M19" s="8">
        <f t="shared" si="7"/>
        <v>23854</v>
      </c>
      <c r="N19" s="13">
        <f t="shared" si="4"/>
        <v>35269</v>
      </c>
      <c r="O19" s="8">
        <f t="shared" si="7"/>
        <v>34702</v>
      </c>
      <c r="P19" s="8">
        <f t="shared" si="7"/>
        <v>16662</v>
      </c>
      <c r="Q19" s="8">
        <f t="shared" si="7"/>
        <v>17869</v>
      </c>
      <c r="R19" s="8">
        <f t="shared" si="7"/>
        <v>16599</v>
      </c>
      <c r="S19" s="8">
        <f t="shared" si="7"/>
        <v>397</v>
      </c>
      <c r="T19" s="8">
        <f t="shared" si="7"/>
        <v>63</v>
      </c>
      <c r="U19" s="8">
        <f t="shared" si="7"/>
        <v>17472</v>
      </c>
      <c r="V19" s="8">
        <f t="shared" si="7"/>
        <v>171</v>
      </c>
      <c r="W19" s="8">
        <f t="shared" si="7"/>
        <v>229</v>
      </c>
      <c r="X19" s="8">
        <f t="shared" si="7"/>
        <v>338</v>
      </c>
    </row>
    <row r="20" spans="2:24" ht="12" customHeight="1">
      <c r="B20" s="2"/>
      <c r="C20" s="5"/>
      <c r="D20" s="4" t="s">
        <v>12</v>
      </c>
      <c r="E20" s="7">
        <f t="shared" si="1"/>
        <v>241</v>
      </c>
      <c r="F20" s="7">
        <f t="shared" si="2"/>
        <v>0</v>
      </c>
      <c r="G20" s="7" t="s">
        <v>127</v>
      </c>
      <c r="H20" s="7" t="s">
        <v>127</v>
      </c>
      <c r="I20" s="7">
        <f t="shared" si="3"/>
        <v>241</v>
      </c>
      <c r="J20" s="7" t="s">
        <v>127</v>
      </c>
      <c r="K20" s="7">
        <v>11</v>
      </c>
      <c r="L20" s="7" t="s">
        <v>127</v>
      </c>
      <c r="M20" s="6">
        <v>230</v>
      </c>
      <c r="N20" s="6">
        <f t="shared" si="4"/>
        <v>241</v>
      </c>
      <c r="O20" s="6">
        <f t="shared" si="5"/>
        <v>241</v>
      </c>
      <c r="P20" s="6">
        <f t="shared" si="6"/>
        <v>146</v>
      </c>
      <c r="Q20" s="6">
        <f t="shared" si="0"/>
        <v>79</v>
      </c>
      <c r="R20" s="6">
        <v>146</v>
      </c>
      <c r="S20" s="6">
        <v>5</v>
      </c>
      <c r="T20" s="7" t="s">
        <v>127</v>
      </c>
      <c r="U20" s="6">
        <v>74</v>
      </c>
      <c r="V20" s="6">
        <v>16</v>
      </c>
      <c r="W20" s="6">
        <v>0</v>
      </c>
      <c r="X20" s="6">
        <v>0</v>
      </c>
    </row>
    <row r="21" spans="2:24" ht="12" customHeight="1">
      <c r="B21" s="2"/>
      <c r="C21" s="5"/>
      <c r="D21" s="4" t="s">
        <v>13</v>
      </c>
      <c r="E21" s="7">
        <f t="shared" si="1"/>
        <v>4525</v>
      </c>
      <c r="F21" s="7">
        <f t="shared" si="2"/>
        <v>1059</v>
      </c>
      <c r="G21" s="7">
        <v>1055</v>
      </c>
      <c r="H21" s="7">
        <v>4</v>
      </c>
      <c r="I21" s="7">
        <f t="shared" si="3"/>
        <v>3466</v>
      </c>
      <c r="J21" s="7">
        <v>74</v>
      </c>
      <c r="K21" s="7">
        <v>291</v>
      </c>
      <c r="L21" s="7" t="s">
        <v>127</v>
      </c>
      <c r="M21" s="6">
        <v>3101</v>
      </c>
      <c r="N21" s="6">
        <f t="shared" si="4"/>
        <v>4525</v>
      </c>
      <c r="O21" s="6">
        <f t="shared" si="5"/>
        <v>4471</v>
      </c>
      <c r="P21" s="6">
        <f t="shared" si="6"/>
        <v>2939</v>
      </c>
      <c r="Q21" s="6">
        <f t="shared" si="0"/>
        <v>1491</v>
      </c>
      <c r="R21" s="6">
        <v>2931</v>
      </c>
      <c r="S21" s="6">
        <v>37</v>
      </c>
      <c r="T21" s="6">
        <v>8</v>
      </c>
      <c r="U21" s="6">
        <v>1454</v>
      </c>
      <c r="V21" s="6">
        <v>41</v>
      </c>
      <c r="W21" s="6">
        <v>36</v>
      </c>
      <c r="X21" s="6">
        <v>18</v>
      </c>
    </row>
    <row r="22" spans="2:24" ht="12" customHeight="1">
      <c r="B22" s="2"/>
      <c r="C22" s="5"/>
      <c r="D22" s="4" t="s">
        <v>14</v>
      </c>
      <c r="E22" s="7">
        <f t="shared" si="1"/>
        <v>3956</v>
      </c>
      <c r="F22" s="7">
        <f t="shared" si="2"/>
        <v>463</v>
      </c>
      <c r="G22" s="7">
        <v>463</v>
      </c>
      <c r="H22" s="7" t="s">
        <v>127</v>
      </c>
      <c r="I22" s="7">
        <f t="shared" si="3"/>
        <v>3493</v>
      </c>
      <c r="J22" s="7">
        <v>1474</v>
      </c>
      <c r="K22" s="7">
        <v>128</v>
      </c>
      <c r="L22" s="7" t="s">
        <v>127</v>
      </c>
      <c r="M22" s="6">
        <v>1891</v>
      </c>
      <c r="N22" s="6">
        <f t="shared" si="4"/>
        <v>3871</v>
      </c>
      <c r="O22" s="6">
        <f t="shared" si="5"/>
        <v>3702</v>
      </c>
      <c r="P22" s="6">
        <f t="shared" si="6"/>
        <v>1761</v>
      </c>
      <c r="Q22" s="6">
        <f t="shared" si="0"/>
        <v>1935</v>
      </c>
      <c r="R22" s="6">
        <v>1749</v>
      </c>
      <c r="S22" s="6">
        <v>2</v>
      </c>
      <c r="T22" s="6">
        <v>12</v>
      </c>
      <c r="U22" s="6">
        <v>1933</v>
      </c>
      <c r="V22" s="6">
        <v>6</v>
      </c>
      <c r="W22" s="6">
        <v>19</v>
      </c>
      <c r="X22" s="6">
        <v>150</v>
      </c>
    </row>
    <row r="23" spans="2:24" ht="12" customHeight="1">
      <c r="B23" s="2"/>
      <c r="C23" s="5"/>
      <c r="D23" s="4" t="s">
        <v>15</v>
      </c>
      <c r="E23" s="7">
        <f t="shared" si="1"/>
        <v>203</v>
      </c>
      <c r="F23" s="7" t="s">
        <v>127</v>
      </c>
      <c r="G23" s="7" t="s">
        <v>127</v>
      </c>
      <c r="H23" s="7" t="s">
        <v>127</v>
      </c>
      <c r="I23" s="7">
        <f t="shared" si="3"/>
        <v>203</v>
      </c>
      <c r="J23" s="7" t="s">
        <v>127</v>
      </c>
      <c r="K23" s="7">
        <v>6</v>
      </c>
      <c r="L23" s="7" t="s">
        <v>127</v>
      </c>
      <c r="M23" s="6">
        <v>197</v>
      </c>
      <c r="N23" s="6">
        <f t="shared" si="4"/>
        <v>203</v>
      </c>
      <c r="O23" s="6">
        <f t="shared" si="5"/>
        <v>199</v>
      </c>
      <c r="P23" s="6">
        <f t="shared" si="6"/>
        <v>125</v>
      </c>
      <c r="Q23" s="6">
        <f t="shared" si="0"/>
        <v>64</v>
      </c>
      <c r="R23" s="6">
        <v>125</v>
      </c>
      <c r="S23" s="6">
        <v>0</v>
      </c>
      <c r="T23" s="7" t="s">
        <v>127</v>
      </c>
      <c r="U23" s="6">
        <v>64</v>
      </c>
      <c r="V23" s="6">
        <v>10</v>
      </c>
      <c r="W23" s="6">
        <v>0</v>
      </c>
      <c r="X23" s="6">
        <v>4</v>
      </c>
    </row>
    <row r="24" spans="2:24" ht="12" customHeight="1">
      <c r="B24" s="2"/>
      <c r="C24" s="5"/>
      <c r="D24" s="4" t="s">
        <v>16</v>
      </c>
      <c r="E24" s="7">
        <f t="shared" si="1"/>
        <v>2521</v>
      </c>
      <c r="F24" s="7">
        <f t="shared" si="2"/>
        <v>325</v>
      </c>
      <c r="G24" s="7">
        <v>297</v>
      </c>
      <c r="H24" s="7">
        <v>28</v>
      </c>
      <c r="I24" s="7">
        <f t="shared" si="3"/>
        <v>2196</v>
      </c>
      <c r="J24" s="7">
        <v>439</v>
      </c>
      <c r="K24" s="7">
        <v>56</v>
      </c>
      <c r="L24" s="7" t="s">
        <v>127</v>
      </c>
      <c r="M24" s="6">
        <v>1701</v>
      </c>
      <c r="N24" s="6">
        <f t="shared" si="4"/>
        <v>2521</v>
      </c>
      <c r="O24" s="6">
        <f t="shared" si="5"/>
        <v>2415</v>
      </c>
      <c r="P24" s="6">
        <f t="shared" si="6"/>
        <v>1451</v>
      </c>
      <c r="Q24" s="6">
        <f t="shared" si="0"/>
        <v>953</v>
      </c>
      <c r="R24" s="6">
        <v>1451</v>
      </c>
      <c r="S24" s="6">
        <v>6</v>
      </c>
      <c r="T24" s="7" t="s">
        <v>127</v>
      </c>
      <c r="U24" s="6">
        <v>947</v>
      </c>
      <c r="V24" s="6">
        <v>11</v>
      </c>
      <c r="W24" s="6">
        <v>11</v>
      </c>
      <c r="X24" s="6">
        <v>95</v>
      </c>
    </row>
    <row r="25" spans="2:24" ht="12" customHeight="1">
      <c r="B25" s="2"/>
      <c r="C25" s="5"/>
      <c r="D25" s="4" t="s">
        <v>17</v>
      </c>
      <c r="E25" s="7">
        <f t="shared" si="1"/>
        <v>653</v>
      </c>
      <c r="F25" s="7">
        <f t="shared" si="2"/>
        <v>143</v>
      </c>
      <c r="G25" s="7">
        <v>143</v>
      </c>
      <c r="H25" s="7" t="s">
        <v>128</v>
      </c>
      <c r="I25" s="7">
        <f t="shared" si="3"/>
        <v>510</v>
      </c>
      <c r="J25" s="7">
        <v>1</v>
      </c>
      <c r="K25" s="7">
        <v>12</v>
      </c>
      <c r="L25" s="7" t="s">
        <v>127</v>
      </c>
      <c r="M25" s="6">
        <v>497</v>
      </c>
      <c r="N25" s="6">
        <f t="shared" si="4"/>
        <v>653</v>
      </c>
      <c r="O25" s="6">
        <f t="shared" si="5"/>
        <v>649</v>
      </c>
      <c r="P25" s="6">
        <f t="shared" si="6"/>
        <v>352</v>
      </c>
      <c r="Q25" s="6">
        <f t="shared" si="0"/>
        <v>294</v>
      </c>
      <c r="R25" s="6">
        <v>352</v>
      </c>
      <c r="S25" s="6">
        <v>4</v>
      </c>
      <c r="T25" s="7" t="s">
        <v>127</v>
      </c>
      <c r="U25" s="6">
        <v>290</v>
      </c>
      <c r="V25" s="6">
        <v>3</v>
      </c>
      <c r="W25" s="6">
        <v>2</v>
      </c>
      <c r="X25" s="6">
        <v>2</v>
      </c>
    </row>
    <row r="26" spans="2:24" ht="12" customHeight="1">
      <c r="B26" s="2"/>
      <c r="C26" s="5"/>
      <c r="D26" s="4" t="s">
        <v>18</v>
      </c>
      <c r="E26" s="7">
        <f t="shared" si="1"/>
        <v>1170</v>
      </c>
      <c r="F26" s="7">
        <f t="shared" si="2"/>
        <v>49</v>
      </c>
      <c r="G26" s="7">
        <v>44</v>
      </c>
      <c r="H26" s="7">
        <v>5</v>
      </c>
      <c r="I26" s="7">
        <f t="shared" si="3"/>
        <v>1121</v>
      </c>
      <c r="J26" s="7" t="s">
        <v>127</v>
      </c>
      <c r="K26" s="7">
        <v>37</v>
      </c>
      <c r="L26" s="7" t="s">
        <v>127</v>
      </c>
      <c r="M26" s="6">
        <v>1084</v>
      </c>
      <c r="N26" s="6">
        <f t="shared" si="4"/>
        <v>1170</v>
      </c>
      <c r="O26" s="6">
        <f t="shared" si="5"/>
        <v>1165</v>
      </c>
      <c r="P26" s="6">
        <f t="shared" si="6"/>
        <v>537</v>
      </c>
      <c r="Q26" s="6">
        <f t="shared" si="0"/>
        <v>612</v>
      </c>
      <c r="R26" s="6">
        <v>537</v>
      </c>
      <c r="S26" s="6">
        <v>0</v>
      </c>
      <c r="T26" s="7" t="s">
        <v>127</v>
      </c>
      <c r="U26" s="6">
        <v>612</v>
      </c>
      <c r="V26" s="6">
        <v>16</v>
      </c>
      <c r="W26" s="6">
        <v>2</v>
      </c>
      <c r="X26" s="6">
        <v>3</v>
      </c>
    </row>
    <row r="27" spans="2:24" ht="12" customHeight="1">
      <c r="B27" s="2"/>
      <c r="C27" s="5"/>
      <c r="D27" s="4" t="s">
        <v>19</v>
      </c>
      <c r="E27" s="7">
        <f t="shared" si="1"/>
        <v>8914</v>
      </c>
      <c r="F27" s="7">
        <f t="shared" si="2"/>
        <v>4861</v>
      </c>
      <c r="G27" s="7">
        <v>4815</v>
      </c>
      <c r="H27" s="7">
        <v>46</v>
      </c>
      <c r="I27" s="7">
        <f t="shared" si="3"/>
        <v>4053</v>
      </c>
      <c r="J27" s="7" t="s">
        <v>127</v>
      </c>
      <c r="K27" s="7">
        <v>119</v>
      </c>
      <c r="L27" s="7">
        <v>54</v>
      </c>
      <c r="M27" s="6">
        <v>3880</v>
      </c>
      <c r="N27" s="6">
        <f t="shared" si="4"/>
        <v>8914</v>
      </c>
      <c r="O27" s="6">
        <f t="shared" si="5"/>
        <v>8786</v>
      </c>
      <c r="P27" s="6">
        <f t="shared" si="6"/>
        <v>4895</v>
      </c>
      <c r="Q27" s="6">
        <f t="shared" si="0"/>
        <v>3853</v>
      </c>
      <c r="R27" s="6">
        <v>4852</v>
      </c>
      <c r="S27" s="6">
        <v>133</v>
      </c>
      <c r="T27" s="6">
        <v>43</v>
      </c>
      <c r="U27" s="6">
        <v>3720</v>
      </c>
      <c r="V27" s="6">
        <v>38</v>
      </c>
      <c r="W27" s="6">
        <v>105</v>
      </c>
      <c r="X27" s="6">
        <v>23</v>
      </c>
    </row>
    <row r="28" spans="2:24" ht="12" customHeight="1">
      <c r="B28" s="2"/>
      <c r="C28" s="5"/>
      <c r="D28" s="4" t="s">
        <v>20</v>
      </c>
      <c r="E28" s="7">
        <f t="shared" si="1"/>
        <v>13171</v>
      </c>
      <c r="F28" s="7">
        <f t="shared" si="2"/>
        <v>1477</v>
      </c>
      <c r="G28" s="7">
        <v>693</v>
      </c>
      <c r="H28" s="7">
        <v>784</v>
      </c>
      <c r="I28" s="7">
        <f t="shared" si="3"/>
        <v>11694</v>
      </c>
      <c r="J28" s="7">
        <v>145</v>
      </c>
      <c r="K28" s="7">
        <v>238</v>
      </c>
      <c r="L28" s="7">
        <v>38</v>
      </c>
      <c r="M28" s="6">
        <v>11273</v>
      </c>
      <c r="N28" s="6">
        <f t="shared" si="4"/>
        <v>13171</v>
      </c>
      <c r="O28" s="6">
        <f t="shared" si="5"/>
        <v>13074</v>
      </c>
      <c r="P28" s="6">
        <f t="shared" si="6"/>
        <v>4456</v>
      </c>
      <c r="Q28" s="6">
        <f t="shared" si="0"/>
        <v>8588</v>
      </c>
      <c r="R28" s="6">
        <v>4456</v>
      </c>
      <c r="S28" s="6">
        <v>210</v>
      </c>
      <c r="T28" s="6">
        <v>0</v>
      </c>
      <c r="U28" s="6">
        <v>8378</v>
      </c>
      <c r="V28" s="6">
        <v>30</v>
      </c>
      <c r="W28" s="6">
        <v>54</v>
      </c>
      <c r="X28" s="6">
        <v>43</v>
      </c>
    </row>
    <row r="29" spans="2:24" ht="12" customHeight="1">
      <c r="B29" s="2"/>
      <c r="C29" s="29" t="s">
        <v>21</v>
      </c>
      <c r="D29" s="28"/>
      <c r="E29" s="8">
        <f>SUM(F29,I29)</f>
        <v>18714</v>
      </c>
      <c r="F29" s="8">
        <f aca="true" t="shared" si="8" ref="F29:X29">SUM(F30:F33)</f>
        <v>4041</v>
      </c>
      <c r="G29" s="8">
        <f t="shared" si="8"/>
        <v>3263</v>
      </c>
      <c r="H29" s="8">
        <f t="shared" si="8"/>
        <v>778</v>
      </c>
      <c r="I29" s="8">
        <f t="shared" si="8"/>
        <v>14673</v>
      </c>
      <c r="J29" s="8">
        <f t="shared" si="8"/>
        <v>1486</v>
      </c>
      <c r="K29" s="8">
        <f t="shared" si="8"/>
        <v>1198</v>
      </c>
      <c r="L29" s="8">
        <f t="shared" si="8"/>
        <v>50</v>
      </c>
      <c r="M29" s="8">
        <f t="shared" si="8"/>
        <v>11939</v>
      </c>
      <c r="N29" s="13">
        <f t="shared" si="4"/>
        <v>18306</v>
      </c>
      <c r="O29" s="8">
        <f t="shared" si="8"/>
        <v>17997</v>
      </c>
      <c r="P29" s="8">
        <f t="shared" si="8"/>
        <v>11701</v>
      </c>
      <c r="Q29" s="8">
        <f t="shared" si="8"/>
        <v>6199</v>
      </c>
      <c r="R29" s="8">
        <f t="shared" si="8"/>
        <v>11689</v>
      </c>
      <c r="S29" s="8">
        <f t="shared" si="8"/>
        <v>404</v>
      </c>
      <c r="T29" s="8">
        <f t="shared" si="8"/>
        <v>12</v>
      </c>
      <c r="U29" s="8">
        <f t="shared" si="8"/>
        <v>5795</v>
      </c>
      <c r="V29" s="8">
        <f t="shared" si="8"/>
        <v>97</v>
      </c>
      <c r="W29" s="8">
        <f t="shared" si="8"/>
        <v>145</v>
      </c>
      <c r="X29" s="8">
        <f t="shared" si="8"/>
        <v>164</v>
      </c>
    </row>
    <row r="30" spans="2:24" ht="12" customHeight="1">
      <c r="B30" s="2"/>
      <c r="C30" s="5"/>
      <c r="D30" s="4" t="s">
        <v>22</v>
      </c>
      <c r="E30" s="7">
        <f t="shared" si="1"/>
        <v>5409</v>
      </c>
      <c r="F30" s="7">
        <f t="shared" si="2"/>
        <v>267</v>
      </c>
      <c r="G30" s="7">
        <v>90</v>
      </c>
      <c r="H30" s="7">
        <v>177</v>
      </c>
      <c r="I30" s="7">
        <f t="shared" si="3"/>
        <v>5142</v>
      </c>
      <c r="J30" s="7">
        <v>532</v>
      </c>
      <c r="K30" s="7">
        <v>445</v>
      </c>
      <c r="L30" s="7">
        <v>25</v>
      </c>
      <c r="M30" s="6">
        <v>4140</v>
      </c>
      <c r="N30" s="6">
        <f t="shared" si="4"/>
        <v>5323</v>
      </c>
      <c r="O30" s="6">
        <f t="shared" si="5"/>
        <v>5188</v>
      </c>
      <c r="P30" s="6">
        <f t="shared" si="6"/>
        <v>2877</v>
      </c>
      <c r="Q30" s="6">
        <f t="shared" si="0"/>
        <v>2256</v>
      </c>
      <c r="R30" s="6">
        <v>2877</v>
      </c>
      <c r="S30" s="6">
        <v>257</v>
      </c>
      <c r="T30" s="7" t="s">
        <v>127</v>
      </c>
      <c r="U30" s="6">
        <v>1999</v>
      </c>
      <c r="V30" s="6">
        <v>55</v>
      </c>
      <c r="W30" s="6">
        <v>4</v>
      </c>
      <c r="X30" s="6">
        <v>131</v>
      </c>
    </row>
    <row r="31" spans="2:24" ht="12" customHeight="1">
      <c r="B31" s="2"/>
      <c r="C31" s="5"/>
      <c r="D31" s="4" t="s">
        <v>23</v>
      </c>
      <c r="E31" s="7">
        <f t="shared" si="1"/>
        <v>11004</v>
      </c>
      <c r="F31" s="7">
        <f t="shared" si="2"/>
        <v>3444</v>
      </c>
      <c r="G31" s="7">
        <v>3173</v>
      </c>
      <c r="H31" s="7">
        <v>271</v>
      </c>
      <c r="I31" s="7">
        <f t="shared" si="3"/>
        <v>7560</v>
      </c>
      <c r="J31" s="7">
        <v>603</v>
      </c>
      <c r="K31" s="7">
        <v>245</v>
      </c>
      <c r="L31" s="7">
        <v>25</v>
      </c>
      <c r="M31" s="6">
        <v>6687</v>
      </c>
      <c r="N31" s="6">
        <f t="shared" si="4"/>
        <v>11004</v>
      </c>
      <c r="O31" s="6">
        <f t="shared" si="5"/>
        <v>10841</v>
      </c>
      <c r="P31" s="6">
        <f t="shared" si="6"/>
        <v>7661</v>
      </c>
      <c r="Q31" s="6">
        <f t="shared" si="0"/>
        <v>3165</v>
      </c>
      <c r="R31" s="6">
        <v>7656</v>
      </c>
      <c r="S31" s="6">
        <v>130</v>
      </c>
      <c r="T31" s="6">
        <v>5</v>
      </c>
      <c r="U31" s="6">
        <v>3035</v>
      </c>
      <c r="V31" s="6">
        <v>15</v>
      </c>
      <c r="W31" s="6">
        <v>133</v>
      </c>
      <c r="X31" s="6">
        <v>30</v>
      </c>
    </row>
    <row r="32" spans="2:24" ht="12" customHeight="1">
      <c r="B32" s="2"/>
      <c r="C32" s="5"/>
      <c r="D32" s="4" t="s">
        <v>24</v>
      </c>
      <c r="E32" s="7">
        <f t="shared" si="1"/>
        <v>2293</v>
      </c>
      <c r="F32" s="7">
        <f t="shared" si="2"/>
        <v>330</v>
      </c>
      <c r="G32" s="7" t="s">
        <v>127</v>
      </c>
      <c r="H32" s="7">
        <v>330</v>
      </c>
      <c r="I32" s="7">
        <f t="shared" si="3"/>
        <v>1963</v>
      </c>
      <c r="J32" s="7">
        <v>351</v>
      </c>
      <c r="K32" s="7">
        <v>508</v>
      </c>
      <c r="L32" s="7" t="s">
        <v>127</v>
      </c>
      <c r="M32" s="6">
        <v>1104</v>
      </c>
      <c r="N32" s="6">
        <f t="shared" si="4"/>
        <v>1971</v>
      </c>
      <c r="O32" s="6">
        <f t="shared" si="5"/>
        <v>1960</v>
      </c>
      <c r="P32" s="6">
        <f t="shared" si="6"/>
        <v>1163</v>
      </c>
      <c r="Q32" s="6">
        <f t="shared" si="0"/>
        <v>773</v>
      </c>
      <c r="R32" s="6">
        <v>1156</v>
      </c>
      <c r="S32" s="6">
        <v>15</v>
      </c>
      <c r="T32" s="6">
        <v>7</v>
      </c>
      <c r="U32" s="6">
        <v>758</v>
      </c>
      <c r="V32" s="6">
        <v>24</v>
      </c>
      <c r="W32" s="6">
        <v>8</v>
      </c>
      <c r="X32" s="6">
        <v>3</v>
      </c>
    </row>
    <row r="33" spans="2:24" ht="12" customHeight="1">
      <c r="B33" s="2"/>
      <c r="C33" s="5"/>
      <c r="D33" s="4" t="s">
        <v>25</v>
      </c>
      <c r="E33" s="7" t="s">
        <v>127</v>
      </c>
      <c r="F33" s="7" t="s">
        <v>127</v>
      </c>
      <c r="G33" s="7" t="s">
        <v>127</v>
      </c>
      <c r="H33" s="7" t="s">
        <v>127</v>
      </c>
      <c r="I33" s="7">
        <f t="shared" si="3"/>
        <v>8</v>
      </c>
      <c r="J33" s="7" t="s">
        <v>127</v>
      </c>
      <c r="K33" s="7" t="s">
        <v>127</v>
      </c>
      <c r="L33" s="7" t="s">
        <v>127</v>
      </c>
      <c r="M33" s="6">
        <v>8</v>
      </c>
      <c r="N33" s="6">
        <f t="shared" si="4"/>
        <v>8</v>
      </c>
      <c r="O33" s="6">
        <f t="shared" si="5"/>
        <v>8</v>
      </c>
      <c r="P33" s="6">
        <f t="shared" si="6"/>
        <v>0</v>
      </c>
      <c r="Q33" s="6">
        <f t="shared" si="0"/>
        <v>5</v>
      </c>
      <c r="R33" s="7" t="s">
        <v>127</v>
      </c>
      <c r="S33" s="6">
        <v>2</v>
      </c>
      <c r="T33" s="7" t="s">
        <v>127</v>
      </c>
      <c r="U33" s="6">
        <v>3</v>
      </c>
      <c r="V33" s="6">
        <v>3</v>
      </c>
      <c r="W33" s="7" t="s">
        <v>127</v>
      </c>
      <c r="X33" s="7" t="s">
        <v>127</v>
      </c>
    </row>
    <row r="34" spans="2:24" ht="12" customHeight="1">
      <c r="B34" s="2"/>
      <c r="C34" s="29" t="s">
        <v>26</v>
      </c>
      <c r="D34" s="28"/>
      <c r="E34" s="8">
        <f>SUM(I34,F34)</f>
        <v>7747</v>
      </c>
      <c r="F34" s="8">
        <f aca="true" t="shared" si="9" ref="F34:X34">SUM(F35:F39)</f>
        <v>1750</v>
      </c>
      <c r="G34" s="8">
        <f t="shared" si="9"/>
        <v>1478</v>
      </c>
      <c r="H34" s="8">
        <f t="shared" si="9"/>
        <v>272</v>
      </c>
      <c r="I34" s="8">
        <f t="shared" si="9"/>
        <v>5997</v>
      </c>
      <c r="J34" s="8">
        <f t="shared" si="9"/>
        <v>651</v>
      </c>
      <c r="K34" s="8">
        <f t="shared" si="9"/>
        <v>710</v>
      </c>
      <c r="L34" s="8" t="s">
        <v>130</v>
      </c>
      <c r="M34" s="8">
        <f t="shared" si="9"/>
        <v>4636</v>
      </c>
      <c r="N34" s="13">
        <f t="shared" si="4"/>
        <v>7470</v>
      </c>
      <c r="O34" s="8">
        <f t="shared" si="9"/>
        <v>7333</v>
      </c>
      <c r="P34" s="8">
        <f t="shared" si="9"/>
        <v>4629</v>
      </c>
      <c r="Q34" s="8">
        <f t="shared" si="9"/>
        <v>2659</v>
      </c>
      <c r="R34" s="8">
        <f t="shared" si="9"/>
        <v>4613</v>
      </c>
      <c r="S34" s="8">
        <f t="shared" si="9"/>
        <v>68</v>
      </c>
      <c r="T34" s="8">
        <f>SUM(T35:T39)</f>
        <v>16</v>
      </c>
      <c r="U34" s="8">
        <f t="shared" si="9"/>
        <v>2591</v>
      </c>
      <c r="V34" s="8">
        <f t="shared" si="9"/>
        <v>45</v>
      </c>
      <c r="W34" s="8">
        <f t="shared" si="9"/>
        <v>70</v>
      </c>
      <c r="X34" s="8">
        <f t="shared" si="9"/>
        <v>67</v>
      </c>
    </row>
    <row r="35" spans="2:24" ht="12" customHeight="1">
      <c r="B35" s="2"/>
      <c r="C35" s="5"/>
      <c r="D35" s="4" t="s">
        <v>27</v>
      </c>
      <c r="E35" s="7">
        <f t="shared" si="1"/>
        <v>2305</v>
      </c>
      <c r="F35" s="7">
        <f t="shared" si="2"/>
        <v>582</v>
      </c>
      <c r="G35" s="7">
        <v>582</v>
      </c>
      <c r="H35" s="7" t="s">
        <v>127</v>
      </c>
      <c r="I35" s="7">
        <f t="shared" si="3"/>
        <v>1723</v>
      </c>
      <c r="J35" s="7" t="s">
        <v>127</v>
      </c>
      <c r="K35" s="7">
        <v>122</v>
      </c>
      <c r="L35" s="7" t="s">
        <v>127</v>
      </c>
      <c r="M35" s="6">
        <v>1601</v>
      </c>
      <c r="N35" s="6">
        <f t="shared" si="4"/>
        <v>2300</v>
      </c>
      <c r="O35" s="6">
        <f t="shared" si="5"/>
        <v>2253</v>
      </c>
      <c r="P35" s="6">
        <f t="shared" si="6"/>
        <v>1596</v>
      </c>
      <c r="Q35" s="6">
        <f t="shared" si="0"/>
        <v>633</v>
      </c>
      <c r="R35" s="6">
        <v>1590</v>
      </c>
      <c r="S35" s="6">
        <v>29</v>
      </c>
      <c r="T35" s="6">
        <v>6</v>
      </c>
      <c r="U35" s="6">
        <v>604</v>
      </c>
      <c r="V35" s="6">
        <v>24</v>
      </c>
      <c r="W35" s="6">
        <v>21</v>
      </c>
      <c r="X35" s="6">
        <v>26</v>
      </c>
    </row>
    <row r="36" spans="2:24" ht="12" customHeight="1">
      <c r="B36" s="2"/>
      <c r="C36" s="5"/>
      <c r="D36" s="4" t="s">
        <v>28</v>
      </c>
      <c r="E36" s="7">
        <f t="shared" si="1"/>
        <v>2172</v>
      </c>
      <c r="F36" s="7">
        <f t="shared" si="2"/>
        <v>797</v>
      </c>
      <c r="G36" s="7">
        <v>792</v>
      </c>
      <c r="H36" s="7">
        <v>5</v>
      </c>
      <c r="I36" s="7">
        <f t="shared" si="3"/>
        <v>1375</v>
      </c>
      <c r="J36" s="7" t="s">
        <v>127</v>
      </c>
      <c r="K36" s="7">
        <v>87</v>
      </c>
      <c r="L36" s="7" t="s">
        <v>127</v>
      </c>
      <c r="M36" s="6">
        <v>1288</v>
      </c>
      <c r="N36" s="6">
        <f t="shared" si="4"/>
        <v>2167</v>
      </c>
      <c r="O36" s="6">
        <f t="shared" si="5"/>
        <v>2129</v>
      </c>
      <c r="P36" s="6">
        <f t="shared" si="6"/>
        <v>1445</v>
      </c>
      <c r="Q36" s="6">
        <f t="shared" si="0"/>
        <v>676</v>
      </c>
      <c r="R36" s="6">
        <v>1435</v>
      </c>
      <c r="S36" s="6">
        <v>35</v>
      </c>
      <c r="T36" s="6">
        <v>10</v>
      </c>
      <c r="U36" s="6">
        <v>641</v>
      </c>
      <c r="V36" s="6">
        <v>8</v>
      </c>
      <c r="W36" s="6">
        <v>36</v>
      </c>
      <c r="X36" s="6">
        <v>2</v>
      </c>
    </row>
    <row r="37" spans="2:24" ht="12" customHeight="1">
      <c r="B37" s="2"/>
      <c r="C37" s="5"/>
      <c r="D37" s="4" t="s">
        <v>29</v>
      </c>
      <c r="E37" s="7">
        <f t="shared" si="1"/>
        <v>1813</v>
      </c>
      <c r="F37" s="7">
        <f t="shared" si="2"/>
        <v>104</v>
      </c>
      <c r="G37" s="7">
        <v>104</v>
      </c>
      <c r="H37" s="7" t="s">
        <v>127</v>
      </c>
      <c r="I37" s="7">
        <f t="shared" si="3"/>
        <v>1709</v>
      </c>
      <c r="J37" s="7">
        <v>651</v>
      </c>
      <c r="K37" s="7">
        <v>167</v>
      </c>
      <c r="L37" s="7" t="s">
        <v>127</v>
      </c>
      <c r="M37" s="6">
        <v>891</v>
      </c>
      <c r="N37" s="6">
        <f t="shared" si="4"/>
        <v>1813</v>
      </c>
      <c r="O37" s="6">
        <f t="shared" si="5"/>
        <v>1768</v>
      </c>
      <c r="P37" s="6">
        <f t="shared" si="6"/>
        <v>756</v>
      </c>
      <c r="Q37" s="6">
        <f t="shared" si="0"/>
        <v>1007</v>
      </c>
      <c r="R37" s="6">
        <v>756</v>
      </c>
      <c r="S37" s="6">
        <v>4</v>
      </c>
      <c r="T37" s="7" t="s">
        <v>127</v>
      </c>
      <c r="U37" s="6">
        <v>1003</v>
      </c>
      <c r="V37" s="6">
        <v>5</v>
      </c>
      <c r="W37" s="6">
        <v>11</v>
      </c>
      <c r="X37" s="6">
        <v>34</v>
      </c>
    </row>
    <row r="38" spans="2:24" ht="12" customHeight="1">
      <c r="B38" s="2"/>
      <c r="C38" s="5"/>
      <c r="D38" s="4" t="s">
        <v>30</v>
      </c>
      <c r="E38" s="7">
        <f t="shared" si="1"/>
        <v>1070</v>
      </c>
      <c r="F38" s="7">
        <f t="shared" si="2"/>
        <v>267</v>
      </c>
      <c r="G38" s="7" t="s">
        <v>127</v>
      </c>
      <c r="H38" s="7">
        <v>267</v>
      </c>
      <c r="I38" s="7">
        <f t="shared" si="3"/>
        <v>803</v>
      </c>
      <c r="J38" s="7" t="s">
        <v>127</v>
      </c>
      <c r="K38" s="7">
        <v>238</v>
      </c>
      <c r="L38" s="7" t="s">
        <v>127</v>
      </c>
      <c r="M38" s="6">
        <v>565</v>
      </c>
      <c r="N38" s="6">
        <f t="shared" si="4"/>
        <v>803</v>
      </c>
      <c r="O38" s="6">
        <f t="shared" si="5"/>
        <v>797</v>
      </c>
      <c r="P38" s="6">
        <f>SUM(R38,T38)</f>
        <v>601</v>
      </c>
      <c r="Q38" s="6">
        <f>SUM(U38,S38)</f>
        <v>191</v>
      </c>
      <c r="R38" s="6">
        <v>601</v>
      </c>
      <c r="S38" s="7" t="s">
        <v>127</v>
      </c>
      <c r="T38" s="7" t="s">
        <v>127</v>
      </c>
      <c r="U38" s="6">
        <v>191</v>
      </c>
      <c r="V38" s="6">
        <v>5</v>
      </c>
      <c r="W38" s="6">
        <v>2</v>
      </c>
      <c r="X38" s="6">
        <v>4</v>
      </c>
    </row>
    <row r="39" spans="2:24" ht="12" customHeight="1">
      <c r="B39" s="2"/>
      <c r="C39" s="5"/>
      <c r="D39" s="4" t="s">
        <v>31</v>
      </c>
      <c r="E39" s="7">
        <f t="shared" si="1"/>
        <v>387</v>
      </c>
      <c r="F39" s="7" t="s">
        <v>127</v>
      </c>
      <c r="G39" s="7" t="s">
        <v>127</v>
      </c>
      <c r="H39" s="7" t="s">
        <v>127</v>
      </c>
      <c r="I39" s="7">
        <f t="shared" si="3"/>
        <v>387</v>
      </c>
      <c r="J39" s="7" t="s">
        <v>127</v>
      </c>
      <c r="K39" s="7">
        <v>96</v>
      </c>
      <c r="L39" s="7" t="s">
        <v>127</v>
      </c>
      <c r="M39" s="6">
        <v>291</v>
      </c>
      <c r="N39" s="6">
        <f t="shared" si="4"/>
        <v>387</v>
      </c>
      <c r="O39" s="6">
        <f t="shared" si="5"/>
        <v>386</v>
      </c>
      <c r="P39" s="6">
        <f>SUM(R39,T39)</f>
        <v>231</v>
      </c>
      <c r="Q39" s="6">
        <f>SUM(U39,S39)</f>
        <v>152</v>
      </c>
      <c r="R39" s="6">
        <v>231</v>
      </c>
      <c r="S39" s="7" t="s">
        <v>127</v>
      </c>
      <c r="T39" s="7" t="s">
        <v>127</v>
      </c>
      <c r="U39" s="6">
        <v>152</v>
      </c>
      <c r="V39" s="6">
        <v>3</v>
      </c>
      <c r="W39" s="6">
        <v>0</v>
      </c>
      <c r="X39" s="6">
        <v>1</v>
      </c>
    </row>
    <row r="40" spans="2:24" ht="12" customHeight="1">
      <c r="B40" s="2"/>
      <c r="C40" s="29" t="s">
        <v>32</v>
      </c>
      <c r="D40" s="28"/>
      <c r="E40" s="8">
        <f>SUM(F40,I40)</f>
        <v>33114</v>
      </c>
      <c r="F40" s="8">
        <f aca="true" t="shared" si="10" ref="F40:X40">SUM(F41:F46)</f>
        <v>10094</v>
      </c>
      <c r="G40" s="8">
        <f t="shared" si="10"/>
        <v>9338</v>
      </c>
      <c r="H40" s="8">
        <f t="shared" si="10"/>
        <v>756</v>
      </c>
      <c r="I40" s="8">
        <f t="shared" si="10"/>
        <v>23020</v>
      </c>
      <c r="J40" s="8">
        <f t="shared" si="10"/>
        <v>21</v>
      </c>
      <c r="K40" s="8">
        <f t="shared" si="10"/>
        <v>1091</v>
      </c>
      <c r="L40" s="8">
        <f t="shared" si="10"/>
        <v>469</v>
      </c>
      <c r="M40" s="8">
        <f t="shared" si="10"/>
        <v>21439</v>
      </c>
      <c r="N40" s="13">
        <f t="shared" si="4"/>
        <v>33101</v>
      </c>
      <c r="O40" s="8">
        <f t="shared" si="10"/>
        <v>32652</v>
      </c>
      <c r="P40" s="8">
        <f t="shared" si="10"/>
        <v>13210</v>
      </c>
      <c r="Q40" s="8">
        <f t="shared" si="10"/>
        <v>19304</v>
      </c>
      <c r="R40" s="8">
        <f t="shared" si="10"/>
        <v>12691</v>
      </c>
      <c r="S40" s="8">
        <f t="shared" si="10"/>
        <v>220</v>
      </c>
      <c r="T40" s="8">
        <f t="shared" si="10"/>
        <v>519</v>
      </c>
      <c r="U40" s="8">
        <f t="shared" si="10"/>
        <v>19084</v>
      </c>
      <c r="V40" s="8">
        <f t="shared" si="10"/>
        <v>138</v>
      </c>
      <c r="W40" s="8">
        <f t="shared" si="10"/>
        <v>362</v>
      </c>
      <c r="X40" s="8">
        <f t="shared" si="10"/>
        <v>87</v>
      </c>
    </row>
    <row r="41" spans="2:24" ht="12" customHeight="1">
      <c r="B41" s="2"/>
      <c r="C41" s="5"/>
      <c r="D41" s="4" t="s">
        <v>33</v>
      </c>
      <c r="E41" s="7" t="s">
        <v>127</v>
      </c>
      <c r="F41" s="7" t="s">
        <v>127</v>
      </c>
      <c r="G41" s="7" t="s">
        <v>127</v>
      </c>
      <c r="H41" s="7" t="s">
        <v>127</v>
      </c>
      <c r="I41" s="7" t="s">
        <v>127</v>
      </c>
      <c r="J41" s="7" t="s">
        <v>127</v>
      </c>
      <c r="K41" s="7" t="s">
        <v>127</v>
      </c>
      <c r="L41" s="7" t="s">
        <v>127</v>
      </c>
      <c r="M41" s="7" t="s">
        <v>127</v>
      </c>
      <c r="N41" s="7" t="s">
        <v>127</v>
      </c>
      <c r="O41" s="7" t="s">
        <v>127</v>
      </c>
      <c r="P41" s="7" t="s">
        <v>127</v>
      </c>
      <c r="Q41" s="7" t="s">
        <v>127</v>
      </c>
      <c r="R41" s="7" t="s">
        <v>127</v>
      </c>
      <c r="S41" s="7" t="s">
        <v>127</v>
      </c>
      <c r="T41" s="7" t="s">
        <v>127</v>
      </c>
      <c r="U41" s="7" t="s">
        <v>127</v>
      </c>
      <c r="V41" s="7" t="s">
        <v>127</v>
      </c>
      <c r="W41" s="7" t="s">
        <v>127</v>
      </c>
      <c r="X41" s="7" t="s">
        <v>127</v>
      </c>
    </row>
    <row r="42" spans="2:24" ht="12" customHeight="1">
      <c r="B42" s="2"/>
      <c r="C42" s="5"/>
      <c r="D42" s="4" t="s">
        <v>34</v>
      </c>
      <c r="E42" s="7">
        <f t="shared" si="1"/>
        <v>4128</v>
      </c>
      <c r="F42" s="7">
        <f t="shared" si="2"/>
        <v>227</v>
      </c>
      <c r="G42" s="7">
        <v>227</v>
      </c>
      <c r="H42" s="7" t="s">
        <v>127</v>
      </c>
      <c r="I42" s="7">
        <f t="shared" si="3"/>
        <v>3901</v>
      </c>
      <c r="J42" s="7" t="s">
        <v>127</v>
      </c>
      <c r="K42" s="7">
        <v>188</v>
      </c>
      <c r="L42" s="7">
        <v>60</v>
      </c>
      <c r="M42" s="6">
        <v>3653</v>
      </c>
      <c r="N42" s="6">
        <f t="shared" si="4"/>
        <v>4128</v>
      </c>
      <c r="O42" s="6">
        <f t="shared" si="5"/>
        <v>4033</v>
      </c>
      <c r="P42" s="6">
        <f t="shared" si="6"/>
        <v>3096</v>
      </c>
      <c r="Q42" s="6">
        <f t="shared" si="0"/>
        <v>915</v>
      </c>
      <c r="R42" s="6">
        <v>3096</v>
      </c>
      <c r="S42" s="6">
        <v>68</v>
      </c>
      <c r="T42" s="7" t="s">
        <v>127</v>
      </c>
      <c r="U42" s="6">
        <v>847</v>
      </c>
      <c r="V42" s="6">
        <v>22</v>
      </c>
      <c r="W42" s="6">
        <v>88</v>
      </c>
      <c r="X42" s="6">
        <v>7</v>
      </c>
    </row>
    <row r="43" spans="2:24" ht="12" customHeight="1">
      <c r="B43" s="2"/>
      <c r="C43" s="5"/>
      <c r="D43" s="4" t="s">
        <v>35</v>
      </c>
      <c r="E43" s="7">
        <f t="shared" si="1"/>
        <v>2089</v>
      </c>
      <c r="F43" s="7">
        <f t="shared" si="2"/>
        <v>70</v>
      </c>
      <c r="G43" s="7" t="s">
        <v>127</v>
      </c>
      <c r="H43" s="7">
        <v>70</v>
      </c>
      <c r="I43" s="7">
        <f t="shared" si="3"/>
        <v>2019</v>
      </c>
      <c r="J43" s="7">
        <v>6</v>
      </c>
      <c r="K43" s="7">
        <v>159</v>
      </c>
      <c r="L43" s="7" t="s">
        <v>127</v>
      </c>
      <c r="M43" s="6">
        <v>1854</v>
      </c>
      <c r="N43" s="6">
        <f t="shared" si="4"/>
        <v>2089</v>
      </c>
      <c r="O43" s="6">
        <f t="shared" si="5"/>
        <v>2084</v>
      </c>
      <c r="P43" s="6">
        <f t="shared" si="6"/>
        <v>622</v>
      </c>
      <c r="Q43" s="6">
        <f t="shared" si="0"/>
        <v>1388</v>
      </c>
      <c r="R43" s="6">
        <v>607</v>
      </c>
      <c r="S43" s="6">
        <v>36</v>
      </c>
      <c r="T43" s="6">
        <v>15</v>
      </c>
      <c r="U43" s="6">
        <v>1352</v>
      </c>
      <c r="V43" s="6">
        <v>74</v>
      </c>
      <c r="W43" s="6">
        <v>0</v>
      </c>
      <c r="X43" s="6">
        <v>5</v>
      </c>
    </row>
    <row r="44" spans="2:24" ht="12" customHeight="1">
      <c r="B44" s="2"/>
      <c r="C44" s="5"/>
      <c r="D44" s="4" t="s">
        <v>36</v>
      </c>
      <c r="E44" s="7">
        <f t="shared" si="1"/>
        <v>5154</v>
      </c>
      <c r="F44" s="7">
        <f t="shared" si="2"/>
        <v>663</v>
      </c>
      <c r="G44" s="7">
        <v>623</v>
      </c>
      <c r="H44" s="7">
        <v>40</v>
      </c>
      <c r="I44" s="7">
        <f t="shared" si="3"/>
        <v>4491</v>
      </c>
      <c r="J44" s="7">
        <v>9</v>
      </c>
      <c r="K44" s="7">
        <v>137</v>
      </c>
      <c r="L44" s="7">
        <v>97</v>
      </c>
      <c r="M44" s="6">
        <v>4248</v>
      </c>
      <c r="N44" s="6">
        <f t="shared" si="4"/>
        <v>5141</v>
      </c>
      <c r="O44" s="6">
        <f t="shared" si="5"/>
        <v>5116</v>
      </c>
      <c r="P44" s="6">
        <f t="shared" si="6"/>
        <v>2840</v>
      </c>
      <c r="Q44" s="6">
        <f t="shared" si="0"/>
        <v>2254</v>
      </c>
      <c r="R44" s="6">
        <v>2835</v>
      </c>
      <c r="S44" s="6">
        <v>26</v>
      </c>
      <c r="T44" s="6">
        <v>5</v>
      </c>
      <c r="U44" s="6">
        <v>2228</v>
      </c>
      <c r="V44" s="6">
        <v>22</v>
      </c>
      <c r="W44" s="6">
        <v>21</v>
      </c>
      <c r="X44" s="6">
        <v>4</v>
      </c>
    </row>
    <row r="45" spans="2:24" ht="12" customHeight="1">
      <c r="B45" s="2"/>
      <c r="C45" s="5"/>
      <c r="D45" s="4" t="s">
        <v>37</v>
      </c>
      <c r="E45" s="7">
        <f t="shared" si="1"/>
        <v>4746</v>
      </c>
      <c r="F45" s="7">
        <f t="shared" si="2"/>
        <v>1249</v>
      </c>
      <c r="G45" s="7">
        <v>1203</v>
      </c>
      <c r="H45" s="7">
        <v>46</v>
      </c>
      <c r="I45" s="7">
        <f t="shared" si="3"/>
        <v>3497</v>
      </c>
      <c r="J45" s="7" t="s">
        <v>127</v>
      </c>
      <c r="K45" s="7">
        <v>214</v>
      </c>
      <c r="L45" s="7">
        <v>54</v>
      </c>
      <c r="M45" s="6">
        <v>3229</v>
      </c>
      <c r="N45" s="6">
        <f t="shared" si="4"/>
        <v>4746</v>
      </c>
      <c r="O45" s="6">
        <f t="shared" si="5"/>
        <v>4714</v>
      </c>
      <c r="P45" s="6">
        <f t="shared" si="6"/>
        <v>1893</v>
      </c>
      <c r="Q45" s="6">
        <f t="shared" si="0"/>
        <v>2811</v>
      </c>
      <c r="R45" s="6">
        <v>1838</v>
      </c>
      <c r="S45" s="6">
        <v>9</v>
      </c>
      <c r="T45" s="6">
        <v>55</v>
      </c>
      <c r="U45" s="6">
        <v>2802</v>
      </c>
      <c r="V45" s="6">
        <v>10</v>
      </c>
      <c r="W45" s="6">
        <v>16</v>
      </c>
      <c r="X45" s="6">
        <v>16</v>
      </c>
    </row>
    <row r="46" spans="2:24" ht="12" customHeight="1">
      <c r="B46" s="2"/>
      <c r="C46" s="5"/>
      <c r="D46" s="4" t="s">
        <v>38</v>
      </c>
      <c r="E46" s="7">
        <f t="shared" si="1"/>
        <v>16997</v>
      </c>
      <c r="F46" s="7">
        <f t="shared" si="2"/>
        <v>7885</v>
      </c>
      <c r="G46" s="7">
        <v>7285</v>
      </c>
      <c r="H46" s="7">
        <v>600</v>
      </c>
      <c r="I46" s="7">
        <f t="shared" si="3"/>
        <v>9112</v>
      </c>
      <c r="J46" s="7">
        <v>6</v>
      </c>
      <c r="K46" s="7">
        <v>393</v>
      </c>
      <c r="L46" s="7">
        <v>258</v>
      </c>
      <c r="M46" s="6">
        <v>8455</v>
      </c>
      <c r="N46" s="6">
        <f t="shared" si="4"/>
        <v>16997</v>
      </c>
      <c r="O46" s="6">
        <f t="shared" si="5"/>
        <v>16705</v>
      </c>
      <c r="P46" s="6">
        <f t="shared" si="6"/>
        <v>4759</v>
      </c>
      <c r="Q46" s="6">
        <f t="shared" si="0"/>
        <v>11936</v>
      </c>
      <c r="R46" s="6">
        <v>4315</v>
      </c>
      <c r="S46" s="6">
        <v>81</v>
      </c>
      <c r="T46" s="6">
        <v>444</v>
      </c>
      <c r="U46" s="6">
        <v>11855</v>
      </c>
      <c r="V46" s="6">
        <v>10</v>
      </c>
      <c r="W46" s="6">
        <v>237</v>
      </c>
      <c r="X46" s="6">
        <v>55</v>
      </c>
    </row>
    <row r="48" ht="12" customHeight="1">
      <c r="B48" s="9" t="s">
        <v>39</v>
      </c>
    </row>
  </sheetData>
  <mergeCells count="37">
    <mergeCell ref="C40:D40"/>
    <mergeCell ref="C15:D15"/>
    <mergeCell ref="C29:D29"/>
    <mergeCell ref="C34:D34"/>
    <mergeCell ref="C16:D16"/>
    <mergeCell ref="C17:D17"/>
    <mergeCell ref="C18:D18"/>
    <mergeCell ref="C19:D19"/>
    <mergeCell ref="B3:D5"/>
    <mergeCell ref="C12:D12"/>
    <mergeCell ref="C13:D13"/>
    <mergeCell ref="C14:D14"/>
    <mergeCell ref="B7:D7"/>
    <mergeCell ref="C8:D8"/>
    <mergeCell ref="C9:D9"/>
    <mergeCell ref="C10:D10"/>
    <mergeCell ref="C11:D11"/>
    <mergeCell ref="E3:E5"/>
    <mergeCell ref="F3:H3"/>
    <mergeCell ref="F4:F5"/>
    <mergeCell ref="G4:G5"/>
    <mergeCell ref="H4:H5"/>
    <mergeCell ref="I3:M3"/>
    <mergeCell ref="I4:I5"/>
    <mergeCell ref="J4:J5"/>
    <mergeCell ref="K4:K5"/>
    <mergeCell ref="M4:M5"/>
    <mergeCell ref="W3:W5"/>
    <mergeCell ref="X3:X5"/>
    <mergeCell ref="L4:L5"/>
    <mergeCell ref="N3:N5"/>
    <mergeCell ref="O3:V3"/>
    <mergeCell ref="O4:O5"/>
    <mergeCell ref="P4:Q4"/>
    <mergeCell ref="R4:S4"/>
    <mergeCell ref="T4:U4"/>
    <mergeCell ref="V4:V5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84" r:id="rId1"/>
  <headerFooter alignWithMargins="0">
    <oddHeader>&amp;L&amp;F</oddHeader>
  </headerFooter>
  <colBreaks count="1" manualBreakCount="1">
    <brk id="13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1"/>
  <sheetViews>
    <sheetView zoomScale="90" zoomScaleNormal="90" workbookViewId="0" topLeftCell="A1">
      <selection activeCell="G54" sqref="G54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6" width="9.375" style="1" bestFit="1" customWidth="1"/>
    <col min="7" max="7" width="9.875" style="1" bestFit="1" customWidth="1"/>
    <col min="8" max="8" width="9.00390625" style="1" customWidth="1"/>
    <col min="9" max="9" width="9.375" style="1" bestFit="1" customWidth="1"/>
    <col min="10" max="11" width="9.00390625" style="1" customWidth="1"/>
    <col min="12" max="12" width="10.375" style="1" bestFit="1" customWidth="1"/>
    <col min="13" max="13" width="9.00390625" style="1" customWidth="1"/>
    <col min="14" max="18" width="9.375" style="1" bestFit="1" customWidth="1"/>
    <col min="19" max="20" width="9.00390625" style="1" customWidth="1"/>
    <col min="21" max="21" width="9.375" style="1" bestFit="1" customWidth="1"/>
    <col min="22" max="16384" width="9.00390625" style="1" customWidth="1"/>
  </cols>
  <sheetData>
    <row r="1" ht="14.25">
      <c r="B1" s="10" t="s">
        <v>126</v>
      </c>
    </row>
    <row r="2" spans="2:4" ht="12" customHeight="1">
      <c r="B2" s="10"/>
      <c r="D2" s="9"/>
    </row>
    <row r="3" spans="2:24" ht="12" customHeight="1">
      <c r="B3" s="17" t="s">
        <v>65</v>
      </c>
      <c r="C3" s="18"/>
      <c r="D3" s="19"/>
      <c r="E3" s="14" t="s">
        <v>66</v>
      </c>
      <c r="F3" s="14" t="s">
        <v>67</v>
      </c>
      <c r="G3" s="14"/>
      <c r="H3" s="14"/>
      <c r="I3" s="14" t="s">
        <v>68</v>
      </c>
      <c r="J3" s="14"/>
      <c r="K3" s="14"/>
      <c r="L3" s="14"/>
      <c r="M3" s="14"/>
      <c r="N3" s="14" t="s">
        <v>69</v>
      </c>
      <c r="O3" s="14" t="s">
        <v>70</v>
      </c>
      <c r="P3" s="14"/>
      <c r="Q3" s="14"/>
      <c r="R3" s="14"/>
      <c r="S3" s="14"/>
      <c r="T3" s="14"/>
      <c r="U3" s="14"/>
      <c r="V3" s="14"/>
      <c r="W3" s="14" t="s">
        <v>71</v>
      </c>
      <c r="X3" s="14" t="s">
        <v>72</v>
      </c>
    </row>
    <row r="4" spans="2:24" ht="12" customHeight="1">
      <c r="B4" s="20"/>
      <c r="C4" s="21"/>
      <c r="D4" s="22"/>
      <c r="E4" s="14"/>
      <c r="F4" s="14" t="s">
        <v>64</v>
      </c>
      <c r="G4" s="14" t="s">
        <v>73</v>
      </c>
      <c r="H4" s="14" t="s">
        <v>74</v>
      </c>
      <c r="I4" s="14" t="s">
        <v>64</v>
      </c>
      <c r="J4" s="14" t="s">
        <v>75</v>
      </c>
      <c r="K4" s="14" t="s">
        <v>76</v>
      </c>
      <c r="L4" s="15" t="s">
        <v>77</v>
      </c>
      <c r="M4" s="14" t="s">
        <v>78</v>
      </c>
      <c r="N4" s="14"/>
      <c r="O4" s="14" t="s">
        <v>64</v>
      </c>
      <c r="P4" s="14" t="s">
        <v>64</v>
      </c>
      <c r="Q4" s="14"/>
      <c r="R4" s="14" t="s">
        <v>79</v>
      </c>
      <c r="S4" s="14"/>
      <c r="T4" s="14" t="s">
        <v>80</v>
      </c>
      <c r="U4" s="14"/>
      <c r="V4" s="14" t="s">
        <v>81</v>
      </c>
      <c r="W4" s="14"/>
      <c r="X4" s="14"/>
    </row>
    <row r="5" spans="2:24" ht="12" customHeight="1">
      <c r="B5" s="23"/>
      <c r="C5" s="24"/>
      <c r="D5" s="25"/>
      <c r="E5" s="14"/>
      <c r="F5" s="14"/>
      <c r="G5" s="14"/>
      <c r="H5" s="14"/>
      <c r="I5" s="14"/>
      <c r="J5" s="14"/>
      <c r="K5" s="14"/>
      <c r="L5" s="16"/>
      <c r="M5" s="14"/>
      <c r="N5" s="14"/>
      <c r="O5" s="14"/>
      <c r="P5" s="12" t="s">
        <v>82</v>
      </c>
      <c r="Q5" s="12" t="s">
        <v>83</v>
      </c>
      <c r="R5" s="12" t="s">
        <v>82</v>
      </c>
      <c r="S5" s="12" t="s">
        <v>83</v>
      </c>
      <c r="T5" s="12" t="s">
        <v>82</v>
      </c>
      <c r="U5" s="12" t="s">
        <v>83</v>
      </c>
      <c r="V5" s="14"/>
      <c r="W5" s="14"/>
      <c r="X5" s="14"/>
    </row>
    <row r="6" spans="2:24" ht="12" customHeight="1">
      <c r="B6" s="2"/>
      <c r="C6" s="5"/>
      <c r="D6" s="3"/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</row>
    <row r="7" spans="2:24" ht="12" customHeight="1">
      <c r="B7" s="2"/>
      <c r="C7" s="30" t="s">
        <v>85</v>
      </c>
      <c r="D7" s="29"/>
      <c r="E7" s="8">
        <f>SUM(F7,I7)</f>
        <v>31687</v>
      </c>
      <c r="F7" s="8">
        <f>SUM(G7:H7)</f>
        <v>8043</v>
      </c>
      <c r="G7" s="8">
        <f aca="true" t="shared" si="0" ref="G7:W7">SUM(G8:G11)</f>
        <v>7784</v>
      </c>
      <c r="H7" s="8">
        <f t="shared" si="0"/>
        <v>259</v>
      </c>
      <c r="I7" s="8">
        <f>SUM(J7:M7)</f>
        <v>23644</v>
      </c>
      <c r="J7" s="8">
        <f t="shared" si="0"/>
        <v>290</v>
      </c>
      <c r="K7" s="8">
        <f t="shared" si="0"/>
        <v>1073</v>
      </c>
      <c r="L7" s="8">
        <f t="shared" si="0"/>
        <v>145</v>
      </c>
      <c r="M7" s="8">
        <f t="shared" si="0"/>
        <v>22136</v>
      </c>
      <c r="N7" s="8">
        <f>SUM(O7,W7:X7)</f>
        <v>30473</v>
      </c>
      <c r="O7" s="8">
        <f>SUM(P7,Q7,V7)</f>
        <v>30195</v>
      </c>
      <c r="P7" s="8">
        <f>SUM(R7,T7)</f>
        <v>16048</v>
      </c>
      <c r="Q7" s="8">
        <f>SUM(S7,U7)</f>
        <v>14046</v>
      </c>
      <c r="R7" s="8">
        <f t="shared" si="0"/>
        <v>15855</v>
      </c>
      <c r="S7" s="8">
        <f t="shared" si="0"/>
        <v>88</v>
      </c>
      <c r="T7" s="8">
        <f t="shared" si="0"/>
        <v>193</v>
      </c>
      <c r="U7" s="8">
        <f t="shared" si="0"/>
        <v>13958</v>
      </c>
      <c r="V7" s="8">
        <f t="shared" si="0"/>
        <v>101</v>
      </c>
      <c r="W7" s="8">
        <f t="shared" si="0"/>
        <v>164</v>
      </c>
      <c r="X7" s="8">
        <f>SUM(X8:X11)</f>
        <v>114</v>
      </c>
    </row>
    <row r="8" spans="2:24" ht="12" customHeight="1">
      <c r="B8" s="2"/>
      <c r="C8" s="5"/>
      <c r="D8" s="4" t="s">
        <v>86</v>
      </c>
      <c r="E8" s="7">
        <f aca="true" t="shared" si="1" ref="E8:E49">SUM(F8,I8)</f>
        <v>1439</v>
      </c>
      <c r="F8" s="7">
        <f aca="true" t="shared" si="2" ref="F8:F31">SUM(G8:H8)</f>
        <v>107</v>
      </c>
      <c r="G8" s="7">
        <v>107</v>
      </c>
      <c r="H8" s="7" t="s">
        <v>127</v>
      </c>
      <c r="I8" s="7">
        <f aca="true" t="shared" si="3" ref="I8:I49">SUM(J8:M8)</f>
        <v>1332</v>
      </c>
      <c r="J8" s="7">
        <v>281</v>
      </c>
      <c r="K8" s="7">
        <v>500</v>
      </c>
      <c r="L8" s="7" t="s">
        <v>127</v>
      </c>
      <c r="M8" s="6">
        <v>551</v>
      </c>
      <c r="N8" s="7">
        <f aca="true" t="shared" si="4" ref="N8:N49">SUM(O8,W8:X8)</f>
        <v>1439</v>
      </c>
      <c r="O8" s="7">
        <f aca="true" t="shared" si="5" ref="O8:O49">SUM(P8,Q8,V8)</f>
        <v>1436</v>
      </c>
      <c r="P8" s="7">
        <f aca="true" t="shared" si="6" ref="P8:P49">SUM(R8,T8)</f>
        <v>819</v>
      </c>
      <c r="Q8" s="7">
        <f aca="true" t="shared" si="7" ref="Q8:Q49">SUM(S8,U8)</f>
        <v>607</v>
      </c>
      <c r="R8" s="6">
        <v>819</v>
      </c>
      <c r="S8" s="7" t="s">
        <v>127</v>
      </c>
      <c r="T8" s="6"/>
      <c r="U8" s="6">
        <v>607</v>
      </c>
      <c r="V8" s="6">
        <v>10</v>
      </c>
      <c r="W8" s="6">
        <v>2</v>
      </c>
      <c r="X8" s="6">
        <v>1</v>
      </c>
    </row>
    <row r="9" spans="2:24" ht="12" customHeight="1">
      <c r="B9" s="2"/>
      <c r="C9" s="5"/>
      <c r="D9" s="4" t="s">
        <v>87</v>
      </c>
      <c r="E9" s="7">
        <f t="shared" si="1"/>
        <v>16728</v>
      </c>
      <c r="F9" s="7">
        <f t="shared" si="2"/>
        <v>3689</v>
      </c>
      <c r="G9" s="7">
        <v>3529</v>
      </c>
      <c r="H9" s="7">
        <v>160</v>
      </c>
      <c r="I9" s="7">
        <f t="shared" si="3"/>
        <v>13039</v>
      </c>
      <c r="J9" s="7">
        <v>9</v>
      </c>
      <c r="K9" s="7">
        <v>151</v>
      </c>
      <c r="L9" s="7">
        <v>64</v>
      </c>
      <c r="M9" s="6">
        <v>12815</v>
      </c>
      <c r="N9" s="7">
        <f t="shared" si="4"/>
        <v>15824</v>
      </c>
      <c r="O9" s="7">
        <f t="shared" si="5"/>
        <v>15685</v>
      </c>
      <c r="P9" s="7">
        <f t="shared" si="6"/>
        <v>8480</v>
      </c>
      <c r="Q9" s="7">
        <f t="shared" si="7"/>
        <v>7179</v>
      </c>
      <c r="R9" s="6">
        <v>8364</v>
      </c>
      <c r="S9" s="6">
        <v>20</v>
      </c>
      <c r="T9" s="6">
        <v>116</v>
      </c>
      <c r="U9" s="6">
        <v>7159</v>
      </c>
      <c r="V9" s="6">
        <v>26</v>
      </c>
      <c r="W9" s="6">
        <v>79</v>
      </c>
      <c r="X9" s="6">
        <v>60</v>
      </c>
    </row>
    <row r="10" spans="2:24" ht="12" customHeight="1">
      <c r="B10" s="2"/>
      <c r="C10" s="5"/>
      <c r="D10" s="4" t="s">
        <v>88</v>
      </c>
      <c r="E10" s="7">
        <f t="shared" si="1"/>
        <v>10418</v>
      </c>
      <c r="F10" s="7">
        <f t="shared" si="2"/>
        <v>3547</v>
      </c>
      <c r="G10" s="7">
        <v>3547</v>
      </c>
      <c r="H10" s="7" t="s">
        <v>127</v>
      </c>
      <c r="I10" s="7">
        <f t="shared" si="3"/>
        <v>6871</v>
      </c>
      <c r="J10" s="7" t="s">
        <v>127</v>
      </c>
      <c r="K10" s="7">
        <v>190</v>
      </c>
      <c r="L10" s="7">
        <v>81</v>
      </c>
      <c r="M10" s="6">
        <v>6600</v>
      </c>
      <c r="N10" s="7">
        <f t="shared" si="4"/>
        <v>10148</v>
      </c>
      <c r="O10" s="7">
        <f t="shared" si="5"/>
        <v>10074</v>
      </c>
      <c r="P10" s="7">
        <f t="shared" si="6"/>
        <v>4891</v>
      </c>
      <c r="Q10" s="7">
        <f t="shared" si="7"/>
        <v>5176</v>
      </c>
      <c r="R10" s="6">
        <v>4821</v>
      </c>
      <c r="S10" s="6">
        <v>45</v>
      </c>
      <c r="T10" s="6">
        <v>70</v>
      </c>
      <c r="U10" s="6">
        <v>5131</v>
      </c>
      <c r="V10" s="6">
        <v>7</v>
      </c>
      <c r="W10" s="6">
        <v>45</v>
      </c>
      <c r="X10" s="6">
        <v>29</v>
      </c>
    </row>
    <row r="11" spans="2:24" ht="12" customHeight="1">
      <c r="B11" s="2"/>
      <c r="C11" s="5"/>
      <c r="D11" s="4" t="s">
        <v>89</v>
      </c>
      <c r="E11" s="7">
        <f t="shared" si="1"/>
        <v>3102</v>
      </c>
      <c r="F11" s="7">
        <f t="shared" si="2"/>
        <v>700</v>
      </c>
      <c r="G11" s="7">
        <v>601</v>
      </c>
      <c r="H11" s="7">
        <v>99</v>
      </c>
      <c r="I11" s="7">
        <f t="shared" si="3"/>
        <v>2402</v>
      </c>
      <c r="J11" s="7" t="s">
        <v>127</v>
      </c>
      <c r="K11" s="7">
        <v>232</v>
      </c>
      <c r="L11" s="7" t="s">
        <v>127</v>
      </c>
      <c r="M11" s="6">
        <v>2170</v>
      </c>
      <c r="N11" s="7">
        <f t="shared" si="4"/>
        <v>3062</v>
      </c>
      <c r="O11" s="7">
        <f t="shared" si="5"/>
        <v>3000</v>
      </c>
      <c r="P11" s="7">
        <f t="shared" si="6"/>
        <v>1858</v>
      </c>
      <c r="Q11" s="7">
        <f t="shared" si="7"/>
        <v>1084</v>
      </c>
      <c r="R11" s="6">
        <v>1851</v>
      </c>
      <c r="S11" s="6">
        <v>23</v>
      </c>
      <c r="T11" s="6">
        <v>7</v>
      </c>
      <c r="U11" s="6">
        <v>1061</v>
      </c>
      <c r="V11" s="6">
        <v>58</v>
      </c>
      <c r="W11" s="6">
        <v>38</v>
      </c>
      <c r="X11" s="6">
        <v>24</v>
      </c>
    </row>
    <row r="12" spans="2:24" ht="12" customHeight="1">
      <c r="B12" s="2"/>
      <c r="C12" s="30" t="s">
        <v>90</v>
      </c>
      <c r="D12" s="29"/>
      <c r="E12" s="8">
        <f t="shared" si="1"/>
        <v>13502</v>
      </c>
      <c r="F12" s="8">
        <f t="shared" si="2"/>
        <v>6928</v>
      </c>
      <c r="G12" s="8">
        <f aca="true" t="shared" si="8" ref="G12:X12">SUM(G13)</f>
        <v>6859</v>
      </c>
      <c r="H12" s="8">
        <f t="shared" si="8"/>
        <v>69</v>
      </c>
      <c r="I12" s="8">
        <f t="shared" si="3"/>
        <v>6574</v>
      </c>
      <c r="J12" s="8">
        <f t="shared" si="8"/>
        <v>0</v>
      </c>
      <c r="K12" s="8">
        <f t="shared" si="8"/>
        <v>166</v>
      </c>
      <c r="L12" s="8">
        <f t="shared" si="8"/>
        <v>19</v>
      </c>
      <c r="M12" s="8">
        <f t="shared" si="8"/>
        <v>6389</v>
      </c>
      <c r="N12" s="8">
        <f t="shared" si="4"/>
        <v>13502</v>
      </c>
      <c r="O12" s="8">
        <f t="shared" si="5"/>
        <v>13393</v>
      </c>
      <c r="P12" s="8">
        <f t="shared" si="6"/>
        <v>6489</v>
      </c>
      <c r="Q12" s="8">
        <f t="shared" si="7"/>
        <v>6784</v>
      </c>
      <c r="R12" s="8">
        <f t="shared" si="8"/>
        <v>6435</v>
      </c>
      <c r="S12" s="8">
        <f t="shared" si="8"/>
        <v>142</v>
      </c>
      <c r="T12" s="8">
        <f t="shared" si="8"/>
        <v>54</v>
      </c>
      <c r="U12" s="8">
        <f t="shared" si="8"/>
        <v>6642</v>
      </c>
      <c r="V12" s="8">
        <f t="shared" si="8"/>
        <v>120</v>
      </c>
      <c r="W12" s="8">
        <f t="shared" si="8"/>
        <v>75</v>
      </c>
      <c r="X12" s="8">
        <f t="shared" si="8"/>
        <v>34</v>
      </c>
    </row>
    <row r="13" spans="2:24" ht="12" customHeight="1">
      <c r="B13" s="2"/>
      <c r="C13" s="5"/>
      <c r="D13" s="4" t="s">
        <v>91</v>
      </c>
      <c r="E13" s="7">
        <f t="shared" si="1"/>
        <v>13502</v>
      </c>
      <c r="F13" s="7">
        <f t="shared" si="2"/>
        <v>6928</v>
      </c>
      <c r="G13" s="7">
        <v>6859</v>
      </c>
      <c r="H13" s="7">
        <v>69</v>
      </c>
      <c r="I13" s="7">
        <f t="shared" si="3"/>
        <v>6574</v>
      </c>
      <c r="J13" s="7" t="s">
        <v>127</v>
      </c>
      <c r="K13" s="7">
        <v>166</v>
      </c>
      <c r="L13" s="7">
        <v>19</v>
      </c>
      <c r="M13" s="6">
        <v>6389</v>
      </c>
      <c r="N13" s="7">
        <f t="shared" si="4"/>
        <v>13502</v>
      </c>
      <c r="O13" s="7">
        <f t="shared" si="5"/>
        <v>13393</v>
      </c>
      <c r="P13" s="7">
        <f t="shared" si="6"/>
        <v>6489</v>
      </c>
      <c r="Q13" s="7">
        <f t="shared" si="7"/>
        <v>6784</v>
      </c>
      <c r="R13" s="6">
        <v>6435</v>
      </c>
      <c r="S13" s="6">
        <v>142</v>
      </c>
      <c r="T13" s="6">
        <v>54</v>
      </c>
      <c r="U13" s="6">
        <v>6642</v>
      </c>
      <c r="V13" s="6">
        <v>120</v>
      </c>
      <c r="W13" s="6">
        <v>75</v>
      </c>
      <c r="X13" s="6">
        <v>34</v>
      </c>
    </row>
    <row r="14" spans="2:24" ht="12" customHeight="1">
      <c r="B14" s="2"/>
      <c r="C14" s="30" t="s">
        <v>92</v>
      </c>
      <c r="D14" s="29"/>
      <c r="E14" s="8">
        <f t="shared" si="1"/>
        <v>97192</v>
      </c>
      <c r="F14" s="8">
        <f t="shared" si="2"/>
        <v>57025</v>
      </c>
      <c r="G14" s="8">
        <f aca="true" t="shared" si="9" ref="G14:X14">SUM(G15:G22)</f>
        <v>56054</v>
      </c>
      <c r="H14" s="8">
        <f t="shared" si="9"/>
        <v>971</v>
      </c>
      <c r="I14" s="8">
        <f t="shared" si="3"/>
        <v>40167</v>
      </c>
      <c r="J14" s="8">
        <f t="shared" si="9"/>
        <v>707</v>
      </c>
      <c r="K14" s="8">
        <f t="shared" si="9"/>
        <v>4135</v>
      </c>
      <c r="L14" s="8">
        <f t="shared" si="9"/>
        <v>377</v>
      </c>
      <c r="M14" s="8">
        <f t="shared" si="9"/>
        <v>34948</v>
      </c>
      <c r="N14" s="8">
        <f t="shared" si="4"/>
        <v>96652</v>
      </c>
      <c r="O14" s="8">
        <f t="shared" si="5"/>
        <v>91484</v>
      </c>
      <c r="P14" s="8">
        <f t="shared" si="6"/>
        <v>49767</v>
      </c>
      <c r="Q14" s="8">
        <f t="shared" si="7"/>
        <v>41488</v>
      </c>
      <c r="R14" s="8">
        <f t="shared" si="9"/>
        <v>41761</v>
      </c>
      <c r="S14" s="8">
        <f t="shared" si="9"/>
        <v>1335</v>
      </c>
      <c r="T14" s="8">
        <f t="shared" si="9"/>
        <v>8006</v>
      </c>
      <c r="U14" s="8">
        <f t="shared" si="9"/>
        <v>40153</v>
      </c>
      <c r="V14" s="8">
        <f t="shared" si="9"/>
        <v>229</v>
      </c>
      <c r="W14" s="8">
        <f t="shared" si="9"/>
        <v>2154</v>
      </c>
      <c r="X14" s="8">
        <f t="shared" si="9"/>
        <v>3014</v>
      </c>
    </row>
    <row r="15" spans="2:24" ht="12" customHeight="1">
      <c r="B15" s="2"/>
      <c r="C15" s="5"/>
      <c r="D15" s="4" t="s">
        <v>93</v>
      </c>
      <c r="E15" s="7">
        <f t="shared" si="1"/>
        <v>18512</v>
      </c>
      <c r="F15" s="7">
        <f t="shared" si="2"/>
        <v>12856</v>
      </c>
      <c r="G15" s="7">
        <v>12856</v>
      </c>
      <c r="H15" s="7" t="s">
        <v>127</v>
      </c>
      <c r="I15" s="7">
        <f t="shared" si="3"/>
        <v>5656</v>
      </c>
      <c r="J15" s="7">
        <v>38</v>
      </c>
      <c r="K15" s="7">
        <v>572</v>
      </c>
      <c r="L15" s="7">
        <v>78</v>
      </c>
      <c r="M15" s="6">
        <v>4968</v>
      </c>
      <c r="N15" s="7">
        <f t="shared" si="4"/>
        <v>18512</v>
      </c>
      <c r="O15" s="7">
        <f t="shared" si="5"/>
        <v>18216</v>
      </c>
      <c r="P15" s="7">
        <f t="shared" si="6"/>
        <v>8661</v>
      </c>
      <c r="Q15" s="7">
        <f t="shared" si="7"/>
        <v>9488</v>
      </c>
      <c r="R15" s="6">
        <v>8454</v>
      </c>
      <c r="S15" s="6">
        <v>350</v>
      </c>
      <c r="T15" s="6">
        <v>207</v>
      </c>
      <c r="U15" s="6">
        <v>9138</v>
      </c>
      <c r="V15" s="6">
        <v>67</v>
      </c>
      <c r="W15" s="6">
        <v>277</v>
      </c>
      <c r="X15" s="6">
        <v>19</v>
      </c>
    </row>
    <row r="16" spans="2:24" ht="12" customHeight="1">
      <c r="B16" s="2"/>
      <c r="C16" s="5"/>
      <c r="D16" s="4" t="s">
        <v>84</v>
      </c>
      <c r="E16" s="7">
        <f t="shared" si="1"/>
        <v>2581</v>
      </c>
      <c r="F16" s="7">
        <f t="shared" si="2"/>
        <v>777</v>
      </c>
      <c r="G16" s="7">
        <v>777</v>
      </c>
      <c r="H16" s="7" t="s">
        <v>127</v>
      </c>
      <c r="I16" s="7">
        <f t="shared" si="3"/>
        <v>1804</v>
      </c>
      <c r="J16" s="7" t="s">
        <v>127</v>
      </c>
      <c r="K16" s="7">
        <v>179</v>
      </c>
      <c r="L16" s="7" t="s">
        <v>127</v>
      </c>
      <c r="M16" s="6">
        <v>1625</v>
      </c>
      <c r="N16" s="7">
        <f t="shared" si="4"/>
        <v>2581</v>
      </c>
      <c r="O16" s="7">
        <f t="shared" si="5"/>
        <v>2535</v>
      </c>
      <c r="P16" s="7">
        <f t="shared" si="6"/>
        <v>1763</v>
      </c>
      <c r="Q16" s="7">
        <f t="shared" si="7"/>
        <v>728</v>
      </c>
      <c r="R16" s="6">
        <v>1763</v>
      </c>
      <c r="S16" s="6">
        <v>117</v>
      </c>
      <c r="T16" s="7" t="s">
        <v>127</v>
      </c>
      <c r="U16" s="6">
        <v>611</v>
      </c>
      <c r="V16" s="6">
        <v>44</v>
      </c>
      <c r="W16" s="6">
        <v>37</v>
      </c>
      <c r="X16" s="6">
        <v>9</v>
      </c>
    </row>
    <row r="17" spans="2:24" ht="12" customHeight="1">
      <c r="B17" s="2"/>
      <c r="C17" s="5"/>
      <c r="D17" s="4" t="s">
        <v>94</v>
      </c>
      <c r="E17" s="7">
        <f t="shared" si="1"/>
        <v>16759</v>
      </c>
      <c r="F17" s="7">
        <f t="shared" si="2"/>
        <v>6790</v>
      </c>
      <c r="G17" s="7">
        <v>6741</v>
      </c>
      <c r="H17" s="7">
        <v>49</v>
      </c>
      <c r="I17" s="7">
        <f t="shared" si="3"/>
        <v>9969</v>
      </c>
      <c r="J17" s="7">
        <v>87</v>
      </c>
      <c r="K17" s="7">
        <v>1008</v>
      </c>
      <c r="L17" s="7">
        <v>112</v>
      </c>
      <c r="M17" s="6">
        <v>8762</v>
      </c>
      <c r="N17" s="7">
        <f t="shared" si="4"/>
        <v>16747</v>
      </c>
      <c r="O17" s="7">
        <f t="shared" si="5"/>
        <v>16483</v>
      </c>
      <c r="P17" s="7">
        <f t="shared" si="6"/>
        <v>10530</v>
      </c>
      <c r="Q17" s="7">
        <f t="shared" si="7"/>
        <v>5885</v>
      </c>
      <c r="R17" s="6">
        <v>10522</v>
      </c>
      <c r="S17" s="6">
        <v>281</v>
      </c>
      <c r="T17" s="6">
        <v>8</v>
      </c>
      <c r="U17" s="6">
        <v>5604</v>
      </c>
      <c r="V17" s="6">
        <v>68</v>
      </c>
      <c r="W17" s="6">
        <v>195</v>
      </c>
      <c r="X17" s="6">
        <v>69</v>
      </c>
    </row>
    <row r="18" spans="2:24" ht="12" customHeight="1">
      <c r="B18" s="2"/>
      <c r="C18" s="5"/>
      <c r="D18" s="4" t="s">
        <v>95</v>
      </c>
      <c r="E18" s="7">
        <f t="shared" si="1"/>
        <v>9074</v>
      </c>
      <c r="F18" s="7">
        <f t="shared" si="2"/>
        <v>2796</v>
      </c>
      <c r="G18" s="7">
        <v>2351</v>
      </c>
      <c r="H18" s="7">
        <v>445</v>
      </c>
      <c r="I18" s="7">
        <f t="shared" si="3"/>
        <v>6278</v>
      </c>
      <c r="J18" s="7">
        <v>439</v>
      </c>
      <c r="K18" s="7">
        <v>686</v>
      </c>
      <c r="L18" s="7">
        <v>121</v>
      </c>
      <c r="M18" s="6">
        <v>5032</v>
      </c>
      <c r="N18" s="7">
        <f t="shared" si="4"/>
        <v>9070</v>
      </c>
      <c r="O18" s="7">
        <f t="shared" si="5"/>
        <v>8927</v>
      </c>
      <c r="P18" s="7">
        <f t="shared" si="6"/>
        <v>3652</v>
      </c>
      <c r="Q18" s="7">
        <f t="shared" si="7"/>
        <v>5251</v>
      </c>
      <c r="R18" s="6">
        <v>3651</v>
      </c>
      <c r="S18" s="6">
        <v>25</v>
      </c>
      <c r="T18" s="6">
        <v>1</v>
      </c>
      <c r="U18" s="6">
        <v>5226</v>
      </c>
      <c r="V18" s="6">
        <v>24</v>
      </c>
      <c r="W18" s="6">
        <v>126</v>
      </c>
      <c r="X18" s="6">
        <v>17</v>
      </c>
    </row>
    <row r="19" spans="2:24" ht="12" customHeight="1">
      <c r="B19" s="2"/>
      <c r="C19" s="5"/>
      <c r="D19" s="4" t="s">
        <v>96</v>
      </c>
      <c r="E19" s="7">
        <f t="shared" si="1"/>
        <v>24648</v>
      </c>
      <c r="F19" s="7">
        <f t="shared" si="2"/>
        <v>13973</v>
      </c>
      <c r="G19" s="7">
        <v>13973</v>
      </c>
      <c r="H19" s="7" t="s">
        <v>127</v>
      </c>
      <c r="I19" s="7">
        <f t="shared" si="3"/>
        <v>10675</v>
      </c>
      <c r="J19" s="7">
        <v>141</v>
      </c>
      <c r="K19" s="7">
        <v>1067</v>
      </c>
      <c r="L19" s="7">
        <v>36</v>
      </c>
      <c r="M19" s="6">
        <v>9431</v>
      </c>
      <c r="N19" s="7">
        <f t="shared" si="4"/>
        <v>24595</v>
      </c>
      <c r="O19" s="7">
        <f t="shared" si="5"/>
        <v>20819</v>
      </c>
      <c r="P19" s="7">
        <f t="shared" si="6"/>
        <v>12267</v>
      </c>
      <c r="Q19" s="7">
        <f t="shared" si="7"/>
        <v>8552</v>
      </c>
      <c r="R19" s="6">
        <v>8660</v>
      </c>
      <c r="S19" s="6">
        <v>122</v>
      </c>
      <c r="T19" s="6">
        <v>3607</v>
      </c>
      <c r="U19" s="6">
        <v>8430</v>
      </c>
      <c r="V19" s="6">
        <v>0</v>
      </c>
      <c r="W19" s="6">
        <v>896</v>
      </c>
      <c r="X19" s="6">
        <v>2880</v>
      </c>
    </row>
    <row r="20" spans="2:24" ht="12" customHeight="1">
      <c r="B20" s="2"/>
      <c r="C20" s="5"/>
      <c r="D20" s="4" t="s">
        <v>97</v>
      </c>
      <c r="E20" s="7">
        <f t="shared" si="1"/>
        <v>3090</v>
      </c>
      <c r="F20" s="7">
        <f t="shared" si="2"/>
        <v>2706</v>
      </c>
      <c r="G20" s="7">
        <v>2686</v>
      </c>
      <c r="H20" s="7">
        <v>20</v>
      </c>
      <c r="I20" s="7">
        <f t="shared" si="3"/>
        <v>384</v>
      </c>
      <c r="J20" s="7">
        <v>2</v>
      </c>
      <c r="K20" s="7">
        <v>38</v>
      </c>
      <c r="L20" s="7" t="s">
        <v>127</v>
      </c>
      <c r="M20" s="6">
        <v>344</v>
      </c>
      <c r="N20" s="7">
        <f t="shared" si="4"/>
        <v>3022</v>
      </c>
      <c r="O20" s="7">
        <f t="shared" si="5"/>
        <v>2974</v>
      </c>
      <c r="P20" s="7">
        <f t="shared" si="6"/>
        <v>1671</v>
      </c>
      <c r="Q20" s="7">
        <f t="shared" si="7"/>
        <v>1303</v>
      </c>
      <c r="R20" s="6">
        <v>1074</v>
      </c>
      <c r="S20" s="6">
        <v>35</v>
      </c>
      <c r="T20" s="6">
        <v>597</v>
      </c>
      <c r="U20" s="6">
        <v>1268</v>
      </c>
      <c r="V20" s="6"/>
      <c r="W20" s="6">
        <v>41</v>
      </c>
      <c r="X20" s="6">
        <v>7</v>
      </c>
    </row>
    <row r="21" spans="2:24" ht="12" customHeight="1">
      <c r="B21" s="2"/>
      <c r="C21" s="5"/>
      <c r="D21" s="4" t="s">
        <v>98</v>
      </c>
      <c r="E21" s="7">
        <f t="shared" si="1"/>
        <v>17439</v>
      </c>
      <c r="F21" s="7">
        <f t="shared" si="2"/>
        <v>16117</v>
      </c>
      <c r="G21" s="7">
        <v>16117</v>
      </c>
      <c r="H21" s="7" t="s">
        <v>127</v>
      </c>
      <c r="I21" s="7">
        <f t="shared" si="3"/>
        <v>1322</v>
      </c>
      <c r="J21" s="7" t="s">
        <v>127</v>
      </c>
      <c r="K21" s="7">
        <v>132</v>
      </c>
      <c r="L21" s="7" t="s">
        <v>127</v>
      </c>
      <c r="M21" s="6">
        <v>1190</v>
      </c>
      <c r="N21" s="7">
        <f t="shared" si="4"/>
        <v>17036</v>
      </c>
      <c r="O21" s="7">
        <f t="shared" si="5"/>
        <v>16474</v>
      </c>
      <c r="P21" s="7">
        <f t="shared" si="6"/>
        <v>8370</v>
      </c>
      <c r="Q21" s="7">
        <f t="shared" si="7"/>
        <v>8100</v>
      </c>
      <c r="R21" s="6">
        <v>4784</v>
      </c>
      <c r="S21" s="6">
        <v>133</v>
      </c>
      <c r="T21" s="6">
        <v>3586</v>
      </c>
      <c r="U21" s="6">
        <v>7967</v>
      </c>
      <c r="V21" s="6">
        <v>4</v>
      </c>
      <c r="W21" s="6">
        <v>558</v>
      </c>
      <c r="X21" s="6">
        <v>4</v>
      </c>
    </row>
    <row r="22" spans="2:24" ht="12" customHeight="1">
      <c r="B22" s="2"/>
      <c r="C22" s="5"/>
      <c r="D22" s="4" t="s">
        <v>99</v>
      </c>
      <c r="E22" s="7">
        <f t="shared" si="1"/>
        <v>5089</v>
      </c>
      <c r="F22" s="7">
        <f t="shared" si="2"/>
        <v>1010</v>
      </c>
      <c r="G22" s="7">
        <v>553</v>
      </c>
      <c r="H22" s="7">
        <v>457</v>
      </c>
      <c r="I22" s="7">
        <f t="shared" si="3"/>
        <v>4079</v>
      </c>
      <c r="J22" s="7" t="s">
        <v>127</v>
      </c>
      <c r="K22" s="7">
        <v>453</v>
      </c>
      <c r="L22" s="7">
        <v>30</v>
      </c>
      <c r="M22" s="6">
        <v>3596</v>
      </c>
      <c r="N22" s="7">
        <f t="shared" si="4"/>
        <v>5089</v>
      </c>
      <c r="O22" s="7">
        <f t="shared" si="5"/>
        <v>5056</v>
      </c>
      <c r="P22" s="7">
        <f t="shared" si="6"/>
        <v>2853</v>
      </c>
      <c r="Q22" s="7">
        <f t="shared" si="7"/>
        <v>2181</v>
      </c>
      <c r="R22" s="6">
        <v>2853</v>
      </c>
      <c r="S22" s="6">
        <v>272</v>
      </c>
      <c r="T22" s="6">
        <v>0</v>
      </c>
      <c r="U22" s="6">
        <v>1909</v>
      </c>
      <c r="V22" s="6">
        <v>22</v>
      </c>
      <c r="W22" s="6">
        <v>24</v>
      </c>
      <c r="X22" s="6">
        <v>9</v>
      </c>
    </row>
    <row r="23" spans="2:24" ht="12" customHeight="1">
      <c r="B23" s="2"/>
      <c r="C23" s="30" t="s">
        <v>100</v>
      </c>
      <c r="D23" s="29"/>
      <c r="E23" s="8">
        <f t="shared" si="1"/>
        <v>132932</v>
      </c>
      <c r="F23" s="8">
        <f t="shared" si="2"/>
        <v>84604</v>
      </c>
      <c r="G23" s="8">
        <f aca="true" t="shared" si="10" ref="G23:X23">SUM(G24:G31)</f>
        <v>83948</v>
      </c>
      <c r="H23" s="8">
        <f t="shared" si="10"/>
        <v>656</v>
      </c>
      <c r="I23" s="8">
        <f t="shared" si="3"/>
        <v>48328</v>
      </c>
      <c r="J23" s="8">
        <f t="shared" si="10"/>
        <v>287</v>
      </c>
      <c r="K23" s="8">
        <f t="shared" si="10"/>
        <v>1386</v>
      </c>
      <c r="L23" s="8">
        <f t="shared" si="10"/>
        <v>227</v>
      </c>
      <c r="M23" s="8">
        <f t="shared" si="10"/>
        <v>46428</v>
      </c>
      <c r="N23" s="8">
        <f t="shared" si="4"/>
        <v>132700</v>
      </c>
      <c r="O23" s="8">
        <f t="shared" si="5"/>
        <v>129267</v>
      </c>
      <c r="P23" s="8">
        <f t="shared" si="6"/>
        <v>57516</v>
      </c>
      <c r="Q23" s="8">
        <f t="shared" si="7"/>
        <v>71495</v>
      </c>
      <c r="R23" s="8">
        <f t="shared" si="10"/>
        <v>38343</v>
      </c>
      <c r="S23" s="8">
        <f t="shared" si="10"/>
        <v>1169</v>
      </c>
      <c r="T23" s="8">
        <f t="shared" si="10"/>
        <v>19173</v>
      </c>
      <c r="U23" s="8">
        <f t="shared" si="10"/>
        <v>70326</v>
      </c>
      <c r="V23" s="8">
        <f t="shared" si="10"/>
        <v>256</v>
      </c>
      <c r="W23" s="8">
        <f t="shared" si="10"/>
        <v>1647</v>
      </c>
      <c r="X23" s="8">
        <f t="shared" si="10"/>
        <v>1786</v>
      </c>
    </row>
    <row r="24" spans="2:24" ht="12" customHeight="1">
      <c r="B24" s="2"/>
      <c r="C24" s="5"/>
      <c r="D24" s="4" t="s">
        <v>101</v>
      </c>
      <c r="E24" s="7">
        <f t="shared" si="1"/>
        <v>1669</v>
      </c>
      <c r="F24" s="7">
        <f t="shared" si="2"/>
        <v>320</v>
      </c>
      <c r="G24" s="7">
        <v>320</v>
      </c>
      <c r="H24" s="7" t="s">
        <v>127</v>
      </c>
      <c r="I24" s="7">
        <f t="shared" si="3"/>
        <v>1349</v>
      </c>
      <c r="J24" s="7" t="s">
        <v>127</v>
      </c>
      <c r="K24" s="7">
        <v>19</v>
      </c>
      <c r="L24" s="7" t="s">
        <v>127</v>
      </c>
      <c r="M24" s="6">
        <v>1330</v>
      </c>
      <c r="N24" s="7">
        <f t="shared" si="4"/>
        <v>1669</v>
      </c>
      <c r="O24" s="7">
        <f t="shared" si="5"/>
        <v>1627</v>
      </c>
      <c r="P24" s="7">
        <f t="shared" si="6"/>
        <v>865</v>
      </c>
      <c r="Q24" s="7">
        <f t="shared" si="7"/>
        <v>751</v>
      </c>
      <c r="R24" s="6">
        <v>865</v>
      </c>
      <c r="S24" s="6">
        <v>5</v>
      </c>
      <c r="T24" s="7" t="s">
        <v>127</v>
      </c>
      <c r="U24" s="6">
        <v>746</v>
      </c>
      <c r="V24" s="6">
        <v>11</v>
      </c>
      <c r="W24" s="6">
        <v>20</v>
      </c>
      <c r="X24" s="6">
        <v>22</v>
      </c>
    </row>
    <row r="25" spans="2:24" ht="12" customHeight="1">
      <c r="B25" s="2"/>
      <c r="C25" s="5"/>
      <c r="D25" s="4" t="s">
        <v>102</v>
      </c>
      <c r="E25" s="7">
        <f t="shared" si="1"/>
        <v>24235</v>
      </c>
      <c r="F25" s="7">
        <f t="shared" si="2"/>
        <v>20360</v>
      </c>
      <c r="G25" s="7">
        <v>20300</v>
      </c>
      <c r="H25" s="7">
        <v>60</v>
      </c>
      <c r="I25" s="7">
        <f t="shared" si="3"/>
        <v>3875</v>
      </c>
      <c r="J25" s="7">
        <v>11</v>
      </c>
      <c r="K25" s="7">
        <v>182</v>
      </c>
      <c r="L25" s="7">
        <v>50</v>
      </c>
      <c r="M25" s="6">
        <v>3632</v>
      </c>
      <c r="N25" s="7">
        <f t="shared" si="4"/>
        <v>24125</v>
      </c>
      <c r="O25" s="7">
        <f t="shared" si="5"/>
        <v>23479</v>
      </c>
      <c r="P25" s="7">
        <f t="shared" si="6"/>
        <v>11940</v>
      </c>
      <c r="Q25" s="7">
        <f t="shared" si="7"/>
        <v>11520</v>
      </c>
      <c r="R25" s="6">
        <v>11015</v>
      </c>
      <c r="S25" s="6">
        <v>790</v>
      </c>
      <c r="T25" s="6">
        <v>925</v>
      </c>
      <c r="U25" s="6">
        <v>10730</v>
      </c>
      <c r="V25" s="6">
        <v>19</v>
      </c>
      <c r="W25" s="6">
        <v>613</v>
      </c>
      <c r="X25" s="6">
        <v>33</v>
      </c>
    </row>
    <row r="26" spans="2:24" ht="12" customHeight="1">
      <c r="B26" s="2"/>
      <c r="C26" s="5"/>
      <c r="D26" s="4" t="s">
        <v>103</v>
      </c>
      <c r="E26" s="7">
        <f t="shared" si="1"/>
        <v>34380</v>
      </c>
      <c r="F26" s="7">
        <f t="shared" si="2"/>
        <v>9558</v>
      </c>
      <c r="G26" s="7">
        <v>9061</v>
      </c>
      <c r="H26" s="7">
        <v>497</v>
      </c>
      <c r="I26" s="7">
        <f t="shared" si="3"/>
        <v>24822</v>
      </c>
      <c r="J26" s="7" t="s">
        <v>127</v>
      </c>
      <c r="K26" s="7">
        <v>344</v>
      </c>
      <c r="L26" s="7">
        <v>42</v>
      </c>
      <c r="M26" s="6">
        <v>24436</v>
      </c>
      <c r="N26" s="7">
        <f t="shared" si="4"/>
        <v>34354</v>
      </c>
      <c r="O26" s="7">
        <f t="shared" si="5"/>
        <v>33234</v>
      </c>
      <c r="P26" s="7">
        <f t="shared" si="6"/>
        <v>18221</v>
      </c>
      <c r="Q26" s="7">
        <f t="shared" si="7"/>
        <v>15008</v>
      </c>
      <c r="R26" s="6">
        <v>8487</v>
      </c>
      <c r="S26" s="6">
        <v>73</v>
      </c>
      <c r="T26" s="6">
        <v>9734</v>
      </c>
      <c r="U26" s="6">
        <v>14935</v>
      </c>
      <c r="V26" s="6">
        <v>5</v>
      </c>
      <c r="W26" s="6">
        <v>299</v>
      </c>
      <c r="X26" s="6">
        <v>821</v>
      </c>
    </row>
    <row r="27" spans="2:24" ht="12" customHeight="1">
      <c r="B27" s="2"/>
      <c r="C27" s="5"/>
      <c r="D27" s="4" t="s">
        <v>104</v>
      </c>
      <c r="E27" s="7">
        <f t="shared" si="1"/>
        <v>7223</v>
      </c>
      <c r="F27" s="7">
        <f t="shared" si="2"/>
        <v>4262</v>
      </c>
      <c r="G27" s="7">
        <v>4262</v>
      </c>
      <c r="H27" s="7" t="s">
        <v>127</v>
      </c>
      <c r="I27" s="7">
        <f t="shared" si="3"/>
        <v>2961</v>
      </c>
      <c r="J27" s="7">
        <v>132</v>
      </c>
      <c r="K27" s="7">
        <v>36</v>
      </c>
      <c r="L27" s="7">
        <v>46</v>
      </c>
      <c r="M27" s="6">
        <v>2747</v>
      </c>
      <c r="N27" s="7">
        <f t="shared" si="4"/>
        <v>7176</v>
      </c>
      <c r="O27" s="7">
        <f t="shared" si="5"/>
        <v>6953</v>
      </c>
      <c r="P27" s="7">
        <f t="shared" si="6"/>
        <v>4161</v>
      </c>
      <c r="Q27" s="7">
        <f t="shared" si="7"/>
        <v>2778</v>
      </c>
      <c r="R27" s="6">
        <v>4143</v>
      </c>
      <c r="S27" s="6">
        <v>108</v>
      </c>
      <c r="T27" s="6">
        <v>18</v>
      </c>
      <c r="U27" s="6">
        <v>2670</v>
      </c>
      <c r="V27" s="6">
        <v>14</v>
      </c>
      <c r="W27" s="6">
        <v>198</v>
      </c>
      <c r="X27" s="6">
        <v>25</v>
      </c>
    </row>
    <row r="28" spans="2:24" ht="12" customHeight="1">
      <c r="B28" s="2"/>
      <c r="C28" s="5"/>
      <c r="D28" s="4" t="s">
        <v>105</v>
      </c>
      <c r="E28" s="7">
        <f t="shared" si="1"/>
        <v>4674</v>
      </c>
      <c r="F28" s="7">
        <f t="shared" si="2"/>
        <v>1370</v>
      </c>
      <c r="G28" s="7">
        <v>1368</v>
      </c>
      <c r="H28" s="7">
        <v>2</v>
      </c>
      <c r="I28" s="7">
        <f t="shared" si="3"/>
        <v>3304</v>
      </c>
      <c r="J28" s="7" t="s">
        <v>127</v>
      </c>
      <c r="K28" s="7">
        <v>31</v>
      </c>
      <c r="L28" s="7" t="s">
        <v>127</v>
      </c>
      <c r="M28" s="6">
        <v>3273</v>
      </c>
      <c r="N28" s="7">
        <f t="shared" si="4"/>
        <v>4669</v>
      </c>
      <c r="O28" s="7">
        <f t="shared" si="5"/>
        <v>4647</v>
      </c>
      <c r="P28" s="7">
        <f t="shared" si="6"/>
        <v>1965</v>
      </c>
      <c r="Q28" s="7">
        <f t="shared" si="7"/>
        <v>2614</v>
      </c>
      <c r="R28" s="6">
        <v>1917</v>
      </c>
      <c r="S28" s="6">
        <v>14</v>
      </c>
      <c r="T28" s="6">
        <v>48</v>
      </c>
      <c r="U28" s="6">
        <v>2600</v>
      </c>
      <c r="V28" s="6">
        <v>68</v>
      </c>
      <c r="W28" s="6">
        <v>13</v>
      </c>
      <c r="X28" s="6">
        <v>9</v>
      </c>
    </row>
    <row r="29" spans="2:24" ht="12" customHeight="1">
      <c r="B29" s="2"/>
      <c r="C29" s="5"/>
      <c r="D29" s="4" t="s">
        <v>106</v>
      </c>
      <c r="E29" s="7">
        <f t="shared" si="1"/>
        <v>43434</v>
      </c>
      <c r="F29" s="7">
        <f t="shared" si="2"/>
        <v>36850</v>
      </c>
      <c r="G29" s="7">
        <v>36753</v>
      </c>
      <c r="H29" s="7">
        <v>97</v>
      </c>
      <c r="I29" s="7">
        <f t="shared" si="3"/>
        <v>6584</v>
      </c>
      <c r="J29" s="7">
        <v>55</v>
      </c>
      <c r="K29" s="7">
        <v>386</v>
      </c>
      <c r="L29" s="7">
        <v>51</v>
      </c>
      <c r="M29" s="6">
        <v>6092</v>
      </c>
      <c r="N29" s="7">
        <f t="shared" si="4"/>
        <v>43434</v>
      </c>
      <c r="O29" s="7">
        <f t="shared" si="5"/>
        <v>42703</v>
      </c>
      <c r="P29" s="7">
        <f t="shared" si="6"/>
        <v>12490</v>
      </c>
      <c r="Q29" s="7">
        <f t="shared" si="7"/>
        <v>30200</v>
      </c>
      <c r="R29" s="6">
        <v>4097</v>
      </c>
      <c r="S29" s="6">
        <v>27</v>
      </c>
      <c r="T29" s="6">
        <v>8393</v>
      </c>
      <c r="U29" s="6">
        <v>30173</v>
      </c>
      <c r="V29" s="6">
        <v>13</v>
      </c>
      <c r="W29" s="6">
        <v>190</v>
      </c>
      <c r="X29" s="6">
        <v>541</v>
      </c>
    </row>
    <row r="30" spans="2:24" ht="12" customHeight="1">
      <c r="B30" s="2"/>
      <c r="C30" s="5"/>
      <c r="D30" s="4" t="s">
        <v>107</v>
      </c>
      <c r="E30" s="7">
        <f t="shared" si="1"/>
        <v>14303</v>
      </c>
      <c r="F30" s="7">
        <f t="shared" si="2"/>
        <v>10744</v>
      </c>
      <c r="G30" s="7">
        <v>10744</v>
      </c>
      <c r="H30" s="7" t="s">
        <v>127</v>
      </c>
      <c r="I30" s="7">
        <f t="shared" si="3"/>
        <v>3559</v>
      </c>
      <c r="J30" s="7">
        <v>45</v>
      </c>
      <c r="K30" s="7">
        <v>144</v>
      </c>
      <c r="L30" s="7">
        <v>38</v>
      </c>
      <c r="M30" s="6">
        <v>3332</v>
      </c>
      <c r="N30" s="7">
        <f t="shared" si="4"/>
        <v>14259</v>
      </c>
      <c r="O30" s="7">
        <f t="shared" si="5"/>
        <v>13613</v>
      </c>
      <c r="P30" s="7">
        <f t="shared" si="6"/>
        <v>5836</v>
      </c>
      <c r="Q30" s="7">
        <f t="shared" si="7"/>
        <v>7682</v>
      </c>
      <c r="R30" s="6">
        <v>5788</v>
      </c>
      <c r="S30" s="6">
        <v>76</v>
      </c>
      <c r="T30" s="6">
        <v>48</v>
      </c>
      <c r="U30" s="6">
        <v>7606</v>
      </c>
      <c r="V30" s="6">
        <v>95</v>
      </c>
      <c r="W30" s="6">
        <v>314</v>
      </c>
      <c r="X30" s="6">
        <v>332</v>
      </c>
    </row>
    <row r="31" spans="2:24" ht="12" customHeight="1">
      <c r="B31" s="2"/>
      <c r="C31" s="5"/>
      <c r="D31" s="4" t="s">
        <v>108</v>
      </c>
      <c r="E31" s="7">
        <f t="shared" si="1"/>
        <v>3014</v>
      </c>
      <c r="F31" s="7">
        <f t="shared" si="2"/>
        <v>1140</v>
      </c>
      <c r="G31" s="7">
        <v>1140</v>
      </c>
      <c r="H31" s="7" t="s">
        <v>127</v>
      </c>
      <c r="I31" s="7">
        <f t="shared" si="3"/>
        <v>1874</v>
      </c>
      <c r="J31" s="7">
        <v>44</v>
      </c>
      <c r="K31" s="7">
        <v>244</v>
      </c>
      <c r="L31" s="7" t="s">
        <v>127</v>
      </c>
      <c r="M31" s="6">
        <v>1586</v>
      </c>
      <c r="N31" s="7">
        <f t="shared" si="4"/>
        <v>3014</v>
      </c>
      <c r="O31" s="7">
        <f t="shared" si="5"/>
        <v>3011</v>
      </c>
      <c r="P31" s="7">
        <f t="shared" si="6"/>
        <v>2038</v>
      </c>
      <c r="Q31" s="7">
        <f t="shared" si="7"/>
        <v>942</v>
      </c>
      <c r="R31" s="6">
        <v>2031</v>
      </c>
      <c r="S31" s="6">
        <v>76</v>
      </c>
      <c r="T31" s="6">
        <v>7</v>
      </c>
      <c r="U31" s="6">
        <v>866</v>
      </c>
      <c r="V31" s="6">
        <v>31</v>
      </c>
      <c r="W31" s="6">
        <v>0</v>
      </c>
      <c r="X31" s="6">
        <v>3</v>
      </c>
    </row>
    <row r="32" spans="2:24" ht="12" customHeight="1">
      <c r="B32" s="2"/>
      <c r="C32" s="30" t="s">
        <v>109</v>
      </c>
      <c r="D32" s="29"/>
      <c r="E32" s="8">
        <f t="shared" si="1"/>
        <v>81</v>
      </c>
      <c r="F32" s="8" t="s">
        <v>131</v>
      </c>
      <c r="G32" s="8" t="s">
        <v>131</v>
      </c>
      <c r="H32" s="8" t="s">
        <v>131</v>
      </c>
      <c r="I32" s="8">
        <f t="shared" si="3"/>
        <v>81</v>
      </c>
      <c r="J32" s="8" t="s">
        <v>131</v>
      </c>
      <c r="K32" s="8">
        <f>SUM(K33:K36)</f>
        <v>15</v>
      </c>
      <c r="L32" s="8" t="s">
        <v>131</v>
      </c>
      <c r="M32" s="8">
        <f>SUM(M33:M36)</f>
        <v>66</v>
      </c>
      <c r="N32" s="8">
        <f t="shared" si="4"/>
        <v>81</v>
      </c>
      <c r="O32" s="8">
        <f t="shared" si="5"/>
        <v>81</v>
      </c>
      <c r="P32" s="8">
        <f t="shared" si="6"/>
        <v>25</v>
      </c>
      <c r="Q32" s="8">
        <f t="shared" si="7"/>
        <v>36</v>
      </c>
      <c r="R32" s="8">
        <f>SUM(R33:R36)</f>
        <v>25</v>
      </c>
      <c r="S32" s="8" t="s">
        <v>131</v>
      </c>
      <c r="T32" s="8" t="s">
        <v>131</v>
      </c>
      <c r="U32" s="8">
        <f>SUM(U33:U36)</f>
        <v>36</v>
      </c>
      <c r="V32" s="8">
        <f>SUM(V33:V36)</f>
        <v>20</v>
      </c>
      <c r="W32" s="8" t="s">
        <v>131</v>
      </c>
      <c r="X32" s="8" t="s">
        <v>131</v>
      </c>
    </row>
    <row r="33" spans="2:24" ht="12" customHeight="1">
      <c r="B33" s="2"/>
      <c r="C33" s="5"/>
      <c r="D33" s="4" t="s">
        <v>110</v>
      </c>
      <c r="E33" s="7">
        <f t="shared" si="1"/>
        <v>40</v>
      </c>
      <c r="F33" s="7" t="s">
        <v>127</v>
      </c>
      <c r="G33" s="7" t="s">
        <v>127</v>
      </c>
      <c r="H33" s="7" t="s">
        <v>127</v>
      </c>
      <c r="I33" s="7">
        <f t="shared" si="3"/>
        <v>40</v>
      </c>
      <c r="J33" s="7" t="s">
        <v>127</v>
      </c>
      <c r="K33" s="7">
        <v>14</v>
      </c>
      <c r="L33" s="7" t="s">
        <v>127</v>
      </c>
      <c r="M33" s="6">
        <v>26</v>
      </c>
      <c r="N33" s="7">
        <f t="shared" si="4"/>
        <v>40</v>
      </c>
      <c r="O33" s="7">
        <f t="shared" si="5"/>
        <v>40</v>
      </c>
      <c r="P33" s="7">
        <f t="shared" si="6"/>
        <v>17</v>
      </c>
      <c r="Q33" s="7">
        <f t="shared" si="7"/>
        <v>16</v>
      </c>
      <c r="R33" s="6">
        <v>17</v>
      </c>
      <c r="S33" s="7" t="s">
        <v>127</v>
      </c>
      <c r="T33" s="7" t="s">
        <v>127</v>
      </c>
      <c r="U33" s="6">
        <v>16</v>
      </c>
      <c r="V33" s="6">
        <v>7</v>
      </c>
      <c r="W33" s="7" t="s">
        <v>127</v>
      </c>
      <c r="X33" s="7" t="s">
        <v>127</v>
      </c>
    </row>
    <row r="34" spans="2:24" ht="12" customHeight="1">
      <c r="B34" s="2"/>
      <c r="C34" s="5"/>
      <c r="D34" s="4" t="s">
        <v>84</v>
      </c>
      <c r="E34" s="7">
        <f t="shared" si="1"/>
        <v>9</v>
      </c>
      <c r="F34" s="7" t="s">
        <v>127</v>
      </c>
      <c r="G34" s="7" t="s">
        <v>127</v>
      </c>
      <c r="H34" s="7" t="s">
        <v>127</v>
      </c>
      <c r="I34" s="7">
        <f t="shared" si="3"/>
        <v>9</v>
      </c>
      <c r="J34" s="7" t="s">
        <v>127</v>
      </c>
      <c r="K34" s="7">
        <v>1</v>
      </c>
      <c r="L34" s="7" t="s">
        <v>127</v>
      </c>
      <c r="M34" s="6">
        <v>8</v>
      </c>
      <c r="N34" s="7">
        <f t="shared" si="4"/>
        <v>9</v>
      </c>
      <c r="O34" s="7">
        <f t="shared" si="5"/>
        <v>9</v>
      </c>
      <c r="P34" s="7">
        <f t="shared" si="6"/>
        <v>2</v>
      </c>
      <c r="Q34" s="7">
        <f t="shared" si="7"/>
        <v>1</v>
      </c>
      <c r="R34" s="6">
        <v>2</v>
      </c>
      <c r="S34" s="7" t="s">
        <v>127</v>
      </c>
      <c r="T34" s="7" t="s">
        <v>127</v>
      </c>
      <c r="U34" s="6">
        <v>1</v>
      </c>
      <c r="V34" s="6">
        <v>6</v>
      </c>
      <c r="W34" s="7" t="s">
        <v>127</v>
      </c>
      <c r="X34" s="7" t="s">
        <v>127</v>
      </c>
    </row>
    <row r="35" spans="2:24" ht="12" customHeight="1">
      <c r="B35" s="2"/>
      <c r="C35" s="5"/>
      <c r="D35" s="4" t="s">
        <v>111</v>
      </c>
      <c r="E35" s="7">
        <f t="shared" si="1"/>
        <v>3</v>
      </c>
      <c r="F35" s="7" t="s">
        <v>127</v>
      </c>
      <c r="G35" s="7" t="s">
        <v>127</v>
      </c>
      <c r="H35" s="7" t="s">
        <v>127</v>
      </c>
      <c r="I35" s="7">
        <f t="shared" si="3"/>
        <v>3</v>
      </c>
      <c r="J35" s="7" t="s">
        <v>127</v>
      </c>
      <c r="K35" s="7" t="s">
        <v>127</v>
      </c>
      <c r="L35" s="7" t="s">
        <v>127</v>
      </c>
      <c r="M35" s="6">
        <v>3</v>
      </c>
      <c r="N35" s="7">
        <f t="shared" si="4"/>
        <v>3</v>
      </c>
      <c r="O35" s="7">
        <f t="shared" si="5"/>
        <v>3</v>
      </c>
      <c r="P35" s="7">
        <f t="shared" si="6"/>
        <v>0</v>
      </c>
      <c r="Q35" s="7">
        <f t="shared" si="7"/>
        <v>2</v>
      </c>
      <c r="R35" s="6">
        <v>0</v>
      </c>
      <c r="S35" s="7" t="s">
        <v>127</v>
      </c>
      <c r="T35" s="7" t="s">
        <v>127</v>
      </c>
      <c r="U35" s="6">
        <v>2</v>
      </c>
      <c r="V35" s="6">
        <v>1</v>
      </c>
      <c r="W35" s="7" t="s">
        <v>127</v>
      </c>
      <c r="X35" s="7" t="s">
        <v>127</v>
      </c>
    </row>
    <row r="36" spans="2:24" ht="12" customHeight="1">
      <c r="B36" s="2"/>
      <c r="C36" s="5"/>
      <c r="D36" s="4" t="s">
        <v>112</v>
      </c>
      <c r="E36" s="7">
        <f t="shared" si="1"/>
        <v>29</v>
      </c>
      <c r="F36" s="7" t="s">
        <v>127</v>
      </c>
      <c r="G36" s="7" t="s">
        <v>127</v>
      </c>
      <c r="H36" s="7" t="s">
        <v>127</v>
      </c>
      <c r="I36" s="7">
        <f t="shared" si="3"/>
        <v>29</v>
      </c>
      <c r="J36" s="7" t="s">
        <v>127</v>
      </c>
      <c r="K36" s="7" t="s">
        <v>127</v>
      </c>
      <c r="L36" s="7" t="s">
        <v>127</v>
      </c>
      <c r="M36" s="6">
        <v>29</v>
      </c>
      <c r="N36" s="7">
        <f t="shared" si="4"/>
        <v>29</v>
      </c>
      <c r="O36" s="7">
        <f t="shared" si="5"/>
        <v>29</v>
      </c>
      <c r="P36" s="7">
        <f t="shared" si="6"/>
        <v>6</v>
      </c>
      <c r="Q36" s="7">
        <f t="shared" si="7"/>
        <v>17</v>
      </c>
      <c r="R36" s="6">
        <v>6</v>
      </c>
      <c r="S36" s="7" t="s">
        <v>127</v>
      </c>
      <c r="T36" s="7" t="s">
        <v>127</v>
      </c>
      <c r="U36" s="6">
        <v>17</v>
      </c>
      <c r="V36" s="6">
        <v>6</v>
      </c>
      <c r="W36" s="7" t="s">
        <v>127</v>
      </c>
      <c r="X36" s="7" t="s">
        <v>127</v>
      </c>
    </row>
    <row r="37" spans="2:24" ht="12" customHeight="1">
      <c r="B37" s="2"/>
      <c r="C37" s="30" t="s">
        <v>113</v>
      </c>
      <c r="D37" s="29"/>
      <c r="E37" s="8">
        <f t="shared" si="1"/>
        <v>299</v>
      </c>
      <c r="F37" s="8" t="s">
        <v>131</v>
      </c>
      <c r="G37" s="8" t="s">
        <v>131</v>
      </c>
      <c r="H37" s="8" t="s">
        <v>131</v>
      </c>
      <c r="I37" s="8">
        <f t="shared" si="3"/>
        <v>299</v>
      </c>
      <c r="J37" s="8" t="s">
        <v>131</v>
      </c>
      <c r="K37" s="8">
        <f>SUM(K38:K41)</f>
        <v>16</v>
      </c>
      <c r="L37" s="8" t="s">
        <v>131</v>
      </c>
      <c r="M37" s="8">
        <f>SUM(M38:M41)</f>
        <v>283</v>
      </c>
      <c r="N37" s="8">
        <f t="shared" si="4"/>
        <v>299</v>
      </c>
      <c r="O37" s="8">
        <f t="shared" si="5"/>
        <v>298</v>
      </c>
      <c r="P37" s="8">
        <f t="shared" si="6"/>
        <v>128</v>
      </c>
      <c r="Q37" s="8">
        <f t="shared" si="7"/>
        <v>168</v>
      </c>
      <c r="R37" s="8">
        <f>SUM(R38:R41)</f>
        <v>128</v>
      </c>
      <c r="S37" s="8" t="s">
        <v>131</v>
      </c>
      <c r="T37" s="8" t="s">
        <v>131</v>
      </c>
      <c r="U37" s="8">
        <f>SUM(U38:U41)</f>
        <v>168</v>
      </c>
      <c r="V37" s="8">
        <f>SUM(V38:V41)</f>
        <v>2</v>
      </c>
      <c r="W37" s="8" t="s">
        <v>130</v>
      </c>
      <c r="X37" s="8">
        <f>SUM(X38:X41)</f>
        <v>1</v>
      </c>
    </row>
    <row r="38" spans="2:24" ht="12" customHeight="1">
      <c r="B38" s="2"/>
      <c r="C38" s="5"/>
      <c r="D38" s="4" t="s">
        <v>114</v>
      </c>
      <c r="E38" s="7" t="s">
        <v>127</v>
      </c>
      <c r="F38" s="7" t="s">
        <v>127</v>
      </c>
      <c r="G38" s="7" t="s">
        <v>127</v>
      </c>
      <c r="H38" s="7" t="s">
        <v>127</v>
      </c>
      <c r="I38" s="7" t="s">
        <v>127</v>
      </c>
      <c r="J38" s="7" t="s">
        <v>127</v>
      </c>
      <c r="K38" s="7" t="s">
        <v>127</v>
      </c>
      <c r="L38" s="7" t="s">
        <v>127</v>
      </c>
      <c r="M38" s="7" t="s">
        <v>127</v>
      </c>
      <c r="N38" s="7" t="s">
        <v>127</v>
      </c>
      <c r="O38" s="7" t="s">
        <v>127</v>
      </c>
      <c r="P38" s="7" t="s">
        <v>127</v>
      </c>
      <c r="Q38" s="7" t="s">
        <v>127</v>
      </c>
      <c r="R38" s="7" t="s">
        <v>127</v>
      </c>
      <c r="S38" s="7" t="s">
        <v>127</v>
      </c>
      <c r="T38" s="7" t="s">
        <v>127</v>
      </c>
      <c r="U38" s="7" t="s">
        <v>127</v>
      </c>
      <c r="V38" s="7" t="s">
        <v>127</v>
      </c>
      <c r="W38" s="7" t="s">
        <v>127</v>
      </c>
      <c r="X38" s="7" t="s">
        <v>127</v>
      </c>
    </row>
    <row r="39" spans="2:24" ht="12" customHeight="1">
      <c r="B39" s="2"/>
      <c r="C39" s="5"/>
      <c r="D39" s="4" t="s">
        <v>115</v>
      </c>
      <c r="E39" s="7">
        <f t="shared" si="1"/>
        <v>24</v>
      </c>
      <c r="F39" s="7" t="s">
        <v>127</v>
      </c>
      <c r="G39" s="7" t="s">
        <v>127</v>
      </c>
      <c r="H39" s="7" t="s">
        <v>127</v>
      </c>
      <c r="I39" s="7">
        <f t="shared" si="3"/>
        <v>24</v>
      </c>
      <c r="J39" s="7" t="s">
        <v>127</v>
      </c>
      <c r="K39" s="7">
        <v>16</v>
      </c>
      <c r="L39" s="7" t="s">
        <v>127</v>
      </c>
      <c r="M39" s="6">
        <v>8</v>
      </c>
      <c r="N39" s="7">
        <f t="shared" si="4"/>
        <v>24</v>
      </c>
      <c r="O39" s="7">
        <f t="shared" si="5"/>
        <v>24</v>
      </c>
      <c r="P39" s="7">
        <f t="shared" si="6"/>
        <v>20</v>
      </c>
      <c r="Q39" s="7">
        <f t="shared" si="7"/>
        <v>3</v>
      </c>
      <c r="R39" s="6">
        <v>20</v>
      </c>
      <c r="S39" s="7" t="s">
        <v>127</v>
      </c>
      <c r="T39" s="7" t="s">
        <v>127</v>
      </c>
      <c r="U39" s="6">
        <v>3</v>
      </c>
      <c r="V39" s="6">
        <v>1</v>
      </c>
      <c r="W39" s="7" t="s">
        <v>127</v>
      </c>
      <c r="X39" s="7" t="s">
        <v>127</v>
      </c>
    </row>
    <row r="40" spans="2:24" ht="12" customHeight="1">
      <c r="B40" s="2"/>
      <c r="C40" s="5"/>
      <c r="D40" s="4" t="s">
        <v>116</v>
      </c>
      <c r="E40" s="7">
        <f t="shared" si="1"/>
        <v>134</v>
      </c>
      <c r="F40" s="7" t="s">
        <v>127</v>
      </c>
      <c r="G40" s="7" t="s">
        <v>127</v>
      </c>
      <c r="H40" s="7" t="s">
        <v>127</v>
      </c>
      <c r="I40" s="7">
        <f t="shared" si="3"/>
        <v>134</v>
      </c>
      <c r="J40" s="7" t="s">
        <v>127</v>
      </c>
      <c r="K40" s="7" t="s">
        <v>127</v>
      </c>
      <c r="L40" s="7" t="s">
        <v>127</v>
      </c>
      <c r="M40" s="6">
        <v>134</v>
      </c>
      <c r="N40" s="7">
        <f t="shared" si="4"/>
        <v>134</v>
      </c>
      <c r="O40" s="7">
        <f t="shared" si="5"/>
        <v>133</v>
      </c>
      <c r="P40" s="7">
        <f t="shared" si="6"/>
        <v>74</v>
      </c>
      <c r="Q40" s="7">
        <f t="shared" si="7"/>
        <v>59</v>
      </c>
      <c r="R40" s="6">
        <v>74</v>
      </c>
      <c r="S40" s="7" t="s">
        <v>127</v>
      </c>
      <c r="T40" s="7" t="s">
        <v>127</v>
      </c>
      <c r="U40" s="6">
        <v>59</v>
      </c>
      <c r="V40" s="6"/>
      <c r="W40" s="7" t="s">
        <v>127</v>
      </c>
      <c r="X40" s="6">
        <v>1</v>
      </c>
    </row>
    <row r="41" spans="2:24" ht="12" customHeight="1">
      <c r="B41" s="2"/>
      <c r="C41" s="5"/>
      <c r="D41" s="4" t="s">
        <v>117</v>
      </c>
      <c r="E41" s="7">
        <f t="shared" si="1"/>
        <v>141</v>
      </c>
      <c r="F41" s="7" t="s">
        <v>127</v>
      </c>
      <c r="G41" s="7" t="s">
        <v>127</v>
      </c>
      <c r="H41" s="7" t="s">
        <v>127</v>
      </c>
      <c r="I41" s="7">
        <f t="shared" si="3"/>
        <v>141</v>
      </c>
      <c r="J41" s="7" t="s">
        <v>127</v>
      </c>
      <c r="K41" s="7" t="s">
        <v>127</v>
      </c>
      <c r="L41" s="7" t="s">
        <v>127</v>
      </c>
      <c r="M41" s="6">
        <v>141</v>
      </c>
      <c r="N41" s="7">
        <f t="shared" si="4"/>
        <v>141</v>
      </c>
      <c r="O41" s="7">
        <f t="shared" si="5"/>
        <v>141</v>
      </c>
      <c r="P41" s="7">
        <f t="shared" si="6"/>
        <v>34</v>
      </c>
      <c r="Q41" s="7">
        <f t="shared" si="7"/>
        <v>106</v>
      </c>
      <c r="R41" s="6">
        <v>34</v>
      </c>
      <c r="S41" s="7" t="s">
        <v>127</v>
      </c>
      <c r="T41" s="7" t="s">
        <v>127</v>
      </c>
      <c r="U41" s="6">
        <v>106</v>
      </c>
      <c r="V41" s="6">
        <v>1</v>
      </c>
      <c r="W41" s="7" t="s">
        <v>127</v>
      </c>
      <c r="X41" s="7" t="s">
        <v>127</v>
      </c>
    </row>
    <row r="42" spans="2:24" ht="12" customHeight="1">
      <c r="B42" s="2"/>
      <c r="C42" s="30" t="s">
        <v>118</v>
      </c>
      <c r="D42" s="29"/>
      <c r="E42" s="8">
        <f t="shared" si="1"/>
        <v>3516</v>
      </c>
      <c r="F42" s="8" t="s">
        <v>131</v>
      </c>
      <c r="G42" s="8" t="s">
        <v>131</v>
      </c>
      <c r="H42" s="8" t="s">
        <v>131</v>
      </c>
      <c r="I42" s="8">
        <f t="shared" si="3"/>
        <v>3516</v>
      </c>
      <c r="J42" s="8" t="s">
        <v>131</v>
      </c>
      <c r="K42" s="8">
        <f>SUM(K43)</f>
        <v>88</v>
      </c>
      <c r="L42" s="8">
        <f>SUM(L43)</f>
        <v>146</v>
      </c>
      <c r="M42" s="8">
        <f>SUM(M43)</f>
        <v>3282</v>
      </c>
      <c r="N42" s="8">
        <f t="shared" si="4"/>
        <v>3516</v>
      </c>
      <c r="O42" s="8">
        <f t="shared" si="5"/>
        <v>3503</v>
      </c>
      <c r="P42" s="8">
        <f t="shared" si="6"/>
        <v>1576</v>
      </c>
      <c r="Q42" s="8">
        <f t="shared" si="7"/>
        <v>1909</v>
      </c>
      <c r="R42" s="8">
        <f>SUM(R43)</f>
        <v>1576</v>
      </c>
      <c r="S42" s="8" t="s">
        <v>131</v>
      </c>
      <c r="T42" s="8" t="s">
        <v>131</v>
      </c>
      <c r="U42" s="8">
        <f>SUM(U43)</f>
        <v>1909</v>
      </c>
      <c r="V42" s="8">
        <f>SUM(V43)</f>
        <v>18</v>
      </c>
      <c r="W42" s="8" t="s">
        <v>130</v>
      </c>
      <c r="X42" s="8">
        <f>SUM(X43)</f>
        <v>13</v>
      </c>
    </row>
    <row r="43" spans="2:24" ht="12" customHeight="1">
      <c r="B43" s="2"/>
      <c r="C43" s="5"/>
      <c r="D43" s="4" t="s">
        <v>119</v>
      </c>
      <c r="E43" s="7">
        <f t="shared" si="1"/>
        <v>3516</v>
      </c>
      <c r="F43" s="7" t="s">
        <v>127</v>
      </c>
      <c r="G43" s="7" t="s">
        <v>127</v>
      </c>
      <c r="H43" s="7" t="s">
        <v>127</v>
      </c>
      <c r="I43" s="7">
        <f t="shared" si="3"/>
        <v>3516</v>
      </c>
      <c r="J43" s="7" t="s">
        <v>127</v>
      </c>
      <c r="K43" s="7">
        <v>88</v>
      </c>
      <c r="L43" s="7">
        <v>146</v>
      </c>
      <c r="M43" s="6">
        <v>3282</v>
      </c>
      <c r="N43" s="7">
        <f t="shared" si="4"/>
        <v>3516</v>
      </c>
      <c r="O43" s="7">
        <f t="shared" si="5"/>
        <v>3503</v>
      </c>
      <c r="P43" s="7">
        <f t="shared" si="6"/>
        <v>1576</v>
      </c>
      <c r="Q43" s="7">
        <f t="shared" si="7"/>
        <v>1909</v>
      </c>
      <c r="R43" s="6">
        <v>1576</v>
      </c>
      <c r="S43" s="7" t="s">
        <v>127</v>
      </c>
      <c r="T43" s="7" t="s">
        <v>127</v>
      </c>
      <c r="U43" s="6">
        <v>1909</v>
      </c>
      <c r="V43" s="6">
        <v>18</v>
      </c>
      <c r="W43" s="7" t="s">
        <v>127</v>
      </c>
      <c r="X43" s="6">
        <v>13</v>
      </c>
    </row>
    <row r="44" spans="2:24" ht="12" customHeight="1">
      <c r="B44" s="2"/>
      <c r="C44" s="30" t="s">
        <v>120</v>
      </c>
      <c r="D44" s="29"/>
      <c r="E44" s="8">
        <f t="shared" si="1"/>
        <v>157</v>
      </c>
      <c r="F44" s="8" t="s">
        <v>130</v>
      </c>
      <c r="G44" s="8" t="s">
        <v>130</v>
      </c>
      <c r="H44" s="8" t="s">
        <v>130</v>
      </c>
      <c r="I44" s="8">
        <f t="shared" si="3"/>
        <v>157</v>
      </c>
      <c r="J44" s="8" t="s">
        <v>130</v>
      </c>
      <c r="K44" s="8" t="s">
        <v>130</v>
      </c>
      <c r="L44" s="8" t="s">
        <v>130</v>
      </c>
      <c r="M44" s="8">
        <f>SUM(M45:M49)</f>
        <v>157</v>
      </c>
      <c r="N44" s="8">
        <f t="shared" si="4"/>
        <v>157</v>
      </c>
      <c r="O44" s="8">
        <f t="shared" si="5"/>
        <v>156</v>
      </c>
      <c r="P44" s="8">
        <f t="shared" si="6"/>
        <v>98</v>
      </c>
      <c r="Q44" s="8">
        <f t="shared" si="7"/>
        <v>47</v>
      </c>
      <c r="R44" s="8">
        <f>SUM(R45:R49)</f>
        <v>98</v>
      </c>
      <c r="S44" s="8">
        <f>SUM(S45:S49)</f>
        <v>1</v>
      </c>
      <c r="T44" s="8">
        <f>SUM(T45:T49)</f>
        <v>0</v>
      </c>
      <c r="U44" s="8">
        <f>SUM(U45:U49)</f>
        <v>46</v>
      </c>
      <c r="V44" s="8">
        <f>SUM(V45:V49)</f>
        <v>11</v>
      </c>
      <c r="W44" s="8" t="s">
        <v>131</v>
      </c>
      <c r="X44" s="8">
        <f>SUM(X45:X49)</f>
        <v>1</v>
      </c>
    </row>
    <row r="45" spans="2:24" ht="12" customHeight="1">
      <c r="B45" s="2"/>
      <c r="C45" s="5"/>
      <c r="D45" s="4" t="s">
        <v>121</v>
      </c>
      <c r="E45" s="7">
        <f t="shared" si="1"/>
        <v>12</v>
      </c>
      <c r="F45" s="7" t="s">
        <v>127</v>
      </c>
      <c r="G45" s="7" t="s">
        <v>127</v>
      </c>
      <c r="H45" s="7" t="s">
        <v>127</v>
      </c>
      <c r="I45" s="7">
        <f t="shared" si="3"/>
        <v>12</v>
      </c>
      <c r="J45" s="7" t="s">
        <v>127</v>
      </c>
      <c r="K45" s="7" t="s">
        <v>127</v>
      </c>
      <c r="L45" s="7" t="s">
        <v>127</v>
      </c>
      <c r="M45" s="6">
        <v>12</v>
      </c>
      <c r="N45" s="7">
        <f t="shared" si="4"/>
        <v>12</v>
      </c>
      <c r="O45" s="7">
        <f t="shared" si="5"/>
        <v>12</v>
      </c>
      <c r="P45" s="7">
        <f t="shared" si="6"/>
        <v>0</v>
      </c>
      <c r="Q45" s="7">
        <f t="shared" si="7"/>
        <v>4</v>
      </c>
      <c r="R45" s="6">
        <v>0</v>
      </c>
      <c r="S45" s="7" t="s">
        <v>127</v>
      </c>
      <c r="T45" s="7" t="s">
        <v>127</v>
      </c>
      <c r="U45" s="6">
        <v>4</v>
      </c>
      <c r="V45" s="6">
        <v>8</v>
      </c>
      <c r="W45" s="7" t="s">
        <v>127</v>
      </c>
      <c r="X45" s="7" t="s">
        <v>127</v>
      </c>
    </row>
    <row r="46" spans="2:24" ht="12" customHeight="1">
      <c r="B46" s="2"/>
      <c r="C46" s="5"/>
      <c r="D46" s="4" t="s">
        <v>61</v>
      </c>
      <c r="E46" s="7">
        <f t="shared" si="1"/>
        <v>6</v>
      </c>
      <c r="F46" s="7" t="s">
        <v>127</v>
      </c>
      <c r="G46" s="7" t="s">
        <v>127</v>
      </c>
      <c r="H46" s="7" t="s">
        <v>127</v>
      </c>
      <c r="I46" s="7">
        <f t="shared" si="3"/>
        <v>6</v>
      </c>
      <c r="J46" s="7" t="s">
        <v>127</v>
      </c>
      <c r="K46" s="7" t="s">
        <v>127</v>
      </c>
      <c r="L46" s="7" t="s">
        <v>127</v>
      </c>
      <c r="M46" s="6">
        <v>6</v>
      </c>
      <c r="N46" s="7">
        <f t="shared" si="4"/>
        <v>6</v>
      </c>
      <c r="O46" s="7">
        <f t="shared" si="5"/>
        <v>6</v>
      </c>
      <c r="P46" s="7">
        <f t="shared" si="6"/>
        <v>3</v>
      </c>
      <c r="Q46" s="7">
        <f t="shared" si="7"/>
        <v>0</v>
      </c>
      <c r="R46" s="6">
        <v>3</v>
      </c>
      <c r="S46" s="7" t="s">
        <v>127</v>
      </c>
      <c r="T46" s="7" t="s">
        <v>127</v>
      </c>
      <c r="U46" s="6">
        <v>0</v>
      </c>
      <c r="V46" s="6">
        <v>3</v>
      </c>
      <c r="W46" s="7" t="s">
        <v>127</v>
      </c>
      <c r="X46" s="7" t="s">
        <v>127</v>
      </c>
    </row>
    <row r="47" spans="2:24" ht="12" customHeight="1">
      <c r="B47" s="2"/>
      <c r="C47" s="5"/>
      <c r="D47" s="4" t="s">
        <v>122</v>
      </c>
      <c r="E47" s="7">
        <f t="shared" si="1"/>
        <v>59</v>
      </c>
      <c r="F47" s="7" t="s">
        <v>130</v>
      </c>
      <c r="G47" s="7" t="s">
        <v>130</v>
      </c>
      <c r="H47" s="7" t="s">
        <v>130</v>
      </c>
      <c r="I47" s="7">
        <f t="shared" si="3"/>
        <v>59</v>
      </c>
      <c r="J47" s="7" t="s">
        <v>130</v>
      </c>
      <c r="K47" s="7" t="s">
        <v>130</v>
      </c>
      <c r="L47" s="7" t="s">
        <v>130</v>
      </c>
      <c r="M47" s="6">
        <v>59</v>
      </c>
      <c r="N47" s="7">
        <f t="shared" si="4"/>
        <v>59</v>
      </c>
      <c r="O47" s="7">
        <f t="shared" si="5"/>
        <v>59</v>
      </c>
      <c r="P47" s="7">
        <f t="shared" si="6"/>
        <v>43</v>
      </c>
      <c r="Q47" s="7">
        <f t="shared" si="7"/>
        <v>16</v>
      </c>
      <c r="R47" s="6">
        <v>43</v>
      </c>
      <c r="S47" s="6">
        <v>1</v>
      </c>
      <c r="T47" s="7" t="s">
        <v>127</v>
      </c>
      <c r="U47" s="6">
        <v>15</v>
      </c>
      <c r="V47" s="7" t="s">
        <v>127</v>
      </c>
      <c r="W47" s="7" t="s">
        <v>127</v>
      </c>
      <c r="X47" s="6">
        <v>0</v>
      </c>
    </row>
    <row r="48" spans="2:24" ht="12" customHeight="1">
      <c r="B48" s="2"/>
      <c r="C48" s="5"/>
      <c r="D48" s="4" t="s">
        <v>123</v>
      </c>
      <c r="E48" s="7">
        <f t="shared" si="1"/>
        <v>5</v>
      </c>
      <c r="F48" s="7" t="s">
        <v>127</v>
      </c>
      <c r="G48" s="7" t="s">
        <v>127</v>
      </c>
      <c r="H48" s="7" t="s">
        <v>127</v>
      </c>
      <c r="I48" s="7">
        <f t="shared" si="3"/>
        <v>5</v>
      </c>
      <c r="J48" s="7" t="s">
        <v>127</v>
      </c>
      <c r="K48" s="7" t="s">
        <v>127</v>
      </c>
      <c r="L48" s="7" t="s">
        <v>127</v>
      </c>
      <c r="M48" s="6">
        <v>5</v>
      </c>
      <c r="N48" s="7">
        <f t="shared" si="4"/>
        <v>5</v>
      </c>
      <c r="O48" s="7">
        <f t="shared" si="5"/>
        <v>5</v>
      </c>
      <c r="P48" s="7">
        <f t="shared" si="6"/>
        <v>2</v>
      </c>
      <c r="Q48" s="7">
        <f t="shared" si="7"/>
        <v>3</v>
      </c>
      <c r="R48" s="6">
        <v>2</v>
      </c>
      <c r="S48" s="7" t="s">
        <v>127</v>
      </c>
      <c r="T48" s="7" t="s">
        <v>127</v>
      </c>
      <c r="U48" s="6">
        <v>3</v>
      </c>
      <c r="V48" s="7" t="s">
        <v>127</v>
      </c>
      <c r="W48" s="7" t="s">
        <v>127</v>
      </c>
      <c r="X48" s="7" t="s">
        <v>127</v>
      </c>
    </row>
    <row r="49" spans="2:24" ht="12" customHeight="1">
      <c r="B49" s="2"/>
      <c r="C49" s="5"/>
      <c r="D49" s="4" t="s">
        <v>124</v>
      </c>
      <c r="E49" s="7">
        <f t="shared" si="1"/>
        <v>75</v>
      </c>
      <c r="F49" s="7" t="s">
        <v>127</v>
      </c>
      <c r="G49" s="7" t="s">
        <v>127</v>
      </c>
      <c r="H49" s="7" t="s">
        <v>127</v>
      </c>
      <c r="I49" s="7">
        <f t="shared" si="3"/>
        <v>75</v>
      </c>
      <c r="J49" s="7" t="s">
        <v>127</v>
      </c>
      <c r="K49" s="7" t="s">
        <v>127</v>
      </c>
      <c r="L49" s="7" t="s">
        <v>127</v>
      </c>
      <c r="M49" s="6">
        <v>75</v>
      </c>
      <c r="N49" s="7">
        <f t="shared" si="4"/>
        <v>75</v>
      </c>
      <c r="O49" s="7">
        <f t="shared" si="5"/>
        <v>74</v>
      </c>
      <c r="P49" s="7">
        <f t="shared" si="6"/>
        <v>50</v>
      </c>
      <c r="Q49" s="7">
        <f t="shared" si="7"/>
        <v>24</v>
      </c>
      <c r="R49" s="6">
        <v>50</v>
      </c>
      <c r="S49" s="7" t="s">
        <v>127</v>
      </c>
      <c r="T49" s="7" t="s">
        <v>127</v>
      </c>
      <c r="U49" s="6">
        <v>24</v>
      </c>
      <c r="V49" s="6">
        <v>0</v>
      </c>
      <c r="W49" s="7" t="s">
        <v>127</v>
      </c>
      <c r="X49" s="6">
        <v>1</v>
      </c>
    </row>
    <row r="51" ht="12" customHeight="1">
      <c r="B51" s="9" t="s">
        <v>125</v>
      </c>
    </row>
  </sheetData>
  <mergeCells count="29">
    <mergeCell ref="W3:W5"/>
    <mergeCell ref="X3:X5"/>
    <mergeCell ref="L4:L5"/>
    <mergeCell ref="N3:N5"/>
    <mergeCell ref="O3:V3"/>
    <mergeCell ref="O4:O5"/>
    <mergeCell ref="P4:Q4"/>
    <mergeCell ref="R4:S4"/>
    <mergeCell ref="T4:U4"/>
    <mergeCell ref="V4:V5"/>
    <mergeCell ref="I3:M3"/>
    <mergeCell ref="I4:I5"/>
    <mergeCell ref="J4:J5"/>
    <mergeCell ref="K4:K5"/>
    <mergeCell ref="M4:M5"/>
    <mergeCell ref="E3:E5"/>
    <mergeCell ref="F3:H3"/>
    <mergeCell ref="F4:F5"/>
    <mergeCell ref="G4:G5"/>
    <mergeCell ref="H4:H5"/>
    <mergeCell ref="B3:D5"/>
    <mergeCell ref="C23:D23"/>
    <mergeCell ref="C14:D14"/>
    <mergeCell ref="C12:D12"/>
    <mergeCell ref="C7:D7"/>
    <mergeCell ref="C44:D44"/>
    <mergeCell ref="C42:D42"/>
    <mergeCell ref="C37:D37"/>
    <mergeCell ref="C32:D32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84" r:id="rId1"/>
  <headerFooter alignWithMargins="0">
    <oddHeader>&amp;L&amp;F</oddHeader>
  </headerFooter>
  <rowBreaks count="1" manualBreakCount="1">
    <brk id="6" max="255" man="1"/>
  </rowBreaks>
  <colBreaks count="1" manualBreakCount="1">
    <brk id="13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1999-08-26T08:27:45Z</cp:lastPrinted>
  <dcterms:created xsi:type="dcterms:W3CDTF">1999-07-27T01:24:56Z</dcterms:created>
  <dcterms:modified xsi:type="dcterms:W3CDTF">2002-03-27T07:58:16Z</dcterms:modified>
  <cp:category/>
  <cp:version/>
  <cp:contentType/>
  <cp:contentStatus/>
</cp:coreProperties>
</file>