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90" tabRatio="517" activeTab="0"/>
  </bookViews>
  <sheets>
    <sheet name="35_市町村別稲推定実収高" sheetId="1" r:id="rId1"/>
  </sheets>
  <definedNames>
    <definedName name="_xlnm.Print_Titles" localSheetId="0">'35_市町村別稲推定実収高'!$3:$5</definedName>
  </definedNames>
  <calcPr fullCalcOnLoad="1"/>
</workbook>
</file>

<file path=xl/sharedStrings.xml><?xml version="1.0" encoding="utf-8"?>
<sst xmlns="http://schemas.openxmlformats.org/spreadsheetml/2006/main" count="122" uniqueCount="105">
  <si>
    <t>総数</t>
  </si>
  <si>
    <t>赤城村</t>
  </si>
  <si>
    <t>渋川市</t>
  </si>
  <si>
    <t>藤岡市</t>
  </si>
  <si>
    <t>新町</t>
  </si>
  <si>
    <t>鬼石町</t>
  </si>
  <si>
    <t>富岡市</t>
  </si>
  <si>
    <t>下仁田町</t>
  </si>
  <si>
    <t>松井田町</t>
  </si>
  <si>
    <t>中之条町</t>
  </si>
  <si>
    <t>吾妻町</t>
  </si>
  <si>
    <t>嬬恋村</t>
  </si>
  <si>
    <t>草津町</t>
  </si>
  <si>
    <t>沼田市</t>
  </si>
  <si>
    <t>利根村</t>
  </si>
  <si>
    <t>水上町</t>
  </si>
  <si>
    <t>太田市</t>
  </si>
  <si>
    <t>新田町</t>
  </si>
  <si>
    <t>桐生市</t>
  </si>
  <si>
    <t>館林市</t>
  </si>
  <si>
    <t>推定実収高</t>
  </si>
  <si>
    <t>前橋市</t>
  </si>
  <si>
    <t>勢多郡</t>
  </si>
  <si>
    <t>六合村</t>
  </si>
  <si>
    <t>月夜野町</t>
  </si>
  <si>
    <t>藪塚本町</t>
  </si>
  <si>
    <t>明和村</t>
  </si>
  <si>
    <t>城南村</t>
  </si>
  <si>
    <t>笠懸村</t>
  </si>
  <si>
    <t>千代田村</t>
  </si>
  <si>
    <t>水稲</t>
  </si>
  <si>
    <t>陸稲</t>
  </si>
  <si>
    <t>作付面積</t>
  </si>
  <si>
    <t>市町村別</t>
  </si>
  <si>
    <t>高崎市</t>
  </si>
  <si>
    <t>伊勢崎市</t>
  </si>
  <si>
    <t>北橘村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</si>
  <si>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</si>
  <si>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</si>
  <si>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</si>
  <si>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</si>
  <si>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</si>
  <si>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</si>
  <si>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</si>
  <si>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</si>
  <si>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倉賀野町</t>
  </si>
  <si>
    <t>榛名町</t>
  </si>
  <si>
    <t>倉渕村</t>
  </si>
  <si>
    <t>箕郷町</t>
  </si>
  <si>
    <t>群馬町</t>
  </si>
  <si>
    <t>北群馬郡</t>
  </si>
  <si>
    <t>小野上村</t>
  </si>
  <si>
    <t>伊香保町</t>
  </si>
  <si>
    <t>多野郡</t>
  </si>
  <si>
    <t>吉井町</t>
  </si>
  <si>
    <t>万場町</t>
  </si>
  <si>
    <t>中里村</t>
  </si>
  <si>
    <t>上野村</t>
  </si>
  <si>
    <t>甘楽郡</t>
  </si>
  <si>
    <t>妙義町</t>
  </si>
  <si>
    <t>南牧村</t>
  </si>
  <si>
    <t>碓氷郡</t>
  </si>
  <si>
    <t>吾妻郡</t>
  </si>
  <si>
    <t>長野原町</t>
  </si>
  <si>
    <t>高山村</t>
  </si>
  <si>
    <t>利根郡</t>
  </si>
  <si>
    <t>白沢村</t>
  </si>
  <si>
    <t>片品村</t>
  </si>
  <si>
    <t>川場村</t>
  </si>
  <si>
    <t>新治村</t>
  </si>
  <si>
    <t>佐波郡</t>
  </si>
  <si>
    <t>赤堀村</t>
  </si>
  <si>
    <t>境町</t>
  </si>
  <si>
    <t>玉村町</t>
  </si>
  <si>
    <t>新田郡</t>
  </si>
  <si>
    <t>尾島町</t>
  </si>
  <si>
    <t>山田郡</t>
  </si>
  <si>
    <t>大間々町</t>
  </si>
  <si>
    <t>毛里田村</t>
  </si>
  <si>
    <t>邑楽郡</t>
  </si>
  <si>
    <t>板倉町</t>
  </si>
  <si>
    <t>大泉町</t>
  </si>
  <si>
    <t>邑楽村</t>
  </si>
  <si>
    <t>群南村</t>
  </si>
  <si>
    <t>長尾村</t>
  </si>
  <si>
    <t>白郷井村</t>
  </si>
  <si>
    <t>桃井村</t>
  </si>
  <si>
    <t>吉岡町</t>
  </si>
  <si>
    <t>丹生村</t>
  </si>
  <si>
    <t>小幡町</t>
  </si>
  <si>
    <t>福島町</t>
  </si>
  <si>
    <t>新屋村</t>
  </si>
  <si>
    <t>安中町</t>
  </si>
  <si>
    <t>久呂保村</t>
  </si>
  <si>
    <t>糸之瀬村</t>
  </si>
  <si>
    <t>宝泉村</t>
  </si>
  <si>
    <t>矢場川村</t>
  </si>
  <si>
    <t>35．市町村別稲推定実収高（昭和32年）</t>
  </si>
  <si>
    <t>（換算基準　１町＝0,992ヘクタール・１石＝0,15瓲）</t>
  </si>
  <si>
    <t>資料：農林省群馬統計調査事務所</t>
  </si>
  <si>
    <t>ヘクタール</t>
  </si>
  <si>
    <t>瓲</t>
  </si>
  <si>
    <t>―</t>
  </si>
  <si>
    <t>―</t>
  </si>
  <si>
    <t>10アール(1反）当り収量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</si>
</sst>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 "/>
    <numFmt numFmtId="190" formatCode="#,##0_ "/>
    <numFmt numFmtId="191" formatCode="#,##0_);[Red]\(#,##0\)"/>
  </numFmts>
  <fonts count="9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49" fontId="1" fillId="2" borderId="3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left" vertical="center"/>
    </xf>
    <xf numFmtId="178" fontId="6" fillId="0" borderId="0" xfId="0" applyNumberFormat="1" applyFont="1" applyAlignment="1">
      <alignment/>
    </xf>
    <xf numFmtId="178" fontId="1" fillId="0" borderId="4" xfId="0" applyNumberFormat="1" applyFont="1" applyBorder="1" applyAlignment="1">
      <alignment/>
    </xf>
    <xf numFmtId="178" fontId="1" fillId="0" borderId="4" xfId="16" applyNumberFormat="1" applyFont="1" applyBorder="1" applyAlignment="1">
      <alignment/>
    </xf>
    <xf numFmtId="178" fontId="3" fillId="0" borderId="4" xfId="0" applyNumberFormat="1" applyFont="1" applyBorder="1" applyAlignment="1">
      <alignment/>
    </xf>
    <xf numFmtId="178" fontId="3" fillId="0" borderId="4" xfId="16" applyNumberFormat="1" applyFont="1" applyBorder="1" applyAlignment="1">
      <alignment horizontal="right" vertical="center" wrapText="1"/>
    </xf>
    <xf numFmtId="178" fontId="1" fillId="0" borderId="4" xfId="16" applyNumberFormat="1" applyFont="1" applyBorder="1" applyAlignment="1">
      <alignment horizontal="right" vertical="center" wrapText="1"/>
    </xf>
    <xf numFmtId="178" fontId="1" fillId="0" borderId="4" xfId="0" applyNumberFormat="1" applyFont="1" applyBorder="1" applyAlignment="1">
      <alignment horizontal="right"/>
    </xf>
    <xf numFmtId="178" fontId="4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49" fontId="3" fillId="2" borderId="3" xfId="0" applyNumberFormat="1" applyFont="1" applyFill="1" applyBorder="1" applyAlignment="1">
      <alignment horizontal="distributed" vertical="center"/>
    </xf>
    <xf numFmtId="0" fontId="8" fillId="0" borderId="0" xfId="0" applyFont="1" applyAlignment="1">
      <alignment/>
    </xf>
    <xf numFmtId="185" fontId="6" fillId="0" borderId="0" xfId="16" applyNumberFormat="1" applyFont="1" applyAlignment="1">
      <alignment/>
    </xf>
    <xf numFmtId="185" fontId="4" fillId="0" borderId="0" xfId="16" applyNumberFormat="1" applyFont="1" applyAlignment="1">
      <alignment/>
    </xf>
    <xf numFmtId="185" fontId="1" fillId="0" borderId="6" xfId="16" applyNumberFormat="1" applyFont="1" applyBorder="1" applyAlignment="1">
      <alignment horizontal="right" vertical="center" wrapText="1"/>
    </xf>
    <xf numFmtId="185" fontId="3" fillId="0" borderId="4" xfId="16" applyNumberFormat="1" applyFont="1" applyBorder="1" applyAlignment="1">
      <alignment horizontal="right" vertical="center" wrapText="1"/>
    </xf>
    <xf numFmtId="185" fontId="1" fillId="0" borderId="4" xfId="16" applyNumberFormat="1" applyFont="1" applyBorder="1" applyAlignment="1">
      <alignment horizontal="right" vertical="center" wrapText="1"/>
    </xf>
    <xf numFmtId="185" fontId="5" fillId="0" borderId="0" xfId="0" applyNumberFormat="1" applyFont="1" applyAlignment="1">
      <alignment/>
    </xf>
    <xf numFmtId="185" fontId="1" fillId="0" borderId="4" xfId="16" applyNumberFormat="1" applyFont="1" applyBorder="1" applyAlignment="1">
      <alignment/>
    </xf>
    <xf numFmtId="185" fontId="3" fillId="0" borderId="4" xfId="16" applyNumberFormat="1" applyFont="1" applyBorder="1" applyAlignment="1">
      <alignment/>
    </xf>
    <xf numFmtId="185" fontId="1" fillId="0" borderId="4" xfId="16" applyNumberFormat="1" applyFont="1" applyBorder="1" applyAlignment="1">
      <alignment horizontal="right"/>
    </xf>
    <xf numFmtId="185" fontId="6" fillId="0" borderId="0" xfId="0" applyNumberFormat="1" applyFont="1" applyAlignment="1">
      <alignment/>
    </xf>
    <xf numFmtId="185" fontId="1" fillId="0" borderId="4" xfId="0" applyNumberFormat="1" applyFont="1" applyBorder="1" applyAlignment="1">
      <alignment/>
    </xf>
    <xf numFmtId="185" fontId="3" fillId="0" borderId="4" xfId="0" applyNumberFormat="1" applyFont="1" applyBorder="1" applyAlignment="1">
      <alignment/>
    </xf>
    <xf numFmtId="185" fontId="1" fillId="0" borderId="0" xfId="0" applyNumberFormat="1" applyFont="1" applyAlignment="1">
      <alignment/>
    </xf>
    <xf numFmtId="181" fontId="6" fillId="0" borderId="0" xfId="16" applyNumberFormat="1" applyFont="1" applyAlignment="1">
      <alignment/>
    </xf>
    <xf numFmtId="181" fontId="4" fillId="0" borderId="0" xfId="16" applyNumberFormat="1" applyFont="1" applyAlignment="1">
      <alignment/>
    </xf>
    <xf numFmtId="181" fontId="3" fillId="0" borderId="4" xfId="16" applyNumberFormat="1" applyFont="1" applyBorder="1" applyAlignment="1">
      <alignment horizontal="right" vertical="center" wrapText="1"/>
    </xf>
    <xf numFmtId="181" fontId="1" fillId="0" borderId="4" xfId="16" applyNumberFormat="1" applyFont="1" applyBorder="1" applyAlignment="1">
      <alignment/>
    </xf>
    <xf numFmtId="181" fontId="3" fillId="0" borderId="4" xfId="0" applyNumberFormat="1" applyFont="1" applyBorder="1" applyAlignment="1">
      <alignment/>
    </xf>
    <xf numFmtId="181" fontId="3" fillId="0" borderId="4" xfId="16" applyNumberFormat="1" applyFont="1" applyBorder="1" applyAlignment="1">
      <alignment/>
    </xf>
    <xf numFmtId="181" fontId="1" fillId="0" borderId="4" xfId="16" applyNumberFormat="1" applyFont="1" applyBorder="1" applyAlignment="1">
      <alignment horizontal="right"/>
    </xf>
    <xf numFmtId="181" fontId="1" fillId="0" borderId="4" xfId="16" applyNumberFormat="1" applyFont="1" applyBorder="1" applyAlignment="1">
      <alignment horizontal="right" vertical="center" wrapText="1"/>
    </xf>
    <xf numFmtId="181" fontId="1" fillId="0" borderId="4" xfId="0" applyNumberFormat="1" applyFont="1" applyBorder="1" applyAlignment="1">
      <alignment/>
    </xf>
    <xf numFmtId="181" fontId="6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181" fontId="1" fillId="0" borderId="4" xfId="0" applyNumberFormat="1" applyFont="1" applyBorder="1" applyAlignment="1">
      <alignment horizontal="right"/>
    </xf>
    <xf numFmtId="178" fontId="3" fillId="0" borderId="4" xfId="16" applyNumberFormat="1" applyFont="1" applyBorder="1" applyAlignment="1">
      <alignment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78" fontId="4" fillId="0" borderId="6" xfId="0" applyNumberFormat="1" applyFont="1" applyBorder="1" applyAlignment="1">
      <alignment horizontal="right" vertical="center"/>
    </xf>
    <xf numFmtId="178" fontId="1" fillId="3" borderId="4" xfId="0" applyNumberFormat="1" applyFont="1" applyFill="1" applyBorder="1" applyAlignment="1">
      <alignment horizontal="distributed" vertical="center" wrapText="1"/>
    </xf>
    <xf numFmtId="185" fontId="1" fillId="3" borderId="4" xfId="16" applyNumberFormat="1" applyFont="1" applyFill="1" applyBorder="1" applyAlignment="1">
      <alignment horizontal="distributed" vertical="center" wrapText="1"/>
    </xf>
    <xf numFmtId="178" fontId="1" fillId="3" borderId="4" xfId="0" applyNumberFormat="1" applyFont="1" applyFill="1" applyBorder="1" applyAlignment="1">
      <alignment horizontal="distributed" vertical="center" wrapText="1"/>
    </xf>
    <xf numFmtId="181" fontId="1" fillId="3" borderId="4" xfId="16" applyNumberFormat="1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7" fillId="2" borderId="2" xfId="0" applyFont="1" applyFill="1" applyBorder="1" applyAlignment="1">
      <alignment horizontal="distributed" vertical="center"/>
    </xf>
    <xf numFmtId="49" fontId="1" fillId="2" borderId="3" xfId="0" applyNumberFormat="1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01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8" customWidth="1"/>
    <col min="2" max="3" width="2.125" style="1" customWidth="1"/>
    <col min="4" max="4" width="8.00390625" style="1" customWidth="1"/>
    <col min="5" max="5" width="11.625" style="13" customWidth="1"/>
    <col min="6" max="6" width="11.625" style="25" customWidth="1"/>
    <col min="7" max="7" width="11.625" style="13" customWidth="1"/>
    <col min="8" max="8" width="11.625" style="25" customWidth="1"/>
    <col min="9" max="9" width="18.875" style="38" customWidth="1"/>
    <col min="10" max="10" width="11.625" style="13" customWidth="1"/>
    <col min="11" max="11" width="11.625" style="25" customWidth="1"/>
    <col min="12" max="12" width="18.875" style="47" customWidth="1"/>
    <col min="13" max="13" width="9.375" style="8" bestFit="1" customWidth="1"/>
    <col min="14" max="16384" width="9.00390625" style="8" customWidth="1"/>
  </cols>
  <sheetData>
    <row r="1" spans="2:4" ht="14.25" customHeight="1">
      <c r="B1" s="30" t="s">
        <v>97</v>
      </c>
      <c r="C1" s="24"/>
      <c r="D1" s="7"/>
    </row>
    <row r="2" spans="2:12" s="9" customFormat="1" ht="12" customHeight="1">
      <c r="B2" s="22"/>
      <c r="C2" s="9" t="s">
        <v>98</v>
      </c>
      <c r="E2" s="20"/>
      <c r="F2" s="26"/>
      <c r="G2" s="20"/>
      <c r="H2" s="26"/>
      <c r="I2" s="39"/>
      <c r="J2" s="20"/>
      <c r="K2" s="26"/>
      <c r="L2" s="48"/>
    </row>
    <row r="3" spans="2:12" s="1" customFormat="1" ht="12" customHeight="1">
      <c r="B3" s="67" t="s">
        <v>33</v>
      </c>
      <c r="C3" s="68"/>
      <c r="D3" s="69"/>
      <c r="E3" s="74" t="s">
        <v>0</v>
      </c>
      <c r="F3" s="75"/>
      <c r="G3" s="74" t="s">
        <v>30</v>
      </c>
      <c r="H3" s="76"/>
      <c r="I3" s="77"/>
      <c r="J3" s="74" t="s">
        <v>31</v>
      </c>
      <c r="K3" s="76"/>
      <c r="L3" s="77"/>
    </row>
    <row r="4" spans="2:12" s="1" customFormat="1" ht="12" customHeight="1">
      <c r="B4" s="70"/>
      <c r="C4" s="71"/>
      <c r="D4" s="72"/>
      <c r="E4" s="55" t="s">
        <v>32</v>
      </c>
      <c r="F4" s="56" t="s">
        <v>20</v>
      </c>
      <c r="G4" s="57" t="s">
        <v>32</v>
      </c>
      <c r="H4" s="56" t="s">
        <v>20</v>
      </c>
      <c r="I4" s="58" t="s">
        <v>104</v>
      </c>
      <c r="J4" s="55" t="s">
        <v>32</v>
      </c>
      <c r="K4" s="56" t="s">
        <v>20</v>
      </c>
      <c r="L4" s="58" t="s">
        <v>104</v>
      </c>
    </row>
    <row r="5" spans="2:12" s="1" customFormat="1" ht="12" customHeight="1">
      <c r="B5" s="51"/>
      <c r="C5" s="52"/>
      <c r="D5" s="53"/>
      <c r="E5" s="54" t="s">
        <v>100</v>
      </c>
      <c r="F5" s="27" t="s">
        <v>101</v>
      </c>
      <c r="G5" s="54" t="s">
        <v>100</v>
      </c>
      <c r="H5" s="27" t="s">
        <v>101</v>
      </c>
      <c r="I5" s="27" t="s">
        <v>101</v>
      </c>
      <c r="J5" s="54" t="s">
        <v>100</v>
      </c>
      <c r="K5" s="27" t="s">
        <v>101</v>
      </c>
      <c r="L5" s="27" t="s">
        <v>101</v>
      </c>
    </row>
    <row r="6" spans="2:12" s="21" customFormat="1" ht="12" customHeight="1">
      <c r="B6" s="61" t="s">
        <v>0</v>
      </c>
      <c r="C6" s="62"/>
      <c r="D6" s="63"/>
      <c r="E6" s="17">
        <f>SUM(E7:E16)+SUM(E17:E99)/2</f>
        <v>51313.200000000004</v>
      </c>
      <c r="F6" s="28">
        <f aca="true" t="shared" si="0" ref="F6:K6">SUM(F7:F16)+SUM(F17:F99)/2</f>
        <v>169950</v>
      </c>
      <c r="G6" s="17">
        <f t="shared" si="0"/>
        <v>38072</v>
      </c>
      <c r="H6" s="28">
        <f t="shared" si="0"/>
        <v>142425</v>
      </c>
      <c r="I6" s="40">
        <v>0.37</v>
      </c>
      <c r="J6" s="17">
        <f t="shared" si="0"/>
        <v>13241.200000000004</v>
      </c>
      <c r="K6" s="28">
        <f t="shared" si="0"/>
        <v>27525.000000000004</v>
      </c>
      <c r="L6" s="40">
        <v>0.21</v>
      </c>
    </row>
    <row r="7" spans="2:12" s="1" customFormat="1" ht="12" customHeight="1">
      <c r="B7" s="2"/>
      <c r="C7" s="65" t="s">
        <v>21</v>
      </c>
      <c r="D7" s="73"/>
      <c r="E7" s="18">
        <f>G7+J7</f>
        <v>3502.4</v>
      </c>
      <c r="F7" s="29">
        <f>H7+K7</f>
        <v>13417.949999999999</v>
      </c>
      <c r="G7" s="15">
        <v>3037.9</v>
      </c>
      <c r="H7" s="31">
        <v>12488.55</v>
      </c>
      <c r="I7" s="41">
        <v>0.41</v>
      </c>
      <c r="J7" s="15">
        <v>464.5</v>
      </c>
      <c r="K7" s="31">
        <v>929.4</v>
      </c>
      <c r="L7" s="41">
        <v>0.2</v>
      </c>
    </row>
    <row r="8" spans="2:12" s="1" customFormat="1" ht="12" customHeight="1">
      <c r="B8" s="2"/>
      <c r="C8" s="65" t="s">
        <v>34</v>
      </c>
      <c r="D8" s="66"/>
      <c r="E8" s="18">
        <f aca="true" t="shared" si="1" ref="E8:E13">G8+J8</f>
        <v>2679.8</v>
      </c>
      <c r="F8" s="29">
        <f aca="true" t="shared" si="2" ref="F8:F16">H8+K8</f>
        <v>10374.45</v>
      </c>
      <c r="G8" s="15">
        <v>2499</v>
      </c>
      <c r="H8" s="31">
        <v>9988.95</v>
      </c>
      <c r="I8" s="41">
        <v>0.4</v>
      </c>
      <c r="J8" s="15">
        <v>180.8</v>
      </c>
      <c r="K8" s="31">
        <v>385.5</v>
      </c>
      <c r="L8" s="41">
        <v>0.21</v>
      </c>
    </row>
    <row r="9" spans="2:12" s="1" customFormat="1" ht="12" customHeight="1">
      <c r="B9" s="4"/>
      <c r="C9" s="65" t="s">
        <v>18</v>
      </c>
      <c r="D9" s="66"/>
      <c r="E9" s="18">
        <f t="shared" si="1"/>
        <v>683.9</v>
      </c>
      <c r="F9" s="29">
        <f t="shared" si="2"/>
        <v>2146.65</v>
      </c>
      <c r="G9" s="15">
        <v>491.8</v>
      </c>
      <c r="H9" s="31">
        <v>1774.8</v>
      </c>
      <c r="I9" s="41">
        <v>0.36</v>
      </c>
      <c r="J9" s="15">
        <v>192.1</v>
      </c>
      <c r="K9" s="31">
        <v>371.85</v>
      </c>
      <c r="L9" s="41">
        <v>0.19</v>
      </c>
    </row>
    <row r="10" spans="2:12" s="1" customFormat="1" ht="12" customHeight="1">
      <c r="B10" s="4"/>
      <c r="C10" s="65" t="s">
        <v>35</v>
      </c>
      <c r="D10" s="66"/>
      <c r="E10" s="18">
        <f t="shared" si="1"/>
        <v>2367.7</v>
      </c>
      <c r="F10" s="29">
        <f t="shared" si="2"/>
        <v>8809.2</v>
      </c>
      <c r="G10" s="15">
        <v>1972.8</v>
      </c>
      <c r="H10" s="31">
        <v>7873.8</v>
      </c>
      <c r="I10" s="41">
        <v>0.4</v>
      </c>
      <c r="J10" s="15">
        <v>394.9</v>
      </c>
      <c r="K10" s="31">
        <v>935.4</v>
      </c>
      <c r="L10" s="41">
        <v>0.24</v>
      </c>
    </row>
    <row r="11" spans="2:12" s="1" customFormat="1" ht="12" customHeight="1">
      <c r="B11" s="4"/>
      <c r="C11" s="65" t="s">
        <v>16</v>
      </c>
      <c r="D11" s="66"/>
      <c r="E11" s="18">
        <f t="shared" si="1"/>
        <v>2457.2000000000003</v>
      </c>
      <c r="F11" s="29">
        <f t="shared" si="2"/>
        <v>8379.9</v>
      </c>
      <c r="G11" s="15">
        <v>2118.8</v>
      </c>
      <c r="H11" s="31">
        <v>7638.75</v>
      </c>
      <c r="I11" s="41">
        <v>0.36</v>
      </c>
      <c r="J11" s="15">
        <v>338.4</v>
      </c>
      <c r="K11" s="31">
        <v>741.15</v>
      </c>
      <c r="L11" s="41">
        <v>0.22</v>
      </c>
    </row>
    <row r="12" spans="2:12" s="1" customFormat="1" ht="12" customHeight="1">
      <c r="B12" s="4"/>
      <c r="C12" s="65" t="s">
        <v>13</v>
      </c>
      <c r="D12" s="66"/>
      <c r="E12" s="18">
        <f t="shared" si="1"/>
        <v>871.7</v>
      </c>
      <c r="F12" s="29">
        <f t="shared" si="2"/>
        <v>2989.35</v>
      </c>
      <c r="G12" s="15">
        <v>757.6</v>
      </c>
      <c r="H12" s="31">
        <v>2802.45</v>
      </c>
      <c r="I12" s="41">
        <v>0.37</v>
      </c>
      <c r="J12" s="15">
        <v>114.1</v>
      </c>
      <c r="K12" s="31">
        <v>186.9</v>
      </c>
      <c r="L12" s="41">
        <v>0.16</v>
      </c>
    </row>
    <row r="13" spans="2:12" s="1" customFormat="1" ht="12" customHeight="1">
      <c r="B13" s="4"/>
      <c r="C13" s="65" t="s">
        <v>19</v>
      </c>
      <c r="D13" s="66"/>
      <c r="E13" s="18">
        <f t="shared" si="1"/>
        <v>2876.5</v>
      </c>
      <c r="F13" s="29">
        <f t="shared" si="2"/>
        <v>8609.25</v>
      </c>
      <c r="G13" s="15">
        <v>1670.4</v>
      </c>
      <c r="H13" s="31">
        <v>5717.7</v>
      </c>
      <c r="I13" s="41">
        <v>0.34</v>
      </c>
      <c r="J13" s="15">
        <v>1206.1</v>
      </c>
      <c r="K13" s="31">
        <v>2891.55</v>
      </c>
      <c r="L13" s="41">
        <v>0.24</v>
      </c>
    </row>
    <row r="14" spans="2:12" s="1" customFormat="1" ht="12" customHeight="1">
      <c r="B14" s="4"/>
      <c r="C14" s="65" t="s">
        <v>2</v>
      </c>
      <c r="D14" s="66"/>
      <c r="E14" s="18">
        <f>G14+J14</f>
        <v>589.4</v>
      </c>
      <c r="F14" s="29">
        <f t="shared" si="2"/>
        <v>2063.25</v>
      </c>
      <c r="G14" s="15">
        <v>453.5</v>
      </c>
      <c r="H14" s="31">
        <v>1795.05</v>
      </c>
      <c r="I14" s="41">
        <v>0.4</v>
      </c>
      <c r="J14" s="15">
        <v>135.9</v>
      </c>
      <c r="K14" s="31">
        <v>268.2</v>
      </c>
      <c r="L14" s="41">
        <v>0.2</v>
      </c>
    </row>
    <row r="15" spans="2:12" s="1" customFormat="1" ht="12" customHeight="1">
      <c r="B15" s="4"/>
      <c r="C15" s="65" t="s">
        <v>3</v>
      </c>
      <c r="D15" s="66"/>
      <c r="E15" s="18">
        <f>G15+J15</f>
        <v>1533.9</v>
      </c>
      <c r="F15" s="29">
        <f t="shared" si="2"/>
        <v>5395.35</v>
      </c>
      <c r="G15" s="15">
        <v>1268.5</v>
      </c>
      <c r="H15" s="31">
        <v>4873.05</v>
      </c>
      <c r="I15" s="41">
        <v>0.38</v>
      </c>
      <c r="J15" s="15">
        <v>265.4</v>
      </c>
      <c r="K15" s="31">
        <v>522.3</v>
      </c>
      <c r="L15" s="41">
        <v>0.2</v>
      </c>
    </row>
    <row r="16" spans="2:12" s="1" customFormat="1" ht="12" customHeight="1">
      <c r="B16" s="4"/>
      <c r="C16" s="65" t="s">
        <v>6</v>
      </c>
      <c r="D16" s="66"/>
      <c r="E16" s="18">
        <f>G16+J16</f>
        <v>900.5</v>
      </c>
      <c r="F16" s="29">
        <f t="shared" si="2"/>
        <v>2959.6499999999996</v>
      </c>
      <c r="G16" s="15">
        <v>739.2</v>
      </c>
      <c r="H16" s="31">
        <v>2641.95</v>
      </c>
      <c r="I16" s="41">
        <v>0.36</v>
      </c>
      <c r="J16" s="15">
        <v>161.3</v>
      </c>
      <c r="K16" s="31">
        <v>317.7</v>
      </c>
      <c r="L16" s="41">
        <v>0.2</v>
      </c>
    </row>
    <row r="17" spans="2:12" s="1" customFormat="1" ht="12" customHeight="1">
      <c r="B17" s="5"/>
      <c r="C17" s="59" t="s">
        <v>22</v>
      </c>
      <c r="D17" s="60"/>
      <c r="E17" s="16">
        <f aca="true" t="shared" si="3" ref="E17:K17">SUM(E18:E27)</f>
        <v>5648.8</v>
      </c>
      <c r="F17" s="36">
        <f t="shared" si="3"/>
        <v>18651</v>
      </c>
      <c r="G17" s="16">
        <f t="shared" si="3"/>
        <v>3700.7999999999997</v>
      </c>
      <c r="H17" s="36">
        <f t="shared" si="3"/>
        <v>14892.45</v>
      </c>
      <c r="I17" s="42">
        <v>0.4</v>
      </c>
      <c r="J17" s="16">
        <f t="shared" si="3"/>
        <v>1948</v>
      </c>
      <c r="K17" s="36">
        <f t="shared" si="3"/>
        <v>3758.5499999999997</v>
      </c>
      <c r="L17" s="42">
        <v>0.19</v>
      </c>
    </row>
    <row r="18" spans="2:12" s="1" customFormat="1" ht="12" customHeight="1">
      <c r="B18" s="4"/>
      <c r="C18" s="10"/>
      <c r="D18" s="11" t="s">
        <v>36</v>
      </c>
      <c r="E18" s="18">
        <f>G18+J18</f>
        <v>389</v>
      </c>
      <c r="F18" s="29">
        <f aca="true" t="shared" si="4" ref="F18:F50">H18+K18</f>
        <v>1137.3000000000002</v>
      </c>
      <c r="G18" s="14">
        <v>201.7</v>
      </c>
      <c r="H18" s="31">
        <v>795.45</v>
      </c>
      <c r="I18" s="41">
        <v>0.39</v>
      </c>
      <c r="J18" s="14">
        <v>187.3</v>
      </c>
      <c r="K18" s="31">
        <v>341.85</v>
      </c>
      <c r="L18" s="46">
        <v>0.18</v>
      </c>
    </row>
    <row r="19" spans="2:12" s="1" customFormat="1" ht="12" customHeight="1">
      <c r="B19" s="4"/>
      <c r="C19" s="10"/>
      <c r="D19" s="11" t="s">
        <v>1</v>
      </c>
      <c r="E19" s="18">
        <f>G19+J19</f>
        <v>473.20000000000005</v>
      </c>
      <c r="F19" s="29">
        <f t="shared" si="4"/>
        <v>1317.9</v>
      </c>
      <c r="G19" s="14">
        <v>267.8</v>
      </c>
      <c r="H19" s="31">
        <v>1008</v>
      </c>
      <c r="I19" s="41">
        <v>0.38</v>
      </c>
      <c r="J19" s="14">
        <v>205.4</v>
      </c>
      <c r="K19" s="31">
        <v>309.9</v>
      </c>
      <c r="L19" s="46">
        <v>0.15</v>
      </c>
    </row>
    <row r="20" spans="2:12" s="1" customFormat="1" ht="12" customHeight="1">
      <c r="B20" s="4"/>
      <c r="C20" s="10"/>
      <c r="D20" s="11" t="s">
        <v>37</v>
      </c>
      <c r="E20" s="18">
        <f aca="true" t="shared" si="5" ref="E20:E27">G20+J20</f>
        <v>748</v>
      </c>
      <c r="F20" s="29">
        <f t="shared" si="4"/>
        <v>2433.6</v>
      </c>
      <c r="G20" s="14">
        <v>456</v>
      </c>
      <c r="H20" s="31">
        <v>1866.3</v>
      </c>
      <c r="I20" s="41">
        <v>0.41</v>
      </c>
      <c r="J20" s="14">
        <v>292</v>
      </c>
      <c r="K20" s="31">
        <v>567.3</v>
      </c>
      <c r="L20" s="46">
        <v>0.19</v>
      </c>
    </row>
    <row r="21" spans="2:12" s="1" customFormat="1" ht="12" customHeight="1">
      <c r="B21" s="4"/>
      <c r="C21" s="10"/>
      <c r="D21" s="11" t="s">
        <v>27</v>
      </c>
      <c r="E21" s="18">
        <f t="shared" si="5"/>
        <v>1352.1999999999998</v>
      </c>
      <c r="F21" s="29">
        <f t="shared" si="4"/>
        <v>4932.3</v>
      </c>
      <c r="G21" s="14">
        <v>1075.1</v>
      </c>
      <c r="H21" s="31">
        <v>4367.25</v>
      </c>
      <c r="I21" s="41">
        <v>0.4</v>
      </c>
      <c r="J21" s="14">
        <v>277.1</v>
      </c>
      <c r="K21" s="31">
        <v>565.05</v>
      </c>
      <c r="L21" s="46">
        <v>0.2</v>
      </c>
    </row>
    <row r="22" spans="2:12" s="1" customFormat="1" ht="12" customHeight="1">
      <c r="B22" s="4"/>
      <c r="C22" s="10"/>
      <c r="D22" s="11" t="s">
        <v>38</v>
      </c>
      <c r="E22" s="18">
        <f t="shared" si="5"/>
        <v>469.6</v>
      </c>
      <c r="F22" s="29">
        <f t="shared" si="4"/>
        <v>1529.7</v>
      </c>
      <c r="G22" s="14">
        <v>296.2</v>
      </c>
      <c r="H22" s="31">
        <v>1179</v>
      </c>
      <c r="I22" s="41">
        <v>0.4</v>
      </c>
      <c r="J22" s="14">
        <v>173.4</v>
      </c>
      <c r="K22" s="31">
        <v>350.7</v>
      </c>
      <c r="L22" s="46">
        <v>0.2</v>
      </c>
    </row>
    <row r="23" spans="2:12" s="1" customFormat="1" ht="12" customHeight="1">
      <c r="B23" s="4"/>
      <c r="C23" s="12"/>
      <c r="D23" s="3" t="s">
        <v>39</v>
      </c>
      <c r="E23" s="18">
        <f t="shared" si="5"/>
        <v>626.5</v>
      </c>
      <c r="F23" s="29">
        <f t="shared" si="4"/>
        <v>2111.25</v>
      </c>
      <c r="G23" s="14">
        <v>416.6</v>
      </c>
      <c r="H23" s="31">
        <v>1693.35</v>
      </c>
      <c r="I23" s="41">
        <v>0.41</v>
      </c>
      <c r="J23" s="14">
        <v>209.9</v>
      </c>
      <c r="K23" s="31">
        <v>417.9</v>
      </c>
      <c r="L23" s="46">
        <v>0.2</v>
      </c>
    </row>
    <row r="24" spans="2:12" s="1" customFormat="1" ht="12" customHeight="1">
      <c r="B24" s="4"/>
      <c r="C24" s="12"/>
      <c r="D24" s="3" t="s">
        <v>40</v>
      </c>
      <c r="E24" s="18">
        <f t="shared" si="5"/>
        <v>620.1</v>
      </c>
      <c r="F24" s="29">
        <f t="shared" si="4"/>
        <v>2227.2</v>
      </c>
      <c r="G24" s="14">
        <v>440</v>
      </c>
      <c r="H24" s="31">
        <v>1847.85</v>
      </c>
      <c r="I24" s="41">
        <v>0.42</v>
      </c>
      <c r="J24" s="14">
        <v>180.1</v>
      </c>
      <c r="K24" s="31">
        <v>379.35</v>
      </c>
      <c r="L24" s="46">
        <v>0.21</v>
      </c>
    </row>
    <row r="25" spans="2:12" s="1" customFormat="1" ht="12" customHeight="1">
      <c r="B25" s="4"/>
      <c r="C25" s="12"/>
      <c r="D25" s="3" t="s">
        <v>41</v>
      </c>
      <c r="E25" s="18">
        <f t="shared" si="5"/>
        <v>661.4000000000001</v>
      </c>
      <c r="F25" s="29">
        <f t="shared" si="4"/>
        <v>2109.15</v>
      </c>
      <c r="G25" s="14">
        <v>349.6</v>
      </c>
      <c r="H25" s="31">
        <v>1450.5</v>
      </c>
      <c r="I25" s="41">
        <v>0.41</v>
      </c>
      <c r="J25" s="14">
        <v>311.8</v>
      </c>
      <c r="K25" s="31">
        <v>658.65</v>
      </c>
      <c r="L25" s="46">
        <v>0.21</v>
      </c>
    </row>
    <row r="26" spans="2:12" s="1" customFormat="1" ht="12" customHeight="1">
      <c r="B26" s="4"/>
      <c r="C26" s="12"/>
      <c r="D26" s="3" t="s">
        <v>42</v>
      </c>
      <c r="E26" s="18">
        <f t="shared" si="5"/>
        <v>190.2</v>
      </c>
      <c r="F26" s="29">
        <f t="shared" si="4"/>
        <v>496.35</v>
      </c>
      <c r="G26" s="14">
        <v>103.8</v>
      </c>
      <c r="H26" s="31">
        <v>363.75</v>
      </c>
      <c r="I26" s="41">
        <v>0.35</v>
      </c>
      <c r="J26" s="14">
        <v>86.4</v>
      </c>
      <c r="K26" s="31">
        <v>132.6</v>
      </c>
      <c r="L26" s="46">
        <v>0.15</v>
      </c>
    </row>
    <row r="27" spans="2:12" s="6" customFormat="1" ht="12" customHeight="1">
      <c r="B27" s="4"/>
      <c r="C27" s="12"/>
      <c r="D27" s="3" t="s">
        <v>43</v>
      </c>
      <c r="E27" s="18">
        <f t="shared" si="5"/>
        <v>118.6</v>
      </c>
      <c r="F27" s="29">
        <f t="shared" si="4"/>
        <v>356.25</v>
      </c>
      <c r="G27" s="14">
        <v>94</v>
      </c>
      <c r="H27" s="31">
        <v>321</v>
      </c>
      <c r="I27" s="41">
        <v>0.34</v>
      </c>
      <c r="J27" s="14">
        <v>24.6</v>
      </c>
      <c r="K27" s="31">
        <v>35.25</v>
      </c>
      <c r="L27" s="46">
        <v>0.14</v>
      </c>
    </row>
    <row r="28" spans="2:12" s="6" customFormat="1" ht="12" customHeight="1">
      <c r="B28" s="4"/>
      <c r="C28" s="59" t="s">
        <v>44</v>
      </c>
      <c r="D28" s="64"/>
      <c r="E28" s="50">
        <f aca="true" t="shared" si="6" ref="E28:K28">SUM(E29:E34)</f>
        <v>3288.5</v>
      </c>
      <c r="F28" s="32">
        <f t="shared" si="6"/>
        <v>10859.399999999998</v>
      </c>
      <c r="G28" s="50">
        <f t="shared" si="6"/>
        <v>2412.4</v>
      </c>
      <c r="H28" s="32">
        <f t="shared" si="6"/>
        <v>9143.85</v>
      </c>
      <c r="I28" s="43">
        <v>0.38</v>
      </c>
      <c r="J28" s="50">
        <f t="shared" si="6"/>
        <v>876.0999999999999</v>
      </c>
      <c r="K28" s="32">
        <f t="shared" si="6"/>
        <v>1715.5499999999997</v>
      </c>
      <c r="L28" s="43">
        <v>0.2</v>
      </c>
    </row>
    <row r="29" spans="2:12" s="1" customFormat="1" ht="12" customHeight="1">
      <c r="B29" s="4"/>
      <c r="C29" s="23"/>
      <c r="D29" s="3" t="s">
        <v>45</v>
      </c>
      <c r="E29" s="18">
        <f aca="true" t="shared" si="7" ref="E29:E34">G29+J29</f>
        <v>132.4</v>
      </c>
      <c r="F29" s="29">
        <f t="shared" si="4"/>
        <v>527.55</v>
      </c>
      <c r="G29" s="14">
        <v>126.8</v>
      </c>
      <c r="H29" s="31">
        <v>514.8</v>
      </c>
      <c r="I29" s="41">
        <v>0.41</v>
      </c>
      <c r="J29" s="14">
        <v>5.6</v>
      </c>
      <c r="K29" s="31">
        <v>12.75</v>
      </c>
      <c r="L29" s="46">
        <v>0.23</v>
      </c>
    </row>
    <row r="30" spans="2:12" s="1" customFormat="1" ht="12" customHeight="1">
      <c r="B30" s="4"/>
      <c r="C30" s="23"/>
      <c r="D30" s="3" t="s">
        <v>83</v>
      </c>
      <c r="E30" s="18">
        <f t="shared" si="7"/>
        <v>724.3000000000001</v>
      </c>
      <c r="F30" s="29">
        <f t="shared" si="4"/>
        <v>2934.15</v>
      </c>
      <c r="G30" s="14">
        <v>694.2</v>
      </c>
      <c r="H30" s="31">
        <v>2864.55</v>
      </c>
      <c r="I30" s="41">
        <v>0.27</v>
      </c>
      <c r="J30" s="14">
        <v>30.1</v>
      </c>
      <c r="K30" s="31">
        <v>69.6</v>
      </c>
      <c r="L30" s="46">
        <v>0.23</v>
      </c>
    </row>
    <row r="31" spans="2:12" s="1" customFormat="1" ht="12" customHeight="1">
      <c r="B31" s="4"/>
      <c r="C31" s="10"/>
      <c r="D31" s="3" t="s">
        <v>46</v>
      </c>
      <c r="E31" s="18">
        <f t="shared" si="7"/>
        <v>861.4</v>
      </c>
      <c r="F31" s="29">
        <f t="shared" si="4"/>
        <v>2659.35</v>
      </c>
      <c r="G31" s="14">
        <v>595.3</v>
      </c>
      <c r="H31" s="31">
        <v>2151.15</v>
      </c>
      <c r="I31" s="41">
        <v>0.36</v>
      </c>
      <c r="J31" s="14">
        <v>266.1</v>
      </c>
      <c r="K31" s="31">
        <v>508.2</v>
      </c>
      <c r="L31" s="46">
        <v>0.19</v>
      </c>
    </row>
    <row r="32" spans="2:12" s="1" customFormat="1" ht="12" customHeight="1">
      <c r="B32" s="4"/>
      <c r="C32" s="10"/>
      <c r="D32" s="3" t="s">
        <v>47</v>
      </c>
      <c r="E32" s="18">
        <f t="shared" si="7"/>
        <v>258.6</v>
      </c>
      <c r="F32" s="29">
        <f t="shared" si="4"/>
        <v>710.4</v>
      </c>
      <c r="G32" s="14">
        <v>222.4</v>
      </c>
      <c r="H32" s="31">
        <v>665.85</v>
      </c>
      <c r="I32" s="41">
        <v>0.3</v>
      </c>
      <c r="J32" s="14">
        <v>36.2</v>
      </c>
      <c r="K32" s="31">
        <v>44.55</v>
      </c>
      <c r="L32" s="46">
        <v>0.12</v>
      </c>
    </row>
    <row r="33" spans="2:12" s="6" customFormat="1" ht="12" customHeight="1">
      <c r="B33" s="4"/>
      <c r="C33" s="10"/>
      <c r="D33" s="3" t="s">
        <v>48</v>
      </c>
      <c r="E33" s="18">
        <f t="shared" si="7"/>
        <v>657</v>
      </c>
      <c r="F33" s="29">
        <f t="shared" si="4"/>
        <v>1945.65</v>
      </c>
      <c r="G33" s="14">
        <v>395.7</v>
      </c>
      <c r="H33" s="31">
        <v>1450.05</v>
      </c>
      <c r="I33" s="41">
        <v>0.37</v>
      </c>
      <c r="J33" s="14">
        <v>261.3</v>
      </c>
      <c r="K33" s="31">
        <v>495.6</v>
      </c>
      <c r="L33" s="46">
        <v>0.19</v>
      </c>
    </row>
    <row r="34" spans="2:12" s="1" customFormat="1" ht="12" customHeight="1">
      <c r="B34" s="4"/>
      <c r="C34" s="10"/>
      <c r="D34" s="3" t="s">
        <v>49</v>
      </c>
      <c r="E34" s="18">
        <f t="shared" si="7"/>
        <v>654.8</v>
      </c>
      <c r="F34" s="29">
        <f t="shared" si="4"/>
        <v>2082.3</v>
      </c>
      <c r="G34" s="14">
        <v>378</v>
      </c>
      <c r="H34" s="31">
        <v>1497.45</v>
      </c>
      <c r="I34" s="41">
        <v>0.4</v>
      </c>
      <c r="J34" s="14">
        <v>276.8</v>
      </c>
      <c r="K34" s="31">
        <v>584.85</v>
      </c>
      <c r="L34" s="46">
        <v>0.21</v>
      </c>
    </row>
    <row r="35" spans="2:12" s="1" customFormat="1" ht="12" customHeight="1">
      <c r="B35" s="4"/>
      <c r="C35" s="59" t="s">
        <v>50</v>
      </c>
      <c r="D35" s="60"/>
      <c r="E35" s="50">
        <f aca="true" t="shared" si="8" ref="E35:K35">SUM(E36:E41)</f>
        <v>1157.5</v>
      </c>
      <c r="F35" s="32">
        <f t="shared" si="8"/>
        <v>3427.65</v>
      </c>
      <c r="G35" s="50">
        <f t="shared" si="8"/>
        <v>649.6</v>
      </c>
      <c r="H35" s="32">
        <f t="shared" si="8"/>
        <v>2444.85</v>
      </c>
      <c r="I35" s="43">
        <v>0.38</v>
      </c>
      <c r="J35" s="50">
        <f t="shared" si="8"/>
        <v>507.90000000000003</v>
      </c>
      <c r="K35" s="32">
        <f t="shared" si="8"/>
        <v>982.8000000000001</v>
      </c>
      <c r="L35" s="43">
        <v>0.19</v>
      </c>
    </row>
    <row r="36" spans="2:12" s="1" customFormat="1" ht="12" customHeight="1">
      <c r="B36" s="4"/>
      <c r="C36" s="23"/>
      <c r="D36" s="3" t="s">
        <v>84</v>
      </c>
      <c r="E36" s="18">
        <f aca="true" t="shared" si="9" ref="E36:E50">G36+J36</f>
        <v>124.9</v>
      </c>
      <c r="F36" s="29">
        <f t="shared" si="4"/>
        <v>349.8</v>
      </c>
      <c r="G36" s="14">
        <v>64.7</v>
      </c>
      <c r="H36" s="31">
        <v>237.9</v>
      </c>
      <c r="I36" s="41">
        <v>0.37</v>
      </c>
      <c r="J36" s="14">
        <v>60.2</v>
      </c>
      <c r="K36" s="31">
        <v>111.9</v>
      </c>
      <c r="L36" s="46">
        <v>0.19</v>
      </c>
    </row>
    <row r="37" spans="2:12" s="1" customFormat="1" ht="12" customHeight="1">
      <c r="B37" s="4"/>
      <c r="C37" s="10"/>
      <c r="D37" s="3" t="s">
        <v>85</v>
      </c>
      <c r="E37" s="18">
        <f t="shared" si="9"/>
        <v>115.8</v>
      </c>
      <c r="F37" s="29">
        <f t="shared" si="4"/>
        <v>262.35</v>
      </c>
      <c r="G37" s="14">
        <v>37.8</v>
      </c>
      <c r="H37" s="31">
        <v>135.45</v>
      </c>
      <c r="I37" s="41">
        <v>0.36</v>
      </c>
      <c r="J37" s="14">
        <v>78</v>
      </c>
      <c r="K37" s="31">
        <v>126.9</v>
      </c>
      <c r="L37" s="46">
        <v>0.16</v>
      </c>
    </row>
    <row r="38" spans="2:12" s="1" customFormat="1" ht="12" customHeight="1">
      <c r="B38" s="4"/>
      <c r="C38" s="10"/>
      <c r="D38" s="3" t="s">
        <v>51</v>
      </c>
      <c r="E38" s="18">
        <f t="shared" si="9"/>
        <v>73.3</v>
      </c>
      <c r="F38" s="29">
        <f t="shared" si="4"/>
        <v>209.1</v>
      </c>
      <c r="G38" s="14">
        <v>49.3</v>
      </c>
      <c r="H38" s="31">
        <v>169.95</v>
      </c>
      <c r="I38" s="41">
        <v>0.34</v>
      </c>
      <c r="J38" s="14">
        <v>24</v>
      </c>
      <c r="K38" s="31">
        <v>39.15</v>
      </c>
      <c r="L38" s="46">
        <v>0.16</v>
      </c>
    </row>
    <row r="39" spans="2:12" s="6" customFormat="1" ht="12" customHeight="1">
      <c r="B39" s="4"/>
      <c r="C39" s="10"/>
      <c r="D39" s="3" t="s">
        <v>52</v>
      </c>
      <c r="E39" s="18">
        <f t="shared" si="9"/>
        <v>33.3</v>
      </c>
      <c r="F39" s="29">
        <f t="shared" si="4"/>
        <v>87.15</v>
      </c>
      <c r="G39" s="14">
        <v>22</v>
      </c>
      <c r="H39" s="31">
        <v>72.9</v>
      </c>
      <c r="I39" s="41">
        <v>0.33</v>
      </c>
      <c r="J39" s="14">
        <v>11.3</v>
      </c>
      <c r="K39" s="31">
        <v>14.25</v>
      </c>
      <c r="L39" s="46">
        <v>0.13</v>
      </c>
    </row>
    <row r="40" spans="2:12" s="1" customFormat="1" ht="12" customHeight="1">
      <c r="B40" s="4"/>
      <c r="C40" s="12"/>
      <c r="D40" s="3" t="s">
        <v>86</v>
      </c>
      <c r="E40" s="18">
        <f t="shared" si="9"/>
        <v>382.5</v>
      </c>
      <c r="F40" s="29">
        <f t="shared" si="4"/>
        <v>1152</v>
      </c>
      <c r="G40" s="14">
        <v>206.4</v>
      </c>
      <c r="H40" s="31">
        <v>795.75</v>
      </c>
      <c r="I40" s="41">
        <v>0.39</v>
      </c>
      <c r="J40" s="14">
        <v>176.1</v>
      </c>
      <c r="K40" s="31">
        <v>356.25</v>
      </c>
      <c r="L40" s="46">
        <v>0.2</v>
      </c>
    </row>
    <row r="41" spans="2:12" s="1" customFormat="1" ht="12" customHeight="1">
      <c r="B41" s="4"/>
      <c r="C41" s="12"/>
      <c r="D41" s="3" t="s">
        <v>87</v>
      </c>
      <c r="E41" s="18">
        <f t="shared" si="9"/>
        <v>427.7</v>
      </c>
      <c r="F41" s="29">
        <f t="shared" si="4"/>
        <v>1367.25</v>
      </c>
      <c r="G41" s="14">
        <v>269.4</v>
      </c>
      <c r="H41" s="31">
        <v>1032.9</v>
      </c>
      <c r="I41" s="41">
        <v>0.38</v>
      </c>
      <c r="J41" s="14">
        <v>158.3</v>
      </c>
      <c r="K41" s="31">
        <v>334.35</v>
      </c>
      <c r="L41" s="46">
        <v>0.21</v>
      </c>
    </row>
    <row r="42" spans="2:12" s="1" customFormat="1" ht="12" customHeight="1">
      <c r="B42" s="4"/>
      <c r="C42" s="59" t="s">
        <v>53</v>
      </c>
      <c r="D42" s="60"/>
      <c r="E42" s="50">
        <f aca="true" t="shared" si="10" ref="E42:K42">SUM(E43:E48)</f>
        <v>850.8000000000001</v>
      </c>
      <c r="F42" s="32">
        <v>2773.95</v>
      </c>
      <c r="G42" s="50">
        <f t="shared" si="10"/>
        <v>695.6</v>
      </c>
      <c r="H42" s="32">
        <f t="shared" si="10"/>
        <v>2492.2499999999995</v>
      </c>
      <c r="I42" s="43">
        <v>0.36</v>
      </c>
      <c r="J42" s="50">
        <f t="shared" si="10"/>
        <v>155.2</v>
      </c>
      <c r="K42" s="32">
        <f t="shared" si="10"/>
        <v>281.7</v>
      </c>
      <c r="L42" s="43">
        <v>0.18</v>
      </c>
    </row>
    <row r="43" spans="2:12" s="1" customFormat="1" ht="12" customHeight="1">
      <c r="B43" s="4"/>
      <c r="C43" s="12"/>
      <c r="D43" s="3" t="s">
        <v>4</v>
      </c>
      <c r="E43" s="18">
        <f t="shared" si="9"/>
        <v>66.8</v>
      </c>
      <c r="F43" s="29">
        <f t="shared" si="4"/>
        <v>228.75</v>
      </c>
      <c r="G43" s="14">
        <v>56</v>
      </c>
      <c r="H43" s="31">
        <v>208.65</v>
      </c>
      <c r="I43" s="41">
        <v>0.37</v>
      </c>
      <c r="J43" s="14">
        <v>10.8</v>
      </c>
      <c r="K43" s="31">
        <v>20.1</v>
      </c>
      <c r="L43" s="46">
        <v>0.19</v>
      </c>
    </row>
    <row r="44" spans="2:12" s="1" customFormat="1" ht="12" customHeight="1">
      <c r="B44" s="4"/>
      <c r="C44" s="12"/>
      <c r="D44" s="3" t="s">
        <v>5</v>
      </c>
      <c r="E44" s="18">
        <f t="shared" si="9"/>
        <v>74.4</v>
      </c>
      <c r="F44" s="29">
        <f t="shared" si="4"/>
        <v>214.35</v>
      </c>
      <c r="G44" s="14">
        <v>57.8</v>
      </c>
      <c r="H44" s="31">
        <v>189.45</v>
      </c>
      <c r="I44" s="41">
        <v>0.33</v>
      </c>
      <c r="J44" s="14">
        <v>16.6</v>
      </c>
      <c r="K44" s="31">
        <v>24.9</v>
      </c>
      <c r="L44" s="46">
        <v>0.15</v>
      </c>
    </row>
    <row r="45" spans="2:12" s="1" customFormat="1" ht="12" customHeight="1">
      <c r="B45" s="4"/>
      <c r="C45" s="12"/>
      <c r="D45" s="3" t="s">
        <v>54</v>
      </c>
      <c r="E45" s="18">
        <f t="shared" si="9"/>
        <v>702.0999999999999</v>
      </c>
      <c r="F45" s="29">
        <f t="shared" si="4"/>
        <v>2317.9500000000003</v>
      </c>
      <c r="G45" s="14">
        <v>579.3</v>
      </c>
      <c r="H45" s="31">
        <v>2087.4</v>
      </c>
      <c r="I45" s="41">
        <v>0.36</v>
      </c>
      <c r="J45" s="14">
        <v>122.8</v>
      </c>
      <c r="K45" s="31">
        <v>230.55</v>
      </c>
      <c r="L45" s="46">
        <v>0.19</v>
      </c>
    </row>
    <row r="46" spans="2:12" s="1" customFormat="1" ht="12" customHeight="1">
      <c r="B46" s="4"/>
      <c r="C46" s="12"/>
      <c r="D46" s="3" t="s">
        <v>55</v>
      </c>
      <c r="E46" s="18">
        <f t="shared" si="9"/>
        <v>6.1000000000000005</v>
      </c>
      <c r="F46" s="29">
        <f t="shared" si="4"/>
        <v>9.6</v>
      </c>
      <c r="G46" s="14">
        <v>1.2</v>
      </c>
      <c r="H46" s="31">
        <v>3.6</v>
      </c>
      <c r="I46" s="41">
        <v>0.3</v>
      </c>
      <c r="J46" s="14">
        <v>4.9</v>
      </c>
      <c r="K46" s="31">
        <v>6</v>
      </c>
      <c r="L46" s="46">
        <v>0.12</v>
      </c>
    </row>
    <row r="47" spans="2:12" s="1" customFormat="1" ht="12" customHeight="1">
      <c r="B47" s="4"/>
      <c r="C47" s="12"/>
      <c r="D47" s="3" t="s">
        <v>56</v>
      </c>
      <c r="E47" s="18">
        <f t="shared" si="9"/>
        <v>0.2</v>
      </c>
      <c r="F47" s="29">
        <v>0.45</v>
      </c>
      <c r="G47" s="14">
        <v>0.2</v>
      </c>
      <c r="H47" s="31">
        <v>0.45</v>
      </c>
      <c r="I47" s="41">
        <v>0.23</v>
      </c>
      <c r="J47" s="14">
        <v>0</v>
      </c>
      <c r="K47" s="33" t="s">
        <v>102</v>
      </c>
      <c r="L47" s="33" t="s">
        <v>102</v>
      </c>
    </row>
    <row r="48" spans="2:12" s="1" customFormat="1" ht="12" customHeight="1">
      <c r="B48" s="4"/>
      <c r="C48" s="12"/>
      <c r="D48" s="3" t="s">
        <v>57</v>
      </c>
      <c r="E48" s="18">
        <f t="shared" si="9"/>
        <v>1.2000000000000002</v>
      </c>
      <c r="F48" s="29">
        <f t="shared" si="4"/>
        <v>2.85</v>
      </c>
      <c r="G48" s="14">
        <v>1.1</v>
      </c>
      <c r="H48" s="31">
        <v>2.7</v>
      </c>
      <c r="I48" s="41">
        <v>0.25</v>
      </c>
      <c r="J48" s="14">
        <v>0.1</v>
      </c>
      <c r="K48" s="31">
        <v>0.15</v>
      </c>
      <c r="L48" s="46">
        <v>0.1</v>
      </c>
    </row>
    <row r="49" spans="2:12" s="1" customFormat="1" ht="12" customHeight="1">
      <c r="B49" s="4"/>
      <c r="C49" s="59" t="s">
        <v>58</v>
      </c>
      <c r="D49" s="60"/>
      <c r="E49" s="50">
        <v>1194.6</v>
      </c>
      <c r="F49" s="32">
        <v>3632.1</v>
      </c>
      <c r="G49" s="50">
        <f>SUM(G50:G56)</f>
        <v>907.5</v>
      </c>
      <c r="H49" s="32">
        <f>SUM(H50:H56)</f>
        <v>3119.55</v>
      </c>
      <c r="I49" s="43">
        <v>0.34</v>
      </c>
      <c r="J49" s="50">
        <f>SUM(J50:J56)</f>
        <v>287.09999999999997</v>
      </c>
      <c r="K49" s="32">
        <f>SUM(K50:K56)</f>
        <v>512.55</v>
      </c>
      <c r="L49" s="43">
        <v>0.18</v>
      </c>
    </row>
    <row r="50" spans="2:12" s="1" customFormat="1" ht="12" customHeight="1">
      <c r="B50" s="4"/>
      <c r="C50" s="12"/>
      <c r="D50" s="3" t="s">
        <v>88</v>
      </c>
      <c r="E50" s="18">
        <f t="shared" si="9"/>
        <v>162.8</v>
      </c>
      <c r="F50" s="29">
        <f t="shared" si="4"/>
        <v>520.2</v>
      </c>
      <c r="G50" s="14">
        <v>129.1</v>
      </c>
      <c r="H50" s="31">
        <v>454.05</v>
      </c>
      <c r="I50" s="41">
        <v>0.35</v>
      </c>
      <c r="J50" s="14">
        <v>33.7</v>
      </c>
      <c r="K50" s="31">
        <v>66.15</v>
      </c>
      <c r="L50" s="46">
        <v>0.2</v>
      </c>
    </row>
    <row r="51" spans="2:12" ht="12" customHeight="1">
      <c r="B51" s="4"/>
      <c r="C51" s="12"/>
      <c r="D51" s="3" t="s">
        <v>59</v>
      </c>
      <c r="E51" s="18">
        <f aca="true" t="shared" si="11" ref="E51:E56">G51+J51</f>
        <v>333.79999999999995</v>
      </c>
      <c r="F51" s="29">
        <f aca="true" t="shared" si="12" ref="F51:F56">H51+K51</f>
        <v>1055.4</v>
      </c>
      <c r="G51" s="14">
        <v>268.7</v>
      </c>
      <c r="H51" s="31">
        <v>941.25</v>
      </c>
      <c r="I51" s="41">
        <v>0.35</v>
      </c>
      <c r="J51" s="14">
        <v>65.1</v>
      </c>
      <c r="K51" s="31">
        <v>114.15</v>
      </c>
      <c r="L51" s="46">
        <v>0.18</v>
      </c>
    </row>
    <row r="52" spans="2:12" s="1" customFormat="1" ht="12" customHeight="1">
      <c r="B52" s="4"/>
      <c r="C52" s="12"/>
      <c r="D52" s="3" t="s">
        <v>7</v>
      </c>
      <c r="E52" s="18">
        <f t="shared" si="11"/>
        <v>230.10000000000002</v>
      </c>
      <c r="F52" s="29">
        <f t="shared" si="12"/>
        <v>595.95</v>
      </c>
      <c r="G52" s="19">
        <v>171.8</v>
      </c>
      <c r="H52" s="33">
        <v>507.45</v>
      </c>
      <c r="I52" s="44">
        <v>0.3</v>
      </c>
      <c r="J52" s="14">
        <v>58.3</v>
      </c>
      <c r="K52" s="31">
        <v>88.5</v>
      </c>
      <c r="L52" s="46">
        <v>0.15</v>
      </c>
    </row>
    <row r="53" spans="2:12" s="1" customFormat="1" ht="12" customHeight="1">
      <c r="B53" s="4"/>
      <c r="C53" s="12"/>
      <c r="D53" s="3" t="s">
        <v>60</v>
      </c>
      <c r="E53" s="18">
        <v>0.7</v>
      </c>
      <c r="F53" s="29">
        <v>0.9</v>
      </c>
      <c r="G53" s="19" t="s">
        <v>103</v>
      </c>
      <c r="H53" s="19" t="s">
        <v>103</v>
      </c>
      <c r="I53" s="19" t="s">
        <v>103</v>
      </c>
      <c r="J53" s="14">
        <v>0.7</v>
      </c>
      <c r="K53" s="31">
        <v>0.9</v>
      </c>
      <c r="L53" s="46">
        <v>0.12</v>
      </c>
    </row>
    <row r="54" spans="2:12" s="1" customFormat="1" ht="12" customHeight="1">
      <c r="B54" s="4"/>
      <c r="C54" s="12"/>
      <c r="D54" s="3" t="s">
        <v>89</v>
      </c>
      <c r="E54" s="18">
        <f t="shared" si="11"/>
        <v>142.3</v>
      </c>
      <c r="F54" s="29">
        <f t="shared" si="12"/>
        <v>373.65</v>
      </c>
      <c r="G54" s="18">
        <v>72.2</v>
      </c>
      <c r="H54" s="29">
        <v>247.95</v>
      </c>
      <c r="I54" s="45">
        <v>0.34</v>
      </c>
      <c r="J54" s="18">
        <v>70.1</v>
      </c>
      <c r="K54" s="29">
        <v>125.7</v>
      </c>
      <c r="L54" s="45">
        <v>0.18</v>
      </c>
    </row>
    <row r="55" spans="2:12" s="1" customFormat="1" ht="12" customHeight="1">
      <c r="B55" s="4"/>
      <c r="C55" s="12"/>
      <c r="D55" s="3" t="s">
        <v>90</v>
      </c>
      <c r="E55" s="18">
        <f t="shared" si="11"/>
        <v>134.5</v>
      </c>
      <c r="F55" s="29">
        <f t="shared" si="12"/>
        <v>451.04999999999995</v>
      </c>
      <c r="G55" s="14">
        <v>107.9</v>
      </c>
      <c r="H55" s="31">
        <v>397.65</v>
      </c>
      <c r="I55" s="41">
        <v>0.37</v>
      </c>
      <c r="J55" s="14">
        <v>26.6</v>
      </c>
      <c r="K55" s="31">
        <v>53.4</v>
      </c>
      <c r="L55" s="46">
        <v>0.2</v>
      </c>
    </row>
    <row r="56" spans="2:12" s="1" customFormat="1" ht="12" customHeight="1">
      <c r="B56" s="4"/>
      <c r="C56" s="12"/>
      <c r="D56" s="3" t="s">
        <v>91</v>
      </c>
      <c r="E56" s="18">
        <f t="shared" si="11"/>
        <v>190.4</v>
      </c>
      <c r="F56" s="29">
        <f t="shared" si="12"/>
        <v>634.95</v>
      </c>
      <c r="G56" s="14">
        <v>157.8</v>
      </c>
      <c r="H56" s="31">
        <v>571.2</v>
      </c>
      <c r="I56" s="41">
        <v>0.36</v>
      </c>
      <c r="J56" s="14">
        <v>32.6</v>
      </c>
      <c r="K56" s="31">
        <v>63.75</v>
      </c>
      <c r="L56" s="46">
        <v>0.2</v>
      </c>
    </row>
    <row r="57" spans="2:12" s="1" customFormat="1" ht="12" customHeight="1">
      <c r="B57" s="4"/>
      <c r="C57" s="59" t="s">
        <v>61</v>
      </c>
      <c r="D57" s="60"/>
      <c r="E57" s="50">
        <f aca="true" t="shared" si="13" ref="E57:K57">SUM(E58:E59)</f>
        <v>2145.7</v>
      </c>
      <c r="F57" s="32">
        <f t="shared" si="13"/>
        <v>6921.15</v>
      </c>
      <c r="G57" s="50">
        <f t="shared" si="13"/>
        <v>1628.9</v>
      </c>
      <c r="H57" s="32">
        <f t="shared" si="13"/>
        <v>5977.349999999999</v>
      </c>
      <c r="I57" s="43">
        <v>0.37</v>
      </c>
      <c r="J57" s="50">
        <f t="shared" si="13"/>
        <v>516.8</v>
      </c>
      <c r="K57" s="32">
        <f t="shared" si="13"/>
        <v>943.8</v>
      </c>
      <c r="L57" s="43">
        <v>0.18</v>
      </c>
    </row>
    <row r="58" spans="2:12" s="1" customFormat="1" ht="12" customHeight="1">
      <c r="B58" s="4"/>
      <c r="C58" s="12"/>
      <c r="D58" s="3" t="s">
        <v>92</v>
      </c>
      <c r="E58" s="18">
        <f>G58+J58</f>
        <v>1487.4</v>
      </c>
      <c r="F58" s="29">
        <f>H58+K58</f>
        <v>5023.65</v>
      </c>
      <c r="G58" s="14">
        <v>1161</v>
      </c>
      <c r="H58" s="31">
        <v>4408.65</v>
      </c>
      <c r="I58" s="41">
        <v>0.38</v>
      </c>
      <c r="J58" s="14">
        <v>326.4</v>
      </c>
      <c r="K58" s="31">
        <v>615</v>
      </c>
      <c r="L58" s="46">
        <v>0.19</v>
      </c>
    </row>
    <row r="59" spans="2:12" s="1" customFormat="1" ht="12" customHeight="1">
      <c r="B59" s="4"/>
      <c r="C59" s="12"/>
      <c r="D59" s="3" t="s">
        <v>8</v>
      </c>
      <c r="E59" s="18">
        <f>G59+J59</f>
        <v>658.3</v>
      </c>
      <c r="F59" s="29">
        <f>H59+K59</f>
        <v>1897.5</v>
      </c>
      <c r="G59" s="14">
        <v>467.9</v>
      </c>
      <c r="H59" s="31">
        <v>1568.7</v>
      </c>
      <c r="I59" s="41">
        <v>0.34</v>
      </c>
      <c r="J59" s="14">
        <v>190.4</v>
      </c>
      <c r="K59" s="31">
        <v>328.8</v>
      </c>
      <c r="L59" s="46">
        <v>0.17</v>
      </c>
    </row>
    <row r="60" spans="2:12" s="1" customFormat="1" ht="12" customHeight="1">
      <c r="B60" s="4"/>
      <c r="C60" s="59" t="s">
        <v>62</v>
      </c>
      <c r="D60" s="60"/>
      <c r="E60" s="50">
        <f aca="true" t="shared" si="14" ref="E60:K60">SUM(E61:E68)</f>
        <v>1804.4</v>
      </c>
      <c r="F60" s="32">
        <f t="shared" si="14"/>
        <v>5235.299999999999</v>
      </c>
      <c r="G60" s="50">
        <f t="shared" si="14"/>
        <v>1445.3000000000002</v>
      </c>
      <c r="H60" s="32">
        <f t="shared" si="14"/>
        <v>4687.650000000001</v>
      </c>
      <c r="I60" s="43">
        <v>0.32</v>
      </c>
      <c r="J60" s="50">
        <f t="shared" si="14"/>
        <v>359.1000000000001</v>
      </c>
      <c r="K60" s="32">
        <f t="shared" si="14"/>
        <v>547.65</v>
      </c>
      <c r="L60" s="43">
        <v>0.15</v>
      </c>
    </row>
    <row r="61" spans="2:12" s="1" customFormat="1" ht="12" customHeight="1">
      <c r="B61" s="4"/>
      <c r="C61" s="12"/>
      <c r="D61" s="3" t="s">
        <v>9</v>
      </c>
      <c r="E61" s="18">
        <f>G61+J61</f>
        <v>638</v>
      </c>
      <c r="F61" s="29">
        <f>H61+K61</f>
        <v>1958.7</v>
      </c>
      <c r="G61" s="14">
        <v>534.6</v>
      </c>
      <c r="H61" s="31">
        <v>1787.25</v>
      </c>
      <c r="I61" s="41">
        <v>0.33</v>
      </c>
      <c r="J61" s="14">
        <v>103.4</v>
      </c>
      <c r="K61" s="31">
        <v>171.45</v>
      </c>
      <c r="L61" s="46">
        <v>0.17</v>
      </c>
    </row>
    <row r="62" spans="2:12" s="1" customFormat="1" ht="12" customHeight="1">
      <c r="B62" s="4"/>
      <c r="C62" s="12"/>
      <c r="D62" s="3" t="s">
        <v>43</v>
      </c>
      <c r="E62" s="18">
        <f aca="true" t="shared" si="15" ref="E62:E68">G62+J62</f>
        <v>120.6</v>
      </c>
      <c r="F62" s="29">
        <f aca="true" t="shared" si="16" ref="F62:F68">H62+K62</f>
        <v>370.05</v>
      </c>
      <c r="G62" s="14">
        <v>87.2</v>
      </c>
      <c r="H62" s="31">
        <v>312.3</v>
      </c>
      <c r="I62" s="41">
        <v>0.36</v>
      </c>
      <c r="J62" s="19">
        <v>33.4</v>
      </c>
      <c r="K62" s="33">
        <v>57.75</v>
      </c>
      <c r="L62" s="49">
        <v>0.17</v>
      </c>
    </row>
    <row r="63" spans="2:12" s="1" customFormat="1" ht="12" customHeight="1">
      <c r="B63" s="4"/>
      <c r="C63" s="12"/>
      <c r="D63" s="3" t="s">
        <v>10</v>
      </c>
      <c r="E63" s="18">
        <f t="shared" si="15"/>
        <v>558.9</v>
      </c>
      <c r="F63" s="29">
        <f t="shared" si="16"/>
        <v>1626.9</v>
      </c>
      <c r="G63" s="14">
        <v>414.5</v>
      </c>
      <c r="H63" s="31">
        <v>1403.4</v>
      </c>
      <c r="I63" s="41">
        <v>0.34</v>
      </c>
      <c r="J63" s="14">
        <v>144.4</v>
      </c>
      <c r="K63" s="31">
        <v>223.5</v>
      </c>
      <c r="L63" s="46">
        <v>0.15</v>
      </c>
    </row>
    <row r="64" spans="2:12" s="1" customFormat="1" ht="12" customHeight="1">
      <c r="B64" s="4"/>
      <c r="C64" s="12"/>
      <c r="D64" s="3" t="s">
        <v>63</v>
      </c>
      <c r="E64" s="18">
        <f t="shared" si="15"/>
        <v>106.4</v>
      </c>
      <c r="F64" s="29">
        <f t="shared" si="16"/>
        <v>261.75</v>
      </c>
      <c r="G64" s="14">
        <v>75.8</v>
      </c>
      <c r="H64" s="31">
        <v>226.2</v>
      </c>
      <c r="I64" s="41">
        <v>0.3</v>
      </c>
      <c r="J64" s="14">
        <v>30.6</v>
      </c>
      <c r="K64" s="31">
        <v>35.55</v>
      </c>
      <c r="L64" s="46">
        <v>0.12</v>
      </c>
    </row>
    <row r="65" spans="2:12" s="1" customFormat="1" ht="12" customHeight="1">
      <c r="B65" s="4"/>
      <c r="C65" s="12"/>
      <c r="D65" s="3" t="s">
        <v>11</v>
      </c>
      <c r="E65" s="18">
        <f t="shared" si="15"/>
        <v>184.2</v>
      </c>
      <c r="F65" s="29">
        <f t="shared" si="16"/>
        <v>439.20000000000005</v>
      </c>
      <c r="G65" s="14">
        <v>172</v>
      </c>
      <c r="H65" s="31">
        <v>428.1</v>
      </c>
      <c r="I65" s="41">
        <v>0.31</v>
      </c>
      <c r="J65" s="14">
        <v>12.2</v>
      </c>
      <c r="K65" s="31">
        <v>11.1</v>
      </c>
      <c r="L65" s="46">
        <v>0.09</v>
      </c>
    </row>
    <row r="66" spans="2:12" s="1" customFormat="1" ht="12" customHeight="1">
      <c r="B66" s="4"/>
      <c r="C66" s="12"/>
      <c r="D66" s="3" t="s">
        <v>12</v>
      </c>
      <c r="E66" s="18">
        <f t="shared" si="15"/>
        <v>2</v>
      </c>
      <c r="F66" s="29">
        <f t="shared" si="16"/>
        <v>3</v>
      </c>
      <c r="G66" s="14">
        <v>1.8</v>
      </c>
      <c r="H66" s="31">
        <v>2.85</v>
      </c>
      <c r="I66" s="41">
        <v>0.16</v>
      </c>
      <c r="J66" s="14">
        <v>0.2</v>
      </c>
      <c r="K66" s="31">
        <v>0.15</v>
      </c>
      <c r="L66" s="46">
        <v>0.08</v>
      </c>
    </row>
    <row r="67" spans="2:12" s="1" customFormat="1" ht="12" customHeight="1">
      <c r="B67" s="4"/>
      <c r="C67" s="12"/>
      <c r="D67" s="3" t="s">
        <v>23</v>
      </c>
      <c r="E67" s="18">
        <f t="shared" si="15"/>
        <v>20.700000000000003</v>
      </c>
      <c r="F67" s="29">
        <f t="shared" si="16"/>
        <v>35.4</v>
      </c>
      <c r="G67" s="14">
        <v>11.4</v>
      </c>
      <c r="H67" s="31">
        <v>26.25</v>
      </c>
      <c r="I67" s="41">
        <v>0.23</v>
      </c>
      <c r="J67" s="14">
        <v>9.3</v>
      </c>
      <c r="K67" s="31">
        <v>9.15</v>
      </c>
      <c r="L67" s="46">
        <v>0.1</v>
      </c>
    </row>
    <row r="68" spans="2:12" s="1" customFormat="1" ht="12" customHeight="1">
      <c r="B68" s="4"/>
      <c r="C68" s="12"/>
      <c r="D68" s="3" t="s">
        <v>64</v>
      </c>
      <c r="E68" s="18">
        <f t="shared" si="15"/>
        <v>173.6</v>
      </c>
      <c r="F68" s="29">
        <f t="shared" si="16"/>
        <v>540.3</v>
      </c>
      <c r="G68" s="14">
        <v>148</v>
      </c>
      <c r="H68" s="31">
        <v>501.3</v>
      </c>
      <c r="I68" s="41">
        <v>0.34</v>
      </c>
      <c r="J68" s="14">
        <v>25.6</v>
      </c>
      <c r="K68" s="31">
        <v>39</v>
      </c>
      <c r="L68" s="46">
        <v>0.15</v>
      </c>
    </row>
    <row r="69" spans="2:12" s="1" customFormat="1" ht="12" customHeight="1">
      <c r="B69" s="4"/>
      <c r="C69" s="59" t="s">
        <v>65</v>
      </c>
      <c r="D69" s="60"/>
      <c r="E69" s="50">
        <f aca="true" t="shared" si="17" ref="E69:K69">SUM(E70:E78)</f>
        <v>1864.3</v>
      </c>
      <c r="F69" s="32">
        <f t="shared" si="17"/>
        <v>5426.85</v>
      </c>
      <c r="G69" s="50">
        <f t="shared" si="17"/>
        <v>1388.1</v>
      </c>
      <c r="H69" s="32">
        <f t="shared" si="17"/>
        <v>4797.3</v>
      </c>
      <c r="I69" s="43">
        <v>0.35</v>
      </c>
      <c r="J69" s="50">
        <f t="shared" si="17"/>
        <v>476.20000000000005</v>
      </c>
      <c r="K69" s="32">
        <f t="shared" si="17"/>
        <v>629.55</v>
      </c>
      <c r="L69" s="43">
        <v>0.13</v>
      </c>
    </row>
    <row r="70" spans="2:12" s="1" customFormat="1" ht="12" customHeight="1">
      <c r="B70" s="4"/>
      <c r="C70" s="12"/>
      <c r="D70" s="3" t="s">
        <v>66</v>
      </c>
      <c r="E70" s="18">
        <f aca="true" t="shared" si="18" ref="E70:E78">G70+J70</f>
        <v>120</v>
      </c>
      <c r="F70" s="29">
        <f aca="true" t="shared" si="19" ref="F70:F78">H70+K70</f>
        <v>376.35</v>
      </c>
      <c r="G70" s="14">
        <v>97.7</v>
      </c>
      <c r="H70" s="31">
        <v>347.1</v>
      </c>
      <c r="I70" s="41">
        <v>0.36</v>
      </c>
      <c r="J70" s="14">
        <v>22.3</v>
      </c>
      <c r="K70" s="31">
        <v>29.25</v>
      </c>
      <c r="L70" s="46">
        <v>0.13</v>
      </c>
    </row>
    <row r="71" spans="2:12" s="1" customFormat="1" ht="12" customHeight="1">
      <c r="B71" s="4"/>
      <c r="C71" s="12"/>
      <c r="D71" s="3" t="s">
        <v>14</v>
      </c>
      <c r="E71" s="18">
        <f t="shared" si="18"/>
        <v>134</v>
      </c>
      <c r="F71" s="29">
        <f t="shared" si="19"/>
        <v>261.3</v>
      </c>
      <c r="G71" s="14">
        <v>62.5</v>
      </c>
      <c r="H71" s="31">
        <v>192.3</v>
      </c>
      <c r="I71" s="41">
        <v>0.31</v>
      </c>
      <c r="J71" s="14">
        <v>71.5</v>
      </c>
      <c r="K71" s="31">
        <v>69</v>
      </c>
      <c r="L71" s="46">
        <v>0.1</v>
      </c>
    </row>
    <row r="72" spans="2:12" s="1" customFormat="1" ht="12" customHeight="1">
      <c r="B72" s="4"/>
      <c r="C72" s="12"/>
      <c r="D72" s="3" t="s">
        <v>67</v>
      </c>
      <c r="E72" s="18">
        <f t="shared" si="18"/>
        <v>169.3</v>
      </c>
      <c r="F72" s="29">
        <f t="shared" si="19"/>
        <v>476.4</v>
      </c>
      <c r="G72" s="14">
        <v>167.4</v>
      </c>
      <c r="H72" s="31">
        <v>474.75</v>
      </c>
      <c r="I72" s="41">
        <v>0.28</v>
      </c>
      <c r="J72" s="14">
        <v>1.9</v>
      </c>
      <c r="K72" s="31">
        <v>1.65</v>
      </c>
      <c r="L72" s="46">
        <v>0.09</v>
      </c>
    </row>
    <row r="73" spans="2:12" s="1" customFormat="1" ht="12" customHeight="1">
      <c r="B73" s="4"/>
      <c r="C73" s="12"/>
      <c r="D73" s="3" t="s">
        <v>68</v>
      </c>
      <c r="E73" s="18">
        <f t="shared" si="18"/>
        <v>238.8</v>
      </c>
      <c r="F73" s="29">
        <f t="shared" si="19"/>
        <v>827.55</v>
      </c>
      <c r="G73" s="14">
        <v>231.3</v>
      </c>
      <c r="H73" s="31">
        <v>817.65</v>
      </c>
      <c r="I73" s="41">
        <v>0.35</v>
      </c>
      <c r="J73" s="14">
        <v>7.5</v>
      </c>
      <c r="K73" s="31">
        <v>9.9</v>
      </c>
      <c r="L73" s="46">
        <v>0.13</v>
      </c>
    </row>
    <row r="74" spans="2:12" s="1" customFormat="1" ht="12" customHeight="1">
      <c r="B74" s="4"/>
      <c r="C74" s="12"/>
      <c r="D74" s="3" t="s">
        <v>24</v>
      </c>
      <c r="E74" s="18">
        <f t="shared" si="18"/>
        <v>421.20000000000005</v>
      </c>
      <c r="F74" s="29">
        <f t="shared" si="19"/>
        <v>1511.1</v>
      </c>
      <c r="G74" s="14">
        <v>386.6</v>
      </c>
      <c r="H74" s="31">
        <v>1454.25</v>
      </c>
      <c r="I74" s="41">
        <v>0.38</v>
      </c>
      <c r="J74" s="14">
        <v>34.6</v>
      </c>
      <c r="K74" s="31">
        <v>56.85</v>
      </c>
      <c r="L74" s="46">
        <v>0.16</v>
      </c>
    </row>
    <row r="75" spans="2:12" s="1" customFormat="1" ht="12" customHeight="1">
      <c r="B75" s="4"/>
      <c r="C75" s="12"/>
      <c r="D75" s="3" t="s">
        <v>15</v>
      </c>
      <c r="E75" s="18">
        <f t="shared" si="18"/>
        <v>116.60000000000001</v>
      </c>
      <c r="F75" s="29">
        <f t="shared" si="19"/>
        <v>306.15</v>
      </c>
      <c r="G75" s="14">
        <v>106.7</v>
      </c>
      <c r="H75" s="31">
        <v>297.15</v>
      </c>
      <c r="I75" s="41">
        <v>0.28</v>
      </c>
      <c r="J75" s="14">
        <v>9.9</v>
      </c>
      <c r="K75" s="31">
        <v>9</v>
      </c>
      <c r="L75" s="46">
        <v>0.09</v>
      </c>
    </row>
    <row r="76" spans="2:12" s="1" customFormat="1" ht="12" customHeight="1">
      <c r="B76" s="4"/>
      <c r="C76" s="12"/>
      <c r="D76" s="3" t="s">
        <v>69</v>
      </c>
      <c r="E76" s="18">
        <f t="shared" si="18"/>
        <v>384.3</v>
      </c>
      <c r="F76" s="29">
        <f t="shared" si="19"/>
        <v>1140</v>
      </c>
      <c r="G76" s="14">
        <v>258.8</v>
      </c>
      <c r="H76" s="31">
        <v>936.75</v>
      </c>
      <c r="I76" s="41">
        <v>0.36</v>
      </c>
      <c r="J76" s="14">
        <v>125.5</v>
      </c>
      <c r="K76" s="31">
        <v>203.25</v>
      </c>
      <c r="L76" s="46">
        <v>0.16</v>
      </c>
    </row>
    <row r="77" spans="2:12" s="1" customFormat="1" ht="12" customHeight="1">
      <c r="B77" s="4"/>
      <c r="C77" s="12"/>
      <c r="D77" s="3" t="s">
        <v>93</v>
      </c>
      <c r="E77" s="18">
        <f t="shared" si="18"/>
        <v>145.1</v>
      </c>
      <c r="F77" s="29">
        <f t="shared" si="19"/>
        <v>286.79999999999995</v>
      </c>
      <c r="G77" s="14">
        <v>43.8</v>
      </c>
      <c r="H77" s="31">
        <v>160.2</v>
      </c>
      <c r="I77" s="41">
        <v>0.37</v>
      </c>
      <c r="J77" s="14">
        <v>101.3</v>
      </c>
      <c r="K77" s="31">
        <v>126.6</v>
      </c>
      <c r="L77" s="46">
        <v>0.12</v>
      </c>
    </row>
    <row r="78" spans="2:12" s="1" customFormat="1" ht="12" customHeight="1">
      <c r="B78" s="4"/>
      <c r="C78" s="12"/>
      <c r="D78" s="3" t="s">
        <v>94</v>
      </c>
      <c r="E78" s="18">
        <f t="shared" si="18"/>
        <v>135</v>
      </c>
      <c r="F78" s="29">
        <f t="shared" si="19"/>
        <v>241.2</v>
      </c>
      <c r="G78" s="14">
        <v>33.3</v>
      </c>
      <c r="H78" s="31">
        <v>117.15</v>
      </c>
      <c r="I78" s="41">
        <v>0.35</v>
      </c>
      <c r="J78" s="14">
        <v>101.7</v>
      </c>
      <c r="K78" s="31">
        <v>124.05</v>
      </c>
      <c r="L78" s="46">
        <v>0.12</v>
      </c>
    </row>
    <row r="79" spans="2:12" s="1" customFormat="1" ht="12" customHeight="1">
      <c r="B79" s="4"/>
      <c r="C79" s="59" t="s">
        <v>70</v>
      </c>
      <c r="D79" s="60"/>
      <c r="E79" s="50">
        <f aca="true" t="shared" si="20" ref="E79:K79">SUM(E80:E83)</f>
        <v>3540.7</v>
      </c>
      <c r="F79" s="32">
        <f t="shared" si="20"/>
        <v>12466.8</v>
      </c>
      <c r="G79" s="50">
        <f t="shared" si="20"/>
        <v>2579.1</v>
      </c>
      <c r="H79" s="32">
        <f t="shared" si="20"/>
        <v>10250.099999999999</v>
      </c>
      <c r="I79" s="43">
        <v>0.4</v>
      </c>
      <c r="J79" s="50">
        <f t="shared" si="20"/>
        <v>961.6</v>
      </c>
      <c r="K79" s="32">
        <f t="shared" si="20"/>
        <v>2216.7000000000003</v>
      </c>
      <c r="L79" s="43">
        <v>0.23</v>
      </c>
    </row>
    <row r="80" spans="2:12" s="1" customFormat="1" ht="12" customHeight="1">
      <c r="B80" s="4"/>
      <c r="C80" s="12"/>
      <c r="D80" s="3" t="s">
        <v>71</v>
      </c>
      <c r="E80" s="18">
        <f aca="true" t="shared" si="21" ref="E80:F83">G80+J80</f>
        <v>680.7</v>
      </c>
      <c r="F80" s="29">
        <f t="shared" si="21"/>
        <v>2122.8</v>
      </c>
      <c r="G80" s="14">
        <v>361.9</v>
      </c>
      <c r="H80" s="31">
        <v>1430.4</v>
      </c>
      <c r="I80" s="41">
        <v>0.4</v>
      </c>
      <c r="J80" s="14">
        <v>318.8</v>
      </c>
      <c r="K80" s="31">
        <v>692.4</v>
      </c>
      <c r="L80" s="46">
        <v>0.22</v>
      </c>
    </row>
    <row r="81" spans="2:12" s="1" customFormat="1" ht="12" customHeight="1">
      <c r="B81" s="4"/>
      <c r="C81" s="12"/>
      <c r="D81" s="3" t="s">
        <v>43</v>
      </c>
      <c r="E81" s="18">
        <f t="shared" si="21"/>
        <v>664.8</v>
      </c>
      <c r="F81" s="29">
        <f t="shared" si="21"/>
        <v>2154.9</v>
      </c>
      <c r="G81" s="14">
        <v>390.6</v>
      </c>
      <c r="H81" s="31">
        <v>1506.3</v>
      </c>
      <c r="I81" s="41">
        <v>0.39</v>
      </c>
      <c r="J81" s="14">
        <v>274.2</v>
      </c>
      <c r="K81" s="31">
        <v>648.6</v>
      </c>
      <c r="L81" s="46">
        <v>0.24</v>
      </c>
    </row>
    <row r="82" spans="2:12" s="1" customFormat="1" ht="12" customHeight="1">
      <c r="B82" s="4"/>
      <c r="C82" s="12"/>
      <c r="D82" s="3" t="s">
        <v>72</v>
      </c>
      <c r="E82" s="18">
        <f t="shared" si="21"/>
        <v>909.3</v>
      </c>
      <c r="F82" s="29">
        <f t="shared" si="21"/>
        <v>3047.3999999999996</v>
      </c>
      <c r="G82" s="14">
        <v>605.8</v>
      </c>
      <c r="H82" s="31">
        <v>2325.6</v>
      </c>
      <c r="I82" s="41">
        <v>0.38</v>
      </c>
      <c r="J82" s="14">
        <v>303.5</v>
      </c>
      <c r="K82" s="31">
        <v>721.8</v>
      </c>
      <c r="L82" s="46">
        <v>0.24</v>
      </c>
    </row>
    <row r="83" spans="2:12" s="1" customFormat="1" ht="12" customHeight="1">
      <c r="B83" s="4"/>
      <c r="C83" s="12"/>
      <c r="D83" s="3" t="s">
        <v>73</v>
      </c>
      <c r="E83" s="18">
        <f t="shared" si="21"/>
        <v>1285.8999999999999</v>
      </c>
      <c r="F83" s="29">
        <f t="shared" si="21"/>
        <v>5141.7</v>
      </c>
      <c r="G83" s="14">
        <v>1220.8</v>
      </c>
      <c r="H83" s="31">
        <v>4987.8</v>
      </c>
      <c r="I83" s="41">
        <v>0.4</v>
      </c>
      <c r="J83" s="14">
        <v>65.1</v>
      </c>
      <c r="K83" s="31">
        <v>153.9</v>
      </c>
      <c r="L83" s="46">
        <v>0.24</v>
      </c>
    </row>
    <row r="84" spans="2:12" s="1" customFormat="1" ht="12" customHeight="1">
      <c r="B84" s="4"/>
      <c r="C84" s="59" t="s">
        <v>74</v>
      </c>
      <c r="D84" s="60"/>
      <c r="E84" s="50">
        <f aca="true" t="shared" si="22" ref="E84:K84">SUM(E85:E89)</f>
        <v>3822.2</v>
      </c>
      <c r="F84" s="32">
        <f t="shared" si="22"/>
        <v>11731.35</v>
      </c>
      <c r="G84" s="50">
        <f t="shared" si="22"/>
        <v>2314.8999999999996</v>
      </c>
      <c r="H84" s="32">
        <f t="shared" si="22"/>
        <v>8514</v>
      </c>
      <c r="I84" s="43">
        <v>0.37</v>
      </c>
      <c r="J84" s="50">
        <f t="shared" si="22"/>
        <v>1507.3</v>
      </c>
      <c r="K84" s="32">
        <f t="shared" si="22"/>
        <v>3217.35</v>
      </c>
      <c r="L84" s="43">
        <v>0.21</v>
      </c>
    </row>
    <row r="85" spans="2:12" s="1" customFormat="1" ht="12" customHeight="1">
      <c r="B85" s="4"/>
      <c r="C85" s="12"/>
      <c r="D85" s="3" t="s">
        <v>75</v>
      </c>
      <c r="E85" s="18">
        <f aca="true" t="shared" si="23" ref="E85:F89">G85+J85</f>
        <v>601.2</v>
      </c>
      <c r="F85" s="29">
        <f t="shared" si="23"/>
        <v>1879.5</v>
      </c>
      <c r="G85" s="14">
        <v>350.2</v>
      </c>
      <c r="H85" s="35">
        <v>1266.75</v>
      </c>
      <c r="I85" s="46">
        <v>0.36</v>
      </c>
      <c r="J85" s="14">
        <v>251</v>
      </c>
      <c r="K85" s="35">
        <v>612.75</v>
      </c>
      <c r="L85" s="46">
        <v>0.24</v>
      </c>
    </row>
    <row r="86" spans="2:12" s="1" customFormat="1" ht="12" customHeight="1">
      <c r="B86" s="4"/>
      <c r="C86" s="12"/>
      <c r="D86" s="3" t="s">
        <v>17</v>
      </c>
      <c r="E86" s="18">
        <f t="shared" si="23"/>
        <v>1588.3</v>
      </c>
      <c r="F86" s="29">
        <f t="shared" si="23"/>
        <v>5061.6</v>
      </c>
      <c r="G86" s="14">
        <v>1108.8</v>
      </c>
      <c r="H86" s="31">
        <v>4014.75</v>
      </c>
      <c r="I86" s="41">
        <v>0.36</v>
      </c>
      <c r="J86" s="14">
        <v>479.5</v>
      </c>
      <c r="K86" s="31">
        <v>1046.85</v>
      </c>
      <c r="L86" s="46">
        <v>0.22</v>
      </c>
    </row>
    <row r="87" spans="2:12" s="1" customFormat="1" ht="12" customHeight="1">
      <c r="B87" s="4"/>
      <c r="C87" s="12"/>
      <c r="D87" s="3" t="s">
        <v>95</v>
      </c>
      <c r="E87" s="18">
        <f t="shared" si="23"/>
        <v>673.2</v>
      </c>
      <c r="F87" s="29">
        <f t="shared" si="23"/>
        <v>2453.4</v>
      </c>
      <c r="G87" s="14">
        <v>608.7</v>
      </c>
      <c r="H87" s="31">
        <v>2310.15</v>
      </c>
      <c r="I87" s="41">
        <v>0.38</v>
      </c>
      <c r="J87" s="14">
        <v>64.5</v>
      </c>
      <c r="K87" s="35">
        <v>143.25</v>
      </c>
      <c r="L87" s="46">
        <v>0.22</v>
      </c>
    </row>
    <row r="88" spans="2:12" s="1" customFormat="1" ht="12" customHeight="1">
      <c r="B88" s="4"/>
      <c r="C88" s="12"/>
      <c r="D88" s="3" t="s">
        <v>25</v>
      </c>
      <c r="E88" s="18">
        <f t="shared" si="23"/>
        <v>516.4</v>
      </c>
      <c r="F88" s="29">
        <f t="shared" si="23"/>
        <v>1215.45</v>
      </c>
      <c r="G88" s="14">
        <v>117.6</v>
      </c>
      <c r="H88" s="31">
        <v>427.95</v>
      </c>
      <c r="I88" s="41">
        <v>0.36</v>
      </c>
      <c r="J88" s="14">
        <v>398.8</v>
      </c>
      <c r="K88" s="31">
        <v>787.5</v>
      </c>
      <c r="L88" s="46">
        <v>0.2</v>
      </c>
    </row>
    <row r="89" spans="2:12" s="1" customFormat="1" ht="12" customHeight="1">
      <c r="B89" s="4"/>
      <c r="C89" s="12"/>
      <c r="D89" s="3" t="s">
        <v>28</v>
      </c>
      <c r="E89" s="18">
        <f t="shared" si="23"/>
        <v>443.1</v>
      </c>
      <c r="F89" s="29">
        <f t="shared" si="23"/>
        <v>1121.4</v>
      </c>
      <c r="G89" s="14">
        <v>129.6</v>
      </c>
      <c r="H89" s="37">
        <v>494.4</v>
      </c>
      <c r="I89" s="41">
        <v>0.38</v>
      </c>
      <c r="J89" s="14">
        <v>313.5</v>
      </c>
      <c r="K89" s="31">
        <v>627</v>
      </c>
      <c r="L89" s="46">
        <v>0.2</v>
      </c>
    </row>
    <row r="90" spans="2:12" s="1" customFormat="1" ht="12" customHeight="1">
      <c r="B90" s="4"/>
      <c r="C90" s="59" t="s">
        <v>76</v>
      </c>
      <c r="D90" s="60"/>
      <c r="E90" s="50">
        <f aca="true" t="shared" si="24" ref="E90:K90">SUM(E91:E93)</f>
        <v>1206.4</v>
      </c>
      <c r="F90" s="32">
        <f t="shared" si="24"/>
        <v>4010.8500000000004</v>
      </c>
      <c r="G90" s="50">
        <f t="shared" si="24"/>
        <v>961.5</v>
      </c>
      <c r="H90" s="32">
        <f t="shared" si="24"/>
        <v>3529.6499999999996</v>
      </c>
      <c r="I90" s="43">
        <v>0.37</v>
      </c>
      <c r="J90" s="50">
        <f t="shared" si="24"/>
        <v>244.9</v>
      </c>
      <c r="K90" s="32">
        <f t="shared" si="24"/>
        <v>481.2</v>
      </c>
      <c r="L90" s="43">
        <v>0.2</v>
      </c>
    </row>
    <row r="91" spans="2:12" s="1" customFormat="1" ht="12" customHeight="1">
      <c r="B91" s="4"/>
      <c r="C91" s="12"/>
      <c r="D91" s="3" t="s">
        <v>77</v>
      </c>
      <c r="E91" s="18">
        <f aca="true" t="shared" si="25" ref="E91:F93">G91+J91</f>
        <v>253.9</v>
      </c>
      <c r="F91" s="29">
        <f t="shared" si="25"/>
        <v>616.2</v>
      </c>
      <c r="G91" s="14">
        <v>85.1</v>
      </c>
      <c r="H91" s="31">
        <v>293.25</v>
      </c>
      <c r="I91" s="41">
        <v>0.34</v>
      </c>
      <c r="J91" s="14">
        <v>168.8</v>
      </c>
      <c r="K91" s="31">
        <v>322.95</v>
      </c>
      <c r="L91" s="46">
        <v>0.19</v>
      </c>
    </row>
    <row r="92" spans="2:12" s="1" customFormat="1" ht="12" customHeight="1">
      <c r="B92" s="4"/>
      <c r="C92" s="12"/>
      <c r="D92" s="3" t="s">
        <v>78</v>
      </c>
      <c r="E92" s="18">
        <f t="shared" si="25"/>
        <v>546</v>
      </c>
      <c r="F92" s="29">
        <f t="shared" si="25"/>
        <v>1953.9</v>
      </c>
      <c r="G92" s="14">
        <v>496.4</v>
      </c>
      <c r="H92" s="31">
        <v>1851.45</v>
      </c>
      <c r="I92" s="41">
        <v>0.37</v>
      </c>
      <c r="J92" s="14">
        <v>49.6</v>
      </c>
      <c r="K92" s="31">
        <v>102.45</v>
      </c>
      <c r="L92" s="46">
        <v>0.21</v>
      </c>
    </row>
    <row r="93" spans="2:12" s="1" customFormat="1" ht="12" customHeight="1">
      <c r="B93" s="4"/>
      <c r="C93" s="12"/>
      <c r="D93" s="3" t="s">
        <v>96</v>
      </c>
      <c r="E93" s="18">
        <f t="shared" si="25"/>
        <v>406.5</v>
      </c>
      <c r="F93" s="29">
        <f t="shared" si="25"/>
        <v>1440.75</v>
      </c>
      <c r="G93" s="14">
        <v>380</v>
      </c>
      <c r="H93" s="31">
        <v>1384.95</v>
      </c>
      <c r="I93" s="41">
        <v>0.36</v>
      </c>
      <c r="J93" s="14">
        <v>26.5</v>
      </c>
      <c r="K93" s="31">
        <v>55.8</v>
      </c>
      <c r="L93" s="46">
        <v>0.21</v>
      </c>
    </row>
    <row r="94" spans="2:12" ht="12" customHeight="1">
      <c r="B94" s="4"/>
      <c r="C94" s="59" t="s">
        <v>79</v>
      </c>
      <c r="D94" s="60"/>
      <c r="E94" s="50">
        <f aca="true" t="shared" si="26" ref="E94:K94">SUM(E95:E99)</f>
        <v>6326.3</v>
      </c>
      <c r="F94" s="32">
        <f t="shared" si="26"/>
        <v>19668.6</v>
      </c>
      <c r="G94" s="50">
        <f t="shared" si="26"/>
        <v>4378.8</v>
      </c>
      <c r="H94" s="32">
        <f t="shared" si="26"/>
        <v>14980.950000000003</v>
      </c>
      <c r="I94" s="43">
        <v>0.34</v>
      </c>
      <c r="J94" s="50">
        <f t="shared" si="26"/>
        <v>1947.5000000000002</v>
      </c>
      <c r="K94" s="32">
        <f t="shared" si="26"/>
        <v>4687.65</v>
      </c>
      <c r="L94" s="43">
        <v>0.24</v>
      </c>
    </row>
    <row r="95" spans="2:12" s="1" customFormat="1" ht="12" customHeight="1">
      <c r="B95" s="4"/>
      <c r="C95" s="12"/>
      <c r="D95" s="3" t="s">
        <v>80</v>
      </c>
      <c r="E95" s="18">
        <f aca="true" t="shared" si="27" ref="E95:F99">G95+J95</f>
        <v>2147.6</v>
      </c>
      <c r="F95" s="29">
        <f t="shared" si="27"/>
        <v>6823.049999999999</v>
      </c>
      <c r="G95" s="14">
        <v>1613.7</v>
      </c>
      <c r="H95" s="31">
        <v>5563.95</v>
      </c>
      <c r="I95" s="41">
        <v>0.34</v>
      </c>
      <c r="J95" s="14">
        <v>533.9</v>
      </c>
      <c r="K95" s="31">
        <v>1259.1</v>
      </c>
      <c r="L95" s="46">
        <v>0.24</v>
      </c>
    </row>
    <row r="96" spans="2:12" s="1" customFormat="1" ht="12" customHeight="1">
      <c r="B96" s="4"/>
      <c r="C96" s="12"/>
      <c r="D96" s="3" t="s">
        <v>26</v>
      </c>
      <c r="E96" s="18">
        <f t="shared" si="27"/>
        <v>859.7</v>
      </c>
      <c r="F96" s="29">
        <f t="shared" si="27"/>
        <v>2761.2</v>
      </c>
      <c r="G96" s="14">
        <v>575.2</v>
      </c>
      <c r="H96" s="31">
        <v>2030.4</v>
      </c>
      <c r="I96" s="41">
        <v>0.35</v>
      </c>
      <c r="J96" s="14">
        <v>284.5</v>
      </c>
      <c r="K96" s="31">
        <v>730.8</v>
      </c>
      <c r="L96" s="46">
        <v>0.26</v>
      </c>
    </row>
    <row r="97" spans="2:12" s="1" customFormat="1" ht="12" customHeight="1">
      <c r="B97" s="4"/>
      <c r="C97" s="12"/>
      <c r="D97" s="3" t="s">
        <v>29</v>
      </c>
      <c r="E97" s="18">
        <f t="shared" si="27"/>
        <v>997.4</v>
      </c>
      <c r="F97" s="29">
        <f t="shared" si="27"/>
        <v>3114.6000000000004</v>
      </c>
      <c r="G97" s="14">
        <v>684.9</v>
      </c>
      <c r="H97" s="31">
        <v>2356.8</v>
      </c>
      <c r="I97" s="41">
        <v>0.34</v>
      </c>
      <c r="J97" s="14">
        <v>312.5</v>
      </c>
      <c r="K97" s="31">
        <v>757.8</v>
      </c>
      <c r="L97" s="46">
        <v>0.24</v>
      </c>
    </row>
    <row r="98" spans="2:12" s="1" customFormat="1" ht="12" customHeight="1">
      <c r="B98" s="4"/>
      <c r="C98" s="12"/>
      <c r="D98" s="3" t="s">
        <v>81</v>
      </c>
      <c r="E98" s="18">
        <f t="shared" si="27"/>
        <v>712.3</v>
      </c>
      <c r="F98" s="29">
        <f t="shared" si="27"/>
        <v>2163.75</v>
      </c>
      <c r="G98" s="14">
        <v>471.9</v>
      </c>
      <c r="H98" s="31">
        <v>1606.2</v>
      </c>
      <c r="I98" s="41">
        <v>0.34</v>
      </c>
      <c r="J98" s="14">
        <v>240.4</v>
      </c>
      <c r="K98" s="31">
        <v>557.55</v>
      </c>
      <c r="L98" s="46">
        <v>0.23</v>
      </c>
    </row>
    <row r="99" spans="2:12" s="1" customFormat="1" ht="12" customHeight="1">
      <c r="B99" s="4"/>
      <c r="C99" s="12"/>
      <c r="D99" s="3" t="s">
        <v>82</v>
      </c>
      <c r="E99" s="18">
        <f t="shared" si="27"/>
        <v>1609.3</v>
      </c>
      <c r="F99" s="29">
        <f t="shared" si="27"/>
        <v>4806</v>
      </c>
      <c r="G99" s="14">
        <v>1033.1</v>
      </c>
      <c r="H99" s="31">
        <v>3423.6</v>
      </c>
      <c r="I99" s="41">
        <v>0.33</v>
      </c>
      <c r="J99" s="14">
        <v>576.2</v>
      </c>
      <c r="K99" s="31">
        <v>1382.4</v>
      </c>
      <c r="L99" s="46">
        <v>0.24</v>
      </c>
    </row>
    <row r="100" ht="12" customHeight="1">
      <c r="H100" s="34"/>
    </row>
    <row r="101" spans="2:6" ht="12" customHeight="1">
      <c r="B101" s="9" t="s">
        <v>99</v>
      </c>
      <c r="D101" s="9"/>
      <c r="E101" s="20"/>
      <c r="F101" s="26"/>
    </row>
  </sheetData>
  <mergeCells count="27">
    <mergeCell ref="E3:F3"/>
    <mergeCell ref="G3:I3"/>
    <mergeCell ref="J3:L3"/>
    <mergeCell ref="C11:D11"/>
    <mergeCell ref="C16:D16"/>
    <mergeCell ref="B3:D4"/>
    <mergeCell ref="C7:D7"/>
    <mergeCell ref="C8:D8"/>
    <mergeCell ref="C9:D9"/>
    <mergeCell ref="C10:D10"/>
    <mergeCell ref="C49:D49"/>
    <mergeCell ref="C57:D57"/>
    <mergeCell ref="C60:D60"/>
    <mergeCell ref="C12:D12"/>
    <mergeCell ref="C13:D13"/>
    <mergeCell ref="C14:D14"/>
    <mergeCell ref="C15:D15"/>
    <mergeCell ref="C94:D94"/>
    <mergeCell ref="B6:D6"/>
    <mergeCell ref="C69:D69"/>
    <mergeCell ref="C79:D79"/>
    <mergeCell ref="C84:D84"/>
    <mergeCell ref="C90:D90"/>
    <mergeCell ref="C17:D17"/>
    <mergeCell ref="C28:D28"/>
    <mergeCell ref="C35:D35"/>
    <mergeCell ref="C42:D42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79" r:id="rId1"/>
  <headerFooter alignWithMargins="0">
    <oddHeader>&amp;L&amp;F</oddHeader>
  </headerFooter>
  <rowBreaks count="1" manualBreakCount="1">
    <brk id="4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2000-01-24T03:04:52Z</cp:lastPrinted>
  <dcterms:created xsi:type="dcterms:W3CDTF">1999-08-06T12:02:03Z</dcterms:created>
  <dcterms:modified xsi:type="dcterms:W3CDTF">2003-01-24T00:33:01Z</dcterms:modified>
  <cp:category/>
  <cp:version/>
  <cp:contentType/>
  <cp:contentStatus/>
</cp:coreProperties>
</file>