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1市町村・年齢別(5歳階級)別人口" sheetId="1" r:id="rId1"/>
  </sheets>
  <definedNames>
    <definedName name="_xlnm.Print_Titles" localSheetId="0">'31市町村・年齢別(5歳階級)別人口'!$3:$6</definedName>
  </definedNames>
  <calcPr fullCalcOnLoad="1"/>
</workbook>
</file>

<file path=xl/sharedStrings.xml><?xml version="1.0" encoding="utf-8"?>
<sst xmlns="http://schemas.openxmlformats.org/spreadsheetml/2006/main" count="129" uniqueCount="108">
  <si>
    <t>総数</t>
  </si>
  <si>
    <t>人</t>
  </si>
  <si>
    <t>市町村</t>
  </si>
  <si>
    <t>市部総数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</si>
  <si>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</si>
  <si>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</si>
  <si>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</si>
  <si>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</si>
  <si>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</si>
  <si>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</si>
  <si>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</si>
  <si>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</si>
  <si>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</si>
  <si>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</si>
  <si>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</si>
  <si>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</si>
  <si>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</si>
  <si>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</si>
  <si>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</si>
  <si>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</si>
  <si>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</si>
  <si>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</si>
  <si>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</si>
  <si>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</si>
  <si>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</si>
  <si>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</si>
  <si>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</si>
  <si>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</si>
  <si>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</si>
  <si>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</si>
  <si>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</si>
  <si>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</si>
  <si>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</si>
  <si>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</si>
  <si>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</si>
  <si>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</si>
  <si>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</si>
  <si>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</si>
  <si>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</si>
  <si>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</si>
  <si>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</si>
  <si>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</si>
  <si>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</si>
  <si>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</si>
  <si>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</si>
  <si>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</si>
  <si>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</si>
  <si>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</si>
  <si>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</si>
  <si>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</si>
  <si>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</si>
  <si>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</si>
  <si>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</si>
  <si>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</si>
  <si>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</si>
  <si>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</si>
  <si>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</si>
  <si>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</si>
  <si>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</si>
  <si>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</si>
  <si>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</si>
  <si>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</si>
  <si>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</si>
  <si>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</si>
  <si>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</si>
  <si>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</si>
  <si>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</si>
  <si>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</si>
  <si>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</si>
  <si>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</si>
  <si>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</si>
  <si>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</si>
  <si>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</si>
  <si>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</si>
  <si>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</si>
  <si>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</si>
  <si>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</si>
  <si>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</si>
  <si>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</si>
  <si>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郡部総数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</si>
  <si>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</si>
  <si>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</si>
  <si>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</si>
  <si>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</si>
  <si>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</si>
  <si>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</si>
  <si>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</si>
  <si>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</si>
  <si>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</si>
  <si>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</si>
  <si>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</si>
  <si>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</si>
  <si>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</si>
  <si>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</si>
  <si>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</si>
  <si>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</si>
  <si>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</si>
  <si>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</si>
  <si>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年齢不詳</t>
  </si>
  <si>
    <t>高崎市</t>
  </si>
  <si>
    <t>大胡町</t>
  </si>
  <si>
    <t>明和村</t>
  </si>
  <si>
    <t>吉岡村</t>
  </si>
  <si>
    <t>笠懸村</t>
  </si>
  <si>
    <t>資料：県統計課「群馬県年齢別人口統計調査結果」</t>
  </si>
  <si>
    <t>31  市町村・年齢(5歳階級)別人口 （昭和61年10月1日）</t>
  </si>
  <si>
    <t>昭和60年</t>
  </si>
  <si>
    <r>
      <t xml:space="preserve">     </t>
    </r>
    <r>
      <rPr>
        <b/>
        <sz val="2.5"/>
        <rFont val="ＭＳ 明朝"/>
        <family val="1"/>
      </rPr>
      <t xml:space="preserve"> </t>
    </r>
    <r>
      <rPr>
        <b/>
        <sz val="1"/>
        <rFont val="ＭＳ 明朝"/>
        <family val="1"/>
      </rPr>
      <t xml:space="preserve">   </t>
    </r>
    <r>
      <rPr>
        <b/>
        <sz val="10"/>
        <rFont val="ＭＳ 明朝"/>
        <family val="1"/>
      </rPr>
      <t>61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</si>
</sst>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10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  <font>
      <b/>
      <sz val="2.5"/>
      <name val="ＭＳ 明朝"/>
      <family val="1"/>
    </font>
    <font>
      <b/>
      <sz val="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182" fontId="4" fillId="0" borderId="5" xfId="16" applyNumberFormat="1" applyFont="1" applyBorder="1" applyAlignment="1">
      <alignment horizontal="right" vertical="center" wrapText="1"/>
    </xf>
    <xf numFmtId="184" fontId="2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4" fillId="2" borderId="1" xfId="0" applyNumberFormat="1" applyFont="1" applyFill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5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3" width="11.375" style="0" customWidth="1"/>
    <col min="24" max="24" width="9.625" style="0" customWidth="1"/>
  </cols>
  <sheetData>
    <row r="1" spans="2:4" ht="14.25" customHeight="1">
      <c r="B1" s="21" t="s">
        <v>105</v>
      </c>
      <c r="C1" s="1"/>
      <c r="D1" s="1"/>
    </row>
    <row r="2" ht="12" customHeight="1"/>
    <row r="3" spans="2:24" s="2" customFormat="1" ht="12" customHeight="1">
      <c r="B3" s="36" t="s">
        <v>2</v>
      </c>
      <c r="C3" s="37"/>
      <c r="D3" s="38"/>
      <c r="E3" s="45" t="s">
        <v>0</v>
      </c>
      <c r="F3" s="45" t="s">
        <v>80</v>
      </c>
      <c r="G3" s="22" t="s">
        <v>81</v>
      </c>
      <c r="H3" s="22" t="s">
        <v>82</v>
      </c>
      <c r="I3" s="22" t="s">
        <v>83</v>
      </c>
      <c r="J3" s="22" t="s">
        <v>84</v>
      </c>
      <c r="K3" s="22" t="s">
        <v>85</v>
      </c>
      <c r="L3" s="22" t="s">
        <v>86</v>
      </c>
      <c r="M3" s="22" t="s">
        <v>87</v>
      </c>
      <c r="N3" s="22" t="s">
        <v>88</v>
      </c>
      <c r="O3" s="22" t="s">
        <v>89</v>
      </c>
      <c r="P3" s="22" t="s">
        <v>90</v>
      </c>
      <c r="Q3" s="22" t="s">
        <v>91</v>
      </c>
      <c r="R3" s="22" t="s">
        <v>92</v>
      </c>
      <c r="S3" s="22" t="s">
        <v>93</v>
      </c>
      <c r="T3" s="22" t="s">
        <v>94</v>
      </c>
      <c r="U3" s="22" t="s">
        <v>95</v>
      </c>
      <c r="V3" s="22" t="s">
        <v>96</v>
      </c>
      <c r="W3" s="22" t="s">
        <v>97</v>
      </c>
      <c r="X3" s="22" t="s">
        <v>98</v>
      </c>
    </row>
    <row r="4" spans="2:24" s="2" customFormat="1" ht="12" customHeight="1">
      <c r="B4" s="39"/>
      <c r="C4" s="40"/>
      <c r="D4" s="41"/>
      <c r="E4" s="46"/>
      <c r="F4" s="46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2:24" s="2" customFormat="1" ht="12" customHeight="1">
      <c r="B5" s="42"/>
      <c r="C5" s="43"/>
      <c r="D5" s="44"/>
      <c r="E5" s="47"/>
      <c r="F5" s="4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2:24" s="2" customFormat="1" ht="12" customHeight="1">
      <c r="B6" s="7"/>
      <c r="C6" s="15"/>
      <c r="D6" s="19"/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</row>
    <row r="7" spans="2:24" s="2" customFormat="1" ht="12" customHeight="1">
      <c r="B7" s="31" t="s">
        <v>106</v>
      </c>
      <c r="C7" s="32"/>
      <c r="D7" s="28"/>
      <c r="E7" s="9">
        <f>SUM(F7:X7)</f>
        <v>1921259</v>
      </c>
      <c r="F7" s="9">
        <v>119908</v>
      </c>
      <c r="G7" s="9">
        <v>140516</v>
      </c>
      <c r="H7" s="9">
        <v>164405</v>
      </c>
      <c r="I7" s="9">
        <v>137652</v>
      </c>
      <c r="J7" s="9">
        <v>110645</v>
      </c>
      <c r="K7" s="9">
        <v>117582</v>
      </c>
      <c r="L7" s="9">
        <v>144675</v>
      </c>
      <c r="M7" s="9">
        <v>172652</v>
      </c>
      <c r="N7" s="9">
        <v>142814</v>
      </c>
      <c r="O7" s="9">
        <v>124616</v>
      </c>
      <c r="P7" s="9">
        <v>122509</v>
      </c>
      <c r="Q7" s="9">
        <v>116390</v>
      </c>
      <c r="R7" s="9">
        <v>92000</v>
      </c>
      <c r="S7" s="9">
        <v>73208</v>
      </c>
      <c r="T7" s="9">
        <v>61718</v>
      </c>
      <c r="U7" s="9">
        <v>42534</v>
      </c>
      <c r="V7" s="9">
        <v>24930</v>
      </c>
      <c r="W7" s="9">
        <v>12481</v>
      </c>
      <c r="X7" s="9">
        <v>24</v>
      </c>
    </row>
    <row r="8" spans="2:24" s="18" customFormat="1" ht="12" customHeight="1">
      <c r="B8" s="33" t="s">
        <v>107</v>
      </c>
      <c r="C8" s="34"/>
      <c r="D8" s="35"/>
      <c r="E8" s="10">
        <f>SUM(E9,E21)</f>
        <v>1930960</v>
      </c>
      <c r="F8" s="10">
        <f aca="true" t="shared" si="0" ref="F8:X8">SUM(F9,F21)</f>
        <v>117123</v>
      </c>
      <c r="G8" s="10">
        <f t="shared" si="0"/>
        <v>134972</v>
      </c>
      <c r="H8" s="10">
        <f t="shared" si="0"/>
        <v>163191</v>
      </c>
      <c r="I8" s="10">
        <f t="shared" si="0"/>
        <v>148444</v>
      </c>
      <c r="J8" s="10">
        <f t="shared" si="0"/>
        <v>107551</v>
      </c>
      <c r="K8" s="10">
        <f t="shared" si="0"/>
        <v>115089</v>
      </c>
      <c r="L8" s="10">
        <f t="shared" si="0"/>
        <v>137710</v>
      </c>
      <c r="M8" s="10">
        <f t="shared" si="0"/>
        <v>180448</v>
      </c>
      <c r="N8" s="10">
        <f t="shared" si="0"/>
        <v>139023</v>
      </c>
      <c r="O8" s="10">
        <f t="shared" si="0"/>
        <v>127406</v>
      </c>
      <c r="P8" s="10">
        <f t="shared" si="0"/>
        <v>122777</v>
      </c>
      <c r="Q8" s="10">
        <f t="shared" si="0"/>
        <v>118127</v>
      </c>
      <c r="R8" s="10">
        <f t="shared" si="0"/>
        <v>98406</v>
      </c>
      <c r="S8" s="10">
        <f t="shared" si="0"/>
        <v>73654</v>
      </c>
      <c r="T8" s="10">
        <f t="shared" si="0"/>
        <v>62944</v>
      </c>
      <c r="U8" s="10">
        <f t="shared" si="0"/>
        <v>45401</v>
      </c>
      <c r="V8" s="10">
        <f t="shared" si="0"/>
        <v>25010</v>
      </c>
      <c r="W8" s="10">
        <f t="shared" si="0"/>
        <v>13660</v>
      </c>
      <c r="X8" s="10">
        <f t="shared" si="0"/>
        <v>24</v>
      </c>
    </row>
    <row r="9" spans="2:24" s="18" customFormat="1" ht="12" customHeight="1">
      <c r="B9" s="29" t="s">
        <v>3</v>
      </c>
      <c r="C9" s="30"/>
      <c r="D9" s="26"/>
      <c r="E9" s="10">
        <f>SUM(E10:E20)</f>
        <v>1212622</v>
      </c>
      <c r="F9" s="10">
        <f aca="true" t="shared" si="1" ref="F9:X9">SUM(F10:F20)</f>
        <v>74230</v>
      </c>
      <c r="G9" s="10">
        <f t="shared" si="1"/>
        <v>83730</v>
      </c>
      <c r="H9" s="10">
        <f t="shared" si="1"/>
        <v>102291</v>
      </c>
      <c r="I9" s="10">
        <f t="shared" si="1"/>
        <v>95195</v>
      </c>
      <c r="J9" s="10">
        <f t="shared" si="1"/>
        <v>70712</v>
      </c>
      <c r="K9" s="10">
        <f t="shared" si="1"/>
        <v>74477</v>
      </c>
      <c r="L9" s="10">
        <f t="shared" si="1"/>
        <v>86740</v>
      </c>
      <c r="M9" s="10">
        <f t="shared" si="1"/>
        <v>114386</v>
      </c>
      <c r="N9" s="10">
        <f t="shared" si="1"/>
        <v>90905</v>
      </c>
      <c r="O9" s="10">
        <f t="shared" si="1"/>
        <v>82495</v>
      </c>
      <c r="P9" s="10">
        <f t="shared" si="1"/>
        <v>77554</v>
      </c>
      <c r="Q9" s="10">
        <f t="shared" si="1"/>
        <v>71483</v>
      </c>
      <c r="R9" s="10">
        <f t="shared" si="1"/>
        <v>57962</v>
      </c>
      <c r="S9" s="10">
        <f t="shared" si="1"/>
        <v>43784</v>
      </c>
      <c r="T9" s="10">
        <f t="shared" si="1"/>
        <v>37387</v>
      </c>
      <c r="U9" s="10">
        <f t="shared" si="1"/>
        <v>26916</v>
      </c>
      <c r="V9" s="10">
        <f t="shared" si="1"/>
        <v>14592</v>
      </c>
      <c r="W9" s="10">
        <f t="shared" si="1"/>
        <v>7778</v>
      </c>
      <c r="X9" s="10">
        <f t="shared" si="1"/>
        <v>5</v>
      </c>
    </row>
    <row r="10" spans="2:24" s="2" customFormat="1" ht="12" customHeight="1">
      <c r="B10" s="3"/>
      <c r="C10" s="27" t="s">
        <v>4</v>
      </c>
      <c r="D10" s="28"/>
      <c r="E10" s="9">
        <f>SUM(F10:X10)</f>
        <v>279648</v>
      </c>
      <c r="F10" s="9">
        <v>17586</v>
      </c>
      <c r="G10" s="9">
        <v>18933</v>
      </c>
      <c r="H10" s="9">
        <v>22717</v>
      </c>
      <c r="I10" s="9">
        <v>21515</v>
      </c>
      <c r="J10" s="9">
        <v>16950</v>
      </c>
      <c r="K10" s="9">
        <v>18130</v>
      </c>
      <c r="L10" s="9">
        <v>20859</v>
      </c>
      <c r="M10" s="9">
        <v>26204</v>
      </c>
      <c r="N10" s="9">
        <v>20734</v>
      </c>
      <c r="O10" s="9">
        <v>19071</v>
      </c>
      <c r="P10" s="9">
        <v>18108</v>
      </c>
      <c r="Q10" s="9">
        <v>16778</v>
      </c>
      <c r="R10" s="9">
        <v>13062</v>
      </c>
      <c r="S10" s="9">
        <v>9556</v>
      </c>
      <c r="T10" s="9">
        <v>8101</v>
      </c>
      <c r="U10" s="9">
        <v>6050</v>
      </c>
      <c r="V10" s="9">
        <v>3460</v>
      </c>
      <c r="W10" s="9">
        <v>1834</v>
      </c>
      <c r="X10" s="9">
        <v>0</v>
      </c>
    </row>
    <row r="11" spans="2:24" s="2" customFormat="1" ht="12" customHeight="1">
      <c r="B11" s="3"/>
      <c r="C11" s="27" t="s">
        <v>99</v>
      </c>
      <c r="D11" s="28"/>
      <c r="E11" s="9">
        <f>SUM(F11:X11)</f>
        <v>233117</v>
      </c>
      <c r="F11" s="9">
        <v>14500</v>
      </c>
      <c r="G11" s="9">
        <v>15762</v>
      </c>
      <c r="H11" s="9">
        <v>19325</v>
      </c>
      <c r="I11" s="9">
        <v>18835</v>
      </c>
      <c r="J11" s="9">
        <v>14238</v>
      </c>
      <c r="K11" s="9">
        <v>15258</v>
      </c>
      <c r="L11" s="9">
        <v>17076</v>
      </c>
      <c r="M11" s="9">
        <v>22572</v>
      </c>
      <c r="N11" s="9">
        <v>17944</v>
      </c>
      <c r="O11" s="9">
        <v>16154</v>
      </c>
      <c r="P11" s="9">
        <v>14600</v>
      </c>
      <c r="Q11" s="9">
        <v>13018</v>
      </c>
      <c r="R11" s="9">
        <v>10551</v>
      </c>
      <c r="S11" s="9">
        <v>7766</v>
      </c>
      <c r="T11" s="9">
        <v>6694</v>
      </c>
      <c r="U11" s="9">
        <v>4773</v>
      </c>
      <c r="V11" s="9">
        <v>2596</v>
      </c>
      <c r="W11" s="9">
        <v>1455</v>
      </c>
      <c r="X11" s="9">
        <v>0</v>
      </c>
    </row>
    <row r="12" spans="2:24" s="2" customFormat="1" ht="12" customHeight="1">
      <c r="B12" s="6"/>
      <c r="C12" s="27" t="s">
        <v>5</v>
      </c>
      <c r="D12" s="28"/>
      <c r="E12" s="9">
        <f aca="true" t="shared" si="2" ref="E12:E20">SUM(F12:X12)</f>
        <v>130542</v>
      </c>
      <c r="F12" s="9">
        <v>6581</v>
      </c>
      <c r="G12" s="9">
        <v>7928</v>
      </c>
      <c r="H12" s="9">
        <v>10894</v>
      </c>
      <c r="I12" s="9">
        <v>10810</v>
      </c>
      <c r="J12" s="9">
        <v>8029</v>
      </c>
      <c r="K12" s="9">
        <v>7169</v>
      </c>
      <c r="L12" s="9">
        <v>7780</v>
      </c>
      <c r="M12" s="9">
        <v>11455</v>
      </c>
      <c r="N12" s="9">
        <v>9826</v>
      </c>
      <c r="O12" s="9">
        <v>9175</v>
      </c>
      <c r="P12" s="9">
        <v>9310</v>
      </c>
      <c r="Q12" s="9">
        <v>8329</v>
      </c>
      <c r="R12" s="9">
        <v>7005</v>
      </c>
      <c r="S12" s="9">
        <v>5459</v>
      </c>
      <c r="T12" s="9">
        <v>4771</v>
      </c>
      <c r="U12" s="9">
        <v>3404</v>
      </c>
      <c r="V12" s="9">
        <v>1709</v>
      </c>
      <c r="W12" s="9">
        <v>908</v>
      </c>
      <c r="X12" s="9">
        <v>0</v>
      </c>
    </row>
    <row r="13" spans="2:24" s="2" customFormat="1" ht="12" customHeight="1">
      <c r="B13" s="6"/>
      <c r="C13" s="27" t="s">
        <v>6</v>
      </c>
      <c r="D13" s="28"/>
      <c r="E13" s="9">
        <f t="shared" si="2"/>
        <v>113132</v>
      </c>
      <c r="F13" s="9">
        <v>7083</v>
      </c>
      <c r="G13" s="9">
        <v>8016</v>
      </c>
      <c r="H13" s="9">
        <v>9419</v>
      </c>
      <c r="I13" s="9">
        <v>8542</v>
      </c>
      <c r="J13" s="9">
        <v>6721</v>
      </c>
      <c r="K13" s="9">
        <v>7061</v>
      </c>
      <c r="L13" s="9">
        <v>8063</v>
      </c>
      <c r="M13" s="9">
        <v>10542</v>
      </c>
      <c r="N13" s="9">
        <v>8481</v>
      </c>
      <c r="O13" s="9">
        <v>7708</v>
      </c>
      <c r="P13" s="9">
        <v>7378</v>
      </c>
      <c r="Q13" s="9">
        <v>6802</v>
      </c>
      <c r="R13" s="9">
        <v>5164</v>
      </c>
      <c r="S13" s="9">
        <v>4009</v>
      </c>
      <c r="T13" s="9">
        <v>3418</v>
      </c>
      <c r="U13" s="9">
        <v>2529</v>
      </c>
      <c r="V13" s="9">
        <v>1449</v>
      </c>
      <c r="W13" s="9">
        <v>747</v>
      </c>
      <c r="X13" s="9">
        <v>0</v>
      </c>
    </row>
    <row r="14" spans="2:24" s="2" customFormat="1" ht="12" customHeight="1">
      <c r="B14" s="6"/>
      <c r="C14" s="27" t="s">
        <v>7</v>
      </c>
      <c r="D14" s="28"/>
      <c r="E14" s="9">
        <f t="shared" si="2"/>
        <v>134760</v>
      </c>
      <c r="F14" s="9">
        <v>8582</v>
      </c>
      <c r="G14" s="9">
        <v>10203</v>
      </c>
      <c r="H14" s="9">
        <v>12590</v>
      </c>
      <c r="I14" s="9">
        <v>10896</v>
      </c>
      <c r="J14" s="9">
        <v>8290</v>
      </c>
      <c r="K14" s="9">
        <v>8057</v>
      </c>
      <c r="L14" s="9">
        <v>9838</v>
      </c>
      <c r="M14" s="9">
        <v>13830</v>
      </c>
      <c r="N14" s="9">
        <v>11403</v>
      </c>
      <c r="O14" s="9">
        <v>9054</v>
      </c>
      <c r="P14" s="9">
        <v>7545</v>
      </c>
      <c r="Q14" s="9">
        <v>6311</v>
      </c>
      <c r="R14" s="9">
        <v>5353</v>
      </c>
      <c r="S14" s="9">
        <v>4472</v>
      </c>
      <c r="T14" s="9">
        <v>3952</v>
      </c>
      <c r="U14" s="9">
        <v>2538</v>
      </c>
      <c r="V14" s="9">
        <v>1229</v>
      </c>
      <c r="W14" s="9">
        <v>617</v>
      </c>
      <c r="X14" s="9">
        <v>0</v>
      </c>
    </row>
    <row r="15" spans="2:24" s="2" customFormat="1" ht="12" customHeight="1">
      <c r="B15" s="6"/>
      <c r="C15" s="27" t="s">
        <v>8</v>
      </c>
      <c r="D15" s="28"/>
      <c r="E15" s="9">
        <f t="shared" si="2"/>
        <v>47142</v>
      </c>
      <c r="F15" s="9">
        <v>3090</v>
      </c>
      <c r="G15" s="9">
        <v>3413</v>
      </c>
      <c r="H15" s="9">
        <v>3890</v>
      </c>
      <c r="I15" s="9">
        <v>3545</v>
      </c>
      <c r="J15" s="9">
        <v>2157</v>
      </c>
      <c r="K15" s="9">
        <v>2832</v>
      </c>
      <c r="L15" s="9">
        <v>3418</v>
      </c>
      <c r="M15" s="9">
        <v>3978</v>
      </c>
      <c r="N15" s="9">
        <v>2968</v>
      </c>
      <c r="O15" s="9">
        <v>3163</v>
      </c>
      <c r="P15" s="9">
        <v>3245</v>
      </c>
      <c r="Q15" s="9">
        <v>3283</v>
      </c>
      <c r="R15" s="9">
        <v>2693</v>
      </c>
      <c r="S15" s="9">
        <v>1837</v>
      </c>
      <c r="T15" s="9">
        <v>1534</v>
      </c>
      <c r="U15" s="9">
        <v>1167</v>
      </c>
      <c r="V15" s="9">
        <v>629</v>
      </c>
      <c r="W15" s="9">
        <v>295</v>
      </c>
      <c r="X15" s="9">
        <v>5</v>
      </c>
    </row>
    <row r="16" spans="2:24" s="2" customFormat="1" ht="12" customHeight="1">
      <c r="B16" s="6"/>
      <c r="C16" s="27" t="s">
        <v>9</v>
      </c>
      <c r="D16" s="28"/>
      <c r="E16" s="9">
        <f t="shared" si="2"/>
        <v>75626</v>
      </c>
      <c r="F16" s="9">
        <v>4767</v>
      </c>
      <c r="G16" s="9">
        <v>5312</v>
      </c>
      <c r="H16" s="9">
        <v>6604</v>
      </c>
      <c r="I16" s="9">
        <v>5870</v>
      </c>
      <c r="J16" s="9">
        <v>4213</v>
      </c>
      <c r="K16" s="9">
        <v>4530</v>
      </c>
      <c r="L16" s="9">
        <v>5611</v>
      </c>
      <c r="M16" s="9">
        <v>7473</v>
      </c>
      <c r="N16" s="9">
        <v>5794</v>
      </c>
      <c r="O16" s="9">
        <v>4964</v>
      </c>
      <c r="P16" s="9">
        <v>4615</v>
      </c>
      <c r="Q16" s="9">
        <v>4450</v>
      </c>
      <c r="R16" s="9">
        <v>3546</v>
      </c>
      <c r="S16" s="9">
        <v>2804</v>
      </c>
      <c r="T16" s="9">
        <v>2278</v>
      </c>
      <c r="U16" s="9">
        <v>1580</v>
      </c>
      <c r="V16" s="9">
        <v>817</v>
      </c>
      <c r="W16" s="9">
        <v>398</v>
      </c>
      <c r="X16" s="9">
        <v>0</v>
      </c>
    </row>
    <row r="17" spans="2:24" s="2" customFormat="1" ht="12" customHeight="1">
      <c r="B17" s="6"/>
      <c r="C17" s="27" t="s">
        <v>10</v>
      </c>
      <c r="D17" s="28"/>
      <c r="E17" s="9">
        <f t="shared" si="2"/>
        <v>47781</v>
      </c>
      <c r="F17" s="9">
        <v>2949</v>
      </c>
      <c r="G17" s="9">
        <v>3269</v>
      </c>
      <c r="H17" s="9">
        <v>3826</v>
      </c>
      <c r="I17" s="9">
        <v>3635</v>
      </c>
      <c r="J17" s="9">
        <v>2447</v>
      </c>
      <c r="K17" s="9">
        <v>2883</v>
      </c>
      <c r="L17" s="9">
        <v>3517</v>
      </c>
      <c r="M17" s="9">
        <v>4317</v>
      </c>
      <c r="N17" s="9">
        <v>3411</v>
      </c>
      <c r="O17" s="9">
        <v>3382</v>
      </c>
      <c r="P17" s="9">
        <v>3191</v>
      </c>
      <c r="Q17" s="9">
        <v>3163</v>
      </c>
      <c r="R17" s="9">
        <v>2496</v>
      </c>
      <c r="S17" s="9">
        <v>1760</v>
      </c>
      <c r="T17" s="9">
        <v>1524</v>
      </c>
      <c r="U17" s="9">
        <v>1072</v>
      </c>
      <c r="V17" s="9">
        <v>610</v>
      </c>
      <c r="W17" s="9">
        <v>329</v>
      </c>
      <c r="X17" s="9">
        <v>0</v>
      </c>
    </row>
    <row r="18" spans="2:24" s="2" customFormat="1" ht="12" customHeight="1">
      <c r="B18" s="6"/>
      <c r="C18" s="27" t="s">
        <v>11</v>
      </c>
      <c r="D18" s="28"/>
      <c r="E18" s="9">
        <f t="shared" si="2"/>
        <v>57510</v>
      </c>
      <c r="F18" s="9">
        <v>3551</v>
      </c>
      <c r="G18" s="9">
        <v>4279</v>
      </c>
      <c r="H18" s="9">
        <v>5220</v>
      </c>
      <c r="I18" s="9">
        <v>4506</v>
      </c>
      <c r="J18" s="9">
        <v>3006</v>
      </c>
      <c r="K18" s="9">
        <v>3318</v>
      </c>
      <c r="L18" s="9">
        <v>4135</v>
      </c>
      <c r="M18" s="9">
        <v>5606</v>
      </c>
      <c r="N18" s="9">
        <v>4077</v>
      </c>
      <c r="O18" s="9">
        <v>3791</v>
      </c>
      <c r="P18" s="9">
        <v>3517</v>
      </c>
      <c r="Q18" s="9">
        <v>3341</v>
      </c>
      <c r="R18" s="9">
        <v>2799</v>
      </c>
      <c r="S18" s="9">
        <v>2159</v>
      </c>
      <c r="T18" s="9">
        <v>1843</v>
      </c>
      <c r="U18" s="9">
        <v>1269</v>
      </c>
      <c r="V18" s="9">
        <v>675</v>
      </c>
      <c r="W18" s="9">
        <v>418</v>
      </c>
      <c r="X18" s="9">
        <v>0</v>
      </c>
    </row>
    <row r="19" spans="2:24" s="2" customFormat="1" ht="12" customHeight="1">
      <c r="B19" s="6"/>
      <c r="C19" s="27" t="s">
        <v>12</v>
      </c>
      <c r="D19" s="28"/>
      <c r="E19" s="9">
        <f t="shared" si="2"/>
        <v>48560</v>
      </c>
      <c r="F19" s="9">
        <v>2928</v>
      </c>
      <c r="G19" s="9">
        <v>3551</v>
      </c>
      <c r="H19" s="9">
        <v>4191</v>
      </c>
      <c r="I19" s="9">
        <v>3595</v>
      </c>
      <c r="J19" s="9">
        <v>2292</v>
      </c>
      <c r="K19" s="9">
        <v>2726</v>
      </c>
      <c r="L19" s="9">
        <v>3469</v>
      </c>
      <c r="M19" s="9">
        <v>4395</v>
      </c>
      <c r="N19" s="9">
        <v>3228</v>
      </c>
      <c r="O19" s="9">
        <v>3064</v>
      </c>
      <c r="P19" s="9">
        <v>3087</v>
      </c>
      <c r="Q19" s="9">
        <v>3127</v>
      </c>
      <c r="R19" s="9">
        <v>2682</v>
      </c>
      <c r="S19" s="9">
        <v>2063</v>
      </c>
      <c r="T19" s="9">
        <v>1661</v>
      </c>
      <c r="U19" s="9">
        <v>1363</v>
      </c>
      <c r="V19" s="9">
        <v>730</v>
      </c>
      <c r="W19" s="9">
        <v>408</v>
      </c>
      <c r="X19" s="9">
        <v>0</v>
      </c>
    </row>
    <row r="20" spans="2:24" s="2" customFormat="1" ht="12" customHeight="1">
      <c r="B20" s="6"/>
      <c r="C20" s="27" t="s">
        <v>13</v>
      </c>
      <c r="D20" s="28"/>
      <c r="E20" s="9">
        <f t="shared" si="2"/>
        <v>44804</v>
      </c>
      <c r="F20" s="9">
        <v>2613</v>
      </c>
      <c r="G20" s="9">
        <v>3064</v>
      </c>
      <c r="H20" s="9">
        <v>3615</v>
      </c>
      <c r="I20" s="9">
        <v>3446</v>
      </c>
      <c r="J20" s="9">
        <v>2369</v>
      </c>
      <c r="K20" s="9">
        <v>2513</v>
      </c>
      <c r="L20" s="9">
        <v>2974</v>
      </c>
      <c r="M20" s="9">
        <v>4014</v>
      </c>
      <c r="N20" s="9">
        <v>3039</v>
      </c>
      <c r="O20" s="9">
        <v>2969</v>
      </c>
      <c r="P20" s="9">
        <v>2958</v>
      </c>
      <c r="Q20" s="9">
        <v>2881</v>
      </c>
      <c r="R20" s="9">
        <v>2611</v>
      </c>
      <c r="S20" s="9">
        <v>1899</v>
      </c>
      <c r="T20" s="9">
        <v>1611</v>
      </c>
      <c r="U20" s="9">
        <v>1171</v>
      </c>
      <c r="V20" s="9">
        <v>688</v>
      </c>
      <c r="W20" s="9">
        <v>369</v>
      </c>
      <c r="X20" s="9">
        <v>0</v>
      </c>
    </row>
    <row r="21" spans="2:24" s="18" customFormat="1" ht="12" customHeight="1">
      <c r="B21" s="29" t="s">
        <v>79</v>
      </c>
      <c r="C21" s="30"/>
      <c r="D21" s="26"/>
      <c r="E21" s="10">
        <f>SUM(E22,E32,E37,E43,E50,E55,E57,E66,E75,E80,E85,E87)</f>
        <v>718338</v>
      </c>
      <c r="F21" s="10">
        <f>SUM(F22,F32,F37,F43,F50,F55,F57,F66,F75,F80,F85,F87)</f>
        <v>42893</v>
      </c>
      <c r="G21" s="10">
        <f aca="true" t="shared" si="3" ref="G21:X21">SUM(G22,G32,G37,G43,G50,G55,G57,G66,G75,G80,G85,G87)</f>
        <v>51242</v>
      </c>
      <c r="H21" s="10">
        <f t="shared" si="3"/>
        <v>60900</v>
      </c>
      <c r="I21" s="10">
        <f t="shared" si="3"/>
        <v>53249</v>
      </c>
      <c r="J21" s="10">
        <f t="shared" si="3"/>
        <v>36839</v>
      </c>
      <c r="K21" s="10">
        <f t="shared" si="3"/>
        <v>40612</v>
      </c>
      <c r="L21" s="10">
        <f t="shared" si="3"/>
        <v>50970</v>
      </c>
      <c r="M21" s="10">
        <f t="shared" si="3"/>
        <v>66062</v>
      </c>
      <c r="N21" s="10">
        <f t="shared" si="3"/>
        <v>48118</v>
      </c>
      <c r="O21" s="10">
        <f t="shared" si="3"/>
        <v>44911</v>
      </c>
      <c r="P21" s="10">
        <f t="shared" si="3"/>
        <v>45223</v>
      </c>
      <c r="Q21" s="10">
        <f t="shared" si="3"/>
        <v>46644</v>
      </c>
      <c r="R21" s="10">
        <f t="shared" si="3"/>
        <v>40444</v>
      </c>
      <c r="S21" s="10">
        <f t="shared" si="3"/>
        <v>29870</v>
      </c>
      <c r="T21" s="10">
        <f t="shared" si="3"/>
        <v>25557</v>
      </c>
      <c r="U21" s="10">
        <f t="shared" si="3"/>
        <v>18485</v>
      </c>
      <c r="V21" s="10">
        <f t="shared" si="3"/>
        <v>10418</v>
      </c>
      <c r="W21" s="10">
        <f t="shared" si="3"/>
        <v>5882</v>
      </c>
      <c r="X21" s="10">
        <f t="shared" si="3"/>
        <v>19</v>
      </c>
    </row>
    <row r="22" spans="2:24" s="18" customFormat="1" ht="12" customHeight="1">
      <c r="B22" s="13"/>
      <c r="C22" s="25" t="s">
        <v>14</v>
      </c>
      <c r="D22" s="26"/>
      <c r="E22" s="10">
        <f>SUM(E23:E31)</f>
        <v>90948</v>
      </c>
      <c r="F22" s="10">
        <f>SUM(F23:F31)</f>
        <v>5432</v>
      </c>
      <c r="G22" s="10">
        <f aca="true" t="shared" si="4" ref="G22:X22">SUM(G23:G31)</f>
        <v>6772</v>
      </c>
      <c r="H22" s="10">
        <f t="shared" si="4"/>
        <v>7608</v>
      </c>
      <c r="I22" s="10">
        <f t="shared" si="4"/>
        <v>6386</v>
      </c>
      <c r="J22" s="10">
        <f t="shared" si="4"/>
        <v>4670</v>
      </c>
      <c r="K22" s="10">
        <f t="shared" si="4"/>
        <v>5272</v>
      </c>
      <c r="L22" s="10">
        <f t="shared" si="4"/>
        <v>6672</v>
      </c>
      <c r="M22" s="10">
        <f t="shared" si="4"/>
        <v>8113</v>
      </c>
      <c r="N22" s="10">
        <f t="shared" si="4"/>
        <v>5535</v>
      </c>
      <c r="O22" s="10">
        <f t="shared" si="4"/>
        <v>5572</v>
      </c>
      <c r="P22" s="10">
        <f t="shared" si="4"/>
        <v>5781</v>
      </c>
      <c r="Q22" s="10">
        <f t="shared" si="4"/>
        <v>6148</v>
      </c>
      <c r="R22" s="10">
        <f t="shared" si="4"/>
        <v>5322</v>
      </c>
      <c r="S22" s="10">
        <f t="shared" si="4"/>
        <v>3853</v>
      </c>
      <c r="T22" s="10">
        <f t="shared" si="4"/>
        <v>3177</v>
      </c>
      <c r="U22" s="10">
        <f t="shared" si="4"/>
        <v>2398</v>
      </c>
      <c r="V22" s="10">
        <f t="shared" si="4"/>
        <v>1414</v>
      </c>
      <c r="W22" s="10">
        <f t="shared" si="4"/>
        <v>817</v>
      </c>
      <c r="X22" s="10">
        <f t="shared" si="4"/>
        <v>6</v>
      </c>
    </row>
    <row r="23" spans="2:24" s="2" customFormat="1" ht="12" customHeight="1">
      <c r="B23" s="6"/>
      <c r="C23" s="16"/>
      <c r="D23" s="14" t="s">
        <v>15</v>
      </c>
      <c r="E23" s="9">
        <f>SUM(F23:X23)</f>
        <v>9246</v>
      </c>
      <c r="F23" s="9">
        <v>556</v>
      </c>
      <c r="G23" s="9">
        <v>697</v>
      </c>
      <c r="H23" s="9">
        <v>765</v>
      </c>
      <c r="I23" s="9">
        <v>630</v>
      </c>
      <c r="J23" s="9">
        <v>501</v>
      </c>
      <c r="K23" s="9">
        <v>563</v>
      </c>
      <c r="L23" s="9">
        <v>689</v>
      </c>
      <c r="M23" s="9">
        <v>847</v>
      </c>
      <c r="N23" s="9">
        <v>549</v>
      </c>
      <c r="O23" s="9">
        <v>570</v>
      </c>
      <c r="P23" s="9">
        <v>569</v>
      </c>
      <c r="Q23" s="9">
        <v>580</v>
      </c>
      <c r="R23" s="9">
        <v>558</v>
      </c>
      <c r="S23" s="9">
        <v>392</v>
      </c>
      <c r="T23" s="9">
        <v>304</v>
      </c>
      <c r="U23" s="9">
        <v>261</v>
      </c>
      <c r="V23" s="9">
        <v>138</v>
      </c>
      <c r="W23" s="9">
        <v>71</v>
      </c>
      <c r="X23" s="9">
        <v>6</v>
      </c>
    </row>
    <row r="24" spans="2:24" s="2" customFormat="1" ht="12" customHeight="1">
      <c r="B24" s="6"/>
      <c r="C24" s="16"/>
      <c r="D24" s="14" t="s">
        <v>16</v>
      </c>
      <c r="E24" s="9">
        <f aca="true" t="shared" si="5" ref="E24:E31">SUM(F24:X24)</f>
        <v>13628</v>
      </c>
      <c r="F24" s="9">
        <v>816</v>
      </c>
      <c r="G24" s="9">
        <v>967</v>
      </c>
      <c r="H24" s="9">
        <v>1072</v>
      </c>
      <c r="I24" s="9">
        <v>901</v>
      </c>
      <c r="J24" s="9">
        <v>757</v>
      </c>
      <c r="K24" s="9">
        <v>829</v>
      </c>
      <c r="L24" s="9">
        <v>1001</v>
      </c>
      <c r="M24" s="9">
        <v>1159</v>
      </c>
      <c r="N24" s="9">
        <v>744</v>
      </c>
      <c r="O24" s="9">
        <v>786</v>
      </c>
      <c r="P24" s="9">
        <v>839</v>
      </c>
      <c r="Q24" s="9">
        <v>999</v>
      </c>
      <c r="R24" s="9">
        <v>892</v>
      </c>
      <c r="S24" s="9">
        <v>611</v>
      </c>
      <c r="T24" s="9">
        <v>510</v>
      </c>
      <c r="U24" s="9">
        <v>385</v>
      </c>
      <c r="V24" s="9">
        <v>221</v>
      </c>
      <c r="W24" s="9">
        <v>139</v>
      </c>
      <c r="X24" s="9">
        <v>0</v>
      </c>
    </row>
    <row r="25" spans="2:24" s="2" customFormat="1" ht="12" customHeight="1">
      <c r="B25" s="6"/>
      <c r="C25" s="16"/>
      <c r="D25" s="14" t="s">
        <v>17</v>
      </c>
      <c r="E25" s="9">
        <f t="shared" si="5"/>
        <v>16619</v>
      </c>
      <c r="F25" s="9">
        <v>966</v>
      </c>
      <c r="G25" s="9">
        <v>1210</v>
      </c>
      <c r="H25" s="9">
        <v>1431</v>
      </c>
      <c r="I25" s="9">
        <v>1206</v>
      </c>
      <c r="J25" s="9">
        <v>863</v>
      </c>
      <c r="K25" s="9">
        <v>874</v>
      </c>
      <c r="L25" s="9">
        <v>1161</v>
      </c>
      <c r="M25" s="9">
        <v>1647</v>
      </c>
      <c r="N25" s="9">
        <v>1143</v>
      </c>
      <c r="O25" s="9">
        <v>1088</v>
      </c>
      <c r="P25" s="9">
        <v>1081</v>
      </c>
      <c r="Q25" s="9">
        <v>1028</v>
      </c>
      <c r="R25" s="9">
        <v>868</v>
      </c>
      <c r="S25" s="9">
        <v>661</v>
      </c>
      <c r="T25" s="9">
        <v>586</v>
      </c>
      <c r="U25" s="9">
        <v>408</v>
      </c>
      <c r="V25" s="9">
        <v>265</v>
      </c>
      <c r="W25" s="9">
        <v>133</v>
      </c>
      <c r="X25" s="9">
        <v>0</v>
      </c>
    </row>
    <row r="26" spans="2:24" s="2" customFormat="1" ht="12" customHeight="1">
      <c r="B26" s="6"/>
      <c r="C26" s="16"/>
      <c r="D26" s="14" t="s">
        <v>100</v>
      </c>
      <c r="E26" s="9">
        <f t="shared" si="5"/>
        <v>13122</v>
      </c>
      <c r="F26" s="9">
        <v>806</v>
      </c>
      <c r="G26" s="9">
        <v>1045</v>
      </c>
      <c r="H26" s="9">
        <v>1200</v>
      </c>
      <c r="I26" s="9">
        <v>1026</v>
      </c>
      <c r="J26" s="9">
        <v>598</v>
      </c>
      <c r="K26" s="9">
        <v>759</v>
      </c>
      <c r="L26" s="9">
        <v>933</v>
      </c>
      <c r="M26" s="9">
        <v>1203</v>
      </c>
      <c r="N26" s="9">
        <v>864</v>
      </c>
      <c r="O26" s="9">
        <v>827</v>
      </c>
      <c r="P26" s="9">
        <v>826</v>
      </c>
      <c r="Q26" s="9">
        <v>814</v>
      </c>
      <c r="R26" s="9">
        <v>665</v>
      </c>
      <c r="S26" s="9">
        <v>480</v>
      </c>
      <c r="T26" s="9">
        <v>424</v>
      </c>
      <c r="U26" s="9">
        <v>347</v>
      </c>
      <c r="V26" s="9">
        <v>190</v>
      </c>
      <c r="W26" s="9">
        <v>115</v>
      </c>
      <c r="X26" s="9">
        <v>0</v>
      </c>
    </row>
    <row r="27" spans="2:24" s="2" customFormat="1" ht="12" customHeight="1">
      <c r="B27" s="6"/>
      <c r="C27" s="17"/>
      <c r="D27" s="5" t="s">
        <v>18</v>
      </c>
      <c r="E27" s="9">
        <f t="shared" si="5"/>
        <v>8008</v>
      </c>
      <c r="F27" s="9">
        <v>468</v>
      </c>
      <c r="G27" s="9">
        <v>634</v>
      </c>
      <c r="H27" s="9">
        <v>644</v>
      </c>
      <c r="I27" s="9">
        <v>500</v>
      </c>
      <c r="J27" s="9">
        <v>393</v>
      </c>
      <c r="K27" s="9">
        <v>480</v>
      </c>
      <c r="L27" s="9">
        <v>669</v>
      </c>
      <c r="M27" s="9">
        <v>692</v>
      </c>
      <c r="N27" s="9">
        <v>414</v>
      </c>
      <c r="O27" s="9">
        <v>457</v>
      </c>
      <c r="P27" s="9">
        <v>466</v>
      </c>
      <c r="Q27" s="9">
        <v>596</v>
      </c>
      <c r="R27" s="9">
        <v>511</v>
      </c>
      <c r="S27" s="9">
        <v>362</v>
      </c>
      <c r="T27" s="9">
        <v>274</v>
      </c>
      <c r="U27" s="9">
        <v>239</v>
      </c>
      <c r="V27" s="9">
        <v>139</v>
      </c>
      <c r="W27" s="9">
        <v>70</v>
      </c>
      <c r="X27" s="9">
        <v>0</v>
      </c>
    </row>
    <row r="28" spans="2:24" s="2" customFormat="1" ht="12" customHeight="1">
      <c r="B28" s="6"/>
      <c r="C28" s="17"/>
      <c r="D28" s="5" t="s">
        <v>19</v>
      </c>
      <c r="E28" s="9">
        <f t="shared" si="5"/>
        <v>10545</v>
      </c>
      <c r="F28" s="9">
        <v>590</v>
      </c>
      <c r="G28" s="9">
        <v>744</v>
      </c>
      <c r="H28" s="9">
        <v>920</v>
      </c>
      <c r="I28" s="9">
        <v>793</v>
      </c>
      <c r="J28" s="9">
        <v>563</v>
      </c>
      <c r="K28" s="9">
        <v>541</v>
      </c>
      <c r="L28" s="9">
        <v>755</v>
      </c>
      <c r="M28" s="9">
        <v>885</v>
      </c>
      <c r="N28" s="9">
        <v>705</v>
      </c>
      <c r="O28" s="9">
        <v>708</v>
      </c>
      <c r="P28" s="9">
        <v>692</v>
      </c>
      <c r="Q28" s="9">
        <v>678</v>
      </c>
      <c r="R28" s="9">
        <v>591</v>
      </c>
      <c r="S28" s="9">
        <v>482</v>
      </c>
      <c r="T28" s="9">
        <v>396</v>
      </c>
      <c r="U28" s="9">
        <v>243</v>
      </c>
      <c r="V28" s="9">
        <v>158</v>
      </c>
      <c r="W28" s="9">
        <v>101</v>
      </c>
      <c r="X28" s="9">
        <v>0</v>
      </c>
    </row>
    <row r="29" spans="2:24" s="2" customFormat="1" ht="12" customHeight="1">
      <c r="B29" s="6"/>
      <c r="C29" s="17"/>
      <c r="D29" s="5" t="s">
        <v>20</v>
      </c>
      <c r="E29" s="9">
        <f t="shared" si="5"/>
        <v>12517</v>
      </c>
      <c r="F29" s="9">
        <v>807</v>
      </c>
      <c r="G29" s="9">
        <v>1044</v>
      </c>
      <c r="H29" s="9">
        <v>1105</v>
      </c>
      <c r="I29" s="9">
        <v>890</v>
      </c>
      <c r="J29" s="9">
        <v>643</v>
      </c>
      <c r="K29" s="9">
        <v>797</v>
      </c>
      <c r="L29" s="9">
        <v>977</v>
      </c>
      <c r="M29" s="9">
        <v>1179</v>
      </c>
      <c r="N29" s="9">
        <v>778</v>
      </c>
      <c r="O29" s="9">
        <v>751</v>
      </c>
      <c r="P29" s="9">
        <v>796</v>
      </c>
      <c r="Q29" s="9">
        <v>779</v>
      </c>
      <c r="R29" s="9">
        <v>618</v>
      </c>
      <c r="S29" s="9">
        <v>481</v>
      </c>
      <c r="T29" s="9">
        <v>361</v>
      </c>
      <c r="U29" s="9">
        <v>261</v>
      </c>
      <c r="V29" s="9">
        <v>156</v>
      </c>
      <c r="W29" s="9">
        <v>94</v>
      </c>
      <c r="X29" s="9">
        <v>0</v>
      </c>
    </row>
    <row r="30" spans="2:24" s="2" customFormat="1" ht="12" customHeight="1">
      <c r="B30" s="6"/>
      <c r="C30" s="17"/>
      <c r="D30" s="5" t="s">
        <v>21</v>
      </c>
      <c r="E30" s="9">
        <f t="shared" si="5"/>
        <v>3143</v>
      </c>
      <c r="F30" s="9">
        <v>165</v>
      </c>
      <c r="G30" s="9">
        <v>179</v>
      </c>
      <c r="H30" s="9">
        <v>211</v>
      </c>
      <c r="I30" s="9">
        <v>172</v>
      </c>
      <c r="J30" s="9">
        <v>174</v>
      </c>
      <c r="K30" s="9">
        <v>204</v>
      </c>
      <c r="L30" s="9">
        <v>195</v>
      </c>
      <c r="M30" s="9">
        <v>223</v>
      </c>
      <c r="N30" s="9">
        <v>134</v>
      </c>
      <c r="O30" s="9">
        <v>162</v>
      </c>
      <c r="P30" s="9">
        <v>245</v>
      </c>
      <c r="Q30" s="9">
        <v>299</v>
      </c>
      <c r="R30" s="9">
        <v>269</v>
      </c>
      <c r="S30" s="9">
        <v>149</v>
      </c>
      <c r="T30" s="9">
        <v>143</v>
      </c>
      <c r="U30" s="9">
        <v>111</v>
      </c>
      <c r="V30" s="9">
        <v>65</v>
      </c>
      <c r="W30" s="9">
        <v>43</v>
      </c>
      <c r="X30" s="9">
        <v>0</v>
      </c>
    </row>
    <row r="31" spans="2:24" s="2" customFormat="1" ht="12" customHeight="1">
      <c r="B31" s="6"/>
      <c r="C31" s="17"/>
      <c r="D31" s="5" t="s">
        <v>22</v>
      </c>
      <c r="E31" s="9">
        <f t="shared" si="5"/>
        <v>4120</v>
      </c>
      <c r="F31" s="9">
        <v>258</v>
      </c>
      <c r="G31" s="9">
        <v>252</v>
      </c>
      <c r="H31" s="9">
        <v>260</v>
      </c>
      <c r="I31" s="9">
        <v>268</v>
      </c>
      <c r="J31" s="9">
        <v>178</v>
      </c>
      <c r="K31" s="9">
        <v>225</v>
      </c>
      <c r="L31" s="9">
        <v>292</v>
      </c>
      <c r="M31" s="9">
        <v>278</v>
      </c>
      <c r="N31" s="9">
        <v>204</v>
      </c>
      <c r="O31" s="9">
        <v>223</v>
      </c>
      <c r="P31" s="9">
        <v>267</v>
      </c>
      <c r="Q31" s="9">
        <v>375</v>
      </c>
      <c r="R31" s="9">
        <v>350</v>
      </c>
      <c r="S31" s="9">
        <v>235</v>
      </c>
      <c r="T31" s="9">
        <v>179</v>
      </c>
      <c r="U31" s="9">
        <v>143</v>
      </c>
      <c r="V31" s="9">
        <v>82</v>
      </c>
      <c r="W31" s="9">
        <v>51</v>
      </c>
      <c r="X31" s="9">
        <v>0</v>
      </c>
    </row>
    <row r="32" spans="2:24" s="18" customFormat="1" ht="12" customHeight="1">
      <c r="B32" s="13"/>
      <c r="C32" s="25" t="s">
        <v>27</v>
      </c>
      <c r="D32" s="26"/>
      <c r="E32" s="10">
        <f>SUM(E33:E36)</f>
        <v>71449</v>
      </c>
      <c r="F32" s="10">
        <f aca="true" t="shared" si="6" ref="F32:X32">SUM(F33:F36)</f>
        <v>4167</v>
      </c>
      <c r="G32" s="10">
        <f t="shared" si="6"/>
        <v>5287</v>
      </c>
      <c r="H32" s="10">
        <f t="shared" si="6"/>
        <v>6466</v>
      </c>
      <c r="I32" s="10">
        <f t="shared" si="6"/>
        <v>5363</v>
      </c>
      <c r="J32" s="10">
        <f t="shared" si="6"/>
        <v>3520</v>
      </c>
      <c r="K32" s="10">
        <f t="shared" si="6"/>
        <v>3835</v>
      </c>
      <c r="L32" s="10">
        <f t="shared" si="6"/>
        <v>5132</v>
      </c>
      <c r="M32" s="10">
        <f t="shared" si="6"/>
        <v>6982</v>
      </c>
      <c r="N32" s="10">
        <f t="shared" si="6"/>
        <v>5229</v>
      </c>
      <c r="O32" s="10">
        <f t="shared" si="6"/>
        <v>4587</v>
      </c>
      <c r="P32" s="10">
        <f t="shared" si="6"/>
        <v>4363</v>
      </c>
      <c r="Q32" s="10">
        <f t="shared" si="6"/>
        <v>4335</v>
      </c>
      <c r="R32" s="10">
        <f t="shared" si="6"/>
        <v>3662</v>
      </c>
      <c r="S32" s="10">
        <f t="shared" si="6"/>
        <v>2772</v>
      </c>
      <c r="T32" s="10">
        <f t="shared" si="6"/>
        <v>2316</v>
      </c>
      <c r="U32" s="10">
        <f t="shared" si="6"/>
        <v>1839</v>
      </c>
      <c r="V32" s="10">
        <f t="shared" si="6"/>
        <v>997</v>
      </c>
      <c r="W32" s="10">
        <f t="shared" si="6"/>
        <v>597</v>
      </c>
      <c r="X32" s="10">
        <f t="shared" si="6"/>
        <v>0</v>
      </c>
    </row>
    <row r="33" spans="2:24" s="2" customFormat="1" ht="12" customHeight="1">
      <c r="B33" s="6"/>
      <c r="C33" s="16"/>
      <c r="D33" s="5" t="s">
        <v>23</v>
      </c>
      <c r="E33" s="9">
        <f>SUM(F33:X33)</f>
        <v>21355</v>
      </c>
      <c r="F33" s="9">
        <v>1186</v>
      </c>
      <c r="G33" s="9">
        <v>1498</v>
      </c>
      <c r="H33" s="9">
        <v>1807</v>
      </c>
      <c r="I33" s="9">
        <v>1581</v>
      </c>
      <c r="J33" s="9">
        <v>1022</v>
      </c>
      <c r="K33" s="9">
        <v>1164</v>
      </c>
      <c r="L33" s="9">
        <v>1489</v>
      </c>
      <c r="M33" s="9">
        <v>1932</v>
      </c>
      <c r="N33" s="9">
        <v>1386</v>
      </c>
      <c r="O33" s="9">
        <v>1240</v>
      </c>
      <c r="P33" s="9">
        <v>1322</v>
      </c>
      <c r="Q33" s="9">
        <v>1347</v>
      </c>
      <c r="R33" s="9">
        <v>1217</v>
      </c>
      <c r="S33" s="9">
        <v>978</v>
      </c>
      <c r="T33" s="2">
        <v>825</v>
      </c>
      <c r="U33" s="9">
        <v>682</v>
      </c>
      <c r="V33" s="9">
        <v>421</v>
      </c>
      <c r="W33" s="9">
        <v>258</v>
      </c>
      <c r="X33" s="9">
        <v>0</v>
      </c>
    </row>
    <row r="34" spans="2:24" s="2" customFormat="1" ht="12" customHeight="1">
      <c r="B34" s="6"/>
      <c r="C34" s="16"/>
      <c r="D34" s="5" t="s">
        <v>24</v>
      </c>
      <c r="E34" s="9">
        <f>SUM(F34:X34)</f>
        <v>5685</v>
      </c>
      <c r="F34" s="9">
        <v>288</v>
      </c>
      <c r="G34" s="9">
        <v>360</v>
      </c>
      <c r="H34" s="9">
        <v>403</v>
      </c>
      <c r="I34" s="9">
        <v>321</v>
      </c>
      <c r="J34" s="9">
        <v>284</v>
      </c>
      <c r="K34" s="9">
        <v>278</v>
      </c>
      <c r="L34" s="9">
        <v>354</v>
      </c>
      <c r="M34" s="9">
        <v>478</v>
      </c>
      <c r="N34" s="9">
        <v>308</v>
      </c>
      <c r="O34" s="9">
        <v>334</v>
      </c>
      <c r="P34" s="9">
        <v>428</v>
      </c>
      <c r="Q34" s="9">
        <v>435</v>
      </c>
      <c r="R34" s="9">
        <v>440</v>
      </c>
      <c r="S34" s="9">
        <v>322</v>
      </c>
      <c r="T34" s="9">
        <v>266</v>
      </c>
      <c r="U34" s="9">
        <v>219</v>
      </c>
      <c r="V34" s="9">
        <v>95</v>
      </c>
      <c r="W34" s="9">
        <v>72</v>
      </c>
      <c r="X34" s="9">
        <v>0</v>
      </c>
    </row>
    <row r="35" spans="2:24" s="2" customFormat="1" ht="12" customHeight="1">
      <c r="B35" s="6"/>
      <c r="C35" s="16"/>
      <c r="D35" s="5" t="s">
        <v>25</v>
      </c>
      <c r="E35" s="9">
        <f>SUM(F35:X35)</f>
        <v>15511</v>
      </c>
      <c r="F35" s="9">
        <v>932</v>
      </c>
      <c r="G35" s="9">
        <v>1146</v>
      </c>
      <c r="H35" s="9">
        <v>1397</v>
      </c>
      <c r="I35" s="9">
        <v>1337</v>
      </c>
      <c r="J35" s="9">
        <v>786</v>
      </c>
      <c r="K35" s="9">
        <v>783</v>
      </c>
      <c r="L35" s="9">
        <v>1138</v>
      </c>
      <c r="M35" s="9">
        <v>1540</v>
      </c>
      <c r="N35" s="9">
        <v>1147</v>
      </c>
      <c r="O35" s="9">
        <v>972</v>
      </c>
      <c r="P35" s="9">
        <v>908</v>
      </c>
      <c r="Q35" s="9">
        <v>929</v>
      </c>
      <c r="R35" s="9">
        <v>805</v>
      </c>
      <c r="S35" s="9">
        <v>573</v>
      </c>
      <c r="T35" s="9">
        <v>469</v>
      </c>
      <c r="U35" s="9">
        <v>357</v>
      </c>
      <c r="V35" s="9">
        <v>182</v>
      </c>
      <c r="W35" s="9">
        <v>110</v>
      </c>
      <c r="X35" s="9">
        <v>0</v>
      </c>
    </row>
    <row r="36" spans="2:24" s="2" customFormat="1" ht="12" customHeight="1">
      <c r="B36" s="6"/>
      <c r="C36" s="16"/>
      <c r="D36" s="5" t="s">
        <v>26</v>
      </c>
      <c r="E36" s="9">
        <f>SUM(F36:X36)</f>
        <v>28898</v>
      </c>
      <c r="F36" s="9">
        <v>1761</v>
      </c>
      <c r="G36" s="9">
        <v>2283</v>
      </c>
      <c r="H36" s="9">
        <v>2859</v>
      </c>
      <c r="I36" s="9">
        <v>2124</v>
      </c>
      <c r="J36" s="9">
        <v>1428</v>
      </c>
      <c r="K36" s="9">
        <v>1610</v>
      </c>
      <c r="L36" s="9">
        <v>2151</v>
      </c>
      <c r="M36" s="9">
        <v>3032</v>
      </c>
      <c r="N36" s="9">
        <v>2388</v>
      </c>
      <c r="O36" s="9">
        <v>2041</v>
      </c>
      <c r="P36" s="9">
        <v>1705</v>
      </c>
      <c r="Q36" s="9">
        <v>1624</v>
      </c>
      <c r="R36" s="9">
        <v>1200</v>
      </c>
      <c r="S36" s="9">
        <v>899</v>
      </c>
      <c r="T36" s="9">
        <v>756</v>
      </c>
      <c r="U36" s="9">
        <v>581</v>
      </c>
      <c r="V36" s="9">
        <v>299</v>
      </c>
      <c r="W36" s="9">
        <v>157</v>
      </c>
      <c r="X36" s="9">
        <v>0</v>
      </c>
    </row>
    <row r="37" spans="2:24" s="18" customFormat="1" ht="12" customHeight="1">
      <c r="B37" s="13"/>
      <c r="C37" s="25" t="s">
        <v>28</v>
      </c>
      <c r="D37" s="26"/>
      <c r="E37" s="10">
        <f>SUM(E38:E42)</f>
        <v>42945</v>
      </c>
      <c r="F37" s="10">
        <f aca="true" t="shared" si="7" ref="F37:X37">SUM(F38:F42)</f>
        <v>2609</v>
      </c>
      <c r="G37" s="10">
        <f t="shared" si="7"/>
        <v>3058</v>
      </c>
      <c r="H37" s="10">
        <f t="shared" si="7"/>
        <v>3568</v>
      </c>
      <c r="I37" s="10">
        <f t="shared" si="7"/>
        <v>3204</v>
      </c>
      <c r="J37" s="10">
        <f t="shared" si="7"/>
        <v>2412</v>
      </c>
      <c r="K37" s="10">
        <f t="shared" si="7"/>
        <v>2469</v>
      </c>
      <c r="L37" s="10">
        <f t="shared" si="7"/>
        <v>3088</v>
      </c>
      <c r="M37" s="10">
        <f t="shared" si="7"/>
        <v>4029</v>
      </c>
      <c r="N37" s="10">
        <f t="shared" si="7"/>
        <v>2950</v>
      </c>
      <c r="O37" s="10">
        <f t="shared" si="7"/>
        <v>2771</v>
      </c>
      <c r="P37" s="10">
        <f t="shared" si="7"/>
        <v>2753</v>
      </c>
      <c r="Q37" s="10">
        <f t="shared" si="7"/>
        <v>2755</v>
      </c>
      <c r="R37" s="10">
        <f t="shared" si="7"/>
        <v>2227</v>
      </c>
      <c r="S37" s="10">
        <f t="shared" si="7"/>
        <v>1649</v>
      </c>
      <c r="T37" s="10">
        <f t="shared" si="7"/>
        <v>1442</v>
      </c>
      <c r="U37" s="10">
        <f t="shared" si="7"/>
        <v>1011</v>
      </c>
      <c r="V37" s="10">
        <f t="shared" si="7"/>
        <v>638</v>
      </c>
      <c r="W37" s="10">
        <f t="shared" si="7"/>
        <v>312</v>
      </c>
      <c r="X37" s="10">
        <f t="shared" si="7"/>
        <v>0</v>
      </c>
    </row>
    <row r="38" spans="2:24" s="2" customFormat="1" ht="12" customHeight="1">
      <c r="B38" s="6"/>
      <c r="C38" s="16"/>
      <c r="D38" s="5" t="s">
        <v>29</v>
      </c>
      <c r="E38" s="9">
        <f>SUM(F38:X38)</f>
        <v>12220</v>
      </c>
      <c r="F38" s="9">
        <v>705</v>
      </c>
      <c r="G38" s="9">
        <v>876</v>
      </c>
      <c r="H38" s="9">
        <v>1064</v>
      </c>
      <c r="I38" s="9">
        <v>942</v>
      </c>
      <c r="J38" s="9">
        <v>581</v>
      </c>
      <c r="K38" s="9">
        <v>685</v>
      </c>
      <c r="L38" s="9">
        <v>811</v>
      </c>
      <c r="M38" s="9">
        <v>1114</v>
      </c>
      <c r="N38" s="9">
        <v>836</v>
      </c>
      <c r="O38" s="9">
        <v>784</v>
      </c>
      <c r="P38" s="9">
        <v>754</v>
      </c>
      <c r="Q38" s="9">
        <v>776</v>
      </c>
      <c r="R38" s="9">
        <v>624</v>
      </c>
      <c r="S38" s="9">
        <v>523</v>
      </c>
      <c r="T38" s="9">
        <v>466</v>
      </c>
      <c r="U38" s="9">
        <v>332</v>
      </c>
      <c r="V38" s="9">
        <v>233</v>
      </c>
      <c r="W38" s="9">
        <v>114</v>
      </c>
      <c r="X38" s="9">
        <v>0</v>
      </c>
    </row>
    <row r="39" spans="2:24" s="2" customFormat="1" ht="12" customHeight="1">
      <c r="B39" s="6"/>
      <c r="C39" s="16"/>
      <c r="D39" s="5" t="s">
        <v>30</v>
      </c>
      <c r="E39" s="9">
        <f>SUM(F39:X39)</f>
        <v>2360</v>
      </c>
      <c r="F39" s="9">
        <v>152</v>
      </c>
      <c r="G39" s="9">
        <v>172</v>
      </c>
      <c r="H39" s="9">
        <v>156</v>
      </c>
      <c r="I39" s="9">
        <v>124</v>
      </c>
      <c r="J39" s="9">
        <v>125</v>
      </c>
      <c r="K39" s="9">
        <v>136</v>
      </c>
      <c r="L39" s="9">
        <v>184</v>
      </c>
      <c r="M39" s="9">
        <v>177</v>
      </c>
      <c r="N39" s="9">
        <v>92</v>
      </c>
      <c r="O39" s="9">
        <v>118</v>
      </c>
      <c r="P39" s="9">
        <v>170</v>
      </c>
      <c r="Q39" s="9">
        <v>193</v>
      </c>
      <c r="R39" s="9">
        <v>177</v>
      </c>
      <c r="S39" s="9">
        <v>129</v>
      </c>
      <c r="T39" s="9">
        <v>109</v>
      </c>
      <c r="U39" s="9">
        <v>73</v>
      </c>
      <c r="V39" s="9">
        <v>47</v>
      </c>
      <c r="W39" s="9">
        <v>26</v>
      </c>
      <c r="X39" s="9">
        <v>0</v>
      </c>
    </row>
    <row r="40" spans="2:24" s="2" customFormat="1" ht="12" customHeight="1">
      <c r="B40" s="6"/>
      <c r="C40" s="16"/>
      <c r="D40" s="5" t="s">
        <v>31</v>
      </c>
      <c r="E40" s="9">
        <f>SUM(F40:X40)</f>
        <v>4778</v>
      </c>
      <c r="F40" s="9">
        <v>191</v>
      </c>
      <c r="G40" s="9">
        <v>225</v>
      </c>
      <c r="H40" s="9">
        <v>363</v>
      </c>
      <c r="I40" s="9">
        <v>358</v>
      </c>
      <c r="J40" s="9">
        <v>293</v>
      </c>
      <c r="K40" s="9">
        <v>244</v>
      </c>
      <c r="L40" s="9">
        <v>260</v>
      </c>
      <c r="M40" s="9">
        <v>417</v>
      </c>
      <c r="N40" s="9">
        <v>393</v>
      </c>
      <c r="O40" s="9">
        <v>421</v>
      </c>
      <c r="P40" s="9">
        <v>422</v>
      </c>
      <c r="Q40" s="9">
        <v>358</v>
      </c>
      <c r="R40" s="9">
        <v>273</v>
      </c>
      <c r="S40" s="9">
        <v>174</v>
      </c>
      <c r="T40" s="9">
        <v>163</v>
      </c>
      <c r="U40" s="9">
        <v>130</v>
      </c>
      <c r="V40" s="9">
        <v>63</v>
      </c>
      <c r="W40" s="9">
        <v>30</v>
      </c>
      <c r="X40" s="9">
        <v>0</v>
      </c>
    </row>
    <row r="41" spans="2:24" s="2" customFormat="1" ht="12" customHeight="1">
      <c r="B41" s="6"/>
      <c r="C41" s="17"/>
      <c r="D41" s="5" t="s">
        <v>32</v>
      </c>
      <c r="E41" s="9">
        <f>SUM(F41:X41)</f>
        <v>10897</v>
      </c>
      <c r="F41" s="9">
        <v>738</v>
      </c>
      <c r="G41" s="9">
        <v>854</v>
      </c>
      <c r="H41" s="9">
        <v>950</v>
      </c>
      <c r="I41" s="9">
        <v>911</v>
      </c>
      <c r="J41" s="9">
        <v>791</v>
      </c>
      <c r="K41" s="9">
        <v>658</v>
      </c>
      <c r="L41" s="9">
        <v>815</v>
      </c>
      <c r="M41" s="9">
        <v>1065</v>
      </c>
      <c r="N41" s="9">
        <v>716</v>
      </c>
      <c r="O41" s="9">
        <v>602</v>
      </c>
      <c r="P41" s="9">
        <v>624</v>
      </c>
      <c r="Q41" s="9">
        <v>624</v>
      </c>
      <c r="R41" s="9">
        <v>521</v>
      </c>
      <c r="S41" s="9">
        <v>331</v>
      </c>
      <c r="T41" s="9">
        <v>283</v>
      </c>
      <c r="U41" s="9">
        <v>228</v>
      </c>
      <c r="V41" s="9">
        <v>134</v>
      </c>
      <c r="W41" s="9">
        <v>52</v>
      </c>
      <c r="X41" s="9">
        <v>0</v>
      </c>
    </row>
    <row r="42" spans="2:24" s="2" customFormat="1" ht="12" customHeight="1">
      <c r="B42" s="6"/>
      <c r="C42" s="17"/>
      <c r="D42" s="5" t="s">
        <v>102</v>
      </c>
      <c r="E42" s="9">
        <f>SUM(F42:X42)</f>
        <v>12690</v>
      </c>
      <c r="F42" s="9">
        <v>823</v>
      </c>
      <c r="G42" s="9">
        <v>931</v>
      </c>
      <c r="H42" s="9">
        <v>1035</v>
      </c>
      <c r="I42" s="9">
        <v>869</v>
      </c>
      <c r="J42" s="9">
        <v>622</v>
      </c>
      <c r="K42" s="9">
        <v>746</v>
      </c>
      <c r="L42" s="9">
        <v>1018</v>
      </c>
      <c r="M42" s="9">
        <v>1256</v>
      </c>
      <c r="N42" s="9">
        <v>913</v>
      </c>
      <c r="O42" s="9">
        <v>846</v>
      </c>
      <c r="P42" s="9">
        <v>783</v>
      </c>
      <c r="Q42" s="9">
        <v>804</v>
      </c>
      <c r="R42" s="9">
        <v>632</v>
      </c>
      <c r="S42" s="9">
        <v>492</v>
      </c>
      <c r="T42" s="9">
        <v>421</v>
      </c>
      <c r="U42" s="9">
        <v>248</v>
      </c>
      <c r="V42" s="9">
        <v>161</v>
      </c>
      <c r="W42" s="9">
        <v>90</v>
      </c>
      <c r="X42" s="9">
        <v>0</v>
      </c>
    </row>
    <row r="43" spans="2:24" s="18" customFormat="1" ht="12" customHeight="1">
      <c r="B43" s="13"/>
      <c r="C43" s="25" t="s">
        <v>33</v>
      </c>
      <c r="D43" s="26"/>
      <c r="E43" s="10">
        <f>SUM(E44:E49)</f>
        <v>51440</v>
      </c>
      <c r="F43" s="10">
        <f aca="true" t="shared" si="8" ref="F43:X43">SUM(F44:F49)</f>
        <v>2802</v>
      </c>
      <c r="G43" s="10">
        <f t="shared" si="8"/>
        <v>3346</v>
      </c>
      <c r="H43" s="10">
        <f t="shared" si="8"/>
        <v>4324</v>
      </c>
      <c r="I43" s="10">
        <f t="shared" si="8"/>
        <v>4039</v>
      </c>
      <c r="J43" s="10">
        <f t="shared" si="8"/>
        <v>2692</v>
      </c>
      <c r="K43" s="10">
        <f t="shared" si="8"/>
        <v>2748</v>
      </c>
      <c r="L43" s="10">
        <f t="shared" si="8"/>
        <v>3332</v>
      </c>
      <c r="M43" s="10">
        <f t="shared" si="8"/>
        <v>4384</v>
      </c>
      <c r="N43" s="10">
        <f t="shared" si="8"/>
        <v>3402</v>
      </c>
      <c r="O43" s="10">
        <f t="shared" si="8"/>
        <v>3372</v>
      </c>
      <c r="P43" s="10">
        <f t="shared" si="8"/>
        <v>3548</v>
      </c>
      <c r="Q43" s="10">
        <f t="shared" si="8"/>
        <v>3510</v>
      </c>
      <c r="R43" s="10">
        <f t="shared" si="8"/>
        <v>2992</v>
      </c>
      <c r="S43" s="10">
        <f t="shared" si="8"/>
        <v>2268</v>
      </c>
      <c r="T43" s="10">
        <f t="shared" si="8"/>
        <v>1899</v>
      </c>
      <c r="U43" s="10">
        <f t="shared" si="8"/>
        <v>1492</v>
      </c>
      <c r="V43" s="10">
        <f t="shared" si="8"/>
        <v>814</v>
      </c>
      <c r="W43" s="10">
        <f t="shared" si="8"/>
        <v>476</v>
      </c>
      <c r="X43" s="10">
        <f t="shared" si="8"/>
        <v>0</v>
      </c>
    </row>
    <row r="44" spans="2:24" s="2" customFormat="1" ht="12" customHeight="1">
      <c r="B44" s="6"/>
      <c r="C44" s="17"/>
      <c r="D44" s="5" t="s">
        <v>34</v>
      </c>
      <c r="E44" s="9">
        <f aca="true" t="shared" si="9" ref="E44:E49">SUM(F44:X44)</f>
        <v>13570</v>
      </c>
      <c r="F44" s="9">
        <v>721</v>
      </c>
      <c r="G44" s="9">
        <v>809</v>
      </c>
      <c r="H44" s="9">
        <v>1101</v>
      </c>
      <c r="I44" s="9">
        <v>1288</v>
      </c>
      <c r="J44" s="9">
        <v>926</v>
      </c>
      <c r="K44" s="9">
        <v>775</v>
      </c>
      <c r="L44" s="9">
        <v>850</v>
      </c>
      <c r="M44" s="9">
        <v>1147</v>
      </c>
      <c r="N44" s="9">
        <v>989</v>
      </c>
      <c r="O44" s="9">
        <v>911</v>
      </c>
      <c r="P44" s="9">
        <v>957</v>
      </c>
      <c r="Q44" s="9">
        <v>882</v>
      </c>
      <c r="R44" s="9">
        <v>663</v>
      </c>
      <c r="S44" s="9">
        <v>499</v>
      </c>
      <c r="T44" s="9">
        <v>465</v>
      </c>
      <c r="U44" s="9">
        <v>329</v>
      </c>
      <c r="V44" s="9">
        <v>181</v>
      </c>
      <c r="W44" s="9">
        <v>77</v>
      </c>
      <c r="X44" s="9">
        <v>0</v>
      </c>
    </row>
    <row r="45" spans="2:24" s="2" customFormat="1" ht="12" customHeight="1">
      <c r="B45" s="6"/>
      <c r="C45" s="17"/>
      <c r="D45" s="5" t="s">
        <v>35</v>
      </c>
      <c r="E45" s="9">
        <f t="shared" si="9"/>
        <v>8929</v>
      </c>
      <c r="F45" s="9">
        <v>423</v>
      </c>
      <c r="G45" s="9">
        <v>529</v>
      </c>
      <c r="H45" s="9">
        <v>755</v>
      </c>
      <c r="I45" s="9">
        <v>740</v>
      </c>
      <c r="J45" s="9">
        <v>506</v>
      </c>
      <c r="K45" s="9">
        <v>463</v>
      </c>
      <c r="L45" s="9">
        <v>540</v>
      </c>
      <c r="M45" s="9">
        <v>668</v>
      </c>
      <c r="N45" s="9">
        <v>546</v>
      </c>
      <c r="O45" s="9">
        <v>616</v>
      </c>
      <c r="P45" s="9">
        <v>659</v>
      </c>
      <c r="Q45" s="9">
        <v>594</v>
      </c>
      <c r="R45" s="9">
        <v>506</v>
      </c>
      <c r="S45" s="9">
        <v>403</v>
      </c>
      <c r="T45" s="9">
        <v>387</v>
      </c>
      <c r="U45" s="9">
        <v>328</v>
      </c>
      <c r="V45" s="9">
        <v>174</v>
      </c>
      <c r="W45" s="9">
        <v>92</v>
      </c>
      <c r="X45" s="9">
        <v>0</v>
      </c>
    </row>
    <row r="46" spans="2:24" s="2" customFormat="1" ht="12" customHeight="1">
      <c r="B46" s="6"/>
      <c r="C46" s="17"/>
      <c r="D46" s="5" t="s">
        <v>36</v>
      </c>
      <c r="E46" s="9">
        <f t="shared" si="9"/>
        <v>22365</v>
      </c>
      <c r="F46" s="9">
        <v>1374</v>
      </c>
      <c r="G46" s="9">
        <v>1678</v>
      </c>
      <c r="H46" s="9">
        <v>2023</v>
      </c>
      <c r="I46" s="9">
        <v>1650</v>
      </c>
      <c r="J46" s="9">
        <v>1094</v>
      </c>
      <c r="K46" s="9">
        <v>1258</v>
      </c>
      <c r="L46" s="9">
        <v>1592</v>
      </c>
      <c r="M46" s="9">
        <v>2149</v>
      </c>
      <c r="N46" s="9">
        <v>1574</v>
      </c>
      <c r="O46" s="9">
        <v>1398</v>
      </c>
      <c r="P46" s="9">
        <v>1388</v>
      </c>
      <c r="Q46" s="9">
        <v>1391</v>
      </c>
      <c r="R46" s="9">
        <v>1237</v>
      </c>
      <c r="S46" s="9">
        <v>890</v>
      </c>
      <c r="T46" s="9">
        <v>692</v>
      </c>
      <c r="U46" s="9">
        <v>526</v>
      </c>
      <c r="V46" s="9">
        <v>284</v>
      </c>
      <c r="W46" s="9">
        <v>167</v>
      </c>
      <c r="X46" s="9">
        <v>0</v>
      </c>
    </row>
    <row r="47" spans="2:24" s="2" customFormat="1" ht="12" customHeight="1">
      <c r="B47" s="6"/>
      <c r="C47" s="17"/>
      <c r="D47" s="5" t="s">
        <v>37</v>
      </c>
      <c r="E47" s="9">
        <f t="shared" si="9"/>
        <v>3280</v>
      </c>
      <c r="F47" s="9">
        <v>156</v>
      </c>
      <c r="G47" s="11">
        <v>167</v>
      </c>
      <c r="H47" s="9">
        <v>199</v>
      </c>
      <c r="I47" s="11">
        <v>208</v>
      </c>
      <c r="J47" s="9">
        <v>113</v>
      </c>
      <c r="K47" s="9">
        <v>147</v>
      </c>
      <c r="L47" s="9">
        <v>175</v>
      </c>
      <c r="M47" s="11">
        <v>209</v>
      </c>
      <c r="N47" s="9">
        <v>165</v>
      </c>
      <c r="O47" s="11">
        <v>236</v>
      </c>
      <c r="P47" s="9">
        <v>274</v>
      </c>
      <c r="Q47" s="11">
        <v>299</v>
      </c>
      <c r="R47" s="9">
        <v>267</v>
      </c>
      <c r="S47" s="11">
        <v>230</v>
      </c>
      <c r="T47" s="9">
        <v>158</v>
      </c>
      <c r="U47" s="11">
        <v>151</v>
      </c>
      <c r="V47" s="9">
        <v>75</v>
      </c>
      <c r="W47" s="11">
        <v>51</v>
      </c>
      <c r="X47" s="9">
        <v>0</v>
      </c>
    </row>
    <row r="48" spans="2:24" s="2" customFormat="1" ht="12" customHeight="1">
      <c r="B48" s="6"/>
      <c r="C48" s="17"/>
      <c r="D48" s="5" t="s">
        <v>38</v>
      </c>
      <c r="E48" s="9">
        <f t="shared" si="9"/>
        <v>1356</v>
      </c>
      <c r="F48" s="9">
        <v>57</v>
      </c>
      <c r="G48" s="9">
        <v>75</v>
      </c>
      <c r="H48" s="9">
        <v>103</v>
      </c>
      <c r="I48" s="9">
        <v>65</v>
      </c>
      <c r="J48" s="9">
        <v>13</v>
      </c>
      <c r="K48" s="9">
        <v>43</v>
      </c>
      <c r="L48" s="9">
        <v>81</v>
      </c>
      <c r="M48" s="9">
        <v>96</v>
      </c>
      <c r="N48" s="9">
        <v>44</v>
      </c>
      <c r="O48" s="9">
        <v>85</v>
      </c>
      <c r="P48" s="9">
        <v>96</v>
      </c>
      <c r="Q48" s="9">
        <v>147</v>
      </c>
      <c r="R48" s="9">
        <v>135</v>
      </c>
      <c r="S48" s="9">
        <v>103</v>
      </c>
      <c r="T48" s="9">
        <v>72</v>
      </c>
      <c r="U48" s="9">
        <v>63</v>
      </c>
      <c r="V48" s="9">
        <v>34</v>
      </c>
      <c r="W48" s="9">
        <v>44</v>
      </c>
      <c r="X48" s="9">
        <v>0</v>
      </c>
    </row>
    <row r="49" spans="2:24" s="2" customFormat="1" ht="12" customHeight="1">
      <c r="B49" s="6"/>
      <c r="C49" s="17"/>
      <c r="D49" s="5" t="s">
        <v>39</v>
      </c>
      <c r="E49" s="9">
        <f t="shared" si="9"/>
        <v>1940</v>
      </c>
      <c r="F49" s="9">
        <v>71</v>
      </c>
      <c r="G49" s="9">
        <v>88</v>
      </c>
      <c r="H49" s="9">
        <v>143</v>
      </c>
      <c r="I49" s="9">
        <v>88</v>
      </c>
      <c r="J49" s="9">
        <v>40</v>
      </c>
      <c r="K49" s="9">
        <v>62</v>
      </c>
      <c r="L49" s="9">
        <v>94</v>
      </c>
      <c r="M49" s="9">
        <v>115</v>
      </c>
      <c r="N49" s="9">
        <v>84</v>
      </c>
      <c r="O49" s="9">
        <v>126</v>
      </c>
      <c r="P49" s="9">
        <v>174</v>
      </c>
      <c r="Q49" s="9">
        <v>197</v>
      </c>
      <c r="R49" s="9">
        <v>184</v>
      </c>
      <c r="S49" s="9">
        <v>143</v>
      </c>
      <c r="T49" s="9">
        <v>125</v>
      </c>
      <c r="U49" s="9">
        <v>95</v>
      </c>
      <c r="V49" s="9">
        <v>66</v>
      </c>
      <c r="W49" s="9">
        <v>45</v>
      </c>
      <c r="X49" s="9">
        <v>0</v>
      </c>
    </row>
    <row r="50" spans="2:24" s="2" customFormat="1" ht="12" customHeight="1">
      <c r="B50" s="6"/>
      <c r="C50" s="25" t="s">
        <v>40</v>
      </c>
      <c r="D50" s="26"/>
      <c r="E50" s="10">
        <f>SUM(E51:E54)</f>
        <v>38293</v>
      </c>
      <c r="F50" s="10">
        <f aca="true" t="shared" si="10" ref="F50:X50">SUM(F51:F54)</f>
        <v>2105</v>
      </c>
      <c r="G50" s="10">
        <f t="shared" si="10"/>
        <v>2406</v>
      </c>
      <c r="H50" s="10">
        <f t="shared" si="10"/>
        <v>2910</v>
      </c>
      <c r="I50" s="10">
        <f t="shared" si="10"/>
        <v>2562</v>
      </c>
      <c r="J50" s="10">
        <f t="shared" si="10"/>
        <v>1785</v>
      </c>
      <c r="K50" s="10">
        <f t="shared" si="10"/>
        <v>2008</v>
      </c>
      <c r="L50" s="10">
        <f t="shared" si="10"/>
        <v>2466</v>
      </c>
      <c r="M50" s="10">
        <f t="shared" si="10"/>
        <v>2972</v>
      </c>
      <c r="N50" s="10">
        <f t="shared" si="10"/>
        <v>1978</v>
      </c>
      <c r="O50" s="10">
        <f t="shared" si="10"/>
        <v>2404</v>
      </c>
      <c r="P50" s="10">
        <f t="shared" si="10"/>
        <v>2742</v>
      </c>
      <c r="Q50" s="10">
        <f t="shared" si="10"/>
        <v>3180</v>
      </c>
      <c r="R50" s="10">
        <f t="shared" si="10"/>
        <v>2806</v>
      </c>
      <c r="S50" s="10">
        <f t="shared" si="10"/>
        <v>1937</v>
      </c>
      <c r="T50" s="10">
        <f t="shared" si="10"/>
        <v>1647</v>
      </c>
      <c r="U50" s="10">
        <f t="shared" si="10"/>
        <v>1204</v>
      </c>
      <c r="V50" s="10">
        <f t="shared" si="10"/>
        <v>732</v>
      </c>
      <c r="W50" s="10">
        <f t="shared" si="10"/>
        <v>449</v>
      </c>
      <c r="X50" s="10">
        <f t="shared" si="10"/>
        <v>0</v>
      </c>
    </row>
    <row r="51" spans="2:24" s="2" customFormat="1" ht="12" customHeight="1">
      <c r="B51" s="6"/>
      <c r="C51" s="17"/>
      <c r="D51" s="5" t="s">
        <v>41</v>
      </c>
      <c r="E51" s="9">
        <f>SUM(F51:X51)</f>
        <v>5225</v>
      </c>
      <c r="F51" s="9">
        <v>307</v>
      </c>
      <c r="G51" s="9">
        <v>370</v>
      </c>
      <c r="H51" s="9">
        <v>355</v>
      </c>
      <c r="I51" s="9">
        <v>304</v>
      </c>
      <c r="J51" s="9">
        <v>259</v>
      </c>
      <c r="K51" s="9">
        <v>309</v>
      </c>
      <c r="L51" s="9">
        <v>375</v>
      </c>
      <c r="M51" s="9">
        <v>427</v>
      </c>
      <c r="N51" s="9">
        <v>258</v>
      </c>
      <c r="O51" s="9">
        <v>310</v>
      </c>
      <c r="P51" s="9">
        <v>360</v>
      </c>
      <c r="Q51" s="9">
        <v>429</v>
      </c>
      <c r="R51" s="9">
        <v>373</v>
      </c>
      <c r="S51" s="9">
        <v>257</v>
      </c>
      <c r="T51" s="9">
        <v>217</v>
      </c>
      <c r="U51" s="9">
        <v>159</v>
      </c>
      <c r="V51" s="9">
        <v>91</v>
      </c>
      <c r="W51" s="9">
        <v>65</v>
      </c>
      <c r="X51" s="9">
        <v>0</v>
      </c>
    </row>
    <row r="52" spans="2:24" s="2" customFormat="1" ht="12" customHeight="1">
      <c r="B52" s="6"/>
      <c r="C52" s="17"/>
      <c r="D52" s="5" t="s">
        <v>42</v>
      </c>
      <c r="E52" s="9">
        <f>SUM(F52:X52)</f>
        <v>14049</v>
      </c>
      <c r="F52" s="9">
        <v>754</v>
      </c>
      <c r="G52" s="9">
        <v>845</v>
      </c>
      <c r="H52" s="9">
        <v>1022</v>
      </c>
      <c r="I52" s="9">
        <v>929</v>
      </c>
      <c r="J52" s="9">
        <v>686</v>
      </c>
      <c r="K52" s="9">
        <v>742</v>
      </c>
      <c r="L52" s="9">
        <v>845</v>
      </c>
      <c r="M52" s="9">
        <v>1011</v>
      </c>
      <c r="N52" s="9">
        <v>673</v>
      </c>
      <c r="O52" s="9">
        <v>904</v>
      </c>
      <c r="P52" s="9">
        <v>1066</v>
      </c>
      <c r="Q52" s="9">
        <v>1208</v>
      </c>
      <c r="R52" s="9">
        <v>1124</v>
      </c>
      <c r="S52" s="9">
        <v>745</v>
      </c>
      <c r="T52" s="9">
        <v>610</v>
      </c>
      <c r="U52" s="9">
        <v>440</v>
      </c>
      <c r="V52" s="9">
        <v>287</v>
      </c>
      <c r="W52" s="9">
        <v>158</v>
      </c>
      <c r="X52" s="9">
        <v>0</v>
      </c>
    </row>
    <row r="53" spans="2:24" s="2" customFormat="1" ht="12" customHeight="1">
      <c r="B53" s="6"/>
      <c r="C53" s="17"/>
      <c r="D53" s="5" t="s">
        <v>43</v>
      </c>
      <c r="E53" s="9">
        <f>SUM(F53:X53)</f>
        <v>4959</v>
      </c>
      <c r="F53" s="9">
        <v>172</v>
      </c>
      <c r="G53" s="9">
        <v>197</v>
      </c>
      <c r="H53" s="9">
        <v>305</v>
      </c>
      <c r="I53" s="9">
        <v>314</v>
      </c>
      <c r="J53" s="9">
        <v>180</v>
      </c>
      <c r="K53" s="9">
        <v>213</v>
      </c>
      <c r="L53" s="9">
        <v>254</v>
      </c>
      <c r="M53" s="9">
        <v>248</v>
      </c>
      <c r="N53" s="9">
        <v>213</v>
      </c>
      <c r="O53" s="9">
        <v>347</v>
      </c>
      <c r="P53" s="9">
        <v>430</v>
      </c>
      <c r="Q53" s="9">
        <v>598</v>
      </c>
      <c r="R53" s="9">
        <v>448</v>
      </c>
      <c r="S53" s="9">
        <v>310</v>
      </c>
      <c r="T53" s="9">
        <v>273</v>
      </c>
      <c r="U53" s="9">
        <v>223</v>
      </c>
      <c r="V53" s="9">
        <v>134</v>
      </c>
      <c r="W53" s="9">
        <v>100</v>
      </c>
      <c r="X53" s="9">
        <v>0</v>
      </c>
    </row>
    <row r="54" spans="2:24" s="2" customFormat="1" ht="12" customHeight="1">
      <c r="B54" s="6"/>
      <c r="C54" s="17"/>
      <c r="D54" s="5" t="s">
        <v>44</v>
      </c>
      <c r="E54" s="9">
        <f>SUM(F54:X54)</f>
        <v>14060</v>
      </c>
      <c r="F54" s="9">
        <v>872</v>
      </c>
      <c r="G54" s="9">
        <v>994</v>
      </c>
      <c r="H54" s="9">
        <v>1228</v>
      </c>
      <c r="I54" s="9">
        <v>1015</v>
      </c>
      <c r="J54" s="9">
        <v>660</v>
      </c>
      <c r="K54" s="9">
        <v>744</v>
      </c>
      <c r="L54" s="9">
        <v>992</v>
      </c>
      <c r="M54" s="9">
        <v>1286</v>
      </c>
      <c r="N54" s="9">
        <v>834</v>
      </c>
      <c r="O54" s="9">
        <v>843</v>
      </c>
      <c r="P54" s="9">
        <v>886</v>
      </c>
      <c r="Q54" s="9">
        <v>945</v>
      </c>
      <c r="R54" s="9">
        <v>861</v>
      </c>
      <c r="S54" s="9">
        <v>625</v>
      </c>
      <c r="T54" s="9">
        <v>547</v>
      </c>
      <c r="U54" s="9">
        <v>382</v>
      </c>
      <c r="V54" s="9">
        <v>220</v>
      </c>
      <c r="W54" s="9">
        <v>126</v>
      </c>
      <c r="X54" s="9">
        <v>0</v>
      </c>
    </row>
    <row r="55" spans="2:24" s="2" customFormat="1" ht="12" customHeight="1">
      <c r="B55" s="6"/>
      <c r="C55" s="25" t="s">
        <v>45</v>
      </c>
      <c r="D55" s="26"/>
      <c r="E55" s="10">
        <f>SUM(E56)</f>
        <v>18740</v>
      </c>
      <c r="F55" s="10">
        <f aca="true" t="shared" si="11" ref="F55:X55">SUM(F56)</f>
        <v>919</v>
      </c>
      <c r="G55" s="10">
        <f t="shared" si="11"/>
        <v>1148</v>
      </c>
      <c r="H55" s="10">
        <f t="shared" si="11"/>
        <v>1440</v>
      </c>
      <c r="I55" s="10">
        <f t="shared" si="11"/>
        <v>1334</v>
      </c>
      <c r="J55" s="10">
        <f t="shared" si="11"/>
        <v>893</v>
      </c>
      <c r="K55" s="10">
        <f t="shared" si="11"/>
        <v>882</v>
      </c>
      <c r="L55" s="10">
        <f t="shared" si="11"/>
        <v>1148</v>
      </c>
      <c r="M55" s="10">
        <f t="shared" si="11"/>
        <v>1565</v>
      </c>
      <c r="N55" s="10">
        <f t="shared" si="11"/>
        <v>1172</v>
      </c>
      <c r="O55" s="10">
        <f t="shared" si="11"/>
        <v>1202</v>
      </c>
      <c r="P55" s="10">
        <f t="shared" si="11"/>
        <v>1295</v>
      </c>
      <c r="Q55" s="10">
        <f t="shared" si="11"/>
        <v>1412</v>
      </c>
      <c r="R55" s="10">
        <f t="shared" si="11"/>
        <v>1343</v>
      </c>
      <c r="S55" s="10">
        <f t="shared" si="11"/>
        <v>987</v>
      </c>
      <c r="T55" s="10">
        <f t="shared" si="11"/>
        <v>849</v>
      </c>
      <c r="U55" s="10">
        <f t="shared" si="11"/>
        <v>606</v>
      </c>
      <c r="V55" s="10">
        <f t="shared" si="11"/>
        <v>337</v>
      </c>
      <c r="W55" s="10">
        <f t="shared" si="11"/>
        <v>208</v>
      </c>
      <c r="X55" s="10">
        <f t="shared" si="11"/>
        <v>0</v>
      </c>
    </row>
    <row r="56" spans="2:24" s="2" customFormat="1" ht="12" customHeight="1">
      <c r="B56" s="6"/>
      <c r="C56" s="17"/>
      <c r="D56" s="5" t="s">
        <v>46</v>
      </c>
      <c r="E56" s="9">
        <f>SUM(F56:X56)</f>
        <v>18740</v>
      </c>
      <c r="F56" s="9">
        <v>919</v>
      </c>
      <c r="G56" s="9">
        <v>1148</v>
      </c>
      <c r="H56" s="9">
        <v>1440</v>
      </c>
      <c r="I56" s="9">
        <v>1334</v>
      </c>
      <c r="J56" s="9">
        <v>893</v>
      </c>
      <c r="K56" s="9">
        <v>882</v>
      </c>
      <c r="L56" s="9">
        <v>1148</v>
      </c>
      <c r="M56" s="9">
        <v>1565</v>
      </c>
      <c r="N56" s="9">
        <v>1172</v>
      </c>
      <c r="O56" s="9">
        <v>1202</v>
      </c>
      <c r="P56" s="9">
        <v>1295</v>
      </c>
      <c r="Q56" s="9">
        <v>1412</v>
      </c>
      <c r="R56" s="9">
        <v>1343</v>
      </c>
      <c r="S56" s="9">
        <v>987</v>
      </c>
      <c r="T56" s="9">
        <v>849</v>
      </c>
      <c r="U56" s="9">
        <v>606</v>
      </c>
      <c r="V56" s="9">
        <v>337</v>
      </c>
      <c r="W56" s="9">
        <v>208</v>
      </c>
      <c r="X56" s="9">
        <v>0</v>
      </c>
    </row>
    <row r="57" spans="2:24" s="2" customFormat="1" ht="12" customHeight="1">
      <c r="B57" s="6"/>
      <c r="C57" s="25" t="s">
        <v>47</v>
      </c>
      <c r="D57" s="26"/>
      <c r="E57" s="10">
        <f>SUM(E58:E65)</f>
        <v>72913</v>
      </c>
      <c r="F57" s="10">
        <f aca="true" t="shared" si="12" ref="F57:X57">SUM(F58:F65)</f>
        <v>4286</v>
      </c>
      <c r="G57" s="10">
        <f t="shared" si="12"/>
        <v>4707</v>
      </c>
      <c r="H57" s="10">
        <f t="shared" si="12"/>
        <v>5733</v>
      </c>
      <c r="I57" s="10">
        <f t="shared" si="12"/>
        <v>4890</v>
      </c>
      <c r="J57" s="10">
        <f t="shared" si="12"/>
        <v>3146</v>
      </c>
      <c r="K57" s="10">
        <f t="shared" si="12"/>
        <v>4013</v>
      </c>
      <c r="L57" s="10">
        <f t="shared" si="12"/>
        <v>4931</v>
      </c>
      <c r="M57" s="10">
        <f t="shared" si="12"/>
        <v>5691</v>
      </c>
      <c r="N57" s="10">
        <f t="shared" si="12"/>
        <v>4170</v>
      </c>
      <c r="O57" s="10">
        <f t="shared" si="12"/>
        <v>4711</v>
      </c>
      <c r="P57" s="10">
        <f t="shared" si="12"/>
        <v>5165</v>
      </c>
      <c r="Q57" s="10">
        <f t="shared" si="12"/>
        <v>5498</v>
      </c>
      <c r="R57" s="10">
        <f t="shared" si="12"/>
        <v>4850</v>
      </c>
      <c r="S57" s="10">
        <f t="shared" si="12"/>
        <v>3665</v>
      </c>
      <c r="T57" s="10">
        <f t="shared" si="12"/>
        <v>3125</v>
      </c>
      <c r="U57" s="10">
        <f t="shared" si="12"/>
        <v>2276</v>
      </c>
      <c r="V57" s="10">
        <f t="shared" si="12"/>
        <v>1305</v>
      </c>
      <c r="W57" s="10">
        <f t="shared" si="12"/>
        <v>749</v>
      </c>
      <c r="X57" s="10">
        <f t="shared" si="12"/>
        <v>2</v>
      </c>
    </row>
    <row r="58" spans="2:24" s="2" customFormat="1" ht="12" customHeight="1">
      <c r="B58" s="6"/>
      <c r="C58" s="17"/>
      <c r="D58" s="5" t="s">
        <v>48</v>
      </c>
      <c r="E58" s="9">
        <f>SUM(F58:X58)</f>
        <v>20161</v>
      </c>
      <c r="F58" s="9">
        <v>1134</v>
      </c>
      <c r="G58" s="9">
        <v>1193</v>
      </c>
      <c r="H58" s="9">
        <v>1595</v>
      </c>
      <c r="I58" s="9">
        <v>1532</v>
      </c>
      <c r="J58" s="9">
        <v>881</v>
      </c>
      <c r="K58" s="9">
        <v>1064</v>
      </c>
      <c r="L58" s="9">
        <v>1263</v>
      </c>
      <c r="M58" s="9">
        <v>1569</v>
      </c>
      <c r="N58" s="9">
        <v>1178</v>
      </c>
      <c r="O58" s="9">
        <v>1316</v>
      </c>
      <c r="P58" s="9">
        <v>1460</v>
      </c>
      <c r="Q58" s="9">
        <v>1535</v>
      </c>
      <c r="R58" s="9">
        <v>1354</v>
      </c>
      <c r="S58" s="9">
        <v>1036</v>
      </c>
      <c r="T58" s="9">
        <v>859</v>
      </c>
      <c r="U58" s="9">
        <v>650</v>
      </c>
      <c r="V58" s="9">
        <v>352</v>
      </c>
      <c r="W58" s="9">
        <v>190</v>
      </c>
      <c r="X58" s="9">
        <v>0</v>
      </c>
    </row>
    <row r="59" spans="2:24" s="2" customFormat="1" ht="12" customHeight="1">
      <c r="B59" s="6"/>
      <c r="C59" s="17"/>
      <c r="D59" s="5" t="s">
        <v>22</v>
      </c>
      <c r="E59" s="9">
        <f aca="true" t="shared" si="13" ref="E59:E65">SUM(F59:X59)</f>
        <v>2703</v>
      </c>
      <c r="F59" s="9">
        <v>144</v>
      </c>
      <c r="G59" s="9">
        <v>207</v>
      </c>
      <c r="H59" s="9">
        <v>188</v>
      </c>
      <c r="I59" s="9">
        <v>171</v>
      </c>
      <c r="J59" s="9">
        <v>124</v>
      </c>
      <c r="K59" s="9">
        <v>158</v>
      </c>
      <c r="L59" s="9">
        <v>184</v>
      </c>
      <c r="M59" s="9">
        <v>214</v>
      </c>
      <c r="N59" s="9">
        <v>126</v>
      </c>
      <c r="O59" s="9">
        <v>129</v>
      </c>
      <c r="P59" s="9">
        <v>180</v>
      </c>
      <c r="Q59" s="9">
        <v>249</v>
      </c>
      <c r="R59" s="9">
        <v>207</v>
      </c>
      <c r="S59" s="9">
        <v>129</v>
      </c>
      <c r="T59" s="9">
        <v>115</v>
      </c>
      <c r="U59" s="9">
        <v>82</v>
      </c>
      <c r="V59" s="9">
        <v>51</v>
      </c>
      <c r="W59" s="9">
        <v>45</v>
      </c>
      <c r="X59" s="9">
        <v>0</v>
      </c>
    </row>
    <row r="60" spans="2:24" s="2" customFormat="1" ht="12" customHeight="1">
      <c r="B60" s="6"/>
      <c r="C60" s="17"/>
      <c r="D60" s="5" t="s">
        <v>49</v>
      </c>
      <c r="E60" s="9">
        <f t="shared" si="13"/>
        <v>16838</v>
      </c>
      <c r="F60" s="9">
        <v>996</v>
      </c>
      <c r="G60" s="9">
        <v>1057</v>
      </c>
      <c r="H60" s="9">
        <v>1240</v>
      </c>
      <c r="I60" s="9">
        <v>1181</v>
      </c>
      <c r="J60" s="9">
        <v>646</v>
      </c>
      <c r="K60" s="9">
        <v>899</v>
      </c>
      <c r="L60" s="9">
        <v>1175</v>
      </c>
      <c r="M60" s="9">
        <v>1321</v>
      </c>
      <c r="N60" s="9">
        <v>879</v>
      </c>
      <c r="O60" s="9">
        <v>1026</v>
      </c>
      <c r="P60" s="9">
        <v>1082</v>
      </c>
      <c r="Q60" s="9">
        <v>1285</v>
      </c>
      <c r="R60" s="9">
        <v>1169</v>
      </c>
      <c r="S60" s="9">
        <v>883</v>
      </c>
      <c r="T60" s="9">
        <v>806</v>
      </c>
      <c r="U60" s="9">
        <v>619</v>
      </c>
      <c r="V60" s="9">
        <v>380</v>
      </c>
      <c r="W60" s="9">
        <v>194</v>
      </c>
      <c r="X60" s="9">
        <v>0</v>
      </c>
    </row>
    <row r="61" spans="2:24" s="2" customFormat="1" ht="12" customHeight="1">
      <c r="B61" s="6"/>
      <c r="C61" s="17"/>
      <c r="D61" s="5" t="s">
        <v>50</v>
      </c>
      <c r="E61" s="9">
        <f t="shared" si="13"/>
        <v>7057</v>
      </c>
      <c r="F61" s="9">
        <v>433</v>
      </c>
      <c r="G61" s="9">
        <v>514</v>
      </c>
      <c r="H61" s="9">
        <v>647</v>
      </c>
      <c r="I61" s="9">
        <v>415</v>
      </c>
      <c r="J61" s="9">
        <v>259</v>
      </c>
      <c r="K61" s="9">
        <v>366</v>
      </c>
      <c r="L61" s="9">
        <v>493</v>
      </c>
      <c r="M61" s="9">
        <v>583</v>
      </c>
      <c r="N61" s="9">
        <v>392</v>
      </c>
      <c r="O61" s="9">
        <v>450</v>
      </c>
      <c r="P61" s="9">
        <v>485</v>
      </c>
      <c r="Q61" s="9">
        <v>494</v>
      </c>
      <c r="R61" s="9">
        <v>478</v>
      </c>
      <c r="S61" s="9">
        <v>354</v>
      </c>
      <c r="T61" s="9">
        <v>301</v>
      </c>
      <c r="U61" s="9">
        <v>198</v>
      </c>
      <c r="V61" s="9">
        <v>126</v>
      </c>
      <c r="W61" s="9">
        <v>69</v>
      </c>
      <c r="X61" s="9">
        <v>0</v>
      </c>
    </row>
    <row r="62" spans="2:24" s="2" customFormat="1" ht="12" customHeight="1">
      <c r="B62" s="6"/>
      <c r="C62" s="17"/>
      <c r="D62" s="5" t="s">
        <v>51</v>
      </c>
      <c r="E62" s="9">
        <f t="shared" si="13"/>
        <v>10952</v>
      </c>
      <c r="F62" s="9">
        <v>739</v>
      </c>
      <c r="G62" s="9">
        <v>807</v>
      </c>
      <c r="H62" s="9">
        <v>855</v>
      </c>
      <c r="I62" s="9">
        <v>646</v>
      </c>
      <c r="J62" s="9">
        <v>550</v>
      </c>
      <c r="K62" s="9">
        <v>733</v>
      </c>
      <c r="L62" s="9">
        <v>875</v>
      </c>
      <c r="M62" s="9">
        <v>797</v>
      </c>
      <c r="N62" s="9">
        <v>635</v>
      </c>
      <c r="O62" s="9">
        <v>691</v>
      </c>
      <c r="P62" s="9">
        <v>785</v>
      </c>
      <c r="Q62" s="9">
        <v>794</v>
      </c>
      <c r="R62" s="9">
        <v>648</v>
      </c>
      <c r="S62" s="9">
        <v>466</v>
      </c>
      <c r="T62" s="9">
        <v>381</v>
      </c>
      <c r="U62" s="9">
        <v>268</v>
      </c>
      <c r="V62" s="9">
        <v>170</v>
      </c>
      <c r="W62" s="9">
        <v>112</v>
      </c>
      <c r="X62" s="9">
        <v>0</v>
      </c>
    </row>
    <row r="63" spans="2:24" s="2" customFormat="1" ht="12" customHeight="1">
      <c r="B63" s="6"/>
      <c r="C63" s="17"/>
      <c r="D63" s="5" t="s">
        <v>52</v>
      </c>
      <c r="E63" s="9">
        <f t="shared" si="13"/>
        <v>8899</v>
      </c>
      <c r="F63" s="9">
        <v>473</v>
      </c>
      <c r="G63" s="9">
        <v>531</v>
      </c>
      <c r="H63" s="9">
        <v>710</v>
      </c>
      <c r="I63" s="9">
        <v>469</v>
      </c>
      <c r="J63" s="9">
        <v>401</v>
      </c>
      <c r="K63" s="9">
        <v>436</v>
      </c>
      <c r="L63" s="9">
        <v>541</v>
      </c>
      <c r="M63" s="9">
        <v>756</v>
      </c>
      <c r="N63" s="9">
        <v>702</v>
      </c>
      <c r="O63" s="9">
        <v>737</v>
      </c>
      <c r="P63" s="9">
        <v>681</v>
      </c>
      <c r="Q63" s="9">
        <v>662</v>
      </c>
      <c r="R63" s="9">
        <v>546</v>
      </c>
      <c r="S63" s="9">
        <v>431</v>
      </c>
      <c r="T63" s="9">
        <v>394</v>
      </c>
      <c r="U63" s="9">
        <v>247</v>
      </c>
      <c r="V63" s="9">
        <v>120</v>
      </c>
      <c r="W63" s="9">
        <v>60</v>
      </c>
      <c r="X63" s="9">
        <v>2</v>
      </c>
    </row>
    <row r="64" spans="2:24" s="2" customFormat="1" ht="12" customHeight="1">
      <c r="B64" s="6"/>
      <c r="C64" s="17"/>
      <c r="D64" s="5" t="s">
        <v>53</v>
      </c>
      <c r="E64" s="9">
        <f t="shared" si="13"/>
        <v>2199</v>
      </c>
      <c r="F64" s="9">
        <v>96</v>
      </c>
      <c r="G64" s="9">
        <v>114</v>
      </c>
      <c r="H64" s="9">
        <v>182</v>
      </c>
      <c r="I64" s="9">
        <v>228</v>
      </c>
      <c r="J64" s="9">
        <v>79</v>
      </c>
      <c r="K64" s="9">
        <v>111</v>
      </c>
      <c r="L64" s="9">
        <v>127</v>
      </c>
      <c r="M64" s="9">
        <v>154</v>
      </c>
      <c r="N64" s="9">
        <v>93</v>
      </c>
      <c r="O64" s="9">
        <v>126</v>
      </c>
      <c r="P64" s="9">
        <v>186</v>
      </c>
      <c r="Q64" s="9">
        <v>174</v>
      </c>
      <c r="R64" s="9">
        <v>161</v>
      </c>
      <c r="S64" s="9">
        <v>120</v>
      </c>
      <c r="T64" s="9">
        <v>93</v>
      </c>
      <c r="U64" s="9">
        <v>85</v>
      </c>
      <c r="V64" s="9">
        <v>42</v>
      </c>
      <c r="W64" s="9">
        <v>28</v>
      </c>
      <c r="X64" s="9">
        <v>0</v>
      </c>
    </row>
    <row r="65" spans="2:24" s="2" customFormat="1" ht="12" customHeight="1">
      <c r="B65" s="6"/>
      <c r="C65" s="17"/>
      <c r="D65" s="5" t="s">
        <v>54</v>
      </c>
      <c r="E65" s="9">
        <f t="shared" si="13"/>
        <v>4104</v>
      </c>
      <c r="F65" s="9">
        <v>271</v>
      </c>
      <c r="G65" s="9">
        <v>284</v>
      </c>
      <c r="H65" s="9">
        <v>316</v>
      </c>
      <c r="I65" s="9">
        <v>248</v>
      </c>
      <c r="J65" s="9">
        <v>206</v>
      </c>
      <c r="K65" s="9">
        <v>246</v>
      </c>
      <c r="L65" s="9">
        <v>273</v>
      </c>
      <c r="M65" s="9">
        <v>297</v>
      </c>
      <c r="N65" s="9">
        <v>165</v>
      </c>
      <c r="O65" s="9">
        <v>236</v>
      </c>
      <c r="P65" s="9">
        <v>306</v>
      </c>
      <c r="Q65" s="9">
        <v>305</v>
      </c>
      <c r="R65" s="9">
        <v>287</v>
      </c>
      <c r="S65" s="9">
        <v>246</v>
      </c>
      <c r="T65" s="9">
        <v>176</v>
      </c>
      <c r="U65" s="9">
        <v>127</v>
      </c>
      <c r="V65" s="9">
        <v>64</v>
      </c>
      <c r="W65" s="9">
        <v>51</v>
      </c>
      <c r="X65" s="9">
        <v>0</v>
      </c>
    </row>
    <row r="66" spans="2:24" s="2" customFormat="1" ht="12" customHeight="1">
      <c r="B66" s="6"/>
      <c r="C66" s="25" t="s">
        <v>55</v>
      </c>
      <c r="D66" s="26"/>
      <c r="E66" s="10">
        <f>SUM(E67:E74)</f>
        <v>55075</v>
      </c>
      <c r="F66" s="10">
        <f aca="true" t="shared" si="14" ref="F66:X66">SUM(F67:F74)</f>
        <v>3296</v>
      </c>
      <c r="G66" s="10">
        <f t="shared" si="14"/>
        <v>3658</v>
      </c>
      <c r="H66" s="10">
        <f t="shared" si="14"/>
        <v>4106</v>
      </c>
      <c r="I66" s="10">
        <f t="shared" si="14"/>
        <v>3648</v>
      </c>
      <c r="J66" s="10">
        <f t="shared" si="14"/>
        <v>2297</v>
      </c>
      <c r="K66" s="10">
        <f t="shared" si="14"/>
        <v>3238</v>
      </c>
      <c r="L66" s="10">
        <f t="shared" si="14"/>
        <v>3826</v>
      </c>
      <c r="M66" s="10">
        <f t="shared" si="14"/>
        <v>4490</v>
      </c>
      <c r="N66" s="10">
        <f t="shared" si="14"/>
        <v>2950</v>
      </c>
      <c r="O66" s="10">
        <f t="shared" si="14"/>
        <v>3342</v>
      </c>
      <c r="P66" s="10">
        <f t="shared" si="14"/>
        <v>3863</v>
      </c>
      <c r="Q66" s="10">
        <f t="shared" si="14"/>
        <v>4424</v>
      </c>
      <c r="R66" s="10">
        <f t="shared" si="14"/>
        <v>3886</v>
      </c>
      <c r="S66" s="10">
        <f t="shared" si="14"/>
        <v>2664</v>
      </c>
      <c r="T66" s="10">
        <f t="shared" si="14"/>
        <v>2235</v>
      </c>
      <c r="U66" s="10">
        <f t="shared" si="14"/>
        <v>1641</v>
      </c>
      <c r="V66" s="10">
        <f t="shared" si="14"/>
        <v>1026</v>
      </c>
      <c r="W66" s="10">
        <f t="shared" si="14"/>
        <v>485</v>
      </c>
      <c r="X66" s="10">
        <f t="shared" si="14"/>
        <v>0</v>
      </c>
    </row>
    <row r="67" spans="2:24" s="2" customFormat="1" ht="12" customHeight="1">
      <c r="B67" s="6"/>
      <c r="C67" s="17"/>
      <c r="D67" s="5" t="s">
        <v>56</v>
      </c>
      <c r="E67" s="9">
        <f>SUM(F67:X67)</f>
        <v>3244</v>
      </c>
      <c r="F67" s="9">
        <v>203</v>
      </c>
      <c r="G67" s="9">
        <v>234</v>
      </c>
      <c r="H67" s="9">
        <v>289</v>
      </c>
      <c r="I67" s="9">
        <v>207</v>
      </c>
      <c r="J67" s="9">
        <v>137</v>
      </c>
      <c r="K67" s="9">
        <v>173</v>
      </c>
      <c r="L67" s="9">
        <v>245</v>
      </c>
      <c r="M67" s="9">
        <v>271</v>
      </c>
      <c r="N67" s="9">
        <v>178</v>
      </c>
      <c r="O67" s="9">
        <v>189</v>
      </c>
      <c r="P67" s="9">
        <v>196</v>
      </c>
      <c r="Q67" s="9">
        <v>229</v>
      </c>
      <c r="R67" s="9">
        <v>222</v>
      </c>
      <c r="S67" s="9">
        <v>145</v>
      </c>
      <c r="T67" s="9">
        <v>151</v>
      </c>
      <c r="U67" s="9">
        <v>79</v>
      </c>
      <c r="V67" s="9">
        <v>64</v>
      </c>
      <c r="W67" s="9">
        <v>32</v>
      </c>
      <c r="X67" s="9">
        <v>0</v>
      </c>
    </row>
    <row r="68" spans="2:24" s="2" customFormat="1" ht="12" customHeight="1">
      <c r="B68" s="6"/>
      <c r="C68" s="17"/>
      <c r="D68" s="5" t="s">
        <v>57</v>
      </c>
      <c r="E68" s="9">
        <f aca="true" t="shared" si="15" ref="E68:E74">SUM(F68:X68)</f>
        <v>6113</v>
      </c>
      <c r="F68" s="9">
        <v>368</v>
      </c>
      <c r="G68" s="9">
        <v>398</v>
      </c>
      <c r="H68" s="9">
        <v>473</v>
      </c>
      <c r="I68" s="9">
        <v>373</v>
      </c>
      <c r="J68" s="9">
        <v>204</v>
      </c>
      <c r="K68" s="9">
        <v>373</v>
      </c>
      <c r="L68" s="9">
        <v>412</v>
      </c>
      <c r="M68" s="9">
        <v>444</v>
      </c>
      <c r="N68" s="9">
        <v>332</v>
      </c>
      <c r="O68" s="9">
        <v>367</v>
      </c>
      <c r="P68" s="9">
        <v>450</v>
      </c>
      <c r="Q68" s="9">
        <v>554</v>
      </c>
      <c r="R68" s="9">
        <v>428</v>
      </c>
      <c r="S68" s="9">
        <v>315</v>
      </c>
      <c r="T68" s="9">
        <v>248</v>
      </c>
      <c r="U68" s="9">
        <v>194</v>
      </c>
      <c r="V68" s="9">
        <v>130</v>
      </c>
      <c r="W68" s="9">
        <v>50</v>
      </c>
      <c r="X68" s="9">
        <v>0</v>
      </c>
    </row>
    <row r="69" spans="2:24" s="2" customFormat="1" ht="12" customHeight="1">
      <c r="B69" s="6"/>
      <c r="C69" s="17"/>
      <c r="D69" s="5" t="s">
        <v>58</v>
      </c>
      <c r="E69" s="9">
        <f t="shared" si="15"/>
        <v>6104</v>
      </c>
      <c r="F69" s="9">
        <v>411</v>
      </c>
      <c r="G69" s="9">
        <v>407</v>
      </c>
      <c r="H69" s="9">
        <v>442</v>
      </c>
      <c r="I69" s="9">
        <v>376</v>
      </c>
      <c r="J69" s="9">
        <v>246</v>
      </c>
      <c r="K69" s="9">
        <v>401</v>
      </c>
      <c r="L69" s="9">
        <v>438</v>
      </c>
      <c r="M69" s="9">
        <v>513</v>
      </c>
      <c r="N69" s="9">
        <v>282</v>
      </c>
      <c r="O69" s="9">
        <v>407</v>
      </c>
      <c r="P69" s="9">
        <v>441</v>
      </c>
      <c r="Q69" s="9">
        <v>496</v>
      </c>
      <c r="R69" s="9">
        <v>420</v>
      </c>
      <c r="S69" s="9">
        <v>267</v>
      </c>
      <c r="T69" s="9">
        <v>226</v>
      </c>
      <c r="U69" s="9">
        <v>162</v>
      </c>
      <c r="V69" s="9">
        <v>112</v>
      </c>
      <c r="W69" s="9">
        <v>57</v>
      </c>
      <c r="X69" s="9">
        <v>0</v>
      </c>
    </row>
    <row r="70" spans="2:24" s="2" customFormat="1" ht="12" customHeight="1">
      <c r="B70" s="6"/>
      <c r="C70" s="17"/>
      <c r="D70" s="5" t="s">
        <v>59</v>
      </c>
      <c r="E70" s="9">
        <f t="shared" si="15"/>
        <v>4064</v>
      </c>
      <c r="F70" s="9">
        <v>269</v>
      </c>
      <c r="G70" s="9">
        <v>281</v>
      </c>
      <c r="H70" s="9">
        <v>297</v>
      </c>
      <c r="I70" s="9">
        <v>218</v>
      </c>
      <c r="J70" s="9">
        <v>130</v>
      </c>
      <c r="K70" s="9">
        <v>195</v>
      </c>
      <c r="L70" s="9">
        <v>297</v>
      </c>
      <c r="M70" s="9">
        <v>318</v>
      </c>
      <c r="N70" s="9">
        <v>178</v>
      </c>
      <c r="O70" s="9">
        <v>192</v>
      </c>
      <c r="P70" s="9">
        <v>238</v>
      </c>
      <c r="Q70" s="9">
        <v>300</v>
      </c>
      <c r="R70" s="9">
        <v>321</v>
      </c>
      <c r="S70" s="9">
        <v>240</v>
      </c>
      <c r="T70" s="9">
        <v>221</v>
      </c>
      <c r="U70" s="9">
        <v>165</v>
      </c>
      <c r="V70" s="9">
        <v>128</v>
      </c>
      <c r="W70" s="9">
        <v>76</v>
      </c>
      <c r="X70" s="9">
        <v>0</v>
      </c>
    </row>
    <row r="71" spans="2:24" s="2" customFormat="1" ht="12" customHeight="1">
      <c r="B71" s="6"/>
      <c r="C71" s="17"/>
      <c r="D71" s="5" t="s">
        <v>60</v>
      </c>
      <c r="E71" s="9">
        <f t="shared" si="15"/>
        <v>10800</v>
      </c>
      <c r="F71" s="9">
        <v>653</v>
      </c>
      <c r="G71" s="9">
        <v>722</v>
      </c>
      <c r="H71" s="9">
        <v>798</v>
      </c>
      <c r="I71" s="9">
        <v>767</v>
      </c>
      <c r="J71" s="9">
        <v>461</v>
      </c>
      <c r="K71" s="9">
        <v>642</v>
      </c>
      <c r="L71" s="9">
        <v>748</v>
      </c>
      <c r="M71" s="9">
        <v>891</v>
      </c>
      <c r="N71" s="9">
        <v>536</v>
      </c>
      <c r="O71" s="9">
        <v>598</v>
      </c>
      <c r="P71" s="9">
        <v>696</v>
      </c>
      <c r="Q71" s="9">
        <v>857</v>
      </c>
      <c r="R71" s="9">
        <v>778</v>
      </c>
      <c r="S71" s="9">
        <v>557</v>
      </c>
      <c r="T71" s="9">
        <v>462</v>
      </c>
      <c r="U71" s="9">
        <v>324</v>
      </c>
      <c r="V71" s="9">
        <v>202</v>
      </c>
      <c r="W71" s="9">
        <v>108</v>
      </c>
      <c r="X71" s="9">
        <v>0</v>
      </c>
    </row>
    <row r="72" spans="2:24" s="2" customFormat="1" ht="12" customHeight="1">
      <c r="B72" s="6"/>
      <c r="C72" s="17"/>
      <c r="D72" s="5" t="s">
        <v>61</v>
      </c>
      <c r="E72" s="9">
        <f t="shared" si="15"/>
        <v>8281</v>
      </c>
      <c r="F72" s="9">
        <v>389</v>
      </c>
      <c r="G72" s="9">
        <v>402</v>
      </c>
      <c r="H72" s="9">
        <v>561</v>
      </c>
      <c r="I72" s="9">
        <v>603</v>
      </c>
      <c r="J72" s="9">
        <v>394</v>
      </c>
      <c r="K72" s="9">
        <v>502</v>
      </c>
      <c r="L72" s="9">
        <v>545</v>
      </c>
      <c r="M72" s="9">
        <v>693</v>
      </c>
      <c r="N72" s="9">
        <v>602</v>
      </c>
      <c r="O72" s="9">
        <v>657</v>
      </c>
      <c r="P72" s="9">
        <v>697</v>
      </c>
      <c r="Q72" s="9">
        <v>706</v>
      </c>
      <c r="R72" s="9">
        <v>553</v>
      </c>
      <c r="S72" s="9">
        <v>362</v>
      </c>
      <c r="T72" s="9">
        <v>261</v>
      </c>
      <c r="U72" s="9">
        <v>206</v>
      </c>
      <c r="V72" s="9">
        <v>106</v>
      </c>
      <c r="W72" s="9">
        <v>42</v>
      </c>
      <c r="X72" s="9">
        <v>0</v>
      </c>
    </row>
    <row r="73" spans="2:24" s="2" customFormat="1" ht="12" customHeight="1">
      <c r="B73" s="6"/>
      <c r="C73" s="17"/>
      <c r="D73" s="5" t="s">
        <v>62</v>
      </c>
      <c r="E73" s="9">
        <f t="shared" si="15"/>
        <v>8140</v>
      </c>
      <c r="F73" s="9">
        <v>495</v>
      </c>
      <c r="G73" s="9">
        <v>546</v>
      </c>
      <c r="H73" s="9">
        <v>587</v>
      </c>
      <c r="I73" s="9">
        <v>584</v>
      </c>
      <c r="J73" s="9">
        <v>315</v>
      </c>
      <c r="K73" s="9">
        <v>447</v>
      </c>
      <c r="L73" s="9">
        <v>516</v>
      </c>
      <c r="M73" s="9">
        <v>644</v>
      </c>
      <c r="N73" s="9">
        <v>431</v>
      </c>
      <c r="O73" s="9">
        <v>523</v>
      </c>
      <c r="P73" s="9">
        <v>610</v>
      </c>
      <c r="Q73" s="9">
        <v>693</v>
      </c>
      <c r="R73" s="9">
        <v>566</v>
      </c>
      <c r="S73" s="9">
        <v>397</v>
      </c>
      <c r="T73" s="9">
        <v>311</v>
      </c>
      <c r="U73" s="9">
        <v>258</v>
      </c>
      <c r="V73" s="9">
        <v>153</v>
      </c>
      <c r="W73" s="9">
        <v>64</v>
      </c>
      <c r="X73" s="9">
        <v>0</v>
      </c>
    </row>
    <row r="74" spans="2:24" s="2" customFormat="1" ht="12" customHeight="1">
      <c r="B74" s="6"/>
      <c r="C74" s="17"/>
      <c r="D74" s="5" t="s">
        <v>63</v>
      </c>
      <c r="E74" s="9">
        <f t="shared" si="15"/>
        <v>8329</v>
      </c>
      <c r="F74" s="9">
        <v>508</v>
      </c>
      <c r="G74" s="9">
        <v>668</v>
      </c>
      <c r="H74" s="9">
        <v>659</v>
      </c>
      <c r="I74" s="9">
        <v>520</v>
      </c>
      <c r="J74" s="9">
        <v>410</v>
      </c>
      <c r="K74" s="9">
        <v>505</v>
      </c>
      <c r="L74" s="9">
        <v>625</v>
      </c>
      <c r="M74" s="9">
        <v>716</v>
      </c>
      <c r="N74" s="9">
        <v>411</v>
      </c>
      <c r="O74" s="9">
        <v>409</v>
      </c>
      <c r="P74" s="9">
        <v>535</v>
      </c>
      <c r="Q74" s="9">
        <v>589</v>
      </c>
      <c r="R74" s="9">
        <v>598</v>
      </c>
      <c r="S74" s="9">
        <v>381</v>
      </c>
      <c r="T74" s="9">
        <v>355</v>
      </c>
      <c r="U74" s="9">
        <v>253</v>
      </c>
      <c r="V74" s="9">
        <v>131</v>
      </c>
      <c r="W74" s="9">
        <v>56</v>
      </c>
      <c r="X74" s="9">
        <v>0</v>
      </c>
    </row>
    <row r="75" spans="2:24" s="2" customFormat="1" ht="12" customHeight="1">
      <c r="B75" s="6"/>
      <c r="C75" s="25" t="s">
        <v>64</v>
      </c>
      <c r="D75" s="26"/>
      <c r="E75" s="10">
        <f>SUM(E76:E79)</f>
        <v>77635</v>
      </c>
      <c r="F75" s="10">
        <f aca="true" t="shared" si="16" ref="F75:X75">SUM(F76:F79)</f>
        <v>4711</v>
      </c>
      <c r="G75" s="10">
        <f t="shared" si="16"/>
        <v>5947</v>
      </c>
      <c r="H75" s="10">
        <f t="shared" si="16"/>
        <v>6787</v>
      </c>
      <c r="I75" s="10">
        <f t="shared" si="16"/>
        <v>5697</v>
      </c>
      <c r="J75" s="10">
        <f t="shared" si="16"/>
        <v>4132</v>
      </c>
      <c r="K75" s="10">
        <f t="shared" si="16"/>
        <v>4250</v>
      </c>
      <c r="L75" s="10">
        <f t="shared" si="16"/>
        <v>5624</v>
      </c>
      <c r="M75" s="10">
        <f t="shared" si="16"/>
        <v>7829</v>
      </c>
      <c r="N75" s="10">
        <f t="shared" si="16"/>
        <v>5669</v>
      </c>
      <c r="O75" s="10">
        <f t="shared" si="16"/>
        <v>4872</v>
      </c>
      <c r="P75" s="10">
        <f t="shared" si="16"/>
        <v>4575</v>
      </c>
      <c r="Q75" s="10">
        <f t="shared" si="16"/>
        <v>4649</v>
      </c>
      <c r="R75" s="10">
        <f t="shared" si="16"/>
        <v>3961</v>
      </c>
      <c r="S75" s="10">
        <f t="shared" si="16"/>
        <v>2898</v>
      </c>
      <c r="T75" s="10">
        <f t="shared" si="16"/>
        <v>2577</v>
      </c>
      <c r="U75" s="10">
        <f t="shared" si="16"/>
        <v>1853</v>
      </c>
      <c r="V75" s="10">
        <f t="shared" si="16"/>
        <v>1005</v>
      </c>
      <c r="W75" s="10">
        <f t="shared" si="16"/>
        <v>594</v>
      </c>
      <c r="X75" s="10">
        <f t="shared" si="16"/>
        <v>5</v>
      </c>
    </row>
    <row r="76" spans="2:24" s="2" customFormat="1" ht="12" customHeight="1">
      <c r="B76" s="6"/>
      <c r="C76" s="17"/>
      <c r="D76" s="5" t="s">
        <v>65</v>
      </c>
      <c r="E76" s="9">
        <f>SUM(F76:X76)</f>
        <v>11848</v>
      </c>
      <c r="F76" s="9">
        <v>765</v>
      </c>
      <c r="G76" s="9">
        <v>913</v>
      </c>
      <c r="H76" s="9">
        <v>1076</v>
      </c>
      <c r="I76" s="9">
        <v>887</v>
      </c>
      <c r="J76" s="9">
        <v>612</v>
      </c>
      <c r="K76" s="9">
        <v>666</v>
      </c>
      <c r="L76" s="9">
        <v>905</v>
      </c>
      <c r="M76" s="9">
        <v>1214</v>
      </c>
      <c r="N76" s="9">
        <v>820</v>
      </c>
      <c r="O76" s="9">
        <v>689</v>
      </c>
      <c r="P76" s="9">
        <v>694</v>
      </c>
      <c r="Q76" s="9">
        <v>736</v>
      </c>
      <c r="R76" s="9">
        <v>626</v>
      </c>
      <c r="S76" s="9">
        <v>403</v>
      </c>
      <c r="T76" s="9">
        <v>399</v>
      </c>
      <c r="U76" s="9">
        <v>227</v>
      </c>
      <c r="V76" s="9">
        <v>132</v>
      </c>
      <c r="W76" s="9">
        <v>84</v>
      </c>
      <c r="X76" s="9">
        <v>0</v>
      </c>
    </row>
    <row r="77" spans="2:24" s="2" customFormat="1" ht="12" customHeight="1">
      <c r="B77" s="6"/>
      <c r="C77" s="17"/>
      <c r="D77" s="5" t="s">
        <v>22</v>
      </c>
      <c r="E77" s="9">
        <f>SUM(F77:X77)</f>
        <v>14965</v>
      </c>
      <c r="F77" s="9">
        <v>928</v>
      </c>
      <c r="G77" s="9">
        <v>1212</v>
      </c>
      <c r="H77" s="9">
        <v>1366</v>
      </c>
      <c r="I77" s="9">
        <v>1059</v>
      </c>
      <c r="J77" s="9">
        <v>739</v>
      </c>
      <c r="K77" s="9">
        <v>791</v>
      </c>
      <c r="L77" s="9">
        <v>1148</v>
      </c>
      <c r="M77" s="9">
        <v>1623</v>
      </c>
      <c r="N77" s="9">
        <v>1168</v>
      </c>
      <c r="O77" s="9">
        <v>984</v>
      </c>
      <c r="P77" s="9">
        <v>838</v>
      </c>
      <c r="Q77" s="9">
        <v>850</v>
      </c>
      <c r="R77" s="9">
        <v>818</v>
      </c>
      <c r="S77" s="9">
        <v>494</v>
      </c>
      <c r="T77" s="9">
        <v>425</v>
      </c>
      <c r="U77" s="9">
        <v>276</v>
      </c>
      <c r="V77" s="9">
        <v>148</v>
      </c>
      <c r="W77" s="9">
        <v>93</v>
      </c>
      <c r="X77" s="9">
        <v>5</v>
      </c>
    </row>
    <row r="78" spans="2:24" s="2" customFormat="1" ht="12" customHeight="1">
      <c r="B78" s="6"/>
      <c r="C78" s="17"/>
      <c r="D78" s="5" t="s">
        <v>66</v>
      </c>
      <c r="E78" s="9">
        <f>SUM(F78:X78)</f>
        <v>29717</v>
      </c>
      <c r="F78" s="9">
        <v>1609</v>
      </c>
      <c r="G78" s="9">
        <v>1991</v>
      </c>
      <c r="H78" s="9">
        <v>2316</v>
      </c>
      <c r="I78" s="9">
        <v>2318</v>
      </c>
      <c r="J78" s="9">
        <v>1635</v>
      </c>
      <c r="K78" s="9">
        <v>1641</v>
      </c>
      <c r="L78" s="9">
        <v>1897</v>
      </c>
      <c r="M78" s="9">
        <v>2605</v>
      </c>
      <c r="N78" s="9">
        <v>2135</v>
      </c>
      <c r="O78" s="9">
        <v>2006</v>
      </c>
      <c r="P78" s="9">
        <v>1947</v>
      </c>
      <c r="Q78" s="9">
        <v>1978</v>
      </c>
      <c r="R78" s="9">
        <v>1605</v>
      </c>
      <c r="S78" s="9">
        <v>1263</v>
      </c>
      <c r="T78" s="9">
        <v>1138</v>
      </c>
      <c r="U78" s="9">
        <v>888</v>
      </c>
      <c r="V78" s="9">
        <v>467</v>
      </c>
      <c r="W78" s="9">
        <v>278</v>
      </c>
      <c r="X78" s="9">
        <v>0</v>
      </c>
    </row>
    <row r="79" spans="2:24" s="2" customFormat="1" ht="12" customHeight="1">
      <c r="B79" s="6"/>
      <c r="C79" s="17"/>
      <c r="D79" s="5" t="s">
        <v>67</v>
      </c>
      <c r="E79" s="9">
        <f>SUM(F79:X79)</f>
        <v>21105</v>
      </c>
      <c r="F79" s="9">
        <v>1409</v>
      </c>
      <c r="G79" s="9">
        <v>1831</v>
      </c>
      <c r="H79" s="9">
        <v>2029</v>
      </c>
      <c r="I79" s="9">
        <v>1433</v>
      </c>
      <c r="J79" s="9">
        <v>1146</v>
      </c>
      <c r="K79" s="9">
        <v>1152</v>
      </c>
      <c r="L79" s="9">
        <v>1674</v>
      </c>
      <c r="M79" s="9">
        <v>2387</v>
      </c>
      <c r="N79" s="9">
        <v>1546</v>
      </c>
      <c r="O79" s="9">
        <v>1193</v>
      </c>
      <c r="P79" s="9">
        <v>1096</v>
      </c>
      <c r="Q79" s="9">
        <v>1085</v>
      </c>
      <c r="R79" s="9">
        <v>912</v>
      </c>
      <c r="S79" s="9">
        <v>738</v>
      </c>
      <c r="T79" s="9">
        <v>615</v>
      </c>
      <c r="U79" s="9">
        <v>462</v>
      </c>
      <c r="V79" s="9">
        <v>258</v>
      </c>
      <c r="W79" s="9">
        <v>139</v>
      </c>
      <c r="X79" s="9">
        <v>0</v>
      </c>
    </row>
    <row r="80" spans="2:24" s="2" customFormat="1" ht="12" customHeight="1">
      <c r="B80" s="6"/>
      <c r="C80" s="25" t="s">
        <v>68</v>
      </c>
      <c r="D80" s="26"/>
      <c r="E80" s="10">
        <f>SUM(E81:E84)</f>
        <v>76187</v>
      </c>
      <c r="F80" s="10">
        <f aca="true" t="shared" si="17" ref="F80:X80">SUM(F81:F84)</f>
        <v>4636</v>
      </c>
      <c r="G80" s="10">
        <f t="shared" si="17"/>
        <v>5885</v>
      </c>
      <c r="H80" s="10">
        <f t="shared" si="17"/>
        <v>7216</v>
      </c>
      <c r="I80" s="10">
        <f t="shared" si="17"/>
        <v>6004</v>
      </c>
      <c r="J80" s="10">
        <f t="shared" si="17"/>
        <v>3666</v>
      </c>
      <c r="K80" s="10">
        <f t="shared" si="17"/>
        <v>4029</v>
      </c>
      <c r="L80" s="10">
        <f t="shared" si="17"/>
        <v>5468</v>
      </c>
      <c r="M80" s="10">
        <f t="shared" si="17"/>
        <v>7851</v>
      </c>
      <c r="N80" s="10">
        <f t="shared" si="17"/>
        <v>6029</v>
      </c>
      <c r="O80" s="10">
        <f t="shared" si="17"/>
        <v>4817</v>
      </c>
      <c r="P80" s="10">
        <f t="shared" si="17"/>
        <v>4376</v>
      </c>
      <c r="Q80" s="10">
        <f t="shared" si="17"/>
        <v>4215</v>
      </c>
      <c r="R80" s="10">
        <f t="shared" si="17"/>
        <v>3580</v>
      </c>
      <c r="S80" s="10">
        <f t="shared" si="17"/>
        <v>2762</v>
      </c>
      <c r="T80" s="10">
        <f t="shared" si="17"/>
        <v>2497</v>
      </c>
      <c r="U80" s="10">
        <f t="shared" si="17"/>
        <v>1741</v>
      </c>
      <c r="V80" s="10">
        <f t="shared" si="17"/>
        <v>891</v>
      </c>
      <c r="W80" s="10">
        <f t="shared" si="17"/>
        <v>519</v>
      </c>
      <c r="X80" s="10">
        <f t="shared" si="17"/>
        <v>5</v>
      </c>
    </row>
    <row r="81" spans="2:24" s="2" customFormat="1" ht="12" customHeight="1">
      <c r="B81" s="6"/>
      <c r="C81" s="17"/>
      <c r="D81" s="5" t="s">
        <v>69</v>
      </c>
      <c r="E81" s="9">
        <f>SUM(F81:X81)</f>
        <v>14459</v>
      </c>
      <c r="F81" s="9">
        <v>717</v>
      </c>
      <c r="G81" s="9">
        <v>950</v>
      </c>
      <c r="H81" s="9">
        <v>1240</v>
      </c>
      <c r="I81" s="9">
        <v>1127</v>
      </c>
      <c r="J81" s="9">
        <v>701</v>
      </c>
      <c r="K81" s="9">
        <v>710</v>
      </c>
      <c r="L81" s="9">
        <v>864</v>
      </c>
      <c r="M81" s="9">
        <v>1274</v>
      </c>
      <c r="N81" s="9">
        <v>1135</v>
      </c>
      <c r="O81" s="9">
        <v>975</v>
      </c>
      <c r="P81" s="9">
        <v>896</v>
      </c>
      <c r="Q81" s="9">
        <v>925</v>
      </c>
      <c r="R81" s="9">
        <v>794</v>
      </c>
      <c r="S81" s="9">
        <v>720</v>
      </c>
      <c r="T81" s="9">
        <v>628</v>
      </c>
      <c r="U81" s="9">
        <v>437</v>
      </c>
      <c r="V81" s="9">
        <v>218</v>
      </c>
      <c r="W81" s="9">
        <v>148</v>
      </c>
      <c r="X81" s="9">
        <v>0</v>
      </c>
    </row>
    <row r="82" spans="2:24" s="2" customFormat="1" ht="12" customHeight="1">
      <c r="B82" s="6"/>
      <c r="C82" s="17"/>
      <c r="D82" s="5" t="s">
        <v>70</v>
      </c>
      <c r="E82" s="9">
        <f>SUM(F82:X82)</f>
        <v>27032</v>
      </c>
      <c r="F82" s="9">
        <v>1717</v>
      </c>
      <c r="G82" s="9">
        <v>2073</v>
      </c>
      <c r="H82" s="9">
        <v>2580</v>
      </c>
      <c r="I82" s="9">
        <v>2036</v>
      </c>
      <c r="J82" s="9">
        <v>1263</v>
      </c>
      <c r="K82" s="9">
        <v>1456</v>
      </c>
      <c r="L82" s="9">
        <v>2019</v>
      </c>
      <c r="M82" s="9">
        <v>2826</v>
      </c>
      <c r="N82" s="9">
        <v>2102</v>
      </c>
      <c r="O82" s="9">
        <v>1649</v>
      </c>
      <c r="P82" s="9">
        <v>1532</v>
      </c>
      <c r="Q82" s="9">
        <v>1516</v>
      </c>
      <c r="R82" s="9">
        <v>1269</v>
      </c>
      <c r="S82" s="9">
        <v>989</v>
      </c>
      <c r="T82" s="9">
        <v>904</v>
      </c>
      <c r="U82" s="9">
        <v>590</v>
      </c>
      <c r="V82" s="9">
        <v>329</v>
      </c>
      <c r="W82" s="9">
        <v>182</v>
      </c>
      <c r="X82" s="9">
        <v>0</v>
      </c>
    </row>
    <row r="83" spans="2:24" s="2" customFormat="1" ht="12" customHeight="1">
      <c r="B83" s="6"/>
      <c r="C83" s="17"/>
      <c r="D83" s="5" t="s">
        <v>71</v>
      </c>
      <c r="E83" s="9">
        <f>SUM(F83:X83)</f>
        <v>15082</v>
      </c>
      <c r="F83" s="9">
        <v>915</v>
      </c>
      <c r="G83" s="9">
        <v>1260</v>
      </c>
      <c r="H83" s="9">
        <v>1459</v>
      </c>
      <c r="I83" s="9">
        <v>1216</v>
      </c>
      <c r="J83" s="9">
        <v>732</v>
      </c>
      <c r="K83" s="9">
        <v>793</v>
      </c>
      <c r="L83" s="9">
        <v>1161</v>
      </c>
      <c r="M83" s="9">
        <v>1599</v>
      </c>
      <c r="N83" s="9">
        <v>1177</v>
      </c>
      <c r="O83" s="9">
        <v>971</v>
      </c>
      <c r="P83" s="9">
        <v>833</v>
      </c>
      <c r="Q83" s="9">
        <v>797</v>
      </c>
      <c r="R83" s="9">
        <v>690</v>
      </c>
      <c r="S83" s="9">
        <v>479</v>
      </c>
      <c r="T83" s="9">
        <v>431</v>
      </c>
      <c r="U83" s="9">
        <v>335</v>
      </c>
      <c r="V83" s="9">
        <v>140</v>
      </c>
      <c r="W83" s="9">
        <v>94</v>
      </c>
      <c r="X83" s="9">
        <v>0</v>
      </c>
    </row>
    <row r="84" spans="2:24" s="2" customFormat="1" ht="12" customHeight="1">
      <c r="B84" s="6"/>
      <c r="C84" s="17"/>
      <c r="D84" s="5" t="s">
        <v>103</v>
      </c>
      <c r="E84" s="9">
        <f>SUM(F84:X84)</f>
        <v>19614</v>
      </c>
      <c r="F84" s="9">
        <v>1287</v>
      </c>
      <c r="G84" s="9">
        <v>1602</v>
      </c>
      <c r="H84" s="9">
        <v>1937</v>
      </c>
      <c r="I84" s="9">
        <v>1625</v>
      </c>
      <c r="J84" s="9">
        <v>970</v>
      </c>
      <c r="K84" s="9">
        <v>1070</v>
      </c>
      <c r="L84" s="9">
        <v>1424</v>
      </c>
      <c r="M84" s="9">
        <v>2152</v>
      </c>
      <c r="N84" s="9">
        <v>1615</v>
      </c>
      <c r="O84" s="9">
        <v>1222</v>
      </c>
      <c r="P84" s="9">
        <v>1115</v>
      </c>
      <c r="Q84" s="9">
        <v>977</v>
      </c>
      <c r="R84" s="9">
        <v>827</v>
      </c>
      <c r="S84" s="9">
        <v>574</v>
      </c>
      <c r="T84" s="9">
        <v>534</v>
      </c>
      <c r="U84" s="9">
        <v>379</v>
      </c>
      <c r="V84" s="9">
        <v>204</v>
      </c>
      <c r="W84" s="9">
        <v>95</v>
      </c>
      <c r="X84" s="9">
        <v>5</v>
      </c>
    </row>
    <row r="85" spans="2:24" s="2" customFormat="1" ht="12" customHeight="1">
      <c r="B85" s="6"/>
      <c r="C85" s="25" t="s">
        <v>72</v>
      </c>
      <c r="D85" s="26"/>
      <c r="E85" s="10">
        <f>SUM(E86)</f>
        <v>23573</v>
      </c>
      <c r="F85" s="10">
        <f aca="true" t="shared" si="18" ref="F85:X85">SUM(F86)</f>
        <v>1408</v>
      </c>
      <c r="G85" s="10">
        <f t="shared" si="18"/>
        <v>1611</v>
      </c>
      <c r="H85" s="10">
        <f t="shared" si="18"/>
        <v>2129</v>
      </c>
      <c r="I85" s="10">
        <f t="shared" si="18"/>
        <v>1869</v>
      </c>
      <c r="J85" s="10">
        <f t="shared" si="18"/>
        <v>1261</v>
      </c>
      <c r="K85" s="10">
        <f t="shared" si="18"/>
        <v>1443</v>
      </c>
      <c r="L85" s="10">
        <f t="shared" si="18"/>
        <v>1782</v>
      </c>
      <c r="M85" s="10">
        <f t="shared" si="18"/>
        <v>2142</v>
      </c>
      <c r="N85" s="10">
        <f t="shared" si="18"/>
        <v>1625</v>
      </c>
      <c r="O85" s="10">
        <f t="shared" si="18"/>
        <v>1557</v>
      </c>
      <c r="P85" s="10">
        <f t="shared" si="18"/>
        <v>1497</v>
      </c>
      <c r="Q85" s="10">
        <f t="shared" si="18"/>
        <v>1476</v>
      </c>
      <c r="R85" s="10">
        <f t="shared" si="18"/>
        <v>1191</v>
      </c>
      <c r="S85" s="10">
        <f t="shared" si="18"/>
        <v>860</v>
      </c>
      <c r="T85" s="10">
        <f t="shared" si="18"/>
        <v>771</v>
      </c>
      <c r="U85" s="10">
        <f t="shared" si="18"/>
        <v>547</v>
      </c>
      <c r="V85" s="10">
        <f t="shared" si="18"/>
        <v>255</v>
      </c>
      <c r="W85" s="10">
        <f t="shared" si="18"/>
        <v>149</v>
      </c>
      <c r="X85" s="10">
        <f t="shared" si="18"/>
        <v>0</v>
      </c>
    </row>
    <row r="86" spans="2:24" s="2" customFormat="1" ht="12" customHeight="1">
      <c r="B86" s="6"/>
      <c r="C86" s="17"/>
      <c r="D86" s="5" t="s">
        <v>73</v>
      </c>
      <c r="E86" s="9">
        <f>SUM(F86:X86)</f>
        <v>23573</v>
      </c>
      <c r="F86" s="9">
        <v>1408</v>
      </c>
      <c r="G86" s="9">
        <v>1611</v>
      </c>
      <c r="H86" s="9">
        <v>2129</v>
      </c>
      <c r="I86" s="9">
        <v>1869</v>
      </c>
      <c r="J86" s="9">
        <v>1261</v>
      </c>
      <c r="K86" s="9">
        <v>1443</v>
      </c>
      <c r="L86" s="9">
        <v>1782</v>
      </c>
      <c r="M86" s="9">
        <v>2142</v>
      </c>
      <c r="N86" s="9">
        <v>1625</v>
      </c>
      <c r="O86" s="9">
        <v>1557</v>
      </c>
      <c r="P86" s="9">
        <v>1497</v>
      </c>
      <c r="Q86" s="9">
        <v>1476</v>
      </c>
      <c r="R86" s="9">
        <v>1191</v>
      </c>
      <c r="S86" s="9">
        <v>860</v>
      </c>
      <c r="T86" s="9">
        <v>771</v>
      </c>
      <c r="U86" s="9">
        <v>547</v>
      </c>
      <c r="V86" s="9">
        <v>255</v>
      </c>
      <c r="W86" s="9">
        <v>149</v>
      </c>
      <c r="X86" s="9">
        <v>0</v>
      </c>
    </row>
    <row r="87" spans="2:24" s="2" customFormat="1" ht="12" customHeight="1">
      <c r="B87" s="6"/>
      <c r="C87" s="25" t="s">
        <v>74</v>
      </c>
      <c r="D87" s="26"/>
      <c r="E87" s="10">
        <f>SUM(E88:E92)</f>
        <v>99140</v>
      </c>
      <c r="F87" s="10">
        <f aca="true" t="shared" si="19" ref="F87:X87">SUM(F88:F92)</f>
        <v>6522</v>
      </c>
      <c r="G87" s="10">
        <f t="shared" si="19"/>
        <v>7417</v>
      </c>
      <c r="H87" s="10">
        <f t="shared" si="19"/>
        <v>8613</v>
      </c>
      <c r="I87" s="10">
        <f t="shared" si="19"/>
        <v>8253</v>
      </c>
      <c r="J87" s="10">
        <f t="shared" si="19"/>
        <v>6365</v>
      </c>
      <c r="K87" s="10">
        <f t="shared" si="19"/>
        <v>6425</v>
      </c>
      <c r="L87" s="10">
        <f t="shared" si="19"/>
        <v>7501</v>
      </c>
      <c r="M87" s="10">
        <f t="shared" si="19"/>
        <v>10014</v>
      </c>
      <c r="N87" s="10">
        <f t="shared" si="19"/>
        <v>7409</v>
      </c>
      <c r="O87" s="10">
        <f t="shared" si="19"/>
        <v>5704</v>
      </c>
      <c r="P87" s="10">
        <f t="shared" si="19"/>
        <v>5265</v>
      </c>
      <c r="Q87" s="10">
        <f t="shared" si="19"/>
        <v>5042</v>
      </c>
      <c r="R87" s="10">
        <f t="shared" si="19"/>
        <v>4624</v>
      </c>
      <c r="S87" s="10">
        <f t="shared" si="19"/>
        <v>3555</v>
      </c>
      <c r="T87" s="10">
        <f t="shared" si="19"/>
        <v>3022</v>
      </c>
      <c r="U87" s="10">
        <f t="shared" si="19"/>
        <v>1877</v>
      </c>
      <c r="V87" s="10">
        <f t="shared" si="19"/>
        <v>1004</v>
      </c>
      <c r="W87" s="10">
        <f t="shared" si="19"/>
        <v>527</v>
      </c>
      <c r="X87" s="10">
        <f t="shared" si="19"/>
        <v>1</v>
      </c>
    </row>
    <row r="88" spans="2:24" s="2" customFormat="1" ht="12" customHeight="1">
      <c r="B88" s="6"/>
      <c r="C88" s="17"/>
      <c r="D88" s="5" t="s">
        <v>75</v>
      </c>
      <c r="E88" s="9">
        <f>SUM(F88:X88)</f>
        <v>15963</v>
      </c>
      <c r="F88" s="9">
        <v>965</v>
      </c>
      <c r="G88" s="9">
        <v>1192</v>
      </c>
      <c r="H88" s="9">
        <v>1270</v>
      </c>
      <c r="I88" s="9">
        <v>1079</v>
      </c>
      <c r="J88" s="9">
        <v>776</v>
      </c>
      <c r="K88" s="9">
        <v>880</v>
      </c>
      <c r="L88" s="9">
        <v>1211</v>
      </c>
      <c r="M88" s="9">
        <v>1484</v>
      </c>
      <c r="N88" s="9">
        <v>932</v>
      </c>
      <c r="O88" s="9">
        <v>873</v>
      </c>
      <c r="P88" s="9">
        <v>912</v>
      </c>
      <c r="Q88" s="9">
        <v>1083</v>
      </c>
      <c r="R88" s="9">
        <v>1104</v>
      </c>
      <c r="S88" s="9">
        <v>713</v>
      </c>
      <c r="T88" s="9">
        <v>670</v>
      </c>
      <c r="U88" s="9">
        <v>448</v>
      </c>
      <c r="V88" s="9">
        <v>247</v>
      </c>
      <c r="W88" s="9">
        <v>124</v>
      </c>
      <c r="X88" s="9">
        <v>0</v>
      </c>
    </row>
    <row r="89" spans="2:24" s="2" customFormat="1" ht="12" customHeight="1">
      <c r="B89" s="6"/>
      <c r="C89" s="17"/>
      <c r="D89" s="5" t="s">
        <v>101</v>
      </c>
      <c r="E89" s="9">
        <f>SUM(F89:X89)</f>
        <v>10225</v>
      </c>
      <c r="F89" s="9">
        <v>603</v>
      </c>
      <c r="G89" s="9">
        <v>753</v>
      </c>
      <c r="H89" s="9">
        <v>892</v>
      </c>
      <c r="I89" s="9">
        <v>731</v>
      </c>
      <c r="J89" s="9">
        <v>480</v>
      </c>
      <c r="K89" s="9">
        <v>493</v>
      </c>
      <c r="L89" s="9">
        <v>766</v>
      </c>
      <c r="M89" s="9">
        <v>978</v>
      </c>
      <c r="N89" s="9">
        <v>757</v>
      </c>
      <c r="O89" s="9">
        <v>586</v>
      </c>
      <c r="P89" s="9">
        <v>656</v>
      </c>
      <c r="Q89" s="9">
        <v>655</v>
      </c>
      <c r="R89" s="9">
        <v>578</v>
      </c>
      <c r="S89" s="9">
        <v>449</v>
      </c>
      <c r="T89" s="9">
        <v>370</v>
      </c>
      <c r="U89" s="9">
        <v>255</v>
      </c>
      <c r="V89" s="9">
        <v>155</v>
      </c>
      <c r="W89" s="9">
        <v>68</v>
      </c>
      <c r="X89" s="9">
        <v>0</v>
      </c>
    </row>
    <row r="90" spans="2:24" s="2" customFormat="1" ht="12" customHeight="1">
      <c r="B90" s="6"/>
      <c r="C90" s="17"/>
      <c r="D90" s="5" t="s">
        <v>76</v>
      </c>
      <c r="E90" s="9">
        <f>SUM(F90:X90)</f>
        <v>11423</v>
      </c>
      <c r="F90" s="9">
        <v>696</v>
      </c>
      <c r="G90" s="9">
        <v>886</v>
      </c>
      <c r="H90" s="9">
        <v>1055</v>
      </c>
      <c r="I90" s="9">
        <v>815</v>
      </c>
      <c r="J90" s="9">
        <v>549</v>
      </c>
      <c r="K90" s="9">
        <v>684</v>
      </c>
      <c r="L90" s="9">
        <v>867</v>
      </c>
      <c r="M90" s="9">
        <v>1177</v>
      </c>
      <c r="N90" s="9">
        <v>798</v>
      </c>
      <c r="O90" s="9">
        <v>600</v>
      </c>
      <c r="P90" s="9">
        <v>649</v>
      </c>
      <c r="Q90" s="9">
        <v>666</v>
      </c>
      <c r="R90" s="9">
        <v>639</v>
      </c>
      <c r="S90" s="9">
        <v>491</v>
      </c>
      <c r="T90" s="9">
        <v>387</v>
      </c>
      <c r="U90" s="9">
        <v>229</v>
      </c>
      <c r="V90" s="9">
        <v>146</v>
      </c>
      <c r="W90" s="9">
        <v>89</v>
      </c>
      <c r="X90" s="9">
        <v>0</v>
      </c>
    </row>
    <row r="91" spans="2:24" s="2" customFormat="1" ht="12" customHeight="1">
      <c r="B91" s="6"/>
      <c r="C91" s="17"/>
      <c r="D91" s="5" t="s">
        <v>77</v>
      </c>
      <c r="E91" s="9">
        <f>SUM(F91:X91)</f>
        <v>37102</v>
      </c>
      <c r="F91" s="9">
        <v>2718</v>
      </c>
      <c r="G91" s="9">
        <v>2564</v>
      </c>
      <c r="H91" s="9">
        <v>2950</v>
      </c>
      <c r="I91" s="9">
        <v>3700</v>
      </c>
      <c r="J91" s="9">
        <v>3457</v>
      </c>
      <c r="K91" s="9">
        <v>3110</v>
      </c>
      <c r="L91" s="9">
        <v>2901</v>
      </c>
      <c r="M91" s="9">
        <v>3596</v>
      </c>
      <c r="N91" s="9">
        <v>2834</v>
      </c>
      <c r="O91" s="9">
        <v>2134</v>
      </c>
      <c r="P91" s="9">
        <v>1769</v>
      </c>
      <c r="Q91" s="9">
        <v>1444</v>
      </c>
      <c r="R91" s="9">
        <v>1181</v>
      </c>
      <c r="S91" s="9">
        <v>1017</v>
      </c>
      <c r="T91" s="9">
        <v>874</v>
      </c>
      <c r="U91" s="9">
        <v>523</v>
      </c>
      <c r="V91" s="9">
        <v>233</v>
      </c>
      <c r="W91" s="9">
        <v>96</v>
      </c>
      <c r="X91" s="9">
        <v>1</v>
      </c>
    </row>
    <row r="92" spans="2:24" s="2" customFormat="1" ht="12" customHeight="1">
      <c r="B92" s="6"/>
      <c r="C92" s="17"/>
      <c r="D92" s="5" t="s">
        <v>78</v>
      </c>
      <c r="E92" s="9">
        <f>SUM(F92:X92)</f>
        <v>24427</v>
      </c>
      <c r="F92" s="9">
        <v>1540</v>
      </c>
      <c r="G92" s="9">
        <v>2022</v>
      </c>
      <c r="H92" s="9">
        <v>2446</v>
      </c>
      <c r="I92" s="9">
        <v>1928</v>
      </c>
      <c r="J92" s="9">
        <v>1103</v>
      </c>
      <c r="K92" s="9">
        <v>1258</v>
      </c>
      <c r="L92" s="9">
        <v>1756</v>
      </c>
      <c r="M92" s="9">
        <v>2779</v>
      </c>
      <c r="N92" s="9">
        <v>2088</v>
      </c>
      <c r="O92" s="9">
        <v>1511</v>
      </c>
      <c r="P92" s="9">
        <v>1279</v>
      </c>
      <c r="Q92" s="9">
        <v>1194</v>
      </c>
      <c r="R92" s="9">
        <v>1122</v>
      </c>
      <c r="S92" s="9">
        <v>885</v>
      </c>
      <c r="T92" s="9">
        <v>721</v>
      </c>
      <c r="U92" s="9">
        <v>422</v>
      </c>
      <c r="V92" s="9">
        <v>223</v>
      </c>
      <c r="W92" s="9">
        <v>150</v>
      </c>
      <c r="X92" s="9">
        <v>0</v>
      </c>
    </row>
    <row r="93" spans="2:4" s="2" customFormat="1" ht="12" customHeight="1">
      <c r="B93" s="4"/>
      <c r="C93" s="4"/>
      <c r="D93" s="4"/>
    </row>
    <row r="94" spans="2:6" s="2" customFormat="1" ht="12" customHeight="1">
      <c r="B94" s="12" t="s">
        <v>104</v>
      </c>
      <c r="C94" s="20"/>
      <c r="D94" s="20"/>
      <c r="E94" s="20"/>
      <c r="F94" s="20"/>
    </row>
    <row r="95" spans="2:4" s="2" customFormat="1" ht="12" customHeight="1">
      <c r="B95" s="12"/>
      <c r="C95" s="4"/>
      <c r="D95" s="4"/>
    </row>
  </sheetData>
  <mergeCells count="48">
    <mergeCell ref="V3:V5"/>
    <mergeCell ref="W3:W5"/>
    <mergeCell ref="I3:I5"/>
    <mergeCell ref="J3:J5"/>
    <mergeCell ref="O3:O5"/>
    <mergeCell ref="P3:P5"/>
    <mergeCell ref="H3:H5"/>
    <mergeCell ref="B7:D7"/>
    <mergeCell ref="B8:D8"/>
    <mergeCell ref="B9:D9"/>
    <mergeCell ref="B3:D5"/>
    <mergeCell ref="E3:E5"/>
    <mergeCell ref="F3:F5"/>
    <mergeCell ref="G3:G5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C22:D22"/>
    <mergeCell ref="C32:D32"/>
    <mergeCell ref="C37:D37"/>
    <mergeCell ref="C43:D43"/>
    <mergeCell ref="C50:D50"/>
    <mergeCell ref="C55:D55"/>
    <mergeCell ref="C57:D57"/>
    <mergeCell ref="C66:D66"/>
    <mergeCell ref="C75:D75"/>
    <mergeCell ref="C80:D80"/>
    <mergeCell ref="C85:D85"/>
    <mergeCell ref="C87:D87"/>
    <mergeCell ref="X3:X5"/>
    <mergeCell ref="K3:K5"/>
    <mergeCell ref="L3:L5"/>
    <mergeCell ref="M3:M5"/>
    <mergeCell ref="N3:N5"/>
    <mergeCell ref="Q3:Q5"/>
    <mergeCell ref="R3:R5"/>
    <mergeCell ref="S3:S5"/>
    <mergeCell ref="T3:T5"/>
    <mergeCell ref="U3:U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geOrder="overThenDown" paperSize="9" scale="73" r:id="rId1"/>
  <headerFooter alignWithMargins="0">
    <oddHeader>&amp;L&amp;F</oddHeader>
  </headerFooter>
  <rowBreaks count="1" manualBreakCount="1">
    <brk id="49" max="33" man="1"/>
  </rowBreaks>
  <colBreaks count="1" manualBreakCount="1">
    <brk id="13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2000-01-21T01:45:02Z</cp:lastPrinted>
  <dcterms:created xsi:type="dcterms:W3CDTF">1999-08-06T12:02:03Z</dcterms:created>
  <dcterms:modified xsi:type="dcterms:W3CDTF">2002-03-27T00:06:02Z</dcterms:modified>
  <cp:category/>
  <cp:version/>
  <cp:contentType/>
  <cp:contentStatus/>
</cp:coreProperties>
</file>