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517" activeTab="0"/>
  </bookViews>
  <sheets>
    <sheet name="31市町村・年齢別(5歳階級)別人口" sheetId="1" r:id="rId1"/>
  </sheets>
  <definedNames>
    <definedName name="_xlnm.Print_Titles" localSheetId="0">'31市町村・年齢別(5歳階級)別人口'!$3:$6</definedName>
  </definedNames>
  <calcPr fullCalcOnLoad="1"/>
</workbook>
</file>

<file path=xl/sharedStrings.xml><?xml version="1.0" encoding="utf-8"?>
<sst xmlns="http://schemas.openxmlformats.org/spreadsheetml/2006/main" count="191" uniqueCount="109">
  <si>
    <t>総数</t>
  </si>
  <si>
    <t>人</t>
  </si>
  <si>
    <t>市町村</t>
  </si>
  <si>
    <t>市部総数</t>
  </si>
  <si>
    <t>前橋市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</si>
  <si>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</si>
  <si>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</si>
  <si>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</si>
  <si>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</si>
  <si>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</si>
  <si>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</si>
  <si>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</si>
  <si>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</si>
  <si>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</si>
  <si>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</si>
  <si>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北橘村</t>
  </si>
  <si>
    <t>赤城村</t>
  </si>
  <si>
    <t>富士見村</t>
  </si>
  <si>
    <t>宮城村</t>
  </si>
  <si>
    <t>粕川村</t>
  </si>
  <si>
    <t>新里村</t>
  </si>
  <si>
    <t>黒保根村</t>
  </si>
  <si>
    <t>東村</t>
  </si>
  <si>
    <t>榛名町</t>
  </si>
  <si>
    <t>倉渕村</t>
  </si>
  <si>
    <t>箕郷町</t>
  </si>
  <si>
    <t>群馬町</t>
  </si>
  <si>
    <t>群馬郡</t>
  </si>
  <si>
    <t>北群馬郡</t>
  </si>
  <si>
    <t>子持村</t>
  </si>
  <si>
    <t>小野上村</t>
  </si>
  <si>
    <t>伊香保町</t>
  </si>
  <si>
    <t>榛東村</t>
  </si>
  <si>
    <t>多野郡</t>
  </si>
  <si>
    <t>新町</t>
  </si>
  <si>
    <t>鬼石町</t>
  </si>
  <si>
    <t>吉井町</t>
  </si>
  <si>
    <t>万場町</t>
  </si>
  <si>
    <t>中里村</t>
  </si>
  <si>
    <t>上野村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</si>
  <si>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</si>
  <si>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</si>
  <si>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</si>
  <si>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</si>
  <si>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</si>
  <si>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</si>
  <si>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</si>
  <si>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</si>
  <si>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</si>
  <si>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</si>
  <si>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</si>
  <si>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</si>
  <si>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</si>
  <si>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</si>
  <si>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</si>
  <si>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</si>
  <si>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</si>
  <si>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</si>
  <si>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</si>
  <si>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</si>
  <si>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</si>
  <si>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</si>
  <si>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</si>
  <si>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</si>
  <si>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</si>
  <si>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境町</t>
  </si>
  <si>
    <t>玉村町</t>
  </si>
  <si>
    <t>新田郡</t>
  </si>
  <si>
    <t>尾島町</t>
  </si>
  <si>
    <t>新田町</t>
  </si>
  <si>
    <t>藪塚本町</t>
  </si>
  <si>
    <t>山田郡</t>
  </si>
  <si>
    <t>大間々町</t>
  </si>
  <si>
    <t>邑楽郡</t>
  </si>
  <si>
    <t>板倉町</t>
  </si>
  <si>
    <t>千代田町</t>
  </si>
  <si>
    <t>大泉町</t>
  </si>
  <si>
    <t>邑楽町</t>
  </si>
  <si>
    <t>郡部総数</t>
  </si>
  <si>
    <t>０～４歳</t>
  </si>
  <si>
    <t>５～９歳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</si>
  <si>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</si>
  <si>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</si>
  <si>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</si>
  <si>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</si>
  <si>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</si>
  <si>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</si>
  <si>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</si>
  <si>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</si>
  <si>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</si>
  <si>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</si>
  <si>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</si>
  <si>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</si>
  <si>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</si>
  <si>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</si>
  <si>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</si>
  <si>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85歳以上</t>
  </si>
  <si>
    <t>年齢不詳</t>
  </si>
  <si>
    <t>高崎市</t>
  </si>
  <si>
    <t>大胡町</t>
  </si>
  <si>
    <t>明和村</t>
  </si>
  <si>
    <t>総数</t>
  </si>
  <si>
    <t>31 市町村・年齢(５歳階級)別人口 （昭和56年10月1日）</t>
  </si>
  <si>
    <t>笠懸村</t>
  </si>
  <si>
    <t>-</t>
  </si>
  <si>
    <t>-</t>
  </si>
  <si>
    <t>吉岡村</t>
  </si>
  <si>
    <t>赤堀村</t>
  </si>
  <si>
    <t>資料：県統計課「群馬県年齢別j人口統計調査結果」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</si>
</sst>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</numFmts>
  <fonts count="8">
    <font>
      <sz val="11"/>
      <name val="ＭＳ Ｐゴシック"/>
      <family val="0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1"/>
      <name val="ＭＳ Ｐゴシック"/>
      <family val="0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2" borderId="2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/>
    </xf>
    <xf numFmtId="0" fontId="2" fillId="0" borderId="4" xfId="0" applyFont="1" applyBorder="1" applyAlignment="1">
      <alignment horizontal="right" vertical="center"/>
    </xf>
    <xf numFmtId="182" fontId="2" fillId="0" borderId="5" xfId="16" applyNumberFormat="1" applyFont="1" applyBorder="1" applyAlignment="1">
      <alignment horizontal="right" vertical="center" wrapText="1"/>
    </xf>
    <xf numFmtId="182" fontId="4" fillId="0" borderId="5" xfId="16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4" fillId="2" borderId="1" xfId="0" applyFont="1" applyFill="1" applyBorder="1" applyAlignment="1">
      <alignment horizontal="distributed" vertical="center"/>
    </xf>
    <xf numFmtId="49" fontId="2" fillId="2" borderId="2" xfId="0" applyNumberFormat="1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/>
    </xf>
    <xf numFmtId="49" fontId="2" fillId="2" borderId="7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2" fillId="2" borderId="8" xfId="0" applyFont="1" applyFill="1" applyBorder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2" fillId="3" borderId="9" xfId="0" applyFont="1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49" fontId="4" fillId="2" borderId="7" xfId="0" applyNumberFormat="1" applyFont="1" applyFill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49" fontId="2" fillId="2" borderId="7" xfId="0" applyNumberFormat="1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2" fillId="3" borderId="11" xfId="0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94"/>
  <sheetViews>
    <sheetView tabSelected="1" workbookViewId="0" topLeftCell="B1">
      <selection activeCell="C93" sqref="B93:C93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23" width="11.375" style="0" customWidth="1"/>
    <col min="24" max="24" width="9.625" style="0" customWidth="1"/>
  </cols>
  <sheetData>
    <row r="1" spans="2:4" ht="14.25" customHeight="1">
      <c r="B1" s="20" t="s">
        <v>102</v>
      </c>
      <c r="C1" s="1"/>
      <c r="D1" s="1"/>
    </row>
    <row r="2" ht="12" customHeight="1"/>
    <row r="3" spans="2:24" s="2" customFormat="1" ht="12" customHeight="1">
      <c r="B3" s="30" t="s">
        <v>2</v>
      </c>
      <c r="C3" s="31"/>
      <c r="D3" s="32"/>
      <c r="E3" s="39" t="s">
        <v>0</v>
      </c>
      <c r="F3" s="39" t="s">
        <v>79</v>
      </c>
      <c r="G3" s="21" t="s">
        <v>80</v>
      </c>
      <c r="H3" s="21" t="s">
        <v>81</v>
      </c>
      <c r="I3" s="21" t="s">
        <v>82</v>
      </c>
      <c r="J3" s="21" t="s">
        <v>83</v>
      </c>
      <c r="K3" s="21" t="s">
        <v>84</v>
      </c>
      <c r="L3" s="21" t="s">
        <v>85</v>
      </c>
      <c r="M3" s="21" t="s">
        <v>86</v>
      </c>
      <c r="N3" s="21" t="s">
        <v>87</v>
      </c>
      <c r="O3" s="21" t="s">
        <v>88</v>
      </c>
      <c r="P3" s="21" t="s">
        <v>89</v>
      </c>
      <c r="Q3" s="21" t="s">
        <v>90</v>
      </c>
      <c r="R3" s="21" t="s">
        <v>91</v>
      </c>
      <c r="S3" s="21" t="s">
        <v>92</v>
      </c>
      <c r="T3" s="21" t="s">
        <v>93</v>
      </c>
      <c r="U3" s="21" t="s">
        <v>94</v>
      </c>
      <c r="V3" s="21" t="s">
        <v>95</v>
      </c>
      <c r="W3" s="21" t="s">
        <v>96</v>
      </c>
      <c r="X3" s="21" t="s">
        <v>97</v>
      </c>
    </row>
    <row r="4" spans="2:24" s="2" customFormat="1" ht="12" customHeight="1">
      <c r="B4" s="33"/>
      <c r="C4" s="34"/>
      <c r="D4" s="35"/>
      <c r="E4" s="40"/>
      <c r="F4" s="40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</row>
    <row r="5" spans="2:24" s="2" customFormat="1" ht="12" customHeight="1">
      <c r="B5" s="36"/>
      <c r="C5" s="37"/>
      <c r="D5" s="38"/>
      <c r="E5" s="41"/>
      <c r="F5" s="41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</row>
    <row r="6" spans="2:24" s="2" customFormat="1" ht="12" customHeight="1">
      <c r="B6" s="7"/>
      <c r="C6" s="14"/>
      <c r="D6" s="18"/>
      <c r="E6" s="8" t="s">
        <v>1</v>
      </c>
      <c r="F6" s="8" t="s">
        <v>1</v>
      </c>
      <c r="G6" s="8" t="s">
        <v>1</v>
      </c>
      <c r="H6" s="8" t="s">
        <v>1</v>
      </c>
      <c r="I6" s="8" t="s">
        <v>1</v>
      </c>
      <c r="J6" s="8" t="s">
        <v>1</v>
      </c>
      <c r="K6" s="8" t="s">
        <v>1</v>
      </c>
      <c r="L6" s="8" t="s">
        <v>1</v>
      </c>
      <c r="M6" s="8" t="s">
        <v>1</v>
      </c>
      <c r="N6" s="8" t="s">
        <v>1</v>
      </c>
      <c r="O6" s="8" t="s">
        <v>1</v>
      </c>
      <c r="P6" s="8" t="s">
        <v>1</v>
      </c>
      <c r="Q6" s="8" t="s">
        <v>1</v>
      </c>
      <c r="R6" s="8" t="s">
        <v>1</v>
      </c>
      <c r="S6" s="8" t="s">
        <v>1</v>
      </c>
      <c r="T6" s="8" t="s">
        <v>1</v>
      </c>
      <c r="U6" s="8" t="s">
        <v>1</v>
      </c>
      <c r="V6" s="8" t="s">
        <v>1</v>
      </c>
      <c r="W6" s="8" t="s">
        <v>1</v>
      </c>
      <c r="X6" s="8" t="s">
        <v>1</v>
      </c>
    </row>
    <row r="7" spans="2:24" s="17" customFormat="1" ht="12" customHeight="1">
      <c r="B7" s="28" t="s">
        <v>101</v>
      </c>
      <c r="C7" s="29"/>
      <c r="D7" s="25"/>
      <c r="E7" s="10">
        <f>SUM(E8,E20)</f>
        <v>1863367</v>
      </c>
      <c r="F7" s="10">
        <f aca="true" t="shared" si="0" ref="F7:K7">SUM(F8,F20)</f>
        <v>132739</v>
      </c>
      <c r="G7" s="10">
        <f t="shared" si="0"/>
        <v>160970</v>
      </c>
      <c r="H7" s="10">
        <f t="shared" si="0"/>
        <v>151990</v>
      </c>
      <c r="I7" s="10">
        <f t="shared" si="0"/>
        <v>122428</v>
      </c>
      <c r="J7" s="10">
        <f t="shared" si="0"/>
        <v>103010</v>
      </c>
      <c r="K7" s="10">
        <f t="shared" si="0"/>
        <v>133450</v>
      </c>
      <c r="L7" s="10">
        <f aca="true" t="shared" si="1" ref="L7:X7">SUM(L8,L20)</f>
        <v>177233</v>
      </c>
      <c r="M7" s="10">
        <f t="shared" si="1"/>
        <v>138475</v>
      </c>
      <c r="N7" s="10">
        <f t="shared" si="1"/>
        <v>127921</v>
      </c>
      <c r="O7" s="10">
        <f t="shared" si="1"/>
        <v>124545</v>
      </c>
      <c r="P7" s="10">
        <f t="shared" si="1"/>
        <v>120829</v>
      </c>
      <c r="Q7" s="10">
        <f t="shared" si="1"/>
        <v>101644</v>
      </c>
      <c r="R7" s="10">
        <f t="shared" si="1"/>
        <v>77929</v>
      </c>
      <c r="S7" s="10">
        <f t="shared" si="1"/>
        <v>69687</v>
      </c>
      <c r="T7" s="10">
        <f t="shared" si="1"/>
        <v>55288</v>
      </c>
      <c r="U7" s="10">
        <f t="shared" si="1"/>
        <v>36096</v>
      </c>
      <c r="V7" s="10">
        <f t="shared" si="1"/>
        <v>19958</v>
      </c>
      <c r="W7" s="10">
        <f t="shared" si="1"/>
        <v>9102</v>
      </c>
      <c r="X7" s="10">
        <f t="shared" si="1"/>
        <v>73</v>
      </c>
    </row>
    <row r="8" spans="2:24" s="17" customFormat="1" ht="12" customHeight="1">
      <c r="B8" s="28" t="s">
        <v>3</v>
      </c>
      <c r="C8" s="29"/>
      <c r="D8" s="25"/>
      <c r="E8" s="10">
        <f>SUM(E9:E19)</f>
        <v>1168079</v>
      </c>
      <c r="F8" s="10">
        <f aca="true" t="shared" si="2" ref="F8:K8">SUM(F9:F19)</f>
        <v>84183</v>
      </c>
      <c r="G8" s="10">
        <f t="shared" si="2"/>
        <v>101785</v>
      </c>
      <c r="H8" s="10">
        <f t="shared" si="2"/>
        <v>96755</v>
      </c>
      <c r="I8" s="10">
        <f t="shared" si="2"/>
        <v>77626</v>
      </c>
      <c r="J8" s="10">
        <f t="shared" si="2"/>
        <v>64620</v>
      </c>
      <c r="K8" s="10">
        <f t="shared" si="2"/>
        <v>84308</v>
      </c>
      <c r="L8" s="10">
        <f aca="true" t="shared" si="3" ref="L8:X8">SUM(L9:L19)</f>
        <v>113922</v>
      </c>
      <c r="M8" s="10">
        <f t="shared" si="3"/>
        <v>91094</v>
      </c>
      <c r="N8" s="10">
        <f t="shared" si="3"/>
        <v>83207</v>
      </c>
      <c r="O8" s="10">
        <f t="shared" si="3"/>
        <v>79005</v>
      </c>
      <c r="P8" s="10">
        <f t="shared" si="3"/>
        <v>73391</v>
      </c>
      <c r="Q8" s="10">
        <f t="shared" si="3"/>
        <v>59953</v>
      </c>
      <c r="R8" s="10">
        <f t="shared" si="3"/>
        <v>46410</v>
      </c>
      <c r="S8" s="10">
        <f t="shared" si="3"/>
        <v>41396</v>
      </c>
      <c r="T8" s="10">
        <f t="shared" si="3"/>
        <v>32875</v>
      </c>
      <c r="U8" s="10">
        <f t="shared" si="3"/>
        <v>20999</v>
      </c>
      <c r="V8" s="10">
        <f t="shared" si="3"/>
        <v>11337</v>
      </c>
      <c r="W8" s="10">
        <f t="shared" si="3"/>
        <v>5149</v>
      </c>
      <c r="X8" s="10">
        <f t="shared" si="3"/>
        <v>64</v>
      </c>
    </row>
    <row r="9" spans="2:24" s="2" customFormat="1" ht="12" customHeight="1">
      <c r="B9" s="3"/>
      <c r="C9" s="26" t="s">
        <v>4</v>
      </c>
      <c r="D9" s="27"/>
      <c r="E9" s="9">
        <f>SUM(F9:X9)</f>
        <v>267896</v>
      </c>
      <c r="F9" s="9">
        <v>19193</v>
      </c>
      <c r="G9" s="9">
        <v>22729</v>
      </c>
      <c r="H9" s="9">
        <v>21509</v>
      </c>
      <c r="I9" s="9">
        <v>18268</v>
      </c>
      <c r="J9" s="9">
        <v>15248</v>
      </c>
      <c r="K9" s="9">
        <v>20178</v>
      </c>
      <c r="L9" s="9">
        <v>26259</v>
      </c>
      <c r="M9" s="9">
        <v>20917</v>
      </c>
      <c r="N9" s="9">
        <v>19247</v>
      </c>
      <c r="O9" s="9">
        <v>18477</v>
      </c>
      <c r="P9" s="9">
        <v>17291</v>
      </c>
      <c r="Q9" s="9">
        <v>13450</v>
      </c>
      <c r="R9" s="9">
        <v>10087</v>
      </c>
      <c r="S9" s="9">
        <v>8855</v>
      </c>
      <c r="T9" s="9">
        <v>7376</v>
      </c>
      <c r="U9" s="9">
        <v>4867</v>
      </c>
      <c r="V9" s="9">
        <v>2658</v>
      </c>
      <c r="W9" s="9">
        <v>1255</v>
      </c>
      <c r="X9" s="9">
        <v>32</v>
      </c>
    </row>
    <row r="10" spans="2:24" s="2" customFormat="1" ht="12" customHeight="1">
      <c r="B10" s="3"/>
      <c r="C10" s="26" t="s">
        <v>98</v>
      </c>
      <c r="D10" s="27"/>
      <c r="E10" s="9">
        <f aca="true" t="shared" si="4" ref="E10:E19">SUM(F10:X10)</f>
        <v>222908</v>
      </c>
      <c r="F10" s="9">
        <v>16274</v>
      </c>
      <c r="G10" s="9">
        <v>19419</v>
      </c>
      <c r="H10" s="9">
        <v>18621</v>
      </c>
      <c r="I10" s="9">
        <v>14799</v>
      </c>
      <c r="J10" s="9">
        <v>12600</v>
      </c>
      <c r="K10" s="9">
        <v>16768</v>
      </c>
      <c r="L10" s="9">
        <v>22849</v>
      </c>
      <c r="M10" s="9">
        <v>18160</v>
      </c>
      <c r="N10" s="9">
        <v>16289</v>
      </c>
      <c r="O10" s="9">
        <v>14842</v>
      </c>
      <c r="P10" s="9">
        <v>13358</v>
      </c>
      <c r="Q10" s="9">
        <v>10956</v>
      </c>
      <c r="R10" s="9">
        <v>8222</v>
      </c>
      <c r="S10" s="9">
        <v>7360</v>
      </c>
      <c r="T10" s="9">
        <v>5743</v>
      </c>
      <c r="U10" s="9">
        <v>3669</v>
      </c>
      <c r="V10" s="9">
        <v>2058</v>
      </c>
      <c r="W10" s="9">
        <v>909</v>
      </c>
      <c r="X10" s="9">
        <v>12</v>
      </c>
    </row>
    <row r="11" spans="2:24" s="2" customFormat="1" ht="12" customHeight="1">
      <c r="B11" s="6"/>
      <c r="C11" s="26" t="s">
        <v>5</v>
      </c>
      <c r="D11" s="27"/>
      <c r="E11" s="9">
        <f t="shared" si="4"/>
        <v>132700</v>
      </c>
      <c r="F11" s="9">
        <v>8093</v>
      </c>
      <c r="G11" s="9">
        <v>11064</v>
      </c>
      <c r="H11" s="9">
        <v>11415</v>
      </c>
      <c r="I11" s="9">
        <v>9084</v>
      </c>
      <c r="J11" s="9">
        <v>7582</v>
      </c>
      <c r="K11" s="9">
        <v>8096</v>
      </c>
      <c r="L11" s="9">
        <v>11771</v>
      </c>
      <c r="M11" s="9">
        <v>10067</v>
      </c>
      <c r="N11" s="9">
        <v>9514</v>
      </c>
      <c r="O11" s="9">
        <v>9648</v>
      </c>
      <c r="P11" s="9">
        <v>8668</v>
      </c>
      <c r="Q11" s="9">
        <v>7407</v>
      </c>
      <c r="R11" s="9">
        <v>5960</v>
      </c>
      <c r="S11" s="9">
        <v>5465</v>
      </c>
      <c r="T11" s="9">
        <v>4306</v>
      </c>
      <c r="U11" s="9">
        <v>2574</v>
      </c>
      <c r="V11" s="9">
        <v>1412</v>
      </c>
      <c r="W11" s="9">
        <v>571</v>
      </c>
      <c r="X11" s="9">
        <v>3</v>
      </c>
    </row>
    <row r="12" spans="2:24" s="2" customFormat="1" ht="12" customHeight="1">
      <c r="B12" s="6"/>
      <c r="C12" s="26" t="s">
        <v>6</v>
      </c>
      <c r="D12" s="27"/>
      <c r="E12" s="9">
        <f t="shared" si="4"/>
        <v>107025</v>
      </c>
      <c r="F12" s="9">
        <v>7832</v>
      </c>
      <c r="G12" s="9">
        <v>9151</v>
      </c>
      <c r="H12" s="9">
        <v>8630</v>
      </c>
      <c r="I12" s="9">
        <v>7131</v>
      </c>
      <c r="J12" s="9">
        <v>6196</v>
      </c>
      <c r="K12" s="9">
        <v>7592</v>
      </c>
      <c r="L12" s="9">
        <v>10159</v>
      </c>
      <c r="M12" s="9">
        <v>8283</v>
      </c>
      <c r="N12" s="9">
        <v>7626</v>
      </c>
      <c r="O12" s="9">
        <v>7449</v>
      </c>
      <c r="P12" s="9">
        <v>6910</v>
      </c>
      <c r="Q12" s="9">
        <v>5353</v>
      </c>
      <c r="R12" s="9">
        <v>4221</v>
      </c>
      <c r="S12" s="9">
        <v>3772</v>
      </c>
      <c r="T12" s="9">
        <v>3093</v>
      </c>
      <c r="U12" s="9">
        <v>2072</v>
      </c>
      <c r="V12" s="9">
        <v>1104</v>
      </c>
      <c r="W12" s="9">
        <v>446</v>
      </c>
      <c r="X12" s="9">
        <v>5</v>
      </c>
    </row>
    <row r="13" spans="2:24" s="2" customFormat="1" ht="12" customHeight="1">
      <c r="B13" s="6"/>
      <c r="C13" s="26" t="s">
        <v>7</v>
      </c>
      <c r="D13" s="27"/>
      <c r="E13" s="9">
        <f t="shared" si="4"/>
        <v>125731</v>
      </c>
      <c r="F13" s="9">
        <v>10211</v>
      </c>
      <c r="G13" s="9">
        <v>12496</v>
      </c>
      <c r="H13" s="9">
        <v>10797</v>
      </c>
      <c r="I13" s="9">
        <v>7572</v>
      </c>
      <c r="J13" s="9">
        <v>6727</v>
      </c>
      <c r="K13" s="9">
        <v>9252</v>
      </c>
      <c r="L13" s="9">
        <v>13535</v>
      </c>
      <c r="M13" s="9">
        <v>11298</v>
      </c>
      <c r="N13" s="9">
        <v>9057</v>
      </c>
      <c r="O13" s="9">
        <v>7608</v>
      </c>
      <c r="P13" s="9">
        <v>6374</v>
      </c>
      <c r="Q13" s="9">
        <v>5479</v>
      </c>
      <c r="R13" s="9">
        <v>4677</v>
      </c>
      <c r="S13" s="9">
        <v>4369</v>
      </c>
      <c r="T13" s="9">
        <v>3104</v>
      </c>
      <c r="U13" s="9">
        <v>1790</v>
      </c>
      <c r="V13" s="9">
        <v>959</v>
      </c>
      <c r="W13" s="9">
        <v>425</v>
      </c>
      <c r="X13" s="9">
        <v>1</v>
      </c>
    </row>
    <row r="14" spans="2:24" s="2" customFormat="1" ht="12" customHeight="1">
      <c r="B14" s="6"/>
      <c r="C14" s="26" t="s">
        <v>8</v>
      </c>
      <c r="D14" s="27"/>
      <c r="E14" s="9">
        <f t="shared" si="4"/>
        <v>47458</v>
      </c>
      <c r="F14" s="9">
        <v>3524</v>
      </c>
      <c r="G14" s="9">
        <v>3967</v>
      </c>
      <c r="H14" s="9">
        <v>4026</v>
      </c>
      <c r="I14" s="9">
        <v>3349</v>
      </c>
      <c r="J14" s="9">
        <v>2378</v>
      </c>
      <c r="K14" s="9">
        <v>3395</v>
      </c>
      <c r="L14" s="9">
        <v>4149</v>
      </c>
      <c r="M14" s="9">
        <v>3109</v>
      </c>
      <c r="N14" s="9">
        <v>3271</v>
      </c>
      <c r="O14" s="9">
        <v>3414</v>
      </c>
      <c r="P14" s="9">
        <v>3416</v>
      </c>
      <c r="Q14" s="9">
        <v>2803</v>
      </c>
      <c r="R14" s="9">
        <v>1969</v>
      </c>
      <c r="S14" s="9">
        <v>1721</v>
      </c>
      <c r="T14" s="9">
        <v>1397</v>
      </c>
      <c r="U14" s="9">
        <v>938</v>
      </c>
      <c r="V14" s="9">
        <v>417</v>
      </c>
      <c r="W14" s="9">
        <v>214</v>
      </c>
      <c r="X14" s="9">
        <v>1</v>
      </c>
    </row>
    <row r="15" spans="2:24" s="2" customFormat="1" ht="12" customHeight="1">
      <c r="B15" s="6"/>
      <c r="C15" s="26" t="s">
        <v>9</v>
      </c>
      <c r="D15" s="27"/>
      <c r="E15" s="9">
        <f t="shared" si="4"/>
        <v>70871</v>
      </c>
      <c r="F15" s="9">
        <v>5077</v>
      </c>
      <c r="G15" s="9">
        <v>6323</v>
      </c>
      <c r="H15" s="9">
        <v>5862</v>
      </c>
      <c r="I15" s="9">
        <v>4597</v>
      </c>
      <c r="J15" s="9">
        <v>3962</v>
      </c>
      <c r="K15" s="9">
        <v>5171</v>
      </c>
      <c r="L15" s="9">
        <v>7070</v>
      </c>
      <c r="M15" s="9">
        <v>5590</v>
      </c>
      <c r="N15" s="9">
        <v>4854</v>
      </c>
      <c r="O15" s="9">
        <v>4642</v>
      </c>
      <c r="P15" s="9">
        <v>4551</v>
      </c>
      <c r="Q15" s="9">
        <v>3646</v>
      </c>
      <c r="R15" s="9">
        <v>2972</v>
      </c>
      <c r="S15" s="9">
        <v>2521</v>
      </c>
      <c r="T15" s="9">
        <v>1913</v>
      </c>
      <c r="U15" s="9">
        <v>1212</v>
      </c>
      <c r="V15" s="9">
        <v>582</v>
      </c>
      <c r="W15" s="9">
        <v>325</v>
      </c>
      <c r="X15" s="9">
        <v>1</v>
      </c>
    </row>
    <row r="16" spans="2:24" s="2" customFormat="1" ht="12" customHeight="1">
      <c r="B16" s="6"/>
      <c r="C16" s="26" t="s">
        <v>10</v>
      </c>
      <c r="D16" s="27"/>
      <c r="E16" s="9">
        <f t="shared" si="4"/>
        <v>47113</v>
      </c>
      <c r="F16" s="9">
        <v>3395</v>
      </c>
      <c r="G16" s="9">
        <v>3905</v>
      </c>
      <c r="H16" s="9">
        <v>3739</v>
      </c>
      <c r="I16" s="9">
        <v>3224</v>
      </c>
      <c r="J16" s="9">
        <v>2516</v>
      </c>
      <c r="K16" s="9">
        <v>3537</v>
      </c>
      <c r="L16" s="9">
        <v>4454</v>
      </c>
      <c r="M16" s="9">
        <v>3417</v>
      </c>
      <c r="N16" s="9">
        <v>3448</v>
      </c>
      <c r="O16" s="9">
        <v>3234</v>
      </c>
      <c r="P16" s="9">
        <v>3258</v>
      </c>
      <c r="Q16" s="9">
        <v>2593</v>
      </c>
      <c r="R16" s="9">
        <v>1891</v>
      </c>
      <c r="S16" s="9">
        <v>1703</v>
      </c>
      <c r="T16" s="9">
        <v>1279</v>
      </c>
      <c r="U16" s="9">
        <v>894</v>
      </c>
      <c r="V16" s="9">
        <v>438</v>
      </c>
      <c r="W16" s="9">
        <v>188</v>
      </c>
      <c r="X16" s="9" t="s">
        <v>104</v>
      </c>
    </row>
    <row r="17" spans="2:24" s="2" customFormat="1" ht="12" customHeight="1">
      <c r="B17" s="6"/>
      <c r="C17" s="26" t="s">
        <v>11</v>
      </c>
      <c r="D17" s="27"/>
      <c r="E17" s="9">
        <f t="shared" si="4"/>
        <v>54746</v>
      </c>
      <c r="F17" s="9">
        <v>4138</v>
      </c>
      <c r="G17" s="9">
        <v>5048</v>
      </c>
      <c r="H17" s="9">
        <v>4637</v>
      </c>
      <c r="I17" s="9">
        <v>3614</v>
      </c>
      <c r="J17" s="9">
        <v>2827</v>
      </c>
      <c r="K17" s="9">
        <v>3937</v>
      </c>
      <c r="L17" s="9">
        <v>5350</v>
      </c>
      <c r="M17" s="9">
        <v>3989</v>
      </c>
      <c r="N17" s="9">
        <v>3765</v>
      </c>
      <c r="O17" s="9">
        <v>3531</v>
      </c>
      <c r="P17" s="9">
        <v>3398</v>
      </c>
      <c r="Q17" s="9">
        <v>2849</v>
      </c>
      <c r="R17" s="9">
        <v>2218</v>
      </c>
      <c r="S17" s="9">
        <v>2026</v>
      </c>
      <c r="T17" s="9">
        <v>1566</v>
      </c>
      <c r="U17" s="9">
        <v>978</v>
      </c>
      <c r="V17" s="9">
        <v>587</v>
      </c>
      <c r="W17" s="9">
        <v>281</v>
      </c>
      <c r="X17" s="9">
        <v>7</v>
      </c>
    </row>
    <row r="18" spans="2:24" s="2" customFormat="1" ht="12" customHeight="1">
      <c r="B18" s="6"/>
      <c r="C18" s="26" t="s">
        <v>12</v>
      </c>
      <c r="D18" s="27"/>
      <c r="E18" s="9">
        <f t="shared" si="4"/>
        <v>48214</v>
      </c>
      <c r="F18" s="9">
        <v>3514</v>
      </c>
      <c r="G18" s="9">
        <v>4165</v>
      </c>
      <c r="H18" s="9">
        <v>3914</v>
      </c>
      <c r="I18" s="9">
        <v>3130</v>
      </c>
      <c r="J18" s="9">
        <v>2454</v>
      </c>
      <c r="K18" s="9">
        <v>3561</v>
      </c>
      <c r="L18" s="9">
        <v>4401</v>
      </c>
      <c r="M18" s="9">
        <v>3245</v>
      </c>
      <c r="N18" s="9">
        <v>3126</v>
      </c>
      <c r="O18" s="9">
        <v>3169</v>
      </c>
      <c r="P18" s="9">
        <v>3230</v>
      </c>
      <c r="Q18" s="9">
        <v>2758</v>
      </c>
      <c r="R18" s="9">
        <v>2195</v>
      </c>
      <c r="S18" s="9">
        <v>1836</v>
      </c>
      <c r="T18" s="9">
        <v>1636</v>
      </c>
      <c r="U18" s="9">
        <v>1019</v>
      </c>
      <c r="V18" s="9">
        <v>582</v>
      </c>
      <c r="W18" s="9">
        <v>277</v>
      </c>
      <c r="X18" s="9">
        <v>2</v>
      </c>
    </row>
    <row r="19" spans="2:24" s="2" customFormat="1" ht="12" customHeight="1">
      <c r="B19" s="6"/>
      <c r="C19" s="26" t="s">
        <v>13</v>
      </c>
      <c r="D19" s="27"/>
      <c r="E19" s="9">
        <f t="shared" si="4"/>
        <v>43417</v>
      </c>
      <c r="F19" s="9">
        <v>2932</v>
      </c>
      <c r="G19" s="9">
        <v>3518</v>
      </c>
      <c r="H19" s="9">
        <v>3605</v>
      </c>
      <c r="I19" s="9">
        <v>2858</v>
      </c>
      <c r="J19" s="9">
        <v>2130</v>
      </c>
      <c r="K19" s="9">
        <v>2821</v>
      </c>
      <c r="L19" s="9">
        <v>3925</v>
      </c>
      <c r="M19" s="9">
        <v>3019</v>
      </c>
      <c r="N19" s="9">
        <v>3010</v>
      </c>
      <c r="O19" s="9">
        <v>2991</v>
      </c>
      <c r="P19" s="9">
        <v>2937</v>
      </c>
      <c r="Q19" s="9">
        <v>2659</v>
      </c>
      <c r="R19" s="9">
        <v>1998</v>
      </c>
      <c r="S19" s="9">
        <v>1768</v>
      </c>
      <c r="T19" s="9">
        <v>1462</v>
      </c>
      <c r="U19" s="9">
        <v>986</v>
      </c>
      <c r="V19" s="9">
        <v>540</v>
      </c>
      <c r="W19" s="9">
        <v>258</v>
      </c>
      <c r="X19" s="9" t="s">
        <v>104</v>
      </c>
    </row>
    <row r="20" spans="2:24" s="17" customFormat="1" ht="12" customHeight="1">
      <c r="B20" s="28" t="s">
        <v>78</v>
      </c>
      <c r="C20" s="29"/>
      <c r="D20" s="25"/>
      <c r="E20" s="10">
        <f>SUM(E31,E21,E36,E42,E49,E54,E56,E65,E74,E79,E84,E86)</f>
        <v>695288</v>
      </c>
      <c r="F20" s="10">
        <f aca="true" t="shared" si="5" ref="F20:K20">SUM(F31,F21,F36,F42,F49,F54,F56,F65,F74,F79,F84,F86)</f>
        <v>48556</v>
      </c>
      <c r="G20" s="10">
        <f t="shared" si="5"/>
        <v>59185</v>
      </c>
      <c r="H20" s="10">
        <f t="shared" si="5"/>
        <v>55235</v>
      </c>
      <c r="I20" s="10">
        <f t="shared" si="5"/>
        <v>44802</v>
      </c>
      <c r="J20" s="10">
        <f t="shared" si="5"/>
        <v>38390</v>
      </c>
      <c r="K20" s="10">
        <f t="shared" si="5"/>
        <v>49142</v>
      </c>
      <c r="L20" s="10">
        <f aca="true" t="shared" si="6" ref="L20:X20">SUM(L31,L21,L36,L42,L49,L54,L56,L65,L74,L79,L84,L86)</f>
        <v>63311</v>
      </c>
      <c r="M20" s="10">
        <f t="shared" si="6"/>
        <v>47381</v>
      </c>
      <c r="N20" s="10">
        <f t="shared" si="6"/>
        <v>44714</v>
      </c>
      <c r="O20" s="10">
        <f t="shared" si="6"/>
        <v>45540</v>
      </c>
      <c r="P20" s="10">
        <f t="shared" si="6"/>
        <v>47438</v>
      </c>
      <c r="Q20" s="10">
        <f t="shared" si="6"/>
        <v>41691</v>
      </c>
      <c r="R20" s="10">
        <f t="shared" si="6"/>
        <v>31519</v>
      </c>
      <c r="S20" s="10">
        <f t="shared" si="6"/>
        <v>28291</v>
      </c>
      <c r="T20" s="10">
        <f t="shared" si="6"/>
        <v>22413</v>
      </c>
      <c r="U20" s="10">
        <f t="shared" si="6"/>
        <v>15097</v>
      </c>
      <c r="V20" s="10">
        <f t="shared" si="6"/>
        <v>8621</v>
      </c>
      <c r="W20" s="10">
        <f t="shared" si="6"/>
        <v>3953</v>
      </c>
      <c r="X20" s="10">
        <f t="shared" si="6"/>
        <v>9</v>
      </c>
    </row>
    <row r="21" spans="2:24" s="17" customFormat="1" ht="12" customHeight="1">
      <c r="B21" s="12"/>
      <c r="C21" s="24" t="s">
        <v>14</v>
      </c>
      <c r="D21" s="25"/>
      <c r="E21" s="10">
        <f>SUM(E22:E30)</f>
        <v>88273</v>
      </c>
      <c r="F21" s="10">
        <f aca="true" t="shared" si="7" ref="F21:K21">SUM(F22:F30)</f>
        <v>6181</v>
      </c>
      <c r="G21" s="10">
        <f t="shared" si="7"/>
        <v>7339</v>
      </c>
      <c r="H21" s="10">
        <f t="shared" si="7"/>
        <v>6568</v>
      </c>
      <c r="I21" s="10">
        <f t="shared" si="7"/>
        <v>5927</v>
      </c>
      <c r="J21" s="10">
        <f t="shared" si="7"/>
        <v>5602</v>
      </c>
      <c r="K21" s="10">
        <f t="shared" si="7"/>
        <v>6407</v>
      </c>
      <c r="L21" s="10">
        <f aca="true" t="shared" si="8" ref="L21:W21">SUM(L22:L30)</f>
        <v>7694</v>
      </c>
      <c r="M21" s="10">
        <f t="shared" si="8"/>
        <v>5450</v>
      </c>
      <c r="N21" s="10">
        <f t="shared" si="8"/>
        <v>5475</v>
      </c>
      <c r="O21" s="10">
        <f t="shared" si="8"/>
        <v>5770</v>
      </c>
      <c r="P21" s="10">
        <f t="shared" si="8"/>
        <v>6173</v>
      </c>
      <c r="Q21" s="10">
        <f t="shared" si="8"/>
        <v>5487</v>
      </c>
      <c r="R21" s="10">
        <f t="shared" si="8"/>
        <v>4027</v>
      </c>
      <c r="S21" s="10">
        <f t="shared" si="8"/>
        <v>3484</v>
      </c>
      <c r="T21" s="10">
        <f t="shared" si="8"/>
        <v>2884</v>
      </c>
      <c r="U21" s="10">
        <f t="shared" si="8"/>
        <v>2055</v>
      </c>
      <c r="V21" s="10">
        <f t="shared" si="8"/>
        <v>1191</v>
      </c>
      <c r="W21" s="10">
        <f t="shared" si="8"/>
        <v>559</v>
      </c>
      <c r="X21" s="10" t="s">
        <v>104</v>
      </c>
    </row>
    <row r="22" spans="2:24" s="2" customFormat="1" ht="12" customHeight="1">
      <c r="B22" s="6"/>
      <c r="C22" s="15"/>
      <c r="D22" s="13" t="s">
        <v>15</v>
      </c>
      <c r="E22" s="9">
        <f aca="true" t="shared" si="9" ref="E22:E30">SUM(F22:X22)</f>
        <v>8770</v>
      </c>
      <c r="F22" s="9">
        <v>634</v>
      </c>
      <c r="G22" s="9">
        <v>716</v>
      </c>
      <c r="H22" s="9">
        <v>648</v>
      </c>
      <c r="I22" s="9">
        <v>576</v>
      </c>
      <c r="J22" s="9">
        <v>590</v>
      </c>
      <c r="K22" s="9">
        <v>643</v>
      </c>
      <c r="L22" s="9">
        <v>781</v>
      </c>
      <c r="M22" s="9">
        <v>516</v>
      </c>
      <c r="N22" s="9">
        <v>533</v>
      </c>
      <c r="O22" s="9">
        <v>556</v>
      </c>
      <c r="P22" s="9">
        <v>582</v>
      </c>
      <c r="Q22" s="9">
        <v>563</v>
      </c>
      <c r="R22" s="9">
        <v>411</v>
      </c>
      <c r="S22" s="9">
        <v>339</v>
      </c>
      <c r="T22" s="9">
        <v>308</v>
      </c>
      <c r="U22" s="9">
        <v>203</v>
      </c>
      <c r="V22" s="9">
        <v>120</v>
      </c>
      <c r="W22" s="9">
        <v>51</v>
      </c>
      <c r="X22" s="9" t="s">
        <v>104</v>
      </c>
    </row>
    <row r="23" spans="2:24" s="2" customFormat="1" ht="12" customHeight="1">
      <c r="B23" s="6"/>
      <c r="C23" s="15"/>
      <c r="D23" s="13" t="s">
        <v>16</v>
      </c>
      <c r="E23" s="9">
        <f t="shared" si="9"/>
        <v>13804</v>
      </c>
      <c r="F23" s="9">
        <v>940</v>
      </c>
      <c r="G23" s="9">
        <v>1060</v>
      </c>
      <c r="H23" s="9">
        <v>986</v>
      </c>
      <c r="I23" s="9">
        <v>1011</v>
      </c>
      <c r="J23" s="9">
        <v>940</v>
      </c>
      <c r="K23" s="9">
        <v>1052</v>
      </c>
      <c r="L23" s="9">
        <v>1143</v>
      </c>
      <c r="M23" s="9">
        <v>741</v>
      </c>
      <c r="N23" s="9">
        <v>802</v>
      </c>
      <c r="O23" s="9">
        <v>865</v>
      </c>
      <c r="P23" s="9">
        <v>1014</v>
      </c>
      <c r="Q23" s="9">
        <v>936</v>
      </c>
      <c r="R23" s="9">
        <v>658</v>
      </c>
      <c r="S23" s="9">
        <v>562</v>
      </c>
      <c r="T23" s="9">
        <v>465</v>
      </c>
      <c r="U23" s="9">
        <v>329</v>
      </c>
      <c r="V23" s="9">
        <v>198</v>
      </c>
      <c r="W23" s="9">
        <v>102</v>
      </c>
      <c r="X23" s="9" t="s">
        <v>104</v>
      </c>
    </row>
    <row r="24" spans="2:24" s="2" customFormat="1" ht="12" customHeight="1">
      <c r="B24" s="6"/>
      <c r="C24" s="15"/>
      <c r="D24" s="13" t="s">
        <v>17</v>
      </c>
      <c r="E24" s="9">
        <f t="shared" si="9"/>
        <v>16009</v>
      </c>
      <c r="F24" s="9">
        <v>1076</v>
      </c>
      <c r="G24" s="9">
        <v>1400</v>
      </c>
      <c r="H24" s="9">
        <v>1233</v>
      </c>
      <c r="I24" s="9">
        <v>1053</v>
      </c>
      <c r="J24" s="9">
        <v>977</v>
      </c>
      <c r="K24" s="9">
        <v>1085</v>
      </c>
      <c r="L24" s="9">
        <v>1529</v>
      </c>
      <c r="M24" s="9">
        <v>1129</v>
      </c>
      <c r="N24" s="9">
        <v>1051</v>
      </c>
      <c r="O24" s="9">
        <v>1076</v>
      </c>
      <c r="P24" s="9">
        <v>1009</v>
      </c>
      <c r="Q24" s="9">
        <v>901</v>
      </c>
      <c r="R24" s="9">
        <v>694</v>
      </c>
      <c r="S24" s="9">
        <v>645</v>
      </c>
      <c r="T24" s="9">
        <v>492</v>
      </c>
      <c r="U24" s="9">
        <v>366</v>
      </c>
      <c r="V24" s="9">
        <v>194</v>
      </c>
      <c r="W24" s="9">
        <v>99</v>
      </c>
      <c r="X24" s="9" t="s">
        <v>104</v>
      </c>
    </row>
    <row r="25" spans="2:24" s="2" customFormat="1" ht="12" customHeight="1">
      <c r="B25" s="6"/>
      <c r="C25" s="15"/>
      <c r="D25" s="13" t="s">
        <v>99</v>
      </c>
      <c r="E25" s="9">
        <f t="shared" si="9"/>
        <v>12094</v>
      </c>
      <c r="F25" s="9">
        <v>871</v>
      </c>
      <c r="G25" s="9">
        <v>1099</v>
      </c>
      <c r="H25" s="9">
        <v>940</v>
      </c>
      <c r="I25" s="9">
        <v>828</v>
      </c>
      <c r="J25" s="9">
        <v>715</v>
      </c>
      <c r="K25" s="9">
        <v>801</v>
      </c>
      <c r="L25" s="9">
        <v>1102</v>
      </c>
      <c r="M25" s="9">
        <v>837</v>
      </c>
      <c r="N25" s="9">
        <v>806</v>
      </c>
      <c r="O25" s="9">
        <v>815</v>
      </c>
      <c r="P25" s="9">
        <v>803</v>
      </c>
      <c r="Q25" s="9">
        <v>663</v>
      </c>
      <c r="R25" s="9">
        <v>488</v>
      </c>
      <c r="S25" s="9">
        <v>432</v>
      </c>
      <c r="T25" s="9">
        <v>387</v>
      </c>
      <c r="U25" s="9">
        <v>286</v>
      </c>
      <c r="V25" s="9">
        <v>149</v>
      </c>
      <c r="W25" s="9">
        <v>72</v>
      </c>
      <c r="X25" s="9" t="s">
        <v>104</v>
      </c>
    </row>
    <row r="26" spans="2:24" s="2" customFormat="1" ht="12" customHeight="1">
      <c r="B26" s="6"/>
      <c r="C26" s="16"/>
      <c r="D26" s="5" t="s">
        <v>18</v>
      </c>
      <c r="E26" s="9">
        <f t="shared" si="9"/>
        <v>7814</v>
      </c>
      <c r="F26" s="9">
        <v>578</v>
      </c>
      <c r="G26" s="9">
        <v>613</v>
      </c>
      <c r="H26" s="9">
        <v>515</v>
      </c>
      <c r="I26" s="9">
        <v>461</v>
      </c>
      <c r="J26" s="9">
        <v>500</v>
      </c>
      <c r="K26" s="9">
        <v>651</v>
      </c>
      <c r="L26" s="9">
        <v>691</v>
      </c>
      <c r="M26" s="9">
        <v>419</v>
      </c>
      <c r="N26" s="9">
        <v>456</v>
      </c>
      <c r="O26" s="9">
        <v>466</v>
      </c>
      <c r="P26" s="9">
        <v>604</v>
      </c>
      <c r="Q26" s="9">
        <v>523</v>
      </c>
      <c r="R26" s="9">
        <v>381</v>
      </c>
      <c r="S26" s="9">
        <v>320</v>
      </c>
      <c r="T26" s="9">
        <v>285</v>
      </c>
      <c r="U26" s="9">
        <v>195</v>
      </c>
      <c r="V26" s="9">
        <v>118</v>
      </c>
      <c r="W26" s="9">
        <v>38</v>
      </c>
      <c r="X26" s="9" t="s">
        <v>104</v>
      </c>
    </row>
    <row r="27" spans="2:24" s="2" customFormat="1" ht="12" customHeight="1">
      <c r="B27" s="6"/>
      <c r="C27" s="16"/>
      <c r="D27" s="5" t="s">
        <v>19</v>
      </c>
      <c r="E27" s="9">
        <f t="shared" si="9"/>
        <v>10302</v>
      </c>
      <c r="F27" s="9">
        <v>694</v>
      </c>
      <c r="G27" s="9">
        <v>898</v>
      </c>
      <c r="H27" s="9">
        <v>838</v>
      </c>
      <c r="I27" s="9">
        <v>693</v>
      </c>
      <c r="J27" s="9">
        <v>618</v>
      </c>
      <c r="K27" s="9">
        <v>743</v>
      </c>
      <c r="L27" s="9">
        <v>837</v>
      </c>
      <c r="M27" s="9">
        <v>688</v>
      </c>
      <c r="N27" s="9">
        <v>701</v>
      </c>
      <c r="O27" s="9">
        <v>680</v>
      </c>
      <c r="P27" s="9">
        <v>684</v>
      </c>
      <c r="Q27" s="9">
        <v>611</v>
      </c>
      <c r="R27" s="9">
        <v>491</v>
      </c>
      <c r="S27" s="9">
        <v>417</v>
      </c>
      <c r="T27" s="9">
        <v>301</v>
      </c>
      <c r="U27" s="9">
        <v>221</v>
      </c>
      <c r="V27" s="9">
        <v>120</v>
      </c>
      <c r="W27" s="9">
        <v>67</v>
      </c>
      <c r="X27" s="9" t="s">
        <v>104</v>
      </c>
    </row>
    <row r="28" spans="2:24" s="2" customFormat="1" ht="12" customHeight="1">
      <c r="B28" s="6"/>
      <c r="C28" s="16"/>
      <c r="D28" s="5" t="s">
        <v>20</v>
      </c>
      <c r="E28" s="9">
        <f t="shared" si="9"/>
        <v>11710</v>
      </c>
      <c r="F28" s="9">
        <v>946</v>
      </c>
      <c r="G28" s="9">
        <v>1075</v>
      </c>
      <c r="H28" s="9">
        <v>884</v>
      </c>
      <c r="I28" s="9">
        <v>744</v>
      </c>
      <c r="J28" s="9">
        <v>794</v>
      </c>
      <c r="K28" s="9">
        <v>878</v>
      </c>
      <c r="L28" s="9">
        <v>1095</v>
      </c>
      <c r="M28" s="9">
        <v>754</v>
      </c>
      <c r="N28" s="9">
        <v>715</v>
      </c>
      <c r="O28" s="9">
        <v>777</v>
      </c>
      <c r="P28" s="9">
        <v>773</v>
      </c>
      <c r="Q28" s="9">
        <v>626</v>
      </c>
      <c r="R28" s="9">
        <v>484</v>
      </c>
      <c r="S28" s="9">
        <v>407</v>
      </c>
      <c r="T28" s="9">
        <v>322</v>
      </c>
      <c r="U28" s="9">
        <v>237</v>
      </c>
      <c r="V28" s="9">
        <v>140</v>
      </c>
      <c r="W28" s="9">
        <v>59</v>
      </c>
      <c r="X28" s="9" t="s">
        <v>104</v>
      </c>
    </row>
    <row r="29" spans="2:24" s="2" customFormat="1" ht="12" customHeight="1">
      <c r="B29" s="6"/>
      <c r="C29" s="16"/>
      <c r="D29" s="5" t="s">
        <v>21</v>
      </c>
      <c r="E29" s="9">
        <f t="shared" si="9"/>
        <v>3320</v>
      </c>
      <c r="F29" s="9">
        <v>182</v>
      </c>
      <c r="G29" s="9">
        <v>207</v>
      </c>
      <c r="H29" s="9">
        <v>203</v>
      </c>
      <c r="I29" s="9">
        <v>234</v>
      </c>
      <c r="J29" s="9">
        <v>232</v>
      </c>
      <c r="K29" s="9">
        <v>238</v>
      </c>
      <c r="L29" s="9">
        <v>207</v>
      </c>
      <c r="M29" s="9">
        <v>146</v>
      </c>
      <c r="N29" s="9">
        <v>172</v>
      </c>
      <c r="O29" s="9">
        <v>245</v>
      </c>
      <c r="P29" s="9">
        <v>306</v>
      </c>
      <c r="Q29" s="9">
        <v>292</v>
      </c>
      <c r="R29" s="9">
        <v>163</v>
      </c>
      <c r="S29" s="9">
        <v>160</v>
      </c>
      <c r="T29" s="9">
        <v>144</v>
      </c>
      <c r="U29" s="9">
        <v>90</v>
      </c>
      <c r="V29" s="9">
        <v>67</v>
      </c>
      <c r="W29" s="9">
        <v>32</v>
      </c>
      <c r="X29" s="9" t="s">
        <v>104</v>
      </c>
    </row>
    <row r="30" spans="2:24" s="2" customFormat="1" ht="12" customHeight="1">
      <c r="B30" s="6"/>
      <c r="C30" s="16"/>
      <c r="D30" s="5" t="s">
        <v>22</v>
      </c>
      <c r="E30" s="9">
        <f t="shared" si="9"/>
        <v>4450</v>
      </c>
      <c r="F30" s="9">
        <v>260</v>
      </c>
      <c r="G30" s="9">
        <v>271</v>
      </c>
      <c r="H30" s="9">
        <v>321</v>
      </c>
      <c r="I30" s="9">
        <v>327</v>
      </c>
      <c r="J30" s="9">
        <v>236</v>
      </c>
      <c r="K30" s="9">
        <v>316</v>
      </c>
      <c r="L30" s="9">
        <v>309</v>
      </c>
      <c r="M30" s="9">
        <v>220</v>
      </c>
      <c r="N30" s="9">
        <v>239</v>
      </c>
      <c r="O30" s="9">
        <v>290</v>
      </c>
      <c r="P30" s="9">
        <v>398</v>
      </c>
      <c r="Q30" s="9">
        <v>372</v>
      </c>
      <c r="R30" s="9">
        <v>257</v>
      </c>
      <c r="S30" s="9">
        <v>202</v>
      </c>
      <c r="T30" s="9">
        <v>180</v>
      </c>
      <c r="U30" s="9">
        <v>128</v>
      </c>
      <c r="V30" s="9">
        <v>85</v>
      </c>
      <c r="W30" s="9">
        <v>39</v>
      </c>
      <c r="X30" s="9" t="s">
        <v>104</v>
      </c>
    </row>
    <row r="31" spans="2:24" s="17" customFormat="1" ht="12" customHeight="1">
      <c r="B31" s="12"/>
      <c r="C31" s="24" t="s">
        <v>27</v>
      </c>
      <c r="D31" s="25"/>
      <c r="E31" s="10">
        <f>SUM(E32:E35)</f>
        <v>68102</v>
      </c>
      <c r="F31" s="10">
        <f aca="true" t="shared" si="10" ref="F31:K31">SUM(F32:F35)</f>
        <v>4850</v>
      </c>
      <c r="G31" s="10">
        <f t="shared" si="10"/>
        <v>6195</v>
      </c>
      <c r="H31" s="10">
        <f t="shared" si="10"/>
        <v>5495</v>
      </c>
      <c r="I31" s="10">
        <f t="shared" si="10"/>
        <v>4313</v>
      </c>
      <c r="J31" s="10">
        <f t="shared" si="10"/>
        <v>3521</v>
      </c>
      <c r="K31" s="10">
        <f t="shared" si="10"/>
        <v>4872</v>
      </c>
      <c r="L31" s="10">
        <f aca="true" t="shared" si="11" ref="L31:X31">SUM(L32:L35)</f>
        <v>6587</v>
      </c>
      <c r="M31" s="10">
        <f t="shared" si="11"/>
        <v>5101</v>
      </c>
      <c r="N31" s="10">
        <f t="shared" si="11"/>
        <v>4534</v>
      </c>
      <c r="O31" s="10">
        <f t="shared" si="11"/>
        <v>4367</v>
      </c>
      <c r="P31" s="10">
        <f t="shared" si="11"/>
        <v>4357</v>
      </c>
      <c r="Q31" s="10">
        <f t="shared" si="11"/>
        <v>3679</v>
      </c>
      <c r="R31" s="10">
        <f t="shared" si="11"/>
        <v>2870</v>
      </c>
      <c r="S31" s="10">
        <f t="shared" si="11"/>
        <v>2554</v>
      </c>
      <c r="T31" s="10">
        <f t="shared" si="11"/>
        <v>2193</v>
      </c>
      <c r="U31" s="10">
        <f t="shared" si="11"/>
        <v>1391</v>
      </c>
      <c r="V31" s="10">
        <f t="shared" si="11"/>
        <v>823</v>
      </c>
      <c r="W31" s="10">
        <f t="shared" si="11"/>
        <v>397</v>
      </c>
      <c r="X31" s="10">
        <f t="shared" si="11"/>
        <v>3</v>
      </c>
    </row>
    <row r="32" spans="2:24" s="2" customFormat="1" ht="12" customHeight="1">
      <c r="B32" s="6"/>
      <c r="C32" s="15"/>
      <c r="D32" s="5" t="s">
        <v>23</v>
      </c>
      <c r="E32" s="9">
        <f>SUM(F32:X32)</f>
        <v>21303</v>
      </c>
      <c r="F32" s="9">
        <v>1398</v>
      </c>
      <c r="G32" s="9">
        <v>1760</v>
      </c>
      <c r="H32" s="9">
        <v>1707</v>
      </c>
      <c r="I32" s="9">
        <v>1313</v>
      </c>
      <c r="J32" s="9">
        <v>1261</v>
      </c>
      <c r="K32" s="9">
        <v>1572</v>
      </c>
      <c r="L32" s="9">
        <v>1857</v>
      </c>
      <c r="M32" s="9">
        <v>1372</v>
      </c>
      <c r="N32" s="9">
        <v>1264</v>
      </c>
      <c r="O32" s="9">
        <v>1344</v>
      </c>
      <c r="P32" s="9">
        <v>1375</v>
      </c>
      <c r="Q32" s="9">
        <v>1240</v>
      </c>
      <c r="R32" s="9">
        <v>1017</v>
      </c>
      <c r="S32" s="9">
        <v>920</v>
      </c>
      <c r="T32" s="9">
        <v>810</v>
      </c>
      <c r="U32" s="9">
        <v>589</v>
      </c>
      <c r="V32" s="9">
        <v>337</v>
      </c>
      <c r="W32" s="9">
        <v>167</v>
      </c>
      <c r="X32" s="9" t="s">
        <v>104</v>
      </c>
    </row>
    <row r="33" spans="2:24" s="2" customFormat="1" ht="12" customHeight="1">
      <c r="B33" s="6"/>
      <c r="C33" s="15"/>
      <c r="D33" s="5" t="s">
        <v>24</v>
      </c>
      <c r="E33" s="9">
        <f>SUM(F33:X33)</f>
        <v>5898</v>
      </c>
      <c r="F33" s="9">
        <v>355</v>
      </c>
      <c r="G33" s="9">
        <v>387</v>
      </c>
      <c r="H33" s="9">
        <v>401</v>
      </c>
      <c r="I33" s="9">
        <v>381</v>
      </c>
      <c r="J33" s="9">
        <v>287</v>
      </c>
      <c r="K33" s="9">
        <v>350</v>
      </c>
      <c r="L33" s="9">
        <v>474</v>
      </c>
      <c r="M33" s="9">
        <v>308</v>
      </c>
      <c r="N33" s="9">
        <v>348</v>
      </c>
      <c r="O33" s="9">
        <v>452</v>
      </c>
      <c r="P33" s="9">
        <v>461</v>
      </c>
      <c r="Q33" s="9">
        <v>449</v>
      </c>
      <c r="R33" s="9">
        <v>354</v>
      </c>
      <c r="S33" s="9">
        <v>313</v>
      </c>
      <c r="T33" s="9">
        <v>285</v>
      </c>
      <c r="U33" s="9">
        <v>142</v>
      </c>
      <c r="V33" s="9">
        <v>109</v>
      </c>
      <c r="W33" s="9">
        <v>42</v>
      </c>
      <c r="X33" s="9" t="s">
        <v>104</v>
      </c>
    </row>
    <row r="34" spans="2:24" s="2" customFormat="1" ht="12" customHeight="1">
      <c r="B34" s="6"/>
      <c r="C34" s="15"/>
      <c r="D34" s="5" t="s">
        <v>25</v>
      </c>
      <c r="E34" s="9">
        <f>SUM(F34:X34)</f>
        <v>14264</v>
      </c>
      <c r="F34" s="9">
        <v>971</v>
      </c>
      <c r="G34" s="9">
        <v>1305</v>
      </c>
      <c r="H34" s="9">
        <v>1165</v>
      </c>
      <c r="I34" s="9">
        <v>998</v>
      </c>
      <c r="J34" s="9">
        <v>782</v>
      </c>
      <c r="K34" s="9">
        <v>1023</v>
      </c>
      <c r="L34" s="9">
        <v>1396</v>
      </c>
      <c r="M34" s="9">
        <v>1085</v>
      </c>
      <c r="N34" s="9">
        <v>934</v>
      </c>
      <c r="O34" s="9">
        <v>886</v>
      </c>
      <c r="P34" s="9">
        <v>933</v>
      </c>
      <c r="Q34" s="9">
        <v>808</v>
      </c>
      <c r="R34" s="9">
        <v>595</v>
      </c>
      <c r="S34" s="9">
        <v>508</v>
      </c>
      <c r="T34" s="9">
        <v>432</v>
      </c>
      <c r="U34" s="9">
        <v>237</v>
      </c>
      <c r="V34" s="9">
        <v>142</v>
      </c>
      <c r="W34" s="9">
        <v>64</v>
      </c>
      <c r="X34" s="9" t="s">
        <v>104</v>
      </c>
    </row>
    <row r="35" spans="2:24" s="2" customFormat="1" ht="12" customHeight="1">
      <c r="B35" s="6"/>
      <c r="C35" s="15"/>
      <c r="D35" s="5" t="s">
        <v>26</v>
      </c>
      <c r="E35" s="9">
        <f>SUM(F35:X35)</f>
        <v>26637</v>
      </c>
      <c r="F35" s="9">
        <v>2126</v>
      </c>
      <c r="G35" s="9">
        <v>2743</v>
      </c>
      <c r="H35" s="9">
        <v>2222</v>
      </c>
      <c r="I35" s="9">
        <v>1621</v>
      </c>
      <c r="J35" s="9">
        <v>1191</v>
      </c>
      <c r="K35" s="9">
        <v>1927</v>
      </c>
      <c r="L35" s="9">
        <v>2860</v>
      </c>
      <c r="M35" s="9">
        <v>2336</v>
      </c>
      <c r="N35" s="9">
        <v>1988</v>
      </c>
      <c r="O35" s="9">
        <v>1685</v>
      </c>
      <c r="P35" s="9">
        <v>1588</v>
      </c>
      <c r="Q35" s="9">
        <v>1182</v>
      </c>
      <c r="R35" s="9">
        <v>904</v>
      </c>
      <c r="S35" s="9">
        <v>813</v>
      </c>
      <c r="T35" s="9">
        <v>666</v>
      </c>
      <c r="U35" s="9">
        <v>423</v>
      </c>
      <c r="V35" s="9">
        <v>235</v>
      </c>
      <c r="W35" s="9">
        <v>124</v>
      </c>
      <c r="X35" s="9">
        <v>3</v>
      </c>
    </row>
    <row r="36" spans="2:24" s="17" customFormat="1" ht="12" customHeight="1">
      <c r="B36" s="12"/>
      <c r="C36" s="24" t="s">
        <v>28</v>
      </c>
      <c r="D36" s="25"/>
      <c r="E36" s="10">
        <f>SUM(E37:E41)</f>
        <v>41192</v>
      </c>
      <c r="F36" s="10">
        <f aca="true" t="shared" si="12" ref="F36:K36">SUM(F37:F41)</f>
        <v>2814</v>
      </c>
      <c r="G36" s="10">
        <f t="shared" si="12"/>
        <v>3370</v>
      </c>
      <c r="H36" s="10">
        <f t="shared" si="12"/>
        <v>3188</v>
      </c>
      <c r="I36" s="10">
        <f t="shared" si="12"/>
        <v>2817</v>
      </c>
      <c r="J36" s="10">
        <f t="shared" si="12"/>
        <v>2525</v>
      </c>
      <c r="K36" s="10">
        <f t="shared" si="12"/>
        <v>3001</v>
      </c>
      <c r="L36" s="10">
        <f aca="true" t="shared" si="13" ref="L36:W36">SUM(L37:L41)</f>
        <v>3758</v>
      </c>
      <c r="M36" s="10">
        <f t="shared" si="13"/>
        <v>2847</v>
      </c>
      <c r="N36" s="10">
        <f t="shared" si="13"/>
        <v>2765</v>
      </c>
      <c r="O36" s="10">
        <f t="shared" si="13"/>
        <v>2777</v>
      </c>
      <c r="P36" s="10">
        <f t="shared" si="13"/>
        <v>2825</v>
      </c>
      <c r="Q36" s="10">
        <f t="shared" si="13"/>
        <v>2305</v>
      </c>
      <c r="R36" s="10">
        <f t="shared" si="13"/>
        <v>1786</v>
      </c>
      <c r="S36" s="10">
        <f t="shared" si="13"/>
        <v>1592</v>
      </c>
      <c r="T36" s="10">
        <f t="shared" si="13"/>
        <v>1241</v>
      </c>
      <c r="U36" s="10">
        <f t="shared" si="13"/>
        <v>909</v>
      </c>
      <c r="V36" s="10">
        <f t="shared" si="13"/>
        <v>456</v>
      </c>
      <c r="W36" s="10">
        <f t="shared" si="13"/>
        <v>216</v>
      </c>
      <c r="X36" s="10" t="s">
        <v>104</v>
      </c>
    </row>
    <row r="37" spans="2:24" s="2" customFormat="1" ht="12" customHeight="1">
      <c r="B37" s="6"/>
      <c r="C37" s="15"/>
      <c r="D37" s="5" t="s">
        <v>29</v>
      </c>
      <c r="E37" s="9">
        <f>SUM(F37:X37)</f>
        <v>11938</v>
      </c>
      <c r="F37" s="9">
        <v>819</v>
      </c>
      <c r="G37" s="9">
        <v>1007</v>
      </c>
      <c r="H37" s="9">
        <v>1030</v>
      </c>
      <c r="I37" s="9">
        <v>794</v>
      </c>
      <c r="J37" s="9">
        <v>651</v>
      </c>
      <c r="K37" s="9">
        <v>779</v>
      </c>
      <c r="L37" s="9">
        <v>1058</v>
      </c>
      <c r="M37" s="9">
        <v>813</v>
      </c>
      <c r="N37" s="9">
        <v>789</v>
      </c>
      <c r="O37" s="9">
        <v>769</v>
      </c>
      <c r="P37" s="9">
        <v>780</v>
      </c>
      <c r="Q37" s="9">
        <v>648</v>
      </c>
      <c r="R37" s="9">
        <v>561</v>
      </c>
      <c r="S37" s="9">
        <v>496</v>
      </c>
      <c r="T37" s="9">
        <v>403</v>
      </c>
      <c r="U37" s="9">
        <v>324</v>
      </c>
      <c r="V37" s="9">
        <v>152</v>
      </c>
      <c r="W37" s="9">
        <v>65</v>
      </c>
      <c r="X37" s="9" t="s">
        <v>104</v>
      </c>
    </row>
    <row r="38" spans="2:24" s="2" customFormat="1" ht="12" customHeight="1">
      <c r="B38" s="6"/>
      <c r="C38" s="15"/>
      <c r="D38" s="5" t="s">
        <v>30</v>
      </c>
      <c r="E38" s="9">
        <f>SUM(F38:X38)</f>
        <v>2517</v>
      </c>
      <c r="F38" s="9">
        <v>169</v>
      </c>
      <c r="G38" s="9">
        <v>157</v>
      </c>
      <c r="H38" s="9">
        <v>148</v>
      </c>
      <c r="I38" s="9">
        <v>171</v>
      </c>
      <c r="J38" s="9">
        <v>165</v>
      </c>
      <c r="K38" s="9">
        <v>214</v>
      </c>
      <c r="L38" s="9">
        <v>184</v>
      </c>
      <c r="M38" s="9">
        <v>100</v>
      </c>
      <c r="N38" s="9">
        <v>134</v>
      </c>
      <c r="O38" s="9">
        <v>186</v>
      </c>
      <c r="P38" s="9">
        <v>201</v>
      </c>
      <c r="Q38" s="9">
        <v>184</v>
      </c>
      <c r="R38" s="9">
        <v>149</v>
      </c>
      <c r="S38" s="9">
        <v>124</v>
      </c>
      <c r="T38" s="9">
        <v>95</v>
      </c>
      <c r="U38" s="9">
        <v>66</v>
      </c>
      <c r="V38" s="9">
        <v>46</v>
      </c>
      <c r="W38" s="9">
        <v>24</v>
      </c>
      <c r="X38" s="9" t="s">
        <v>104</v>
      </c>
    </row>
    <row r="39" spans="2:24" s="2" customFormat="1" ht="12" customHeight="1">
      <c r="B39" s="6"/>
      <c r="C39" s="15"/>
      <c r="D39" s="5" t="s">
        <v>31</v>
      </c>
      <c r="E39" s="9">
        <f>SUM(F39:X39)</f>
        <v>4958</v>
      </c>
      <c r="F39" s="9">
        <v>233</v>
      </c>
      <c r="G39" s="9">
        <v>354</v>
      </c>
      <c r="H39" s="9">
        <v>374</v>
      </c>
      <c r="I39" s="9">
        <v>355</v>
      </c>
      <c r="J39" s="9">
        <v>260</v>
      </c>
      <c r="K39" s="9">
        <v>285</v>
      </c>
      <c r="L39" s="9">
        <v>405</v>
      </c>
      <c r="M39" s="9">
        <v>393</v>
      </c>
      <c r="N39" s="9">
        <v>424</v>
      </c>
      <c r="O39" s="9">
        <v>431</v>
      </c>
      <c r="P39" s="9">
        <v>408</v>
      </c>
      <c r="Q39" s="9">
        <v>323</v>
      </c>
      <c r="R39" s="9">
        <v>199</v>
      </c>
      <c r="S39" s="9">
        <v>211</v>
      </c>
      <c r="T39" s="9">
        <v>151</v>
      </c>
      <c r="U39" s="9">
        <v>93</v>
      </c>
      <c r="V39" s="9">
        <v>46</v>
      </c>
      <c r="W39" s="9">
        <v>13</v>
      </c>
      <c r="X39" s="9" t="s">
        <v>104</v>
      </c>
    </row>
    <row r="40" spans="2:24" s="2" customFormat="1" ht="12" customHeight="1">
      <c r="B40" s="6"/>
      <c r="C40" s="16"/>
      <c r="D40" s="5" t="s">
        <v>32</v>
      </c>
      <c r="E40" s="9">
        <f>SUM(F40:X40)</f>
        <v>10122</v>
      </c>
      <c r="F40" s="9">
        <v>788</v>
      </c>
      <c r="G40" s="9">
        <v>890</v>
      </c>
      <c r="H40" s="9">
        <v>746</v>
      </c>
      <c r="I40" s="9">
        <v>767</v>
      </c>
      <c r="J40" s="9">
        <v>817</v>
      </c>
      <c r="K40" s="9">
        <v>832</v>
      </c>
      <c r="L40" s="9">
        <v>965</v>
      </c>
      <c r="M40" s="9">
        <v>687</v>
      </c>
      <c r="N40" s="9">
        <v>605</v>
      </c>
      <c r="O40" s="9">
        <v>621</v>
      </c>
      <c r="P40" s="9">
        <v>619</v>
      </c>
      <c r="Q40" s="9">
        <v>531</v>
      </c>
      <c r="R40" s="9">
        <v>350</v>
      </c>
      <c r="S40" s="9">
        <v>308</v>
      </c>
      <c r="T40" s="9">
        <v>274</v>
      </c>
      <c r="U40" s="9">
        <v>184</v>
      </c>
      <c r="V40" s="9">
        <v>83</v>
      </c>
      <c r="W40" s="9">
        <v>55</v>
      </c>
      <c r="X40" s="9" t="s">
        <v>104</v>
      </c>
    </row>
    <row r="41" spans="2:24" s="2" customFormat="1" ht="12" customHeight="1">
      <c r="B41" s="6"/>
      <c r="C41" s="16"/>
      <c r="D41" s="5" t="s">
        <v>106</v>
      </c>
      <c r="E41" s="9">
        <f>SUM(F41:X41)</f>
        <v>11657</v>
      </c>
      <c r="F41" s="9">
        <v>805</v>
      </c>
      <c r="G41" s="9">
        <v>962</v>
      </c>
      <c r="H41" s="9">
        <v>890</v>
      </c>
      <c r="I41" s="9">
        <v>730</v>
      </c>
      <c r="J41" s="9">
        <v>632</v>
      </c>
      <c r="K41" s="9">
        <v>891</v>
      </c>
      <c r="L41" s="9">
        <v>1146</v>
      </c>
      <c r="M41" s="9">
        <v>854</v>
      </c>
      <c r="N41" s="9">
        <v>813</v>
      </c>
      <c r="O41" s="9">
        <v>770</v>
      </c>
      <c r="P41" s="9">
        <v>817</v>
      </c>
      <c r="Q41" s="9">
        <v>619</v>
      </c>
      <c r="R41" s="9">
        <v>527</v>
      </c>
      <c r="S41" s="9">
        <v>453</v>
      </c>
      <c r="T41" s="9">
        <v>318</v>
      </c>
      <c r="U41" s="9">
        <v>242</v>
      </c>
      <c r="V41" s="9">
        <v>129</v>
      </c>
      <c r="W41" s="9">
        <v>59</v>
      </c>
      <c r="X41" s="9" t="s">
        <v>104</v>
      </c>
    </row>
    <row r="42" spans="2:24" s="17" customFormat="1" ht="12" customHeight="1">
      <c r="B42" s="12"/>
      <c r="C42" s="24" t="s">
        <v>33</v>
      </c>
      <c r="D42" s="25"/>
      <c r="E42" s="10">
        <f>SUM(E43:E48)</f>
        <v>51853</v>
      </c>
      <c r="F42" s="10">
        <f aca="true" t="shared" si="14" ref="F42:K42">SUM(F43:F48)</f>
        <v>3286</v>
      </c>
      <c r="G42" s="10">
        <f t="shared" si="14"/>
        <v>4291</v>
      </c>
      <c r="H42" s="10">
        <f t="shared" si="14"/>
        <v>4329</v>
      </c>
      <c r="I42" s="10">
        <f t="shared" si="14"/>
        <v>3582</v>
      </c>
      <c r="J42" s="10">
        <f t="shared" si="14"/>
        <v>2697</v>
      </c>
      <c r="K42" s="10">
        <f t="shared" si="14"/>
        <v>3417</v>
      </c>
      <c r="L42" s="10">
        <f aca="true" t="shared" si="15" ref="L42:X42">SUM(L43:L48)</f>
        <v>4344</v>
      </c>
      <c r="M42" s="10">
        <f t="shared" si="15"/>
        <v>3455</v>
      </c>
      <c r="N42" s="10">
        <f t="shared" si="15"/>
        <v>3464</v>
      </c>
      <c r="O42" s="10">
        <f t="shared" si="15"/>
        <v>3669</v>
      </c>
      <c r="P42" s="10">
        <f t="shared" si="15"/>
        <v>3599</v>
      </c>
      <c r="Q42" s="10">
        <f t="shared" si="15"/>
        <v>3113</v>
      </c>
      <c r="R42" s="10">
        <f t="shared" si="15"/>
        <v>2415</v>
      </c>
      <c r="S42" s="10">
        <f t="shared" si="15"/>
        <v>2091</v>
      </c>
      <c r="T42" s="10">
        <f t="shared" si="15"/>
        <v>1822</v>
      </c>
      <c r="U42" s="10">
        <f t="shared" si="15"/>
        <v>1235</v>
      </c>
      <c r="V42" s="10">
        <f t="shared" si="15"/>
        <v>724</v>
      </c>
      <c r="W42" s="10">
        <f t="shared" si="15"/>
        <v>317</v>
      </c>
      <c r="X42" s="10">
        <f t="shared" si="15"/>
        <v>3</v>
      </c>
    </row>
    <row r="43" spans="2:24" s="2" customFormat="1" ht="12" customHeight="1">
      <c r="B43" s="6"/>
      <c r="C43" s="16"/>
      <c r="D43" s="5" t="s">
        <v>34</v>
      </c>
      <c r="E43" s="9">
        <f aca="true" t="shared" si="16" ref="E43:E48">SUM(F43:X43)</f>
        <v>13778</v>
      </c>
      <c r="F43" s="9">
        <v>872</v>
      </c>
      <c r="G43" s="9">
        <v>1149</v>
      </c>
      <c r="H43" s="9">
        <v>1200</v>
      </c>
      <c r="I43" s="9">
        <v>1079</v>
      </c>
      <c r="J43" s="9">
        <v>814</v>
      </c>
      <c r="K43" s="9">
        <v>968</v>
      </c>
      <c r="L43" s="9">
        <v>1203</v>
      </c>
      <c r="M43" s="9">
        <v>1030</v>
      </c>
      <c r="N43" s="9">
        <v>949</v>
      </c>
      <c r="O43" s="9">
        <v>1019</v>
      </c>
      <c r="P43" s="9">
        <v>916</v>
      </c>
      <c r="Q43" s="9">
        <v>681</v>
      </c>
      <c r="R43" s="9">
        <v>532</v>
      </c>
      <c r="S43" s="9">
        <v>509</v>
      </c>
      <c r="T43" s="9">
        <v>407</v>
      </c>
      <c r="U43" s="9">
        <v>258</v>
      </c>
      <c r="V43" s="9">
        <v>142</v>
      </c>
      <c r="W43" s="9">
        <v>47</v>
      </c>
      <c r="X43" s="9">
        <v>3</v>
      </c>
    </row>
    <row r="44" spans="2:24" s="2" customFormat="1" ht="12" customHeight="1">
      <c r="B44" s="6"/>
      <c r="C44" s="16"/>
      <c r="D44" s="5" t="s">
        <v>35</v>
      </c>
      <c r="E44" s="9">
        <f t="shared" si="16"/>
        <v>9461</v>
      </c>
      <c r="F44" s="9">
        <v>536</v>
      </c>
      <c r="G44" s="9">
        <v>763</v>
      </c>
      <c r="H44" s="9">
        <v>835</v>
      </c>
      <c r="I44" s="9">
        <v>768</v>
      </c>
      <c r="J44" s="9">
        <v>464</v>
      </c>
      <c r="K44" s="9">
        <v>593</v>
      </c>
      <c r="L44" s="9">
        <v>696</v>
      </c>
      <c r="M44" s="9">
        <v>571</v>
      </c>
      <c r="N44" s="9">
        <v>656</v>
      </c>
      <c r="O44" s="9">
        <v>683</v>
      </c>
      <c r="P44" s="9">
        <v>614</v>
      </c>
      <c r="Q44" s="9">
        <v>546</v>
      </c>
      <c r="R44" s="9">
        <v>450</v>
      </c>
      <c r="S44" s="9">
        <v>427</v>
      </c>
      <c r="T44" s="9">
        <v>396</v>
      </c>
      <c r="U44" s="9">
        <v>254</v>
      </c>
      <c r="V44" s="9">
        <v>149</v>
      </c>
      <c r="W44" s="9">
        <v>60</v>
      </c>
      <c r="X44" s="9" t="s">
        <v>104</v>
      </c>
    </row>
    <row r="45" spans="2:24" s="2" customFormat="1" ht="12" customHeight="1">
      <c r="B45" s="6"/>
      <c r="C45" s="16"/>
      <c r="D45" s="5" t="s">
        <v>36</v>
      </c>
      <c r="E45" s="9">
        <f t="shared" si="16"/>
        <v>20997</v>
      </c>
      <c r="F45" s="9">
        <v>1525</v>
      </c>
      <c r="G45" s="9">
        <v>1924</v>
      </c>
      <c r="H45" s="9">
        <v>1682</v>
      </c>
      <c r="I45" s="9">
        <v>1315</v>
      </c>
      <c r="J45" s="9">
        <v>1177</v>
      </c>
      <c r="K45" s="9">
        <v>1435</v>
      </c>
      <c r="L45" s="9">
        <v>1973</v>
      </c>
      <c r="M45" s="9">
        <v>1528</v>
      </c>
      <c r="N45" s="9">
        <v>1374</v>
      </c>
      <c r="O45" s="9">
        <v>1381</v>
      </c>
      <c r="P45" s="9">
        <v>1356</v>
      </c>
      <c r="Q45" s="9">
        <v>1239</v>
      </c>
      <c r="R45" s="9">
        <v>905</v>
      </c>
      <c r="S45" s="9">
        <v>756</v>
      </c>
      <c r="T45" s="9">
        <v>627</v>
      </c>
      <c r="U45" s="9">
        <v>444</v>
      </c>
      <c r="V45" s="9">
        <v>236</v>
      </c>
      <c r="W45" s="9">
        <v>120</v>
      </c>
      <c r="X45" s="9" t="s">
        <v>104</v>
      </c>
    </row>
    <row r="46" spans="2:24" s="2" customFormat="1" ht="12" customHeight="1">
      <c r="B46" s="6"/>
      <c r="C46" s="16"/>
      <c r="D46" s="5" t="s">
        <v>37</v>
      </c>
      <c r="E46" s="9">
        <f t="shared" si="16"/>
        <v>3821</v>
      </c>
      <c r="F46" s="9">
        <v>184</v>
      </c>
      <c r="G46" s="9">
        <v>210</v>
      </c>
      <c r="H46" s="9">
        <v>334</v>
      </c>
      <c r="I46" s="9">
        <v>246</v>
      </c>
      <c r="J46" s="9">
        <v>151</v>
      </c>
      <c r="K46" s="9">
        <v>214</v>
      </c>
      <c r="L46" s="9">
        <v>233</v>
      </c>
      <c r="M46" s="9">
        <v>188</v>
      </c>
      <c r="N46" s="9">
        <v>251</v>
      </c>
      <c r="O46" s="9">
        <v>299</v>
      </c>
      <c r="P46" s="9">
        <v>333</v>
      </c>
      <c r="Q46" s="9">
        <v>286</v>
      </c>
      <c r="R46" s="9">
        <v>258</v>
      </c>
      <c r="S46" s="9">
        <v>185</v>
      </c>
      <c r="T46" s="9">
        <v>189</v>
      </c>
      <c r="U46" s="9">
        <v>130</v>
      </c>
      <c r="V46" s="9">
        <v>89</v>
      </c>
      <c r="W46" s="9">
        <v>41</v>
      </c>
      <c r="X46" s="9" t="s">
        <v>104</v>
      </c>
    </row>
    <row r="47" spans="2:24" s="2" customFormat="1" ht="12" customHeight="1">
      <c r="B47" s="6"/>
      <c r="C47" s="16"/>
      <c r="D47" s="5" t="s">
        <v>38</v>
      </c>
      <c r="E47" s="9">
        <f t="shared" si="16"/>
        <v>1553</v>
      </c>
      <c r="F47" s="9">
        <v>76</v>
      </c>
      <c r="G47" s="9">
        <v>105</v>
      </c>
      <c r="H47" s="9">
        <v>112</v>
      </c>
      <c r="I47" s="9">
        <v>64</v>
      </c>
      <c r="J47" s="9">
        <v>39</v>
      </c>
      <c r="K47" s="9">
        <v>81</v>
      </c>
      <c r="L47" s="9">
        <v>112</v>
      </c>
      <c r="M47" s="9">
        <v>47</v>
      </c>
      <c r="N47" s="9">
        <v>102</v>
      </c>
      <c r="O47" s="9">
        <v>108</v>
      </c>
      <c r="P47" s="9">
        <v>155</v>
      </c>
      <c r="Q47" s="9">
        <v>149</v>
      </c>
      <c r="R47" s="9">
        <v>113</v>
      </c>
      <c r="S47" s="9">
        <v>81</v>
      </c>
      <c r="T47" s="9">
        <v>81</v>
      </c>
      <c r="U47" s="9">
        <v>52</v>
      </c>
      <c r="V47" s="9">
        <v>52</v>
      </c>
      <c r="W47" s="9">
        <v>24</v>
      </c>
      <c r="X47" s="9" t="s">
        <v>104</v>
      </c>
    </row>
    <row r="48" spans="2:24" s="2" customFormat="1" ht="12" customHeight="1">
      <c r="B48" s="6"/>
      <c r="C48" s="16"/>
      <c r="D48" s="5" t="s">
        <v>39</v>
      </c>
      <c r="E48" s="9">
        <f t="shared" si="16"/>
        <v>2243</v>
      </c>
      <c r="F48" s="9">
        <v>93</v>
      </c>
      <c r="G48" s="9">
        <v>140</v>
      </c>
      <c r="H48" s="9">
        <v>166</v>
      </c>
      <c r="I48" s="9">
        <v>110</v>
      </c>
      <c r="J48" s="9">
        <v>52</v>
      </c>
      <c r="K48" s="9">
        <v>126</v>
      </c>
      <c r="L48" s="9">
        <v>127</v>
      </c>
      <c r="M48" s="9">
        <v>91</v>
      </c>
      <c r="N48" s="9">
        <v>132</v>
      </c>
      <c r="O48" s="9">
        <v>179</v>
      </c>
      <c r="P48" s="9">
        <v>225</v>
      </c>
      <c r="Q48" s="9">
        <v>212</v>
      </c>
      <c r="R48" s="9">
        <v>157</v>
      </c>
      <c r="S48" s="9">
        <v>133</v>
      </c>
      <c r="T48" s="9">
        <v>122</v>
      </c>
      <c r="U48" s="9">
        <v>97</v>
      </c>
      <c r="V48" s="9">
        <v>56</v>
      </c>
      <c r="W48" s="9">
        <v>25</v>
      </c>
      <c r="X48" s="9" t="s">
        <v>104</v>
      </c>
    </row>
    <row r="49" spans="2:24" s="2" customFormat="1" ht="12" customHeight="1">
      <c r="B49" s="6"/>
      <c r="C49" s="24" t="s">
        <v>40</v>
      </c>
      <c r="D49" s="25"/>
      <c r="E49" s="10">
        <f>SUM(E50:E53)</f>
        <v>39793</v>
      </c>
      <c r="F49" s="10">
        <f aca="true" t="shared" si="17" ref="F49:K49">SUM(F50:F53)</f>
        <v>2364</v>
      </c>
      <c r="G49" s="10">
        <f t="shared" si="17"/>
        <v>2945</v>
      </c>
      <c r="H49" s="10">
        <f t="shared" si="17"/>
        <v>3012</v>
      </c>
      <c r="I49" s="10">
        <f t="shared" si="17"/>
        <v>2681</v>
      </c>
      <c r="J49" s="10">
        <f t="shared" si="17"/>
        <v>2143</v>
      </c>
      <c r="K49" s="10">
        <f t="shared" si="17"/>
        <v>2568</v>
      </c>
      <c r="L49" s="10">
        <f aca="true" t="shared" si="18" ref="L49:W49">SUM(L50:L53)</f>
        <v>2983</v>
      </c>
      <c r="M49" s="10">
        <f t="shared" si="18"/>
        <v>2006</v>
      </c>
      <c r="N49" s="10">
        <f t="shared" si="18"/>
        <v>2429</v>
      </c>
      <c r="O49" s="10">
        <f t="shared" si="18"/>
        <v>2780</v>
      </c>
      <c r="P49" s="10">
        <f t="shared" si="18"/>
        <v>3306</v>
      </c>
      <c r="Q49" s="10">
        <f t="shared" si="18"/>
        <v>2957</v>
      </c>
      <c r="R49" s="10">
        <f t="shared" si="18"/>
        <v>2086</v>
      </c>
      <c r="S49" s="10">
        <f t="shared" si="18"/>
        <v>1866</v>
      </c>
      <c r="T49" s="10">
        <f t="shared" si="18"/>
        <v>1538</v>
      </c>
      <c r="U49" s="10">
        <f t="shared" si="18"/>
        <v>1126</v>
      </c>
      <c r="V49" s="10">
        <f t="shared" si="18"/>
        <v>689</v>
      </c>
      <c r="W49" s="10">
        <f t="shared" si="18"/>
        <v>314</v>
      </c>
      <c r="X49" s="10" t="s">
        <v>104</v>
      </c>
    </row>
    <row r="50" spans="2:24" s="2" customFormat="1" ht="12" customHeight="1">
      <c r="B50" s="6"/>
      <c r="C50" s="16"/>
      <c r="D50" s="5" t="s">
        <v>41</v>
      </c>
      <c r="E50" s="9">
        <f>SUM(F50:X50)</f>
        <v>5167</v>
      </c>
      <c r="F50" s="9">
        <v>344</v>
      </c>
      <c r="G50" s="9">
        <v>349</v>
      </c>
      <c r="H50" s="9">
        <v>325</v>
      </c>
      <c r="I50" s="9">
        <v>324</v>
      </c>
      <c r="J50" s="9">
        <v>357</v>
      </c>
      <c r="K50" s="9">
        <v>372</v>
      </c>
      <c r="L50" s="9">
        <v>413</v>
      </c>
      <c r="M50" s="9">
        <v>250</v>
      </c>
      <c r="N50" s="9">
        <v>290</v>
      </c>
      <c r="O50" s="9">
        <v>347</v>
      </c>
      <c r="P50" s="9">
        <v>424</v>
      </c>
      <c r="Q50" s="9">
        <v>393</v>
      </c>
      <c r="R50" s="9">
        <v>281</v>
      </c>
      <c r="S50" s="9">
        <v>245</v>
      </c>
      <c r="T50" s="9">
        <v>192</v>
      </c>
      <c r="U50" s="9">
        <v>141</v>
      </c>
      <c r="V50" s="9">
        <v>77</v>
      </c>
      <c r="W50" s="9">
        <v>43</v>
      </c>
      <c r="X50" s="9" t="s">
        <v>104</v>
      </c>
    </row>
    <row r="51" spans="2:24" s="2" customFormat="1" ht="12" customHeight="1">
      <c r="B51" s="6"/>
      <c r="C51" s="16"/>
      <c r="D51" s="5" t="s">
        <v>42</v>
      </c>
      <c r="E51" s="9">
        <f>SUM(F51:X51)</f>
        <v>14979</v>
      </c>
      <c r="F51" s="9">
        <v>857</v>
      </c>
      <c r="G51" s="9">
        <v>1077</v>
      </c>
      <c r="H51" s="9">
        <v>1147</v>
      </c>
      <c r="I51" s="9">
        <v>1077</v>
      </c>
      <c r="J51" s="9">
        <v>777</v>
      </c>
      <c r="K51" s="9">
        <v>893</v>
      </c>
      <c r="L51" s="9">
        <v>1044</v>
      </c>
      <c r="M51" s="9">
        <v>709</v>
      </c>
      <c r="N51" s="9">
        <v>934</v>
      </c>
      <c r="O51" s="9">
        <v>1099</v>
      </c>
      <c r="P51" s="9">
        <v>1282</v>
      </c>
      <c r="Q51" s="9">
        <v>1190</v>
      </c>
      <c r="R51" s="9">
        <v>806</v>
      </c>
      <c r="S51" s="9">
        <v>702</v>
      </c>
      <c r="T51" s="9">
        <v>555</v>
      </c>
      <c r="U51" s="9">
        <v>453</v>
      </c>
      <c r="V51" s="9">
        <v>255</v>
      </c>
      <c r="W51" s="9">
        <v>122</v>
      </c>
      <c r="X51" s="9" t="s">
        <v>104</v>
      </c>
    </row>
    <row r="52" spans="2:24" s="2" customFormat="1" ht="12" customHeight="1">
      <c r="B52" s="6"/>
      <c r="C52" s="16"/>
      <c r="D52" s="5" t="s">
        <v>43</v>
      </c>
      <c r="E52" s="9">
        <f>SUM(F52:X52)</f>
        <v>5716</v>
      </c>
      <c r="F52" s="9">
        <v>223</v>
      </c>
      <c r="G52" s="9">
        <v>309</v>
      </c>
      <c r="H52" s="9">
        <v>455</v>
      </c>
      <c r="I52" s="9">
        <v>415</v>
      </c>
      <c r="J52" s="9">
        <v>235</v>
      </c>
      <c r="K52" s="9">
        <v>304</v>
      </c>
      <c r="L52" s="9">
        <v>277</v>
      </c>
      <c r="M52" s="9">
        <v>220</v>
      </c>
      <c r="N52" s="9">
        <v>350</v>
      </c>
      <c r="O52" s="9">
        <v>443</v>
      </c>
      <c r="P52" s="9">
        <v>627</v>
      </c>
      <c r="Q52" s="9">
        <v>483</v>
      </c>
      <c r="R52" s="9">
        <v>336</v>
      </c>
      <c r="S52" s="9">
        <v>323</v>
      </c>
      <c r="T52" s="9">
        <v>283</v>
      </c>
      <c r="U52" s="9">
        <v>213</v>
      </c>
      <c r="V52" s="9">
        <v>153</v>
      </c>
      <c r="W52" s="9">
        <v>67</v>
      </c>
      <c r="X52" s="9" t="s">
        <v>104</v>
      </c>
    </row>
    <row r="53" spans="2:24" s="2" customFormat="1" ht="12" customHeight="1">
      <c r="B53" s="6"/>
      <c r="C53" s="16"/>
      <c r="D53" s="5" t="s">
        <v>44</v>
      </c>
      <c r="E53" s="9">
        <f>SUM(F53:X53)</f>
        <v>13931</v>
      </c>
      <c r="F53" s="9">
        <v>940</v>
      </c>
      <c r="G53" s="9">
        <v>1210</v>
      </c>
      <c r="H53" s="9">
        <v>1085</v>
      </c>
      <c r="I53" s="9">
        <v>865</v>
      </c>
      <c r="J53" s="9">
        <v>774</v>
      </c>
      <c r="K53" s="9">
        <v>999</v>
      </c>
      <c r="L53" s="9">
        <v>1249</v>
      </c>
      <c r="M53" s="9">
        <v>827</v>
      </c>
      <c r="N53" s="9">
        <v>855</v>
      </c>
      <c r="O53" s="9">
        <v>891</v>
      </c>
      <c r="P53" s="9">
        <v>973</v>
      </c>
      <c r="Q53" s="9">
        <v>891</v>
      </c>
      <c r="R53" s="9">
        <v>663</v>
      </c>
      <c r="S53" s="9">
        <v>596</v>
      </c>
      <c r="T53" s="9">
        <v>508</v>
      </c>
      <c r="U53" s="9">
        <v>319</v>
      </c>
      <c r="V53" s="9">
        <v>204</v>
      </c>
      <c r="W53" s="9">
        <v>82</v>
      </c>
      <c r="X53" s="9" t="s">
        <v>104</v>
      </c>
    </row>
    <row r="54" spans="2:24" s="2" customFormat="1" ht="12" customHeight="1">
      <c r="B54" s="6"/>
      <c r="C54" s="24" t="s">
        <v>45</v>
      </c>
      <c r="D54" s="25"/>
      <c r="E54" s="10">
        <f>E55</f>
        <v>19063</v>
      </c>
      <c r="F54" s="10">
        <f aca="true" t="shared" si="19" ref="F54:K54">F55</f>
        <v>1101</v>
      </c>
      <c r="G54" s="10">
        <f t="shared" si="19"/>
        <v>1419</v>
      </c>
      <c r="H54" s="10">
        <f t="shared" si="19"/>
        <v>1443</v>
      </c>
      <c r="I54" s="10">
        <f t="shared" si="19"/>
        <v>1279</v>
      </c>
      <c r="J54" s="10">
        <f t="shared" si="19"/>
        <v>897</v>
      </c>
      <c r="K54" s="10">
        <f t="shared" si="19"/>
        <v>1108</v>
      </c>
      <c r="L54" s="10">
        <f aca="true" t="shared" si="20" ref="L54:X54">L55</f>
        <v>1524</v>
      </c>
      <c r="M54" s="10">
        <f t="shared" si="20"/>
        <v>1198</v>
      </c>
      <c r="N54" s="10">
        <f t="shared" si="20"/>
        <v>1224</v>
      </c>
      <c r="O54" s="10">
        <f t="shared" si="20"/>
        <v>1323</v>
      </c>
      <c r="P54" s="10">
        <f t="shared" si="20"/>
        <v>1446</v>
      </c>
      <c r="Q54" s="10">
        <f t="shared" si="20"/>
        <v>1394</v>
      </c>
      <c r="R54" s="10">
        <f t="shared" si="20"/>
        <v>1069</v>
      </c>
      <c r="S54" s="10">
        <f t="shared" si="20"/>
        <v>954</v>
      </c>
      <c r="T54" s="10">
        <f t="shared" si="20"/>
        <v>747</v>
      </c>
      <c r="U54" s="10">
        <f t="shared" si="20"/>
        <v>496</v>
      </c>
      <c r="V54" s="10">
        <f t="shared" si="20"/>
        <v>307</v>
      </c>
      <c r="W54" s="10">
        <f t="shared" si="20"/>
        <v>134</v>
      </c>
      <c r="X54" s="10" t="str">
        <f t="shared" si="20"/>
        <v>-</v>
      </c>
    </row>
    <row r="55" spans="2:24" s="2" customFormat="1" ht="12" customHeight="1">
      <c r="B55" s="6"/>
      <c r="C55" s="16"/>
      <c r="D55" s="5" t="s">
        <v>46</v>
      </c>
      <c r="E55" s="9">
        <f>SUM(F55:X55)</f>
        <v>19063</v>
      </c>
      <c r="F55" s="9">
        <v>1101</v>
      </c>
      <c r="G55" s="9">
        <v>1419</v>
      </c>
      <c r="H55" s="9">
        <v>1443</v>
      </c>
      <c r="I55" s="9">
        <v>1279</v>
      </c>
      <c r="J55" s="9">
        <v>897</v>
      </c>
      <c r="K55" s="9">
        <v>1108</v>
      </c>
      <c r="L55" s="9">
        <v>1524</v>
      </c>
      <c r="M55" s="9">
        <v>1198</v>
      </c>
      <c r="N55" s="9">
        <v>1224</v>
      </c>
      <c r="O55" s="9">
        <v>1323</v>
      </c>
      <c r="P55" s="9">
        <v>1446</v>
      </c>
      <c r="Q55" s="9">
        <v>1394</v>
      </c>
      <c r="R55" s="9">
        <v>1069</v>
      </c>
      <c r="S55" s="9">
        <v>954</v>
      </c>
      <c r="T55" s="9">
        <v>747</v>
      </c>
      <c r="U55" s="9">
        <v>496</v>
      </c>
      <c r="V55" s="9">
        <v>307</v>
      </c>
      <c r="W55" s="9">
        <v>134</v>
      </c>
      <c r="X55" s="9" t="s">
        <v>104</v>
      </c>
    </row>
    <row r="56" spans="2:24" s="2" customFormat="1" ht="12" customHeight="1">
      <c r="B56" s="6"/>
      <c r="C56" s="24" t="s">
        <v>47</v>
      </c>
      <c r="D56" s="25"/>
      <c r="E56" s="10">
        <f>SUM(E57:E64)</f>
        <v>74352</v>
      </c>
      <c r="F56" s="10">
        <f aca="true" t="shared" si="21" ref="F56:K56">SUM(F57:F64)</f>
        <v>4746</v>
      </c>
      <c r="G56" s="10">
        <f t="shared" si="21"/>
        <v>5745</v>
      </c>
      <c r="H56" s="10">
        <f t="shared" si="21"/>
        <v>5980</v>
      </c>
      <c r="I56" s="10">
        <f t="shared" si="21"/>
        <v>4772</v>
      </c>
      <c r="J56" s="10">
        <f t="shared" si="21"/>
        <v>3524</v>
      </c>
      <c r="K56" s="10">
        <f t="shared" si="21"/>
        <v>5046</v>
      </c>
      <c r="L56" s="10">
        <f aca="true" t="shared" si="22" ref="L56:X56">SUM(L57:L64)</f>
        <v>5745</v>
      </c>
      <c r="M56" s="10">
        <f t="shared" si="22"/>
        <v>4258</v>
      </c>
      <c r="N56" s="10">
        <f t="shared" si="22"/>
        <v>4856</v>
      </c>
      <c r="O56" s="10">
        <f t="shared" si="22"/>
        <v>5313</v>
      </c>
      <c r="P56" s="10">
        <f t="shared" si="22"/>
        <v>5750</v>
      </c>
      <c r="Q56" s="10">
        <f t="shared" si="22"/>
        <v>5071</v>
      </c>
      <c r="R56" s="10">
        <f t="shared" si="22"/>
        <v>3882</v>
      </c>
      <c r="S56" s="10">
        <f t="shared" si="22"/>
        <v>3480</v>
      </c>
      <c r="T56" s="10">
        <f t="shared" si="22"/>
        <v>2725</v>
      </c>
      <c r="U56" s="10">
        <f t="shared" si="22"/>
        <v>1905</v>
      </c>
      <c r="V56" s="10">
        <f t="shared" si="22"/>
        <v>1097</v>
      </c>
      <c r="W56" s="10">
        <f t="shared" si="22"/>
        <v>456</v>
      </c>
      <c r="X56" s="10">
        <f t="shared" si="22"/>
        <v>1</v>
      </c>
    </row>
    <row r="57" spans="2:24" s="2" customFormat="1" ht="12" customHeight="1">
      <c r="B57" s="6"/>
      <c r="C57" s="16"/>
      <c r="D57" s="5" t="s">
        <v>48</v>
      </c>
      <c r="E57" s="9">
        <f aca="true" t="shared" si="23" ref="E57:E64">SUM(F57:X57)</f>
        <v>20294</v>
      </c>
      <c r="F57" s="9">
        <v>1198</v>
      </c>
      <c r="G57" s="9">
        <v>1593</v>
      </c>
      <c r="H57" s="9">
        <v>1645</v>
      </c>
      <c r="I57" s="9">
        <v>1500</v>
      </c>
      <c r="J57" s="9">
        <v>904</v>
      </c>
      <c r="K57" s="9">
        <v>1263</v>
      </c>
      <c r="L57" s="9">
        <v>1551</v>
      </c>
      <c r="M57" s="9">
        <v>1161</v>
      </c>
      <c r="N57" s="9">
        <v>1321</v>
      </c>
      <c r="O57" s="9">
        <v>1476</v>
      </c>
      <c r="P57" s="9">
        <v>1582</v>
      </c>
      <c r="Q57" s="9">
        <v>1365</v>
      </c>
      <c r="R57" s="9">
        <v>1070</v>
      </c>
      <c r="S57" s="9">
        <v>952</v>
      </c>
      <c r="T57" s="9">
        <v>783</v>
      </c>
      <c r="U57" s="9">
        <v>519</v>
      </c>
      <c r="V57" s="9">
        <v>271</v>
      </c>
      <c r="W57" s="9">
        <v>140</v>
      </c>
      <c r="X57" s="9" t="s">
        <v>104</v>
      </c>
    </row>
    <row r="58" spans="2:24" s="2" customFormat="1" ht="12" customHeight="1">
      <c r="B58" s="6"/>
      <c r="C58" s="16"/>
      <c r="D58" s="5" t="s">
        <v>22</v>
      </c>
      <c r="E58" s="9">
        <f t="shared" si="23"/>
        <v>2758</v>
      </c>
      <c r="F58" s="9">
        <v>201</v>
      </c>
      <c r="G58" s="9">
        <v>186</v>
      </c>
      <c r="H58" s="9">
        <v>198</v>
      </c>
      <c r="I58" s="9">
        <v>174</v>
      </c>
      <c r="J58" s="9">
        <v>154</v>
      </c>
      <c r="K58" s="9">
        <v>184</v>
      </c>
      <c r="L58" s="9">
        <v>213</v>
      </c>
      <c r="M58" s="9">
        <v>133</v>
      </c>
      <c r="N58" s="9">
        <v>136</v>
      </c>
      <c r="O58" s="9">
        <v>186</v>
      </c>
      <c r="P58" s="9">
        <v>249</v>
      </c>
      <c r="Q58" s="9">
        <v>215</v>
      </c>
      <c r="R58" s="9">
        <v>134</v>
      </c>
      <c r="S58" s="9">
        <v>125</v>
      </c>
      <c r="T58" s="9">
        <v>106</v>
      </c>
      <c r="U58" s="9">
        <v>77</v>
      </c>
      <c r="V58" s="9">
        <v>65</v>
      </c>
      <c r="W58" s="9">
        <v>22</v>
      </c>
      <c r="X58" s="9" t="s">
        <v>104</v>
      </c>
    </row>
    <row r="59" spans="2:24" s="2" customFormat="1" ht="12" customHeight="1">
      <c r="B59" s="6"/>
      <c r="C59" s="16"/>
      <c r="D59" s="5" t="s">
        <v>49</v>
      </c>
      <c r="E59" s="9">
        <f t="shared" si="23"/>
        <v>17078</v>
      </c>
      <c r="F59" s="9">
        <v>1056</v>
      </c>
      <c r="G59" s="9">
        <v>1234</v>
      </c>
      <c r="H59" s="9">
        <v>1314</v>
      </c>
      <c r="I59" s="9">
        <v>1128</v>
      </c>
      <c r="J59" s="9">
        <v>777</v>
      </c>
      <c r="K59" s="9">
        <v>1163</v>
      </c>
      <c r="L59" s="9">
        <v>1317</v>
      </c>
      <c r="M59" s="9">
        <v>886</v>
      </c>
      <c r="N59" s="9">
        <v>1063</v>
      </c>
      <c r="O59" s="9">
        <v>1092</v>
      </c>
      <c r="P59" s="9">
        <v>1337</v>
      </c>
      <c r="Q59" s="9">
        <v>1212</v>
      </c>
      <c r="R59" s="9">
        <v>925</v>
      </c>
      <c r="S59" s="9">
        <v>883</v>
      </c>
      <c r="T59" s="9">
        <v>728</v>
      </c>
      <c r="U59" s="9">
        <v>539</v>
      </c>
      <c r="V59" s="9">
        <v>300</v>
      </c>
      <c r="W59" s="9">
        <v>123</v>
      </c>
      <c r="X59" s="9">
        <v>1</v>
      </c>
    </row>
    <row r="60" spans="2:24" s="2" customFormat="1" ht="12" customHeight="1">
      <c r="B60" s="6"/>
      <c r="C60" s="16"/>
      <c r="D60" s="5" t="s">
        <v>50</v>
      </c>
      <c r="E60" s="9">
        <f t="shared" si="23"/>
        <v>7216</v>
      </c>
      <c r="F60" s="9">
        <v>526</v>
      </c>
      <c r="G60" s="9">
        <v>658</v>
      </c>
      <c r="H60" s="9">
        <v>581</v>
      </c>
      <c r="I60" s="9">
        <v>404</v>
      </c>
      <c r="J60" s="9">
        <v>321</v>
      </c>
      <c r="K60" s="9">
        <v>499</v>
      </c>
      <c r="L60" s="9">
        <v>615</v>
      </c>
      <c r="M60" s="9">
        <v>421</v>
      </c>
      <c r="N60" s="9">
        <v>440</v>
      </c>
      <c r="O60" s="9">
        <v>496</v>
      </c>
      <c r="P60" s="9">
        <v>509</v>
      </c>
      <c r="Q60" s="9">
        <v>502</v>
      </c>
      <c r="R60" s="9">
        <v>364</v>
      </c>
      <c r="S60" s="9">
        <v>326</v>
      </c>
      <c r="T60" s="9">
        <v>247</v>
      </c>
      <c r="U60" s="9">
        <v>169</v>
      </c>
      <c r="V60" s="9">
        <v>93</v>
      </c>
      <c r="W60" s="9">
        <v>45</v>
      </c>
      <c r="X60" s="9" t="s">
        <v>104</v>
      </c>
    </row>
    <row r="61" spans="2:24" s="2" customFormat="1" ht="12" customHeight="1">
      <c r="B61" s="6"/>
      <c r="C61" s="16"/>
      <c r="D61" s="5" t="s">
        <v>51</v>
      </c>
      <c r="E61" s="9">
        <f t="shared" si="23"/>
        <v>10759</v>
      </c>
      <c r="F61" s="9">
        <v>819</v>
      </c>
      <c r="G61" s="9">
        <v>863</v>
      </c>
      <c r="H61" s="9">
        <v>924</v>
      </c>
      <c r="I61" s="9">
        <v>614</v>
      </c>
      <c r="J61" s="9">
        <v>614</v>
      </c>
      <c r="K61" s="9">
        <v>840</v>
      </c>
      <c r="L61" s="9">
        <v>788</v>
      </c>
      <c r="M61" s="9">
        <v>639</v>
      </c>
      <c r="N61" s="9">
        <v>701</v>
      </c>
      <c r="O61" s="9">
        <v>786</v>
      </c>
      <c r="P61" s="9">
        <v>806</v>
      </c>
      <c r="Q61" s="9">
        <v>675</v>
      </c>
      <c r="R61" s="9">
        <v>491</v>
      </c>
      <c r="S61" s="9">
        <v>432</v>
      </c>
      <c r="T61" s="9">
        <v>324</v>
      </c>
      <c r="U61" s="9">
        <v>239</v>
      </c>
      <c r="V61" s="9">
        <v>151</v>
      </c>
      <c r="W61" s="9">
        <v>53</v>
      </c>
      <c r="X61" s="9" t="s">
        <v>104</v>
      </c>
    </row>
    <row r="62" spans="2:24" s="2" customFormat="1" ht="12" customHeight="1">
      <c r="B62" s="6"/>
      <c r="C62" s="16"/>
      <c r="D62" s="5" t="s">
        <v>52</v>
      </c>
      <c r="E62" s="9">
        <f t="shared" si="23"/>
        <v>9251</v>
      </c>
      <c r="F62" s="9">
        <v>569</v>
      </c>
      <c r="G62" s="9">
        <v>742</v>
      </c>
      <c r="H62" s="9">
        <v>781</v>
      </c>
      <c r="I62" s="9">
        <v>446</v>
      </c>
      <c r="J62" s="9">
        <v>375</v>
      </c>
      <c r="K62" s="9">
        <v>600</v>
      </c>
      <c r="L62" s="9">
        <v>760</v>
      </c>
      <c r="M62" s="9">
        <v>686</v>
      </c>
      <c r="N62" s="9">
        <v>739</v>
      </c>
      <c r="O62" s="9">
        <v>691</v>
      </c>
      <c r="P62" s="9">
        <v>702</v>
      </c>
      <c r="Q62" s="9">
        <v>605</v>
      </c>
      <c r="R62" s="9">
        <v>498</v>
      </c>
      <c r="S62" s="9">
        <v>465</v>
      </c>
      <c r="T62" s="9">
        <v>278</v>
      </c>
      <c r="U62" s="9">
        <v>186</v>
      </c>
      <c r="V62" s="9">
        <v>104</v>
      </c>
      <c r="W62" s="9">
        <v>24</v>
      </c>
      <c r="X62" s="9" t="s">
        <v>104</v>
      </c>
    </row>
    <row r="63" spans="2:24" s="2" customFormat="1" ht="12" customHeight="1">
      <c r="B63" s="6"/>
      <c r="C63" s="16"/>
      <c r="D63" s="5" t="s">
        <v>53</v>
      </c>
      <c r="E63" s="9">
        <f t="shared" si="23"/>
        <v>2249</v>
      </c>
      <c r="F63" s="9">
        <v>113</v>
      </c>
      <c r="G63" s="9">
        <v>148</v>
      </c>
      <c r="H63" s="9">
        <v>208</v>
      </c>
      <c r="I63" s="9">
        <v>204</v>
      </c>
      <c r="J63" s="9">
        <v>88</v>
      </c>
      <c r="K63" s="9">
        <v>143</v>
      </c>
      <c r="L63" s="9">
        <v>138</v>
      </c>
      <c r="M63" s="9">
        <v>90</v>
      </c>
      <c r="N63" s="9">
        <v>124</v>
      </c>
      <c r="O63" s="9">
        <v>194</v>
      </c>
      <c r="P63" s="9">
        <v>174</v>
      </c>
      <c r="Q63" s="9">
        <v>162</v>
      </c>
      <c r="R63" s="9">
        <v>131</v>
      </c>
      <c r="S63" s="9">
        <v>107</v>
      </c>
      <c r="T63" s="9">
        <v>105</v>
      </c>
      <c r="U63" s="9">
        <v>63</v>
      </c>
      <c r="V63" s="9">
        <v>44</v>
      </c>
      <c r="W63" s="9">
        <v>13</v>
      </c>
      <c r="X63" s="9" t="s">
        <v>104</v>
      </c>
    </row>
    <row r="64" spans="2:24" s="2" customFormat="1" ht="12" customHeight="1">
      <c r="B64" s="6"/>
      <c r="C64" s="16"/>
      <c r="D64" s="5" t="s">
        <v>54</v>
      </c>
      <c r="E64" s="9">
        <f t="shared" si="23"/>
        <v>4747</v>
      </c>
      <c r="F64" s="9">
        <v>264</v>
      </c>
      <c r="G64" s="9">
        <v>321</v>
      </c>
      <c r="H64" s="9">
        <v>329</v>
      </c>
      <c r="I64" s="9">
        <v>302</v>
      </c>
      <c r="J64" s="9">
        <v>291</v>
      </c>
      <c r="K64" s="9">
        <v>354</v>
      </c>
      <c r="L64" s="9">
        <v>363</v>
      </c>
      <c r="M64" s="9">
        <v>242</v>
      </c>
      <c r="N64" s="9">
        <v>332</v>
      </c>
      <c r="O64" s="9">
        <v>392</v>
      </c>
      <c r="P64" s="9">
        <v>391</v>
      </c>
      <c r="Q64" s="9">
        <v>335</v>
      </c>
      <c r="R64" s="9">
        <v>269</v>
      </c>
      <c r="S64" s="9">
        <v>190</v>
      </c>
      <c r="T64" s="9">
        <v>154</v>
      </c>
      <c r="U64" s="9">
        <v>113</v>
      </c>
      <c r="V64" s="9">
        <v>69</v>
      </c>
      <c r="W64" s="9">
        <v>36</v>
      </c>
      <c r="X64" s="9" t="s">
        <v>104</v>
      </c>
    </row>
    <row r="65" spans="2:24" s="2" customFormat="1" ht="12" customHeight="1">
      <c r="B65" s="6"/>
      <c r="C65" s="24" t="s">
        <v>55</v>
      </c>
      <c r="D65" s="25"/>
      <c r="E65" s="10">
        <f>SUM(E66:E73)</f>
        <v>55923</v>
      </c>
      <c r="F65" s="10">
        <f aca="true" t="shared" si="24" ref="F65:K65">SUM(F66:F73)</f>
        <v>3614</v>
      </c>
      <c r="G65" s="10">
        <f t="shared" si="24"/>
        <v>4148</v>
      </c>
      <c r="H65" s="10">
        <f t="shared" si="24"/>
        <v>4325</v>
      </c>
      <c r="I65" s="10">
        <f t="shared" si="24"/>
        <v>3613</v>
      </c>
      <c r="J65" s="10">
        <f t="shared" si="24"/>
        <v>2982</v>
      </c>
      <c r="K65" s="10">
        <f t="shared" si="24"/>
        <v>3828</v>
      </c>
      <c r="L65" s="10">
        <f aca="true" t="shared" si="25" ref="L65:W65">SUM(L66:L73)</f>
        <v>4475</v>
      </c>
      <c r="M65" s="10">
        <f t="shared" si="25"/>
        <v>3020</v>
      </c>
      <c r="N65" s="10">
        <f t="shared" si="25"/>
        <v>3420</v>
      </c>
      <c r="O65" s="10">
        <f t="shared" si="25"/>
        <v>3936</v>
      </c>
      <c r="P65" s="10">
        <f t="shared" si="25"/>
        <v>4556</v>
      </c>
      <c r="Q65" s="10">
        <f t="shared" si="25"/>
        <v>4097</v>
      </c>
      <c r="R65" s="10">
        <f t="shared" si="25"/>
        <v>2889</v>
      </c>
      <c r="S65" s="10">
        <f t="shared" si="25"/>
        <v>2524</v>
      </c>
      <c r="T65" s="10">
        <f t="shared" si="25"/>
        <v>2009</v>
      </c>
      <c r="U65" s="10">
        <f t="shared" si="25"/>
        <v>1443</v>
      </c>
      <c r="V65" s="10">
        <f t="shared" si="25"/>
        <v>731</v>
      </c>
      <c r="W65" s="10">
        <f t="shared" si="25"/>
        <v>313</v>
      </c>
      <c r="X65" s="10" t="s">
        <v>105</v>
      </c>
    </row>
    <row r="66" spans="2:24" s="2" customFormat="1" ht="12" customHeight="1">
      <c r="B66" s="6"/>
      <c r="C66" s="16"/>
      <c r="D66" s="5" t="s">
        <v>56</v>
      </c>
      <c r="E66" s="9">
        <f aca="true" t="shared" si="26" ref="E66:E73">SUM(F66:X66)</f>
        <v>3183</v>
      </c>
      <c r="F66" s="9">
        <v>211</v>
      </c>
      <c r="G66" s="9">
        <v>280</v>
      </c>
      <c r="H66" s="9">
        <v>239</v>
      </c>
      <c r="I66" s="9">
        <v>213</v>
      </c>
      <c r="J66" s="9">
        <v>191</v>
      </c>
      <c r="K66" s="9">
        <v>221</v>
      </c>
      <c r="L66" s="9">
        <v>259</v>
      </c>
      <c r="M66" s="9">
        <v>175</v>
      </c>
      <c r="N66" s="9">
        <v>184</v>
      </c>
      <c r="O66" s="9">
        <v>202</v>
      </c>
      <c r="P66" s="9">
        <v>228</v>
      </c>
      <c r="Q66" s="9">
        <v>220</v>
      </c>
      <c r="R66" s="9">
        <v>155</v>
      </c>
      <c r="S66" s="9">
        <v>167</v>
      </c>
      <c r="T66" s="9">
        <v>101</v>
      </c>
      <c r="U66" s="9">
        <v>83</v>
      </c>
      <c r="V66" s="9">
        <v>36</v>
      </c>
      <c r="W66" s="9">
        <v>18</v>
      </c>
      <c r="X66" s="9" t="s">
        <v>104</v>
      </c>
    </row>
    <row r="67" spans="2:24" s="2" customFormat="1" ht="12" customHeight="1">
      <c r="B67" s="6"/>
      <c r="C67" s="16"/>
      <c r="D67" s="5" t="s">
        <v>57</v>
      </c>
      <c r="E67" s="9">
        <f t="shared" si="26"/>
        <v>6428</v>
      </c>
      <c r="F67" s="9">
        <v>393</v>
      </c>
      <c r="G67" s="9">
        <v>487</v>
      </c>
      <c r="H67" s="9">
        <v>521</v>
      </c>
      <c r="I67" s="9">
        <v>369</v>
      </c>
      <c r="J67" s="9">
        <v>332</v>
      </c>
      <c r="K67" s="9">
        <v>439</v>
      </c>
      <c r="L67" s="9">
        <v>475</v>
      </c>
      <c r="M67" s="9">
        <v>338</v>
      </c>
      <c r="N67" s="9">
        <v>380</v>
      </c>
      <c r="O67" s="9">
        <v>464</v>
      </c>
      <c r="P67" s="9">
        <v>565</v>
      </c>
      <c r="Q67" s="9">
        <v>467</v>
      </c>
      <c r="R67" s="9">
        <v>346</v>
      </c>
      <c r="S67" s="9">
        <v>285</v>
      </c>
      <c r="T67" s="9">
        <v>255</v>
      </c>
      <c r="U67" s="9">
        <v>176</v>
      </c>
      <c r="V67" s="9">
        <v>98</v>
      </c>
      <c r="W67" s="9">
        <v>38</v>
      </c>
      <c r="X67" s="9" t="s">
        <v>104</v>
      </c>
    </row>
    <row r="68" spans="2:24" s="2" customFormat="1" ht="12" customHeight="1">
      <c r="B68" s="6"/>
      <c r="C68" s="16"/>
      <c r="D68" s="5" t="s">
        <v>58</v>
      </c>
      <c r="E68" s="9">
        <f t="shared" si="26"/>
        <v>6074</v>
      </c>
      <c r="F68" s="9">
        <v>404</v>
      </c>
      <c r="G68" s="9">
        <v>434</v>
      </c>
      <c r="H68" s="9">
        <v>485</v>
      </c>
      <c r="I68" s="9">
        <v>352</v>
      </c>
      <c r="J68" s="9">
        <v>360</v>
      </c>
      <c r="K68" s="9">
        <v>438</v>
      </c>
      <c r="L68" s="9">
        <v>484</v>
      </c>
      <c r="M68" s="9">
        <v>270</v>
      </c>
      <c r="N68" s="9">
        <v>403</v>
      </c>
      <c r="O68" s="9">
        <v>454</v>
      </c>
      <c r="P68" s="9">
        <v>526</v>
      </c>
      <c r="Q68" s="9">
        <v>439</v>
      </c>
      <c r="R68" s="9">
        <v>296</v>
      </c>
      <c r="S68" s="9">
        <v>258</v>
      </c>
      <c r="T68" s="9">
        <v>189</v>
      </c>
      <c r="U68" s="9">
        <v>169</v>
      </c>
      <c r="V68" s="9">
        <v>91</v>
      </c>
      <c r="W68" s="9">
        <v>22</v>
      </c>
      <c r="X68" s="9" t="s">
        <v>104</v>
      </c>
    </row>
    <row r="69" spans="2:24" s="2" customFormat="1" ht="12" customHeight="1">
      <c r="B69" s="6"/>
      <c r="C69" s="16"/>
      <c r="D69" s="5" t="s">
        <v>59</v>
      </c>
      <c r="E69" s="9">
        <f t="shared" si="26"/>
        <v>3900</v>
      </c>
      <c r="F69" s="9">
        <v>277</v>
      </c>
      <c r="G69" s="9">
        <v>291</v>
      </c>
      <c r="H69" s="9">
        <v>248</v>
      </c>
      <c r="I69" s="9">
        <v>214</v>
      </c>
      <c r="J69" s="9">
        <v>197</v>
      </c>
      <c r="K69" s="9">
        <v>286</v>
      </c>
      <c r="L69" s="9">
        <v>311</v>
      </c>
      <c r="M69" s="9">
        <v>171</v>
      </c>
      <c r="N69" s="9">
        <v>193</v>
      </c>
      <c r="O69" s="9">
        <v>234</v>
      </c>
      <c r="P69" s="9">
        <v>307</v>
      </c>
      <c r="Q69" s="9">
        <v>316</v>
      </c>
      <c r="R69" s="9">
        <v>235</v>
      </c>
      <c r="S69" s="9">
        <v>209</v>
      </c>
      <c r="T69" s="9">
        <v>163</v>
      </c>
      <c r="U69" s="9">
        <v>138</v>
      </c>
      <c r="V69" s="9">
        <v>64</v>
      </c>
      <c r="W69" s="9">
        <v>46</v>
      </c>
      <c r="X69" s="9" t="s">
        <v>104</v>
      </c>
    </row>
    <row r="70" spans="2:24" s="2" customFormat="1" ht="12" customHeight="1">
      <c r="B70" s="6"/>
      <c r="C70" s="16"/>
      <c r="D70" s="5" t="s">
        <v>60</v>
      </c>
      <c r="E70" s="9">
        <f t="shared" si="26"/>
        <v>10879</v>
      </c>
      <c r="F70" s="9">
        <v>712</v>
      </c>
      <c r="G70" s="9">
        <v>784</v>
      </c>
      <c r="H70" s="9">
        <v>781</v>
      </c>
      <c r="I70" s="9">
        <v>797</v>
      </c>
      <c r="J70" s="9">
        <v>569</v>
      </c>
      <c r="K70" s="9">
        <v>721</v>
      </c>
      <c r="L70" s="9">
        <v>891</v>
      </c>
      <c r="M70" s="9">
        <v>571</v>
      </c>
      <c r="N70" s="9">
        <v>635</v>
      </c>
      <c r="O70" s="9">
        <v>724</v>
      </c>
      <c r="P70" s="9">
        <v>891</v>
      </c>
      <c r="Q70" s="9">
        <v>821</v>
      </c>
      <c r="R70" s="9">
        <v>596</v>
      </c>
      <c r="S70" s="9">
        <v>484</v>
      </c>
      <c r="T70" s="9">
        <v>387</v>
      </c>
      <c r="U70" s="9">
        <v>276</v>
      </c>
      <c r="V70" s="9">
        <v>166</v>
      </c>
      <c r="W70" s="9">
        <v>73</v>
      </c>
      <c r="X70" s="9" t="s">
        <v>104</v>
      </c>
    </row>
    <row r="71" spans="2:24" s="2" customFormat="1" ht="12" customHeight="1">
      <c r="B71" s="6"/>
      <c r="C71" s="16"/>
      <c r="D71" s="5" t="s">
        <v>61</v>
      </c>
      <c r="E71" s="9">
        <f t="shared" si="26"/>
        <v>8747</v>
      </c>
      <c r="F71" s="9">
        <v>453</v>
      </c>
      <c r="G71" s="9">
        <v>616</v>
      </c>
      <c r="H71" s="9">
        <v>717</v>
      </c>
      <c r="I71" s="9">
        <v>515</v>
      </c>
      <c r="J71" s="9">
        <v>476</v>
      </c>
      <c r="K71" s="9">
        <v>581</v>
      </c>
      <c r="L71" s="9">
        <v>713</v>
      </c>
      <c r="M71" s="9">
        <v>631</v>
      </c>
      <c r="N71" s="9">
        <v>680</v>
      </c>
      <c r="O71" s="9">
        <v>695</v>
      </c>
      <c r="P71" s="9">
        <v>711</v>
      </c>
      <c r="Q71" s="9">
        <v>623</v>
      </c>
      <c r="R71" s="9">
        <v>422</v>
      </c>
      <c r="S71" s="9">
        <v>349</v>
      </c>
      <c r="T71" s="9">
        <v>285</v>
      </c>
      <c r="U71" s="9">
        <v>172</v>
      </c>
      <c r="V71" s="9">
        <v>77</v>
      </c>
      <c r="W71" s="9">
        <v>31</v>
      </c>
      <c r="X71" s="9" t="s">
        <v>104</v>
      </c>
    </row>
    <row r="72" spans="2:24" s="2" customFormat="1" ht="12" customHeight="1">
      <c r="B72" s="6"/>
      <c r="C72" s="16"/>
      <c r="D72" s="5" t="s">
        <v>62</v>
      </c>
      <c r="E72" s="9">
        <f t="shared" si="26"/>
        <v>8420</v>
      </c>
      <c r="F72" s="9">
        <v>530</v>
      </c>
      <c r="G72" s="9">
        <v>612</v>
      </c>
      <c r="H72" s="9">
        <v>721</v>
      </c>
      <c r="I72" s="9">
        <v>598</v>
      </c>
      <c r="J72" s="9">
        <v>372</v>
      </c>
      <c r="K72" s="9">
        <v>526</v>
      </c>
      <c r="L72" s="9">
        <v>637</v>
      </c>
      <c r="M72" s="9">
        <v>456</v>
      </c>
      <c r="N72" s="9">
        <v>532</v>
      </c>
      <c r="O72" s="9">
        <v>633</v>
      </c>
      <c r="P72" s="9">
        <v>713</v>
      </c>
      <c r="Q72" s="9">
        <v>596</v>
      </c>
      <c r="R72" s="9">
        <v>436</v>
      </c>
      <c r="S72" s="9">
        <v>368</v>
      </c>
      <c r="T72" s="9">
        <v>320</v>
      </c>
      <c r="U72" s="9">
        <v>228</v>
      </c>
      <c r="V72" s="9">
        <v>97</v>
      </c>
      <c r="W72" s="9">
        <v>45</v>
      </c>
      <c r="X72" s="9" t="s">
        <v>104</v>
      </c>
    </row>
    <row r="73" spans="2:24" s="2" customFormat="1" ht="12" customHeight="1">
      <c r="B73" s="6"/>
      <c r="C73" s="16"/>
      <c r="D73" s="5" t="s">
        <v>63</v>
      </c>
      <c r="E73" s="9">
        <f t="shared" si="26"/>
        <v>8292</v>
      </c>
      <c r="F73" s="9">
        <v>634</v>
      </c>
      <c r="G73" s="9">
        <v>644</v>
      </c>
      <c r="H73" s="9">
        <v>613</v>
      </c>
      <c r="I73" s="9">
        <v>555</v>
      </c>
      <c r="J73" s="9">
        <v>485</v>
      </c>
      <c r="K73" s="9">
        <v>616</v>
      </c>
      <c r="L73" s="9">
        <v>705</v>
      </c>
      <c r="M73" s="9">
        <v>408</v>
      </c>
      <c r="N73" s="9">
        <v>413</v>
      </c>
      <c r="O73" s="9">
        <v>530</v>
      </c>
      <c r="P73" s="9">
        <v>615</v>
      </c>
      <c r="Q73" s="9">
        <v>615</v>
      </c>
      <c r="R73" s="9">
        <v>403</v>
      </c>
      <c r="S73" s="9">
        <v>404</v>
      </c>
      <c r="T73" s="9">
        <v>309</v>
      </c>
      <c r="U73" s="9">
        <v>201</v>
      </c>
      <c r="V73" s="9">
        <v>102</v>
      </c>
      <c r="W73" s="9">
        <v>40</v>
      </c>
      <c r="X73" s="9" t="s">
        <v>104</v>
      </c>
    </row>
    <row r="74" spans="2:24" s="2" customFormat="1" ht="12" customHeight="1">
      <c r="B74" s="6"/>
      <c r="C74" s="24" t="s">
        <v>64</v>
      </c>
      <c r="D74" s="25"/>
      <c r="E74" s="10">
        <f>SUM(E75:E78)</f>
        <v>72153</v>
      </c>
      <c r="F74" s="10">
        <f aca="true" t="shared" si="27" ref="F74:K74">SUM(F75:F78)</f>
        <v>5384</v>
      </c>
      <c r="G74" s="10">
        <f t="shared" si="27"/>
        <v>6432</v>
      </c>
      <c r="H74" s="10">
        <f t="shared" si="27"/>
        <v>5658</v>
      </c>
      <c r="I74" s="10">
        <f t="shared" si="27"/>
        <v>4432</v>
      </c>
      <c r="J74" s="10">
        <f t="shared" si="27"/>
        <v>3965</v>
      </c>
      <c r="K74" s="10">
        <f t="shared" si="27"/>
        <v>5060</v>
      </c>
      <c r="L74" s="10">
        <f aca="true" t="shared" si="28" ref="L74:W74">SUM(L75:L78)</f>
        <v>7182</v>
      </c>
      <c r="M74" s="10">
        <f t="shared" si="28"/>
        <v>5446</v>
      </c>
      <c r="N74" s="10">
        <f t="shared" si="28"/>
        <v>4730</v>
      </c>
      <c r="O74" s="10">
        <f t="shared" si="28"/>
        <v>4512</v>
      </c>
      <c r="P74" s="10">
        <f t="shared" si="28"/>
        <v>4627</v>
      </c>
      <c r="Q74" s="10">
        <f t="shared" si="28"/>
        <v>4006</v>
      </c>
      <c r="R74" s="10">
        <f t="shared" si="28"/>
        <v>2982</v>
      </c>
      <c r="S74" s="10">
        <f t="shared" si="28"/>
        <v>2858</v>
      </c>
      <c r="T74" s="10">
        <f t="shared" si="28"/>
        <v>2209</v>
      </c>
      <c r="U74" s="10">
        <f t="shared" si="28"/>
        <v>1456</v>
      </c>
      <c r="V74" s="10">
        <f t="shared" si="28"/>
        <v>814</v>
      </c>
      <c r="W74" s="10">
        <f t="shared" si="28"/>
        <v>400</v>
      </c>
      <c r="X74" s="10" t="s">
        <v>104</v>
      </c>
    </row>
    <row r="75" spans="2:24" s="2" customFormat="1" ht="12" customHeight="1">
      <c r="B75" s="6"/>
      <c r="C75" s="16"/>
      <c r="D75" s="5" t="s">
        <v>107</v>
      </c>
      <c r="E75" s="9">
        <f>SUM(F75:X75)</f>
        <v>11011</v>
      </c>
      <c r="F75" s="9">
        <v>817</v>
      </c>
      <c r="G75" s="9">
        <v>1000</v>
      </c>
      <c r="H75" s="9">
        <v>846</v>
      </c>
      <c r="I75" s="9">
        <v>679</v>
      </c>
      <c r="J75" s="9">
        <v>716</v>
      </c>
      <c r="K75" s="9">
        <v>813</v>
      </c>
      <c r="L75" s="9">
        <v>1114</v>
      </c>
      <c r="M75" s="9">
        <v>782</v>
      </c>
      <c r="N75" s="9">
        <v>674</v>
      </c>
      <c r="O75" s="9">
        <v>681</v>
      </c>
      <c r="P75" s="9">
        <v>737</v>
      </c>
      <c r="Q75" s="9">
        <v>647</v>
      </c>
      <c r="R75" s="9">
        <v>408</v>
      </c>
      <c r="S75" s="9">
        <v>443</v>
      </c>
      <c r="T75" s="9">
        <v>293</v>
      </c>
      <c r="U75" s="9">
        <v>206</v>
      </c>
      <c r="V75" s="9">
        <v>104</v>
      </c>
      <c r="W75" s="9">
        <v>51</v>
      </c>
      <c r="X75" s="9" t="s">
        <v>104</v>
      </c>
    </row>
    <row r="76" spans="2:24" s="2" customFormat="1" ht="12" customHeight="1">
      <c r="B76" s="6"/>
      <c r="C76" s="16"/>
      <c r="D76" s="5" t="s">
        <v>22</v>
      </c>
      <c r="E76" s="9">
        <f>SUM(F76:X76)</f>
        <v>13747</v>
      </c>
      <c r="F76" s="9">
        <v>1103</v>
      </c>
      <c r="G76" s="9">
        <v>1307</v>
      </c>
      <c r="H76" s="9">
        <v>1062</v>
      </c>
      <c r="I76" s="9">
        <v>785</v>
      </c>
      <c r="J76" s="9">
        <v>702</v>
      </c>
      <c r="K76" s="9">
        <v>1015</v>
      </c>
      <c r="L76" s="9">
        <v>1504</v>
      </c>
      <c r="M76" s="9">
        <v>1114</v>
      </c>
      <c r="N76" s="9">
        <v>937</v>
      </c>
      <c r="O76" s="9">
        <v>811</v>
      </c>
      <c r="P76" s="9">
        <v>833</v>
      </c>
      <c r="Q76" s="9">
        <v>820</v>
      </c>
      <c r="R76" s="9">
        <v>519</v>
      </c>
      <c r="S76" s="9">
        <v>465</v>
      </c>
      <c r="T76" s="9">
        <v>354</v>
      </c>
      <c r="U76" s="9">
        <v>221</v>
      </c>
      <c r="V76" s="9">
        <v>126</v>
      </c>
      <c r="W76" s="9">
        <v>69</v>
      </c>
      <c r="X76" s="9" t="s">
        <v>104</v>
      </c>
    </row>
    <row r="77" spans="2:24" s="2" customFormat="1" ht="12" customHeight="1">
      <c r="B77" s="6"/>
      <c r="C77" s="16"/>
      <c r="D77" s="5" t="s">
        <v>65</v>
      </c>
      <c r="E77" s="9">
        <f>SUM(F77:X77)</f>
        <v>29160</v>
      </c>
      <c r="F77" s="9">
        <v>1910</v>
      </c>
      <c r="G77" s="9">
        <v>2292</v>
      </c>
      <c r="H77" s="9">
        <v>2384</v>
      </c>
      <c r="I77" s="9">
        <v>1942</v>
      </c>
      <c r="J77" s="9">
        <v>1632</v>
      </c>
      <c r="K77" s="9">
        <v>1888</v>
      </c>
      <c r="L77" s="9">
        <v>2534</v>
      </c>
      <c r="M77" s="9">
        <v>2114</v>
      </c>
      <c r="N77" s="9">
        <v>1990</v>
      </c>
      <c r="O77" s="9">
        <v>1962</v>
      </c>
      <c r="P77" s="9">
        <v>2017</v>
      </c>
      <c r="Q77" s="9">
        <v>1640</v>
      </c>
      <c r="R77" s="9">
        <v>1316</v>
      </c>
      <c r="S77" s="9">
        <v>1292</v>
      </c>
      <c r="T77" s="9">
        <v>1016</v>
      </c>
      <c r="U77" s="9">
        <v>669</v>
      </c>
      <c r="V77" s="9">
        <v>369</v>
      </c>
      <c r="W77" s="9">
        <v>193</v>
      </c>
      <c r="X77" s="9" t="s">
        <v>104</v>
      </c>
    </row>
    <row r="78" spans="2:24" s="2" customFormat="1" ht="12" customHeight="1">
      <c r="B78" s="6"/>
      <c r="C78" s="16"/>
      <c r="D78" s="5" t="s">
        <v>66</v>
      </c>
      <c r="E78" s="9">
        <f>SUM(F78:X78)</f>
        <v>18235</v>
      </c>
      <c r="F78" s="9">
        <v>1554</v>
      </c>
      <c r="G78" s="9">
        <v>1833</v>
      </c>
      <c r="H78" s="9">
        <v>1366</v>
      </c>
      <c r="I78" s="9">
        <v>1026</v>
      </c>
      <c r="J78" s="9">
        <v>915</v>
      </c>
      <c r="K78" s="9">
        <v>1344</v>
      </c>
      <c r="L78" s="9">
        <v>2030</v>
      </c>
      <c r="M78" s="9">
        <v>1436</v>
      </c>
      <c r="N78" s="9">
        <v>1129</v>
      </c>
      <c r="O78" s="9">
        <v>1058</v>
      </c>
      <c r="P78" s="9">
        <v>1040</v>
      </c>
      <c r="Q78" s="9">
        <v>899</v>
      </c>
      <c r="R78" s="9">
        <v>739</v>
      </c>
      <c r="S78" s="9">
        <v>658</v>
      </c>
      <c r="T78" s="9">
        <v>546</v>
      </c>
      <c r="U78" s="9">
        <v>360</v>
      </c>
      <c r="V78" s="9">
        <v>215</v>
      </c>
      <c r="W78" s="9">
        <v>87</v>
      </c>
      <c r="X78" s="9" t="s">
        <v>104</v>
      </c>
    </row>
    <row r="79" spans="2:24" s="2" customFormat="1" ht="12" customHeight="1">
      <c r="B79" s="6"/>
      <c r="C79" s="24" t="s">
        <v>67</v>
      </c>
      <c r="D79" s="25"/>
      <c r="E79" s="10">
        <f>SUM(E80:E83)</f>
        <v>70509</v>
      </c>
      <c r="F79" s="10">
        <f aca="true" t="shared" si="29" ref="F79:K79">SUM(F80:F83)</f>
        <v>5341</v>
      </c>
      <c r="G79" s="10">
        <f t="shared" si="29"/>
        <v>6834</v>
      </c>
      <c r="H79" s="10">
        <f t="shared" si="29"/>
        <v>6084</v>
      </c>
      <c r="I79" s="10">
        <f t="shared" si="29"/>
        <v>4235</v>
      </c>
      <c r="J79" s="10">
        <f t="shared" si="29"/>
        <v>3507</v>
      </c>
      <c r="K79" s="10">
        <f t="shared" si="29"/>
        <v>4929</v>
      </c>
      <c r="L79" s="10">
        <f aca="true" t="shared" si="30" ref="L79:W79">SUM(L80:L83)</f>
        <v>7146</v>
      </c>
      <c r="M79" s="10">
        <f t="shared" si="30"/>
        <v>5799</v>
      </c>
      <c r="N79" s="10">
        <f t="shared" si="30"/>
        <v>4702</v>
      </c>
      <c r="O79" s="10">
        <f t="shared" si="30"/>
        <v>4307</v>
      </c>
      <c r="P79" s="10">
        <f t="shared" si="30"/>
        <v>4186</v>
      </c>
      <c r="Q79" s="10">
        <f t="shared" si="30"/>
        <v>3615</v>
      </c>
      <c r="R79" s="10">
        <f t="shared" si="30"/>
        <v>2833</v>
      </c>
      <c r="S79" s="10">
        <f t="shared" si="30"/>
        <v>2651</v>
      </c>
      <c r="T79" s="10">
        <f t="shared" si="30"/>
        <v>2030</v>
      </c>
      <c r="U79" s="10">
        <f t="shared" si="30"/>
        <v>1219</v>
      </c>
      <c r="V79" s="10">
        <f t="shared" si="30"/>
        <v>754</v>
      </c>
      <c r="W79" s="10">
        <f t="shared" si="30"/>
        <v>337</v>
      </c>
      <c r="X79" s="10" t="s">
        <v>104</v>
      </c>
    </row>
    <row r="80" spans="2:24" s="2" customFormat="1" ht="12" customHeight="1">
      <c r="B80" s="6"/>
      <c r="C80" s="16"/>
      <c r="D80" s="5" t="s">
        <v>68</v>
      </c>
      <c r="E80" s="9">
        <f>SUM(F80:X80)</f>
        <v>14745</v>
      </c>
      <c r="F80" s="9">
        <v>943</v>
      </c>
      <c r="G80" s="9">
        <v>1280</v>
      </c>
      <c r="H80" s="9">
        <v>1209</v>
      </c>
      <c r="I80" s="9">
        <v>933</v>
      </c>
      <c r="J80" s="9">
        <v>714</v>
      </c>
      <c r="K80" s="9">
        <v>906</v>
      </c>
      <c r="L80" s="9">
        <v>1306</v>
      </c>
      <c r="M80" s="9">
        <v>1162</v>
      </c>
      <c r="N80" s="9">
        <v>992</v>
      </c>
      <c r="O80" s="9">
        <v>914</v>
      </c>
      <c r="P80" s="9">
        <v>936</v>
      </c>
      <c r="Q80" s="9">
        <v>839</v>
      </c>
      <c r="R80" s="9">
        <v>768</v>
      </c>
      <c r="S80" s="9">
        <v>704</v>
      </c>
      <c r="T80" s="9">
        <v>527</v>
      </c>
      <c r="U80" s="9">
        <v>321</v>
      </c>
      <c r="V80" s="9">
        <v>194</v>
      </c>
      <c r="W80" s="9">
        <v>97</v>
      </c>
      <c r="X80" s="9" t="s">
        <v>104</v>
      </c>
    </row>
    <row r="81" spans="2:24" s="2" customFormat="1" ht="12" customHeight="1">
      <c r="B81" s="6"/>
      <c r="C81" s="16"/>
      <c r="D81" s="5" t="s">
        <v>69</v>
      </c>
      <c r="E81" s="9">
        <f>SUM(F81:X81)</f>
        <v>24714</v>
      </c>
      <c r="F81" s="9">
        <v>1807</v>
      </c>
      <c r="G81" s="9">
        <v>2394</v>
      </c>
      <c r="H81" s="9">
        <v>2038</v>
      </c>
      <c r="I81" s="9">
        <v>1448</v>
      </c>
      <c r="J81" s="9">
        <v>1234</v>
      </c>
      <c r="K81" s="9">
        <v>1792</v>
      </c>
      <c r="L81" s="9">
        <v>2495</v>
      </c>
      <c r="M81" s="9">
        <v>1954</v>
      </c>
      <c r="N81" s="9">
        <v>1591</v>
      </c>
      <c r="O81" s="9">
        <v>1519</v>
      </c>
      <c r="P81" s="9">
        <v>1550</v>
      </c>
      <c r="Q81" s="9">
        <v>1310</v>
      </c>
      <c r="R81" s="9">
        <v>1027</v>
      </c>
      <c r="S81" s="9">
        <v>979</v>
      </c>
      <c r="T81" s="9">
        <v>700</v>
      </c>
      <c r="U81" s="9">
        <v>458</v>
      </c>
      <c r="V81" s="9">
        <v>282</v>
      </c>
      <c r="W81" s="9">
        <v>136</v>
      </c>
      <c r="X81" s="9" t="s">
        <v>104</v>
      </c>
    </row>
    <row r="82" spans="2:24" s="2" customFormat="1" ht="12" customHeight="1">
      <c r="B82" s="6"/>
      <c r="C82" s="16"/>
      <c r="D82" s="5" t="s">
        <v>70</v>
      </c>
      <c r="E82" s="9">
        <f>SUM(F82:X82)</f>
        <v>13772</v>
      </c>
      <c r="F82" s="9">
        <v>1145</v>
      </c>
      <c r="G82" s="9">
        <v>1388</v>
      </c>
      <c r="H82" s="9">
        <v>1233</v>
      </c>
      <c r="I82" s="9">
        <v>800</v>
      </c>
      <c r="J82" s="9">
        <v>669</v>
      </c>
      <c r="K82" s="9">
        <v>1006</v>
      </c>
      <c r="L82" s="9">
        <v>1475</v>
      </c>
      <c r="M82" s="9">
        <v>1142</v>
      </c>
      <c r="N82" s="9">
        <v>950</v>
      </c>
      <c r="O82" s="9">
        <v>803</v>
      </c>
      <c r="P82" s="9">
        <v>773</v>
      </c>
      <c r="Q82" s="9">
        <v>674</v>
      </c>
      <c r="R82" s="9">
        <v>466</v>
      </c>
      <c r="S82" s="9">
        <v>454</v>
      </c>
      <c r="T82" s="9">
        <v>386</v>
      </c>
      <c r="U82" s="9">
        <v>206</v>
      </c>
      <c r="V82" s="9">
        <v>145</v>
      </c>
      <c r="W82" s="9">
        <v>57</v>
      </c>
      <c r="X82" s="9" t="s">
        <v>104</v>
      </c>
    </row>
    <row r="83" spans="2:24" s="2" customFormat="1" ht="12" customHeight="1">
      <c r="B83" s="6"/>
      <c r="C83" s="16"/>
      <c r="D83" s="5" t="s">
        <v>103</v>
      </c>
      <c r="E83" s="9">
        <f>SUM(F83:X83)</f>
        <v>17278</v>
      </c>
      <c r="F83" s="9">
        <v>1446</v>
      </c>
      <c r="G83" s="9">
        <v>1772</v>
      </c>
      <c r="H83" s="9">
        <v>1604</v>
      </c>
      <c r="I83" s="9">
        <v>1054</v>
      </c>
      <c r="J83" s="9">
        <v>890</v>
      </c>
      <c r="K83" s="9">
        <v>1225</v>
      </c>
      <c r="L83" s="9">
        <v>1870</v>
      </c>
      <c r="M83" s="9">
        <v>1541</v>
      </c>
      <c r="N83" s="9">
        <v>1169</v>
      </c>
      <c r="O83" s="9">
        <v>1071</v>
      </c>
      <c r="P83" s="9">
        <v>927</v>
      </c>
      <c r="Q83" s="9">
        <v>792</v>
      </c>
      <c r="R83" s="9">
        <v>572</v>
      </c>
      <c r="S83" s="9">
        <v>514</v>
      </c>
      <c r="T83" s="9">
        <v>417</v>
      </c>
      <c r="U83" s="9">
        <v>234</v>
      </c>
      <c r="V83" s="9">
        <v>133</v>
      </c>
      <c r="W83" s="9">
        <v>47</v>
      </c>
      <c r="X83" s="9" t="s">
        <v>104</v>
      </c>
    </row>
    <row r="84" spans="2:24" s="2" customFormat="1" ht="12" customHeight="1">
      <c r="B84" s="6"/>
      <c r="C84" s="24" t="s">
        <v>71</v>
      </c>
      <c r="D84" s="25"/>
      <c r="E84" s="10">
        <f>E85</f>
        <v>23006</v>
      </c>
      <c r="F84" s="10">
        <f aca="true" t="shared" si="31" ref="F84:K84">F85</f>
        <v>1704</v>
      </c>
      <c r="G84" s="10">
        <f t="shared" si="31"/>
        <v>2117</v>
      </c>
      <c r="H84" s="10">
        <f t="shared" si="31"/>
        <v>1916</v>
      </c>
      <c r="I84" s="10">
        <f t="shared" si="31"/>
        <v>1464</v>
      </c>
      <c r="J84" s="10">
        <f t="shared" si="31"/>
        <v>1256</v>
      </c>
      <c r="K84" s="10">
        <f t="shared" si="31"/>
        <v>1778</v>
      </c>
      <c r="L84" s="10">
        <f aca="true" t="shared" si="32" ref="L84:X84">L85</f>
        <v>2207</v>
      </c>
      <c r="M84" s="10">
        <f t="shared" si="32"/>
        <v>1620</v>
      </c>
      <c r="N84" s="10">
        <f t="shared" si="32"/>
        <v>1568</v>
      </c>
      <c r="O84" s="10">
        <f t="shared" si="32"/>
        <v>1544</v>
      </c>
      <c r="P84" s="10">
        <f t="shared" si="32"/>
        <v>1523</v>
      </c>
      <c r="Q84" s="10">
        <f t="shared" si="32"/>
        <v>1204</v>
      </c>
      <c r="R84" s="10">
        <f t="shared" si="32"/>
        <v>921</v>
      </c>
      <c r="S84" s="10">
        <f t="shared" si="32"/>
        <v>847</v>
      </c>
      <c r="T84" s="10">
        <f t="shared" si="32"/>
        <v>632</v>
      </c>
      <c r="U84" s="10">
        <f t="shared" si="32"/>
        <v>373</v>
      </c>
      <c r="V84" s="10">
        <f t="shared" si="32"/>
        <v>227</v>
      </c>
      <c r="W84" s="10">
        <f t="shared" si="32"/>
        <v>105</v>
      </c>
      <c r="X84" s="10" t="str">
        <f t="shared" si="32"/>
        <v>-</v>
      </c>
    </row>
    <row r="85" spans="2:24" s="2" customFormat="1" ht="12" customHeight="1">
      <c r="B85" s="6"/>
      <c r="C85" s="16"/>
      <c r="D85" s="5" t="s">
        <v>72</v>
      </c>
      <c r="E85" s="9">
        <f>SUM(F85:X85)</f>
        <v>23006</v>
      </c>
      <c r="F85" s="9">
        <v>1704</v>
      </c>
      <c r="G85" s="9">
        <v>2117</v>
      </c>
      <c r="H85" s="9">
        <v>1916</v>
      </c>
      <c r="I85" s="9">
        <v>1464</v>
      </c>
      <c r="J85" s="9">
        <v>1256</v>
      </c>
      <c r="K85" s="9">
        <v>1778</v>
      </c>
      <c r="L85" s="9">
        <v>2207</v>
      </c>
      <c r="M85" s="9">
        <v>1620</v>
      </c>
      <c r="N85" s="9">
        <v>1568</v>
      </c>
      <c r="O85" s="9">
        <v>1544</v>
      </c>
      <c r="P85" s="9">
        <v>1523</v>
      </c>
      <c r="Q85" s="9">
        <v>1204</v>
      </c>
      <c r="R85" s="9">
        <v>921</v>
      </c>
      <c r="S85" s="9">
        <v>847</v>
      </c>
      <c r="T85" s="9">
        <v>632</v>
      </c>
      <c r="U85" s="9">
        <v>373</v>
      </c>
      <c r="V85" s="9">
        <v>227</v>
      </c>
      <c r="W85" s="9">
        <v>105</v>
      </c>
      <c r="X85" s="9" t="s">
        <v>104</v>
      </c>
    </row>
    <row r="86" spans="2:24" s="2" customFormat="1" ht="12" customHeight="1">
      <c r="B86" s="6"/>
      <c r="C86" s="24" t="s">
        <v>73</v>
      </c>
      <c r="D86" s="25"/>
      <c r="E86" s="10">
        <f>SUM(E87:E91)</f>
        <v>91069</v>
      </c>
      <c r="F86" s="10">
        <f aca="true" t="shared" si="33" ref="F86:K86">SUM(F87:F91)</f>
        <v>7171</v>
      </c>
      <c r="G86" s="10">
        <f t="shared" si="33"/>
        <v>8350</v>
      </c>
      <c r="H86" s="10">
        <f t="shared" si="33"/>
        <v>7237</v>
      </c>
      <c r="I86" s="10">
        <f t="shared" si="33"/>
        <v>5687</v>
      </c>
      <c r="J86" s="10">
        <f t="shared" si="33"/>
        <v>5771</v>
      </c>
      <c r="K86" s="10">
        <f t="shared" si="33"/>
        <v>7128</v>
      </c>
      <c r="L86" s="10">
        <f aca="true" t="shared" si="34" ref="L86:X86">SUM(L87:L91)</f>
        <v>9666</v>
      </c>
      <c r="M86" s="10">
        <f t="shared" si="34"/>
        <v>7181</v>
      </c>
      <c r="N86" s="10">
        <f t="shared" si="34"/>
        <v>5547</v>
      </c>
      <c r="O86" s="10">
        <f t="shared" si="34"/>
        <v>5242</v>
      </c>
      <c r="P86" s="10">
        <f t="shared" si="34"/>
        <v>5090</v>
      </c>
      <c r="Q86" s="10">
        <f t="shared" si="34"/>
        <v>4763</v>
      </c>
      <c r="R86" s="10">
        <f t="shared" si="34"/>
        <v>3759</v>
      </c>
      <c r="S86" s="10">
        <f t="shared" si="34"/>
        <v>3390</v>
      </c>
      <c r="T86" s="10">
        <f t="shared" si="34"/>
        <v>2383</v>
      </c>
      <c r="U86" s="10">
        <f t="shared" si="34"/>
        <v>1489</v>
      </c>
      <c r="V86" s="10">
        <f t="shared" si="34"/>
        <v>808</v>
      </c>
      <c r="W86" s="10">
        <f t="shared" si="34"/>
        <v>405</v>
      </c>
      <c r="X86" s="10">
        <f t="shared" si="34"/>
        <v>2</v>
      </c>
    </row>
    <row r="87" spans="2:24" s="2" customFormat="1" ht="12" customHeight="1">
      <c r="B87" s="6"/>
      <c r="C87" s="16"/>
      <c r="D87" s="5" t="s">
        <v>74</v>
      </c>
      <c r="E87" s="9">
        <f>SUM(F87:X87)</f>
        <v>16059</v>
      </c>
      <c r="F87" s="9">
        <v>1144</v>
      </c>
      <c r="G87" s="9">
        <v>1255</v>
      </c>
      <c r="H87" s="9">
        <v>1149</v>
      </c>
      <c r="I87" s="9">
        <v>943</v>
      </c>
      <c r="J87" s="9">
        <v>1029</v>
      </c>
      <c r="K87" s="9">
        <v>1246</v>
      </c>
      <c r="L87" s="9">
        <v>1474</v>
      </c>
      <c r="M87" s="9">
        <v>930</v>
      </c>
      <c r="N87" s="9">
        <v>872</v>
      </c>
      <c r="O87" s="9">
        <v>942</v>
      </c>
      <c r="P87" s="9">
        <v>1108</v>
      </c>
      <c r="Q87" s="9">
        <v>1154</v>
      </c>
      <c r="R87" s="9">
        <v>777</v>
      </c>
      <c r="S87" s="9">
        <v>781</v>
      </c>
      <c r="T87" s="9">
        <v>569</v>
      </c>
      <c r="U87" s="9">
        <v>385</v>
      </c>
      <c r="V87" s="9">
        <v>202</v>
      </c>
      <c r="W87" s="9">
        <v>99</v>
      </c>
      <c r="X87" s="9" t="s">
        <v>104</v>
      </c>
    </row>
    <row r="88" spans="2:24" s="2" customFormat="1" ht="12" customHeight="1">
      <c r="B88" s="6"/>
      <c r="C88" s="16"/>
      <c r="D88" s="5" t="s">
        <v>100</v>
      </c>
      <c r="E88" s="9">
        <f>SUM(F88:X88)</f>
        <v>9883</v>
      </c>
      <c r="F88" s="9">
        <v>688</v>
      </c>
      <c r="G88" s="9">
        <v>859</v>
      </c>
      <c r="H88" s="9">
        <v>736</v>
      </c>
      <c r="I88" s="9">
        <v>539</v>
      </c>
      <c r="J88" s="9">
        <v>584</v>
      </c>
      <c r="K88" s="9">
        <v>715</v>
      </c>
      <c r="L88" s="9">
        <v>943</v>
      </c>
      <c r="M88" s="9">
        <v>726</v>
      </c>
      <c r="N88" s="9">
        <v>574</v>
      </c>
      <c r="O88" s="9">
        <v>655</v>
      </c>
      <c r="P88" s="9">
        <v>653</v>
      </c>
      <c r="Q88" s="9">
        <v>587</v>
      </c>
      <c r="R88" s="9">
        <v>457</v>
      </c>
      <c r="S88" s="9">
        <v>419</v>
      </c>
      <c r="T88" s="9">
        <v>333</v>
      </c>
      <c r="U88" s="9">
        <v>234</v>
      </c>
      <c r="V88" s="9">
        <v>111</v>
      </c>
      <c r="W88" s="9">
        <v>70</v>
      </c>
      <c r="X88" s="9" t="s">
        <v>104</v>
      </c>
    </row>
    <row r="89" spans="2:24" s="2" customFormat="1" ht="12" customHeight="1">
      <c r="B89" s="6"/>
      <c r="C89" s="16"/>
      <c r="D89" s="5" t="s">
        <v>75</v>
      </c>
      <c r="E89" s="9">
        <f>SUM(F89:X89)</f>
        <v>10796</v>
      </c>
      <c r="F89" s="9">
        <v>816</v>
      </c>
      <c r="G89" s="9">
        <v>968</v>
      </c>
      <c r="H89" s="9">
        <v>811</v>
      </c>
      <c r="I89" s="9">
        <v>657</v>
      </c>
      <c r="J89" s="9">
        <v>657</v>
      </c>
      <c r="K89" s="9">
        <v>817</v>
      </c>
      <c r="L89" s="9">
        <v>1071</v>
      </c>
      <c r="M89" s="9">
        <v>773</v>
      </c>
      <c r="N89" s="9">
        <v>584</v>
      </c>
      <c r="O89" s="9">
        <v>666</v>
      </c>
      <c r="P89" s="9">
        <v>673</v>
      </c>
      <c r="Q89" s="9">
        <v>655</v>
      </c>
      <c r="R89" s="9">
        <v>518</v>
      </c>
      <c r="S89" s="9">
        <v>450</v>
      </c>
      <c r="T89" s="9">
        <v>298</v>
      </c>
      <c r="U89" s="9">
        <v>207</v>
      </c>
      <c r="V89" s="9">
        <v>118</v>
      </c>
      <c r="W89" s="9">
        <v>57</v>
      </c>
      <c r="X89" s="9" t="s">
        <v>104</v>
      </c>
    </row>
    <row r="90" spans="2:24" s="2" customFormat="1" ht="12" customHeight="1">
      <c r="B90" s="6"/>
      <c r="C90" s="16"/>
      <c r="D90" s="5" t="s">
        <v>76</v>
      </c>
      <c r="E90" s="9">
        <f>SUM(F90:X90)</f>
        <v>31885</v>
      </c>
      <c r="F90" s="9">
        <v>2694</v>
      </c>
      <c r="G90" s="9">
        <v>2914</v>
      </c>
      <c r="H90" s="9">
        <v>2624</v>
      </c>
      <c r="I90" s="9">
        <v>2298</v>
      </c>
      <c r="J90" s="9">
        <v>2430</v>
      </c>
      <c r="K90" s="9">
        <v>2779</v>
      </c>
      <c r="L90" s="9">
        <v>3615</v>
      </c>
      <c r="M90" s="9">
        <v>2755</v>
      </c>
      <c r="N90" s="9">
        <v>2052</v>
      </c>
      <c r="O90" s="9">
        <v>1734</v>
      </c>
      <c r="P90" s="9">
        <v>1462</v>
      </c>
      <c r="Q90" s="9">
        <v>1205</v>
      </c>
      <c r="R90" s="9">
        <v>1096</v>
      </c>
      <c r="S90" s="9">
        <v>985</v>
      </c>
      <c r="T90" s="9">
        <v>649</v>
      </c>
      <c r="U90" s="9">
        <v>346</v>
      </c>
      <c r="V90" s="9">
        <v>172</v>
      </c>
      <c r="W90" s="9">
        <v>75</v>
      </c>
      <c r="X90" s="9" t="s">
        <v>104</v>
      </c>
    </row>
    <row r="91" spans="2:24" s="2" customFormat="1" ht="12" customHeight="1">
      <c r="B91" s="6"/>
      <c r="C91" s="16"/>
      <c r="D91" s="5" t="s">
        <v>77</v>
      </c>
      <c r="E91" s="9">
        <f>SUM(F91:X91)</f>
        <v>22446</v>
      </c>
      <c r="F91" s="9">
        <v>1829</v>
      </c>
      <c r="G91" s="9">
        <v>2354</v>
      </c>
      <c r="H91" s="9">
        <v>1917</v>
      </c>
      <c r="I91" s="9">
        <v>1250</v>
      </c>
      <c r="J91" s="9">
        <v>1071</v>
      </c>
      <c r="K91" s="9">
        <v>1571</v>
      </c>
      <c r="L91" s="9">
        <v>2563</v>
      </c>
      <c r="M91" s="9">
        <v>1997</v>
      </c>
      <c r="N91" s="9">
        <v>1465</v>
      </c>
      <c r="O91" s="9">
        <v>1245</v>
      </c>
      <c r="P91" s="9">
        <v>1194</v>
      </c>
      <c r="Q91" s="9">
        <v>1162</v>
      </c>
      <c r="R91" s="9">
        <v>911</v>
      </c>
      <c r="S91" s="9">
        <v>755</v>
      </c>
      <c r="T91" s="9">
        <v>534</v>
      </c>
      <c r="U91" s="9">
        <v>317</v>
      </c>
      <c r="V91" s="9">
        <v>205</v>
      </c>
      <c r="W91" s="9">
        <v>104</v>
      </c>
      <c r="X91" s="9">
        <v>2</v>
      </c>
    </row>
    <row r="92" spans="2:4" s="2" customFormat="1" ht="12" customHeight="1">
      <c r="B92" s="4"/>
      <c r="C92" s="4"/>
      <c r="D92" s="4"/>
    </row>
    <row r="93" spans="2:6" s="2" customFormat="1" ht="12" customHeight="1">
      <c r="B93" s="11" t="s">
        <v>108</v>
      </c>
      <c r="C93" s="19"/>
      <c r="D93" s="19"/>
      <c r="E93" s="19"/>
      <c r="F93" s="19"/>
    </row>
    <row r="94" spans="2:4" s="2" customFormat="1" ht="12" customHeight="1">
      <c r="B94" s="11"/>
      <c r="C94" s="4"/>
      <c r="D94" s="4"/>
    </row>
  </sheetData>
  <mergeCells count="47">
    <mergeCell ref="V3:V5"/>
    <mergeCell ref="W3:W5"/>
    <mergeCell ref="I3:I5"/>
    <mergeCell ref="J3:J5"/>
    <mergeCell ref="O3:O5"/>
    <mergeCell ref="P3:P5"/>
    <mergeCell ref="H3:H5"/>
    <mergeCell ref="B7:D7"/>
    <mergeCell ref="B8:D8"/>
    <mergeCell ref="B3:D5"/>
    <mergeCell ref="E3:E5"/>
    <mergeCell ref="F3:F5"/>
    <mergeCell ref="G3:G5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B20:D20"/>
    <mergeCell ref="C21:D21"/>
    <mergeCell ref="C31:D31"/>
    <mergeCell ref="C36:D36"/>
    <mergeCell ref="C42:D42"/>
    <mergeCell ref="C49:D49"/>
    <mergeCell ref="C54:D54"/>
    <mergeCell ref="C56:D56"/>
    <mergeCell ref="C65:D65"/>
    <mergeCell ref="C74:D74"/>
    <mergeCell ref="C79:D79"/>
    <mergeCell ref="C84:D84"/>
    <mergeCell ref="C86:D86"/>
    <mergeCell ref="X3:X5"/>
    <mergeCell ref="K3:K5"/>
    <mergeCell ref="L3:L5"/>
    <mergeCell ref="M3:M5"/>
    <mergeCell ref="N3:N5"/>
    <mergeCell ref="Q3:Q5"/>
    <mergeCell ref="R3:R5"/>
    <mergeCell ref="S3:S5"/>
    <mergeCell ref="T3:T5"/>
    <mergeCell ref="U3:U5"/>
  </mergeCells>
  <printOptions/>
  <pageMargins left="0.5905511811023623" right="0.5905511811023623" top="0.984251968503937" bottom="0.984251968503937" header="0.5118110236220472" footer="0.5118110236220472"/>
  <pageSetup horizontalDpi="400" verticalDpi="400" orientation="portrait" pageOrder="overThenDown" paperSize="9" scale="73" r:id="rId1"/>
  <headerFooter alignWithMargins="0">
    <oddHeader>&amp;L&amp;F</oddHeader>
  </headerFooter>
  <rowBreaks count="1" manualBreakCount="1">
    <brk id="48" max="33" man="1"/>
  </rowBreaks>
  <colBreaks count="1" manualBreakCount="1">
    <brk id="13" max="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2002-03-21T07:12:15Z</cp:lastPrinted>
  <dcterms:created xsi:type="dcterms:W3CDTF">1999-08-06T12:02:03Z</dcterms:created>
  <dcterms:modified xsi:type="dcterms:W3CDTF">2002-03-25T12:59:37Z</dcterms:modified>
  <cp:category/>
  <cp:version/>
  <cp:contentType/>
  <cp:contentStatus/>
</cp:coreProperties>
</file>