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080" windowHeight="12420" tabRatio="601" activeTab="0"/>
  </bookViews>
  <sheets>
    <sheet name="平成１６年１０月１日" sheetId="1" r:id="rId1"/>
    <sheet name="平成１７年１０月１日" sheetId="2" r:id="rId2"/>
  </sheets>
  <definedNames>
    <definedName name="_xlnm.Print_Area" localSheetId="0">'平成１６年１０月１日'!$A$1:$M$96</definedName>
    <definedName name="_xlnm.Print_Area" localSheetId="1">'平成１７年１０月１日'!$B$1:$M$79</definedName>
    <definedName name="_xlnm.Print_Titles" localSheetId="0">'平成１６年１０月１日'!$3:$7</definedName>
    <definedName name="_xlnm.Print_Titles" localSheetId="1">'平成１７年１０月１日'!$3:$6</definedName>
  </definedNames>
  <calcPr fullCalcOnLoad="1"/>
</workbook>
</file>

<file path=xl/sharedStrings.xml><?xml version="1.0" encoding="utf-8"?>
<sst xmlns="http://schemas.openxmlformats.org/spreadsheetml/2006/main" count="248" uniqueCount="232">
  <si>
    <t>世帯数</t>
  </si>
  <si>
    <t>人口</t>
  </si>
  <si>
    <t>総数</t>
  </si>
  <si>
    <t>男</t>
  </si>
  <si>
    <t>女</t>
  </si>
  <si>
    <t>人</t>
  </si>
  <si>
    <t>％</t>
  </si>
  <si>
    <t>対前年
人口
増加率</t>
  </si>
  <si>
    <t>女100人に
つき男</t>
  </si>
  <si>
    <t>市町村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</si>
  <si>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</si>
  <si>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</si>
  <si>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</si>
  <si>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</si>
  <si>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</si>
  <si>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</si>
  <si>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</si>
  <si>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</si>
  <si>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</si>
  <si>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</si>
  <si>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</si>
  <si>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</si>
  <si>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</si>
  <si>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</si>
  <si>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</si>
  <si>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</si>
  <si>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</si>
  <si>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</si>
  <si>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</si>
  <si>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</si>
  <si>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</si>
  <si>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</si>
  <si>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</si>
  <si>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</si>
  <si>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</si>
  <si>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</si>
  <si>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</si>
  <si>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</si>
  <si>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</si>
  <si>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</si>
  <si>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</si>
  <si>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</si>
  <si>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</si>
  <si>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</si>
  <si>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</si>
  <si>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</si>
  <si>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</si>
  <si>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</si>
  <si>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</si>
  <si>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</si>
  <si>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</si>
  <si>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</si>
  <si>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</si>
  <si>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</si>
  <si>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</si>
  <si>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</si>
  <si>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</si>
  <si>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</si>
  <si>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</si>
  <si>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</si>
  <si>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</si>
  <si>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</si>
  <si>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</si>
  <si>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</si>
  <si>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</si>
  <si>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</si>
  <si>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</si>
  <si>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</si>
  <si>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</si>
  <si>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</si>
  <si>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</si>
  <si>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</si>
  <si>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</si>
  <si>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</si>
  <si>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</si>
  <si>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</si>
  <si>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</si>
  <si>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</si>
  <si>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</si>
  <si>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</si>
  <si>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</si>
  <si>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</si>
  <si>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</si>
  <si>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</si>
  <si>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</si>
  <si>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</si>
  <si>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対前年
人口
増加数</t>
  </si>
  <si>
    <t>高崎市</t>
  </si>
  <si>
    <t>大胡町</t>
  </si>
  <si>
    <t>資料：県統計課「群馬県移動人口調査」</t>
  </si>
  <si>
    <t>神流町</t>
  </si>
  <si>
    <t>３－４ 市町村別世帯数及び人口 （平成16年10月1日）</t>
  </si>
  <si>
    <t>平成１５年</t>
  </si>
  <si>
    <t>平成1６年</t>
  </si>
  <si>
    <t>一世帯
当たり
人員</t>
  </si>
  <si>
    <t>注）国勢調査年には移動人口調査は実施せず、平成17年の国勢調査結果は、発行時に未公表のため、掲載していない。</t>
  </si>
  <si>
    <t>△　 971</t>
  </si>
  <si>
    <t>△ 　197</t>
  </si>
  <si>
    <t>△　 339</t>
  </si>
  <si>
    <t>△ 　282</t>
  </si>
  <si>
    <t>△　 270</t>
  </si>
  <si>
    <t>△　　30</t>
  </si>
  <si>
    <t>△　　34</t>
  </si>
  <si>
    <t>△　　47</t>
  </si>
  <si>
    <t>△ 　134</t>
  </si>
  <si>
    <t>△　　52</t>
  </si>
  <si>
    <t>△　　91</t>
  </si>
  <si>
    <t>△　　89</t>
  </si>
  <si>
    <t>△　　57</t>
  </si>
  <si>
    <t>△　　45</t>
  </si>
  <si>
    <t>△　 　5</t>
  </si>
  <si>
    <t>△　　29</t>
  </si>
  <si>
    <t>△ 　181</t>
  </si>
  <si>
    <t>△ 　　6</t>
  </si>
  <si>
    <t>△　　80</t>
  </si>
  <si>
    <t>△　　24</t>
  </si>
  <si>
    <t>△ 　129</t>
  </si>
  <si>
    <t>△　 441</t>
  </si>
  <si>
    <t>△　　40</t>
  </si>
  <si>
    <t>△　 272</t>
  </si>
  <si>
    <t>△　　65</t>
  </si>
  <si>
    <t>△　　64</t>
  </si>
  <si>
    <t>△ 　200</t>
  </si>
  <si>
    <t>△　 200</t>
  </si>
  <si>
    <t>△　 502</t>
  </si>
  <si>
    <t>△　　98</t>
  </si>
  <si>
    <t>△　　38</t>
  </si>
  <si>
    <t>△　 143</t>
  </si>
  <si>
    <t>△　 161</t>
  </si>
  <si>
    <t>△　　33</t>
  </si>
  <si>
    <t>△　　25</t>
  </si>
  <si>
    <t>△　　14</t>
  </si>
  <si>
    <t>△　 440</t>
  </si>
  <si>
    <t>△　　83</t>
  </si>
  <si>
    <t>△　 105</t>
  </si>
  <si>
    <t>△ 　145</t>
  </si>
  <si>
    <t>△　　99</t>
  </si>
  <si>
    <t>△　　68</t>
  </si>
  <si>
    <t>△　　69</t>
  </si>
  <si>
    <t>△　 169</t>
  </si>
  <si>
    <t>△　 142</t>
  </si>
  <si>
    <t>△　　37</t>
  </si>
  <si>
    <t>△　　27</t>
  </si>
  <si>
    <t>△　 287</t>
  </si>
  <si>
    <t>　　　　　国勢調査確定値</t>
  </si>
  <si>
    <t>人口</t>
  </si>
  <si>
    <t>世帯数</t>
  </si>
  <si>
    <t>総数</t>
  </si>
  <si>
    <t>男</t>
  </si>
  <si>
    <t>女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</si>
  <si>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</si>
  <si>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</si>
  <si>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</si>
  <si>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</si>
  <si>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</si>
  <si>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</si>
  <si>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</si>
  <si>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</si>
  <si>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</si>
  <si>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</si>
  <si>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</si>
  <si>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</si>
  <si>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</si>
  <si>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</si>
  <si>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</si>
  <si>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</si>
  <si>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</si>
  <si>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</si>
  <si>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</si>
  <si>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</si>
  <si>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</si>
  <si>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</si>
  <si>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</si>
  <si>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</si>
  <si>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</si>
  <si>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</si>
  <si>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</si>
  <si>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</si>
  <si>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</si>
  <si>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</si>
  <si>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</si>
  <si>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</si>
  <si>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神流町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</si>
  <si>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</si>
  <si>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</si>
  <si>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</si>
  <si>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</si>
  <si>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</si>
  <si>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</si>
  <si>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</si>
  <si>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</si>
  <si>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</si>
  <si>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</si>
  <si>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</si>
  <si>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</si>
  <si>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</si>
  <si>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</si>
  <si>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</si>
  <si>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</si>
  <si>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</si>
  <si>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</si>
  <si>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</si>
  <si>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</si>
  <si>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</si>
  <si>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</si>
  <si>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新田郡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</si>
  <si>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</si>
  <si>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</si>
  <si>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</si>
  <si>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</si>
  <si>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</si>
  <si>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</si>
  <si>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</si>
  <si>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</si>
  <si>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</si>
  <si>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※この表は、平成１７年１０月１日現在の市町村境域に基づき集計したものです。</t>
  </si>
  <si>
    <t>（平成１７年１０月１日のデータは、当ブックの別シートを御覧ください。）</t>
  </si>
  <si>
    <t>市町村</t>
  </si>
  <si>
    <t>人</t>
  </si>
  <si>
    <t>平成１６年</t>
  </si>
  <si>
    <t>市町村別世帯数及び人口（平成１７年１０月１日現在）</t>
  </si>
  <si>
    <t>人口密度
(1k㎡当たり)</t>
  </si>
  <si>
    <t>対前年
人口
増加数</t>
  </si>
  <si>
    <t>対前年
人口
増加率</t>
  </si>
  <si>
    <t>女100人に
つき男</t>
  </si>
  <si>
    <t>平成１７年</t>
  </si>
  <si>
    <t>市部総計</t>
  </si>
  <si>
    <t>郡部総計</t>
  </si>
  <si>
    <t>市部総計</t>
  </si>
  <si>
    <t>郡部総計</t>
  </si>
  <si>
    <t>※この表は、実際に刊行された統計年鑑には収録されていません。</t>
  </si>
  <si>
    <t>※みなかみ町の「対前年人口増加数」及び「対前年人口増加率」は、平成１６年の月夜野町、水上町及び新治村の合計人口と比較し、算出しています。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</si>
</sst>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);\(#,##0.0\)"/>
    <numFmt numFmtId="190" formatCode="0.00000;&quot;△ &quot;0.00000"/>
    <numFmt numFmtId="191" formatCode="0.00000%"/>
    <numFmt numFmtId="192" formatCode="0.00000_ "/>
    <numFmt numFmtId="193" formatCode="0.00_ "/>
    <numFmt numFmtId="194" formatCode="0.000;&quot;△ &quot;0.000"/>
    <numFmt numFmtId="195" formatCode="###,###,##0;&quot;-&quot;##,###,##0"/>
    <numFmt numFmtId="196" formatCode="##0.0;&quot;-&quot;#0.0"/>
    <numFmt numFmtId="197" formatCode="#,##0_ "/>
    <numFmt numFmtId="198" formatCode="0.0_ "/>
    <numFmt numFmtId="199" formatCode="#,##0.00_ "/>
    <numFmt numFmtId="200" formatCode="#,##0;&quot;▲ &quot;#,##0"/>
    <numFmt numFmtId="201" formatCode="#,##0.0;&quot;▲ &quot;#,##0.0"/>
    <numFmt numFmtId="202" formatCode="0.0000;&quot;△ &quot;0.0000"/>
    <numFmt numFmtId="203" formatCode="#,##0.0"/>
    <numFmt numFmtId="204" formatCode="0.0_);[Red]\(0.0\)"/>
    <numFmt numFmtId="205" formatCode="\ ###,###,###,##0;&quot;-&quot;###,###,###,##0"/>
    <numFmt numFmtId="206" formatCode="###,###,###,##0;&quot;-&quot;##,###,###,##0"/>
    <numFmt numFmtId="207" formatCode="0.0%"/>
  </numFmts>
  <fonts count="1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49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38" fontId="0" fillId="0" borderId="0" xfId="16" applyAlignment="1">
      <alignment/>
    </xf>
    <xf numFmtId="38" fontId="8" fillId="0" borderId="4" xfId="16" applyFont="1" applyFill="1" applyBorder="1" applyAlignment="1">
      <alignment vertical="center"/>
    </xf>
    <xf numFmtId="38" fontId="2" fillId="0" borderId="6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wrapText="1"/>
    </xf>
    <xf numFmtId="38" fontId="2" fillId="0" borderId="7" xfId="16" applyFont="1" applyFill="1" applyBorder="1" applyAlignment="1">
      <alignment horizontal="right" vertical="center"/>
    </xf>
    <xf numFmtId="38" fontId="2" fillId="0" borderId="0" xfId="16" applyFont="1" applyAlignment="1">
      <alignment/>
    </xf>
    <xf numFmtId="38" fontId="10" fillId="0" borderId="0" xfId="16" applyFont="1" applyFill="1" applyBorder="1" applyAlignment="1" quotePrefix="1">
      <alignment horizontal="right" vertical="center"/>
    </xf>
    <xf numFmtId="38" fontId="10" fillId="0" borderId="0" xfId="16" applyFont="1" applyFill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5" fillId="0" borderId="0" xfId="16" applyFont="1" applyAlignment="1">
      <alignment/>
    </xf>
    <xf numFmtId="176" fontId="2" fillId="0" borderId="0" xfId="16" applyNumberFormat="1" applyFont="1" applyBorder="1" applyAlignment="1">
      <alignment horizontal="right" vertical="center" wrapText="1"/>
    </xf>
    <xf numFmtId="176" fontId="0" fillId="0" borderId="0" xfId="16" applyNumberFormat="1" applyAlignment="1">
      <alignment/>
    </xf>
    <xf numFmtId="176" fontId="2" fillId="0" borderId="6" xfId="16" applyNumberFormat="1" applyFont="1" applyBorder="1" applyAlignment="1">
      <alignment horizontal="right" vertical="center"/>
    </xf>
    <xf numFmtId="176" fontId="2" fillId="0" borderId="7" xfId="16" applyNumberFormat="1" applyFont="1" applyBorder="1" applyAlignment="1">
      <alignment horizontal="right" vertical="center"/>
    </xf>
    <xf numFmtId="176" fontId="2" fillId="0" borderId="0" xfId="16" applyNumberFormat="1" applyFont="1" applyAlignment="1">
      <alignment/>
    </xf>
    <xf numFmtId="176" fontId="5" fillId="0" borderId="0" xfId="16" applyNumberFormat="1" applyFont="1" applyAlignment="1">
      <alignment vertical="center"/>
    </xf>
    <xf numFmtId="176" fontId="5" fillId="0" borderId="0" xfId="16" applyNumberFormat="1" applyFont="1" applyAlignment="1">
      <alignment/>
    </xf>
    <xf numFmtId="40" fontId="2" fillId="0" borderId="0" xfId="16" applyNumberFormat="1" applyFont="1" applyBorder="1" applyAlignment="1">
      <alignment horizontal="right" vertical="center" wrapText="1"/>
    </xf>
    <xf numFmtId="40" fontId="0" fillId="0" borderId="0" xfId="16" applyNumberFormat="1" applyAlignment="1">
      <alignment/>
    </xf>
    <xf numFmtId="40" fontId="2" fillId="0" borderId="6" xfId="16" applyNumberFormat="1" applyFont="1" applyBorder="1" applyAlignment="1">
      <alignment horizontal="right" vertical="center"/>
    </xf>
    <xf numFmtId="40" fontId="2" fillId="0" borderId="7" xfId="16" applyNumberFormat="1" applyFont="1" applyBorder="1" applyAlignment="1">
      <alignment wrapText="1"/>
    </xf>
    <xf numFmtId="40" fontId="2" fillId="0" borderId="7" xfId="16" applyNumberFormat="1" applyFont="1" applyBorder="1" applyAlignment="1">
      <alignment horizontal="right" vertical="center"/>
    </xf>
    <xf numFmtId="40" fontId="2" fillId="0" borderId="0" xfId="16" applyNumberFormat="1" applyFont="1" applyAlignment="1">
      <alignment/>
    </xf>
    <xf numFmtId="40" fontId="5" fillId="0" borderId="0" xfId="16" applyNumberFormat="1" applyFont="1" applyAlignment="1">
      <alignment/>
    </xf>
    <xf numFmtId="176" fontId="2" fillId="0" borderId="7" xfId="16" applyNumberFormat="1" applyFont="1" applyBorder="1" applyAlignment="1">
      <alignment horizontal="right" vertical="center" wrapText="1"/>
    </xf>
    <xf numFmtId="176" fontId="9" fillId="0" borderId="0" xfId="16" applyNumberFormat="1" applyFont="1" applyBorder="1" applyAlignment="1">
      <alignment horizontal="right" vertical="center"/>
    </xf>
    <xf numFmtId="40" fontId="2" fillId="0" borderId="7" xfId="16" applyNumberFormat="1" applyFont="1" applyBorder="1" applyAlignment="1">
      <alignment horizontal="right" vertical="center" wrapText="1"/>
    </xf>
    <xf numFmtId="40" fontId="9" fillId="0" borderId="0" xfId="16" applyNumberFormat="1" applyFont="1" applyBorder="1" applyAlignment="1">
      <alignment horizontal="right" vertical="center"/>
    </xf>
    <xf numFmtId="40" fontId="0" fillId="0" borderId="0" xfId="16" applyNumberFormat="1" applyBorder="1" applyAlignment="1">
      <alignment/>
    </xf>
    <xf numFmtId="176" fontId="2" fillId="0" borderId="7" xfId="16" applyNumberFormat="1" applyFont="1" applyFill="1" applyBorder="1" applyAlignment="1">
      <alignment horizontal="right"/>
    </xf>
    <xf numFmtId="180" fontId="2" fillId="0" borderId="7" xfId="16" applyNumberFormat="1" applyFont="1" applyBorder="1" applyAlignment="1">
      <alignment wrapText="1"/>
    </xf>
    <xf numFmtId="180" fontId="4" fillId="0" borderId="7" xfId="16" applyNumberFormat="1" applyFont="1" applyBorder="1" applyAlignment="1">
      <alignment horizontal="right" vertical="center" wrapText="1"/>
    </xf>
    <xf numFmtId="180" fontId="2" fillId="0" borderId="7" xfId="16" applyNumberFormat="1" applyFont="1" applyBorder="1" applyAlignment="1">
      <alignment horizontal="right" vertical="center" wrapText="1"/>
    </xf>
    <xf numFmtId="181" fontId="2" fillId="0" borderId="7" xfId="16" applyNumberFormat="1" applyFont="1" applyBorder="1" applyAlignment="1">
      <alignment wrapText="1"/>
    </xf>
    <xf numFmtId="181" fontId="4" fillId="0" borderId="7" xfId="16" applyNumberFormat="1" applyFont="1" applyBorder="1" applyAlignment="1">
      <alignment horizontal="right" vertical="center" wrapText="1"/>
    </xf>
    <xf numFmtId="181" fontId="2" fillId="0" borderId="7" xfId="16" applyNumberFormat="1" applyFont="1" applyBorder="1" applyAlignment="1">
      <alignment horizontal="right" vertical="center" wrapText="1"/>
    </xf>
    <xf numFmtId="180" fontId="0" fillId="0" borderId="0" xfId="16" applyNumberFormat="1" applyAlignment="1">
      <alignment/>
    </xf>
    <xf numFmtId="180" fontId="2" fillId="0" borderId="6" xfId="16" applyNumberFormat="1" applyFont="1" applyBorder="1" applyAlignment="1">
      <alignment horizontal="right" vertical="center"/>
    </xf>
    <xf numFmtId="180" fontId="2" fillId="0" borderId="0" xfId="16" applyNumberFormat="1" applyFont="1" applyAlignment="1">
      <alignment/>
    </xf>
    <xf numFmtId="180" fontId="5" fillId="0" borderId="0" xfId="16" applyNumberFormat="1" applyFont="1" applyAlignment="1">
      <alignment/>
    </xf>
    <xf numFmtId="38" fontId="11" fillId="0" borderId="7" xfId="16" applyFont="1" applyBorder="1" applyAlignment="1">
      <alignment horizontal="right" wrapText="1"/>
    </xf>
    <xf numFmtId="180" fontId="11" fillId="0" borderId="7" xfId="16" applyNumberFormat="1" applyFont="1" applyBorder="1" applyAlignment="1">
      <alignment horizontal="right" vertical="center" wrapText="1"/>
    </xf>
    <xf numFmtId="181" fontId="11" fillId="0" borderId="7" xfId="16" applyNumberFormat="1" applyFont="1" applyBorder="1" applyAlignment="1">
      <alignment horizontal="right" vertical="center" wrapText="1"/>
    </xf>
    <xf numFmtId="40" fontId="11" fillId="0" borderId="7" xfId="16" applyNumberFormat="1" applyFont="1" applyBorder="1" applyAlignment="1">
      <alignment horizontal="right" vertical="center" wrapText="1"/>
    </xf>
    <xf numFmtId="176" fontId="11" fillId="0" borderId="7" xfId="16" applyNumberFormat="1" applyFont="1" applyBorder="1" applyAlignment="1">
      <alignment horizontal="right" vertical="center" wrapText="1"/>
    </xf>
    <xf numFmtId="40" fontId="11" fillId="0" borderId="7" xfId="16" applyNumberFormat="1" applyFont="1" applyBorder="1" applyAlignment="1">
      <alignment wrapText="1"/>
    </xf>
    <xf numFmtId="176" fontId="11" fillId="0" borderId="7" xfId="16" applyNumberFormat="1" applyFont="1" applyBorder="1" applyAlignment="1">
      <alignment wrapText="1"/>
    </xf>
    <xf numFmtId="38" fontId="11" fillId="0" borderId="7" xfId="16" applyFont="1" applyFill="1" applyBorder="1" applyAlignment="1">
      <alignment horizontal="right" vertical="center"/>
    </xf>
    <xf numFmtId="40" fontId="11" fillId="0" borderId="7" xfId="16" applyNumberFormat="1" applyFont="1" applyBorder="1" applyAlignment="1">
      <alignment horizontal="right" vertical="center"/>
    </xf>
    <xf numFmtId="176" fontId="11" fillId="0" borderId="7" xfId="16" applyNumberFormat="1" applyFont="1" applyBorder="1" applyAlignment="1">
      <alignment horizontal="right" vertical="center"/>
    </xf>
    <xf numFmtId="177" fontId="2" fillId="0" borderId="7" xfId="16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97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181" fontId="2" fillId="0" borderId="7" xfId="0" applyNumberFormat="1" applyFont="1" applyBorder="1" applyAlignment="1">
      <alignment/>
    </xf>
    <xf numFmtId="179" fontId="2" fillId="0" borderId="7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81" fontId="4" fillId="0" borderId="7" xfId="0" applyNumberFormat="1" applyFont="1" applyBorder="1" applyAlignment="1">
      <alignment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206" fontId="13" fillId="0" borderId="7" xfId="20" applyNumberFormat="1" applyFont="1" applyFill="1" applyBorder="1" applyAlignment="1" quotePrefix="1">
      <alignment horizontal="right" vertical="top"/>
      <protection/>
    </xf>
    <xf numFmtId="205" fontId="2" fillId="0" borderId="7" xfId="21" applyNumberFormat="1" applyFont="1" applyFill="1" applyBorder="1" applyAlignment="1" quotePrefix="1">
      <alignment horizontal="right"/>
      <protection/>
    </xf>
    <xf numFmtId="205" fontId="13" fillId="0" borderId="7" xfId="20" applyNumberFormat="1" applyFont="1" applyFill="1" applyBorder="1" applyAlignment="1" quotePrefix="1">
      <alignment horizontal="right"/>
      <protection/>
    </xf>
    <xf numFmtId="206" fontId="14" fillId="0" borderId="7" xfId="20" applyNumberFormat="1" applyFont="1" applyFill="1" applyBorder="1" applyAlignment="1" quotePrefix="1">
      <alignment horizontal="right" vertical="top"/>
      <protection/>
    </xf>
    <xf numFmtId="205" fontId="4" fillId="0" borderId="7" xfId="21" applyNumberFormat="1" applyFont="1" applyFill="1" applyBorder="1" applyAlignment="1" quotePrefix="1">
      <alignment horizontal="right"/>
      <protection/>
    </xf>
    <xf numFmtId="40" fontId="4" fillId="0" borderId="7" xfId="16" applyNumberFormat="1" applyFont="1" applyBorder="1" applyAlignment="1">
      <alignment horizontal="right" vertical="center" wrapText="1"/>
    </xf>
    <xf numFmtId="176" fontId="4" fillId="0" borderId="7" xfId="16" applyNumberFormat="1" applyFont="1" applyBorder="1" applyAlignment="1">
      <alignment horizontal="right" vertical="center" wrapText="1"/>
    </xf>
    <xf numFmtId="198" fontId="4" fillId="0" borderId="7" xfId="16" applyNumberFormat="1" applyFont="1" applyBorder="1" applyAlignment="1">
      <alignment horizontal="right" vertical="center" wrapText="1"/>
    </xf>
    <xf numFmtId="205" fontId="14" fillId="0" borderId="7" xfId="20" applyNumberFormat="1" applyFont="1" applyFill="1" applyBorder="1" applyAlignment="1" quotePrefix="1">
      <alignment horizontal="right"/>
      <protection/>
    </xf>
    <xf numFmtId="0" fontId="15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3" borderId="8" xfId="16" applyNumberFormat="1" applyFont="1" applyFill="1" applyBorder="1" applyAlignment="1">
      <alignment horizontal="distributed" vertical="center" wrapText="1"/>
    </xf>
    <xf numFmtId="176" fontId="2" fillId="0" borderId="9" xfId="16" applyNumberFormat="1" applyFont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81" fontId="4" fillId="0" borderId="7" xfId="16" applyNumberFormat="1" applyFont="1" applyBorder="1" applyAlignment="1">
      <alignment vertical="center"/>
    </xf>
    <xf numFmtId="181" fontId="16" fillId="0" borderId="7" xfId="16" applyNumberFormat="1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 shrinkToFit="1"/>
    </xf>
    <xf numFmtId="49" fontId="2" fillId="2" borderId="5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176" fontId="2" fillId="0" borderId="6" xfId="16" applyNumberFormat="1" applyFont="1" applyBorder="1" applyAlignment="1">
      <alignment horizontal="distributed" vertical="center"/>
    </xf>
    <xf numFmtId="38" fontId="2" fillId="3" borderId="8" xfId="16" applyFont="1" applyFill="1" applyBorder="1" applyAlignment="1">
      <alignment horizontal="distributed" vertical="center"/>
    </xf>
    <xf numFmtId="38" fontId="2" fillId="0" borderId="9" xfId="16" applyFont="1" applyBorder="1" applyAlignment="1">
      <alignment horizontal="distributed" vertical="center"/>
    </xf>
    <xf numFmtId="38" fontId="2" fillId="3" borderId="9" xfId="16" applyFont="1" applyFill="1" applyBorder="1" applyAlignment="1">
      <alignment horizontal="distributed" vertical="center"/>
    </xf>
    <xf numFmtId="38" fontId="2" fillId="3" borderId="6" xfId="16" applyFont="1" applyFill="1" applyBorder="1" applyAlignment="1">
      <alignment horizontal="distributed" vertical="center"/>
    </xf>
    <xf numFmtId="38" fontId="2" fillId="3" borderId="10" xfId="16" applyFont="1" applyFill="1" applyBorder="1" applyAlignment="1">
      <alignment horizontal="distributed" vertical="center"/>
    </xf>
    <xf numFmtId="38" fontId="0" fillId="0" borderId="11" xfId="16" applyBorder="1" applyAlignment="1">
      <alignment horizontal="distributed" vertical="center"/>
    </xf>
    <xf numFmtId="38" fontId="0" fillId="0" borderId="12" xfId="16" applyBorder="1" applyAlignment="1">
      <alignment horizontal="distributed" vertical="center"/>
    </xf>
    <xf numFmtId="38" fontId="0" fillId="0" borderId="3" xfId="16" applyBorder="1" applyAlignment="1">
      <alignment horizontal="distributed" vertical="center"/>
    </xf>
    <xf numFmtId="38" fontId="0" fillId="0" borderId="4" xfId="16" applyBorder="1" applyAlignment="1">
      <alignment horizontal="distributed" vertical="center"/>
    </xf>
    <xf numFmtId="38" fontId="0" fillId="0" borderId="15" xfId="16" applyBorder="1" applyAlignment="1">
      <alignment horizontal="distributed" vertical="center"/>
    </xf>
    <xf numFmtId="38" fontId="2" fillId="3" borderId="8" xfId="16" applyFont="1" applyFill="1" applyBorder="1" applyAlignment="1">
      <alignment horizontal="distributed" vertical="center"/>
    </xf>
    <xf numFmtId="38" fontId="2" fillId="3" borderId="6" xfId="16" applyFont="1" applyFill="1" applyBorder="1" applyAlignment="1">
      <alignment horizontal="distributed" vertical="center"/>
    </xf>
    <xf numFmtId="180" fontId="2" fillId="3" borderId="8" xfId="16" applyNumberFormat="1" applyFont="1" applyFill="1" applyBorder="1" applyAlignment="1">
      <alignment horizontal="distributed" vertical="center" wrapText="1"/>
    </xf>
    <xf numFmtId="180" fontId="2" fillId="0" borderId="9" xfId="16" applyNumberFormat="1" applyFont="1" applyBorder="1" applyAlignment="1">
      <alignment horizontal="distributed" vertical="center"/>
    </xf>
    <xf numFmtId="180" fontId="2" fillId="0" borderId="6" xfId="16" applyNumberFormat="1" applyFont="1" applyBorder="1" applyAlignment="1">
      <alignment horizontal="distributed" vertical="center"/>
    </xf>
    <xf numFmtId="40" fontId="2" fillId="3" borderId="8" xfId="16" applyNumberFormat="1" applyFont="1" applyFill="1" applyBorder="1" applyAlignment="1">
      <alignment horizontal="distributed" vertical="center" wrapText="1"/>
    </xf>
    <xf numFmtId="40" fontId="2" fillId="0" borderId="9" xfId="16" applyNumberFormat="1" applyFont="1" applyBorder="1" applyAlignment="1">
      <alignment horizontal="distributed" vertical="center"/>
    </xf>
    <xf numFmtId="40" fontId="2" fillId="0" borderId="6" xfId="16" applyNumberFormat="1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4" fillId="2" borderId="5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176" fontId="2" fillId="0" borderId="9" xfId="16" applyNumberFormat="1" applyFont="1" applyBorder="1" applyAlignment="1">
      <alignment horizontal="distributed" vertical="center" wrapText="1"/>
    </xf>
    <xf numFmtId="176" fontId="2" fillId="0" borderId="6" xfId="16" applyNumberFormat="1" applyFont="1" applyBorder="1" applyAlignment="1">
      <alignment horizontal="distributed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第7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9"/>
  <sheetViews>
    <sheetView tabSelected="1" zoomScaleSheetLayoutView="11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375" style="16" bestFit="1" customWidth="1"/>
    <col min="6" max="8" width="10.875" style="16" customWidth="1"/>
    <col min="9" max="9" width="10.875" style="52" customWidth="1"/>
    <col min="10" max="11" width="10.875" style="34" customWidth="1"/>
    <col min="12" max="12" width="11.875" style="27" customWidth="1"/>
    <col min="13" max="13" width="10.875" style="27" customWidth="1"/>
  </cols>
  <sheetData>
    <row r="1" spans="2:13" ht="14.25" customHeight="1">
      <c r="B1" s="15" t="s">
        <v>91</v>
      </c>
      <c r="C1" s="1"/>
      <c r="D1" s="1"/>
      <c r="I1" t="s">
        <v>216</v>
      </c>
      <c r="J1" s="33"/>
      <c r="K1" s="33"/>
      <c r="L1" s="26"/>
      <c r="M1" s="26"/>
    </row>
    <row r="2" spans="4:8" ht="12" customHeight="1">
      <c r="D2" t="s">
        <v>95</v>
      </c>
      <c r="E2" s="17"/>
      <c r="F2" s="17"/>
      <c r="G2" s="17"/>
      <c r="H2" s="17"/>
    </row>
    <row r="3" spans="2:13" s="2" customFormat="1" ht="12" customHeight="1">
      <c r="B3" s="102" t="s">
        <v>9</v>
      </c>
      <c r="C3" s="103"/>
      <c r="D3" s="104"/>
      <c r="E3" s="115" t="s">
        <v>0</v>
      </c>
      <c r="F3" s="119" t="s">
        <v>1</v>
      </c>
      <c r="G3" s="120"/>
      <c r="H3" s="121"/>
      <c r="I3" s="127" t="s">
        <v>86</v>
      </c>
      <c r="J3" s="130" t="s">
        <v>7</v>
      </c>
      <c r="K3" s="130" t="s">
        <v>94</v>
      </c>
      <c r="L3" s="91" t="s">
        <v>221</v>
      </c>
      <c r="M3" s="91" t="s">
        <v>8</v>
      </c>
    </row>
    <row r="4" spans="2:13" s="2" customFormat="1" ht="12" customHeight="1">
      <c r="B4" s="105"/>
      <c r="C4" s="106"/>
      <c r="D4" s="107"/>
      <c r="E4" s="116"/>
      <c r="F4" s="122"/>
      <c r="G4" s="123"/>
      <c r="H4" s="124"/>
      <c r="I4" s="128"/>
      <c r="J4" s="131"/>
      <c r="K4" s="131"/>
      <c r="L4" s="92"/>
      <c r="M4" s="92"/>
    </row>
    <row r="5" spans="2:13" s="2" customFormat="1" ht="12" customHeight="1">
      <c r="B5" s="105"/>
      <c r="C5" s="106"/>
      <c r="D5" s="107"/>
      <c r="E5" s="117"/>
      <c r="F5" s="125" t="s">
        <v>2</v>
      </c>
      <c r="G5" s="115" t="s">
        <v>3</v>
      </c>
      <c r="H5" s="115" t="s">
        <v>4</v>
      </c>
      <c r="I5" s="128"/>
      <c r="J5" s="131"/>
      <c r="K5" s="131"/>
      <c r="L5" s="92"/>
      <c r="M5" s="92"/>
    </row>
    <row r="6" spans="2:13" s="2" customFormat="1" ht="12" customHeight="1">
      <c r="B6" s="108"/>
      <c r="C6" s="109"/>
      <c r="D6" s="110"/>
      <c r="E6" s="118"/>
      <c r="F6" s="126"/>
      <c r="G6" s="118"/>
      <c r="H6" s="118"/>
      <c r="I6" s="129"/>
      <c r="J6" s="132"/>
      <c r="K6" s="132"/>
      <c r="L6" s="114"/>
      <c r="M6" s="114"/>
    </row>
    <row r="7" spans="2:13" s="2" customFormat="1" ht="12" customHeight="1">
      <c r="B7" s="7"/>
      <c r="C7" s="10"/>
      <c r="D7" s="13"/>
      <c r="E7" s="18"/>
      <c r="F7" s="18" t="s">
        <v>5</v>
      </c>
      <c r="G7" s="18" t="s">
        <v>5</v>
      </c>
      <c r="H7" s="18" t="s">
        <v>5</v>
      </c>
      <c r="I7" s="53" t="s">
        <v>5</v>
      </c>
      <c r="J7" s="35" t="s">
        <v>6</v>
      </c>
      <c r="K7" s="35" t="s">
        <v>5</v>
      </c>
      <c r="L7" s="28" t="s">
        <v>5</v>
      </c>
      <c r="M7" s="28" t="s">
        <v>5</v>
      </c>
    </row>
    <row r="8" spans="2:13" s="2" customFormat="1" ht="12" customHeight="1">
      <c r="B8" s="111" t="s">
        <v>92</v>
      </c>
      <c r="C8" s="112"/>
      <c r="D8" s="113"/>
      <c r="E8" s="19">
        <v>723407</v>
      </c>
      <c r="F8" s="19">
        <v>2033535</v>
      </c>
      <c r="G8" s="19">
        <v>1003080</v>
      </c>
      <c r="H8" s="19">
        <v>1030455</v>
      </c>
      <c r="I8" s="46">
        <v>1560</v>
      </c>
      <c r="J8" s="49">
        <v>0.07677259808806704</v>
      </c>
      <c r="K8" s="42">
        <v>2.81105242277169</v>
      </c>
      <c r="L8" s="40">
        <v>319.5794228025068</v>
      </c>
      <c r="M8" s="45">
        <v>97.34340655341572</v>
      </c>
    </row>
    <row r="9" spans="2:13" s="2" customFormat="1" ht="12" customHeight="1">
      <c r="B9" s="93" t="s">
        <v>93</v>
      </c>
      <c r="C9" s="94"/>
      <c r="D9" s="101"/>
      <c r="E9" s="56">
        <v>731992</v>
      </c>
      <c r="F9" s="56">
        <v>2033744</v>
      </c>
      <c r="G9" s="56">
        <v>1002992</v>
      </c>
      <c r="H9" s="56">
        <v>1030752</v>
      </c>
      <c r="I9" s="57">
        <v>209</v>
      </c>
      <c r="J9" s="58">
        <v>0.010277669181990967</v>
      </c>
      <c r="K9" s="59">
        <v>2.778369162504508</v>
      </c>
      <c r="L9" s="60">
        <v>319.6</v>
      </c>
      <c r="M9" s="60">
        <v>97.30682065133028</v>
      </c>
    </row>
    <row r="10" spans="2:13" s="2" customFormat="1" ht="12" customHeight="1">
      <c r="B10" s="93" t="s">
        <v>228</v>
      </c>
      <c r="C10" s="94"/>
      <c r="D10" s="101"/>
      <c r="E10" s="56">
        <v>472761</v>
      </c>
      <c r="F10" s="56">
        <v>1253047</v>
      </c>
      <c r="G10" s="56">
        <v>616685</v>
      </c>
      <c r="H10" s="56">
        <v>636362</v>
      </c>
      <c r="I10" s="57" t="s">
        <v>97</v>
      </c>
      <c r="J10" s="58">
        <v>-0.0157192055178401</v>
      </c>
      <c r="K10" s="61">
        <v>2.6504872440831626</v>
      </c>
      <c r="L10" s="60">
        <v>1108.2928684515439</v>
      </c>
      <c r="M10" s="62">
        <v>96.90789204886526</v>
      </c>
    </row>
    <row r="11" spans="2:13" s="2" customFormat="1" ht="12" customHeight="1">
      <c r="B11" s="3"/>
      <c r="C11" s="100" t="s">
        <v>10</v>
      </c>
      <c r="D11" s="101"/>
      <c r="E11" s="20">
        <v>110863</v>
      </c>
      <c r="F11" s="20">
        <v>284099</v>
      </c>
      <c r="G11" s="20">
        <v>138744</v>
      </c>
      <c r="H11" s="20">
        <v>145355</v>
      </c>
      <c r="I11" s="48" t="s">
        <v>96</v>
      </c>
      <c r="J11" s="51">
        <v>-0.34061809380152247</v>
      </c>
      <c r="K11" s="36">
        <v>2.5626133155335866</v>
      </c>
      <c r="L11" s="29">
        <v>5298.608660241618</v>
      </c>
      <c r="M11" s="29">
        <v>95.45182484262668</v>
      </c>
    </row>
    <row r="12" spans="2:13" s="2" customFormat="1" ht="12" customHeight="1">
      <c r="B12" s="3"/>
      <c r="C12" s="100" t="s">
        <v>87</v>
      </c>
      <c r="D12" s="101"/>
      <c r="E12" s="20">
        <v>95363</v>
      </c>
      <c r="F12" s="20">
        <v>242671</v>
      </c>
      <c r="G12" s="20">
        <v>119233</v>
      </c>
      <c r="H12" s="20">
        <v>123438</v>
      </c>
      <c r="I12" s="48">
        <v>769</v>
      </c>
      <c r="J12" s="51">
        <v>0.31789733032385015</v>
      </c>
      <c r="K12" s="36">
        <v>2.544708115306775</v>
      </c>
      <c r="L12" s="29">
        <v>2565.923049132948</v>
      </c>
      <c r="M12" s="29">
        <v>96.59343152027738</v>
      </c>
    </row>
    <row r="13" spans="2:13" s="2" customFormat="1" ht="12" customHeight="1">
      <c r="B13" s="6"/>
      <c r="C13" s="100" t="s">
        <v>11</v>
      </c>
      <c r="D13" s="101"/>
      <c r="E13" s="20">
        <v>42397</v>
      </c>
      <c r="F13" s="20">
        <v>111172</v>
      </c>
      <c r="G13" s="20">
        <v>53710</v>
      </c>
      <c r="H13" s="20">
        <v>57462</v>
      </c>
      <c r="I13" s="66">
        <v>-1239</v>
      </c>
      <c r="J13" s="51">
        <v>-1.1022053001930416</v>
      </c>
      <c r="K13" s="36">
        <v>2.622166662735571</v>
      </c>
      <c r="L13" s="29">
        <v>1765.2651487597293</v>
      </c>
      <c r="M13" s="29">
        <v>93.47046743935122</v>
      </c>
    </row>
    <row r="14" spans="2:13" s="2" customFormat="1" ht="12" customHeight="1">
      <c r="B14" s="6"/>
      <c r="C14" s="100" t="s">
        <v>12</v>
      </c>
      <c r="D14" s="101"/>
      <c r="E14" s="20">
        <v>49697</v>
      </c>
      <c r="F14" s="20">
        <v>130535</v>
      </c>
      <c r="G14" s="20">
        <v>65205</v>
      </c>
      <c r="H14" s="20">
        <v>65330</v>
      </c>
      <c r="I14" s="66">
        <v>1051</v>
      </c>
      <c r="J14" s="51">
        <v>0.8116832967779803</v>
      </c>
      <c r="K14" s="36">
        <v>2.626617300843109</v>
      </c>
      <c r="L14" s="29">
        <v>1705.8769372410618</v>
      </c>
      <c r="M14" s="29">
        <v>99.80866370733202</v>
      </c>
    </row>
    <row r="15" spans="2:13" s="2" customFormat="1" ht="12" customHeight="1">
      <c r="B15" s="6"/>
      <c r="C15" s="100" t="s">
        <v>13</v>
      </c>
      <c r="D15" s="101"/>
      <c r="E15" s="20">
        <v>57789</v>
      </c>
      <c r="F15" s="20">
        <v>151679</v>
      </c>
      <c r="G15" s="20">
        <v>76583</v>
      </c>
      <c r="H15" s="20">
        <v>75096</v>
      </c>
      <c r="I15" s="66">
        <v>1104</v>
      </c>
      <c r="J15" s="51">
        <v>0.733189440478167</v>
      </c>
      <c r="K15" s="36">
        <v>2.624703663326931</v>
      </c>
      <c r="L15" s="29">
        <v>1332.5336872192734</v>
      </c>
      <c r="M15" s="29">
        <v>101.98013209758176</v>
      </c>
    </row>
    <row r="16" spans="2:13" s="2" customFormat="1" ht="12" customHeight="1">
      <c r="B16" s="6"/>
      <c r="C16" s="100" t="s">
        <v>14</v>
      </c>
      <c r="D16" s="101"/>
      <c r="E16" s="20">
        <v>16291</v>
      </c>
      <c r="F16" s="20">
        <v>45562</v>
      </c>
      <c r="G16" s="20">
        <v>22010</v>
      </c>
      <c r="H16" s="20">
        <v>23552</v>
      </c>
      <c r="I16" s="48" t="s">
        <v>98</v>
      </c>
      <c r="J16" s="51">
        <v>-0.738546001176445</v>
      </c>
      <c r="K16" s="36">
        <v>2.796758946657664</v>
      </c>
      <c r="L16" s="29">
        <v>1112.7503484703984</v>
      </c>
      <c r="M16" s="29">
        <v>93.45278532608695</v>
      </c>
    </row>
    <row r="17" spans="2:13" s="2" customFormat="1" ht="12" customHeight="1">
      <c r="B17" s="6"/>
      <c r="C17" s="100" t="s">
        <v>15</v>
      </c>
      <c r="D17" s="101"/>
      <c r="E17" s="20">
        <v>28929</v>
      </c>
      <c r="F17" s="20">
        <v>79591</v>
      </c>
      <c r="G17" s="20">
        <v>39799</v>
      </c>
      <c r="H17" s="20">
        <v>39792</v>
      </c>
      <c r="I17" s="48" t="s">
        <v>99</v>
      </c>
      <c r="J17" s="51">
        <v>-0.3530604835175842</v>
      </c>
      <c r="K17" s="36">
        <v>2.7512530678557847</v>
      </c>
      <c r="L17" s="29">
        <v>747.1630042636931</v>
      </c>
      <c r="M17" s="29">
        <v>100.0175914756735</v>
      </c>
    </row>
    <row r="18" spans="2:13" s="2" customFormat="1" ht="12" customHeight="1">
      <c r="B18" s="6"/>
      <c r="C18" s="100" t="s">
        <v>16</v>
      </c>
      <c r="D18" s="101"/>
      <c r="E18" s="20">
        <v>17063</v>
      </c>
      <c r="F18" s="20">
        <v>48110</v>
      </c>
      <c r="G18" s="20">
        <v>23414</v>
      </c>
      <c r="H18" s="20">
        <v>24696</v>
      </c>
      <c r="I18" s="48" t="s">
        <v>100</v>
      </c>
      <c r="J18" s="51">
        <v>-0.5580818520049607</v>
      </c>
      <c r="K18" s="36">
        <v>2.8195510754263613</v>
      </c>
      <c r="L18" s="29">
        <v>1542.760224849777</v>
      </c>
      <c r="M18" s="29">
        <v>94.8088759313249</v>
      </c>
    </row>
    <row r="19" spans="2:13" s="2" customFormat="1" ht="12" customHeight="1">
      <c r="B19" s="6"/>
      <c r="C19" s="100" t="s">
        <v>17</v>
      </c>
      <c r="D19" s="101"/>
      <c r="E19" s="20">
        <v>21594</v>
      </c>
      <c r="F19" s="20">
        <v>63138</v>
      </c>
      <c r="G19" s="20">
        <v>31018</v>
      </c>
      <c r="H19" s="20">
        <v>32120</v>
      </c>
      <c r="I19" s="48">
        <v>44</v>
      </c>
      <c r="J19" s="51">
        <v>0.06973721748502235</v>
      </c>
      <c r="K19" s="36">
        <v>2.9238677410391776</v>
      </c>
      <c r="L19" s="29">
        <v>376.9194609840176</v>
      </c>
      <c r="M19" s="29">
        <v>96.56911581569116</v>
      </c>
    </row>
    <row r="20" spans="2:13" s="2" customFormat="1" ht="12" customHeight="1">
      <c r="B20" s="6"/>
      <c r="C20" s="100" t="s">
        <v>18</v>
      </c>
      <c r="D20" s="101"/>
      <c r="E20" s="20">
        <v>16499</v>
      </c>
      <c r="F20" s="20">
        <v>49244</v>
      </c>
      <c r="G20" s="20">
        <v>24010</v>
      </c>
      <c r="H20" s="20">
        <v>25234</v>
      </c>
      <c r="I20" s="48" t="s">
        <v>101</v>
      </c>
      <c r="J20" s="51">
        <v>-0.060884036205706864</v>
      </c>
      <c r="K20" s="36">
        <v>2.984665737317413</v>
      </c>
      <c r="L20" s="29">
        <v>670.6819630337794</v>
      </c>
      <c r="M20" s="29">
        <v>95.1494016010145</v>
      </c>
    </row>
    <row r="21" spans="2:13" s="2" customFormat="1" ht="12" customHeight="1">
      <c r="B21" s="6"/>
      <c r="C21" s="100" t="s">
        <v>19</v>
      </c>
      <c r="D21" s="101"/>
      <c r="E21" s="20">
        <v>16276</v>
      </c>
      <c r="F21" s="20">
        <v>47246</v>
      </c>
      <c r="G21" s="20">
        <v>22959</v>
      </c>
      <c r="H21" s="20">
        <v>24287</v>
      </c>
      <c r="I21" s="48" t="s">
        <v>102</v>
      </c>
      <c r="J21" s="51">
        <v>-0.07191201353637902</v>
      </c>
      <c r="K21" s="36">
        <v>2.9028016711722784</v>
      </c>
      <c r="L21" s="29">
        <v>486.16842728798497</v>
      </c>
      <c r="M21" s="29">
        <v>94.53205418536666</v>
      </c>
    </row>
    <row r="22" spans="2:13" s="2" customFormat="1" ht="12" customHeight="1">
      <c r="B22" s="93" t="s">
        <v>229</v>
      </c>
      <c r="C22" s="133"/>
      <c r="D22" s="134"/>
      <c r="E22" s="56">
        <v>259231</v>
      </c>
      <c r="F22" s="56">
        <v>780697</v>
      </c>
      <c r="G22" s="56">
        <v>386307</v>
      </c>
      <c r="H22" s="56">
        <v>394390</v>
      </c>
      <c r="I22" s="57">
        <v>406</v>
      </c>
      <c r="J22" s="58">
        <v>0.05203187016126035</v>
      </c>
      <c r="K22" s="61">
        <v>3.011588120247964</v>
      </c>
      <c r="L22" s="60">
        <v>149.20010320016053</v>
      </c>
      <c r="M22" s="62">
        <v>97.95050584446867</v>
      </c>
    </row>
    <row r="23" spans="2:13" s="2" customFormat="1" ht="12" customHeight="1">
      <c r="B23" s="8"/>
      <c r="C23" s="135" t="s">
        <v>20</v>
      </c>
      <c r="D23" s="134"/>
      <c r="E23" s="63">
        <v>31442</v>
      </c>
      <c r="F23" s="63">
        <v>104069</v>
      </c>
      <c r="G23" s="63">
        <v>51327</v>
      </c>
      <c r="H23" s="63">
        <v>52742</v>
      </c>
      <c r="I23" s="57">
        <v>287</v>
      </c>
      <c r="J23" s="58">
        <v>0.27654121138540405</v>
      </c>
      <c r="K23" s="64">
        <v>3.3098721455378155</v>
      </c>
      <c r="L23" s="65">
        <v>192.6668518004258</v>
      </c>
      <c r="M23" s="65">
        <v>97.3171286640628</v>
      </c>
    </row>
    <row r="24" spans="2:13" s="2" customFormat="1" ht="12" customHeight="1">
      <c r="B24" s="6"/>
      <c r="C24" s="11"/>
      <c r="D24" s="9" t="s">
        <v>21</v>
      </c>
      <c r="E24" s="20">
        <v>2839</v>
      </c>
      <c r="F24" s="20">
        <v>10184</v>
      </c>
      <c r="G24" s="20">
        <v>5031</v>
      </c>
      <c r="H24" s="20">
        <v>5153</v>
      </c>
      <c r="I24" s="48" t="s">
        <v>103</v>
      </c>
      <c r="J24" s="51">
        <v>-0.4593881341022383</v>
      </c>
      <c r="K24" s="37">
        <v>3.587178584008454</v>
      </c>
      <c r="L24" s="29">
        <v>539.1212281630492</v>
      </c>
      <c r="M24" s="29">
        <v>97.63244711818358</v>
      </c>
    </row>
    <row r="25" spans="2:13" s="2" customFormat="1" ht="12" customHeight="1">
      <c r="B25" s="6"/>
      <c r="C25" s="11"/>
      <c r="D25" s="9" t="s">
        <v>22</v>
      </c>
      <c r="E25" s="20">
        <v>3505</v>
      </c>
      <c r="F25" s="20">
        <v>12157</v>
      </c>
      <c r="G25" s="20">
        <v>6057</v>
      </c>
      <c r="H25" s="20">
        <v>6100</v>
      </c>
      <c r="I25" s="48" t="s">
        <v>104</v>
      </c>
      <c r="J25" s="51">
        <v>-1.0902286225693598</v>
      </c>
      <c r="K25" s="37">
        <v>3.4684736091298145</v>
      </c>
      <c r="L25" s="29">
        <v>155.28164516541065</v>
      </c>
      <c r="M25" s="29">
        <v>99.29508196721312</v>
      </c>
    </row>
    <row r="26" spans="2:13" s="2" customFormat="1" ht="12" customHeight="1">
      <c r="B26" s="6"/>
      <c r="C26" s="11"/>
      <c r="D26" s="9" t="s">
        <v>23</v>
      </c>
      <c r="E26" s="20">
        <v>6926</v>
      </c>
      <c r="F26" s="20">
        <v>22367</v>
      </c>
      <c r="G26" s="20">
        <v>11044</v>
      </c>
      <c r="H26" s="20">
        <v>11323</v>
      </c>
      <c r="I26" s="48">
        <v>277</v>
      </c>
      <c r="J26" s="51">
        <v>1.2539610683567224</v>
      </c>
      <c r="K26" s="37">
        <v>3.2294253537395323</v>
      </c>
      <c r="L26" s="29">
        <v>317.6228344220392</v>
      </c>
      <c r="M26" s="29">
        <v>97.53598869557537</v>
      </c>
    </row>
    <row r="27" spans="2:13" s="2" customFormat="1" ht="12" customHeight="1">
      <c r="B27" s="6"/>
      <c r="C27" s="11"/>
      <c r="D27" s="9" t="s">
        <v>88</v>
      </c>
      <c r="E27" s="20">
        <v>5371</v>
      </c>
      <c r="F27" s="20">
        <v>17090</v>
      </c>
      <c r="G27" s="20">
        <v>8414</v>
      </c>
      <c r="H27" s="20">
        <v>8676</v>
      </c>
      <c r="I27" s="48">
        <v>197</v>
      </c>
      <c r="J27" s="51">
        <v>1.1661634996744212</v>
      </c>
      <c r="K27" s="37">
        <v>3.1819028113945262</v>
      </c>
      <c r="L27" s="29">
        <v>864.8785425101214</v>
      </c>
      <c r="M27" s="29">
        <v>96.98017519594282</v>
      </c>
    </row>
    <row r="28" spans="2:13" s="2" customFormat="1" ht="12" customHeight="1">
      <c r="B28" s="6"/>
      <c r="C28" s="12"/>
      <c r="D28" s="5" t="s">
        <v>24</v>
      </c>
      <c r="E28" s="20">
        <v>2373</v>
      </c>
      <c r="F28" s="20">
        <v>8466</v>
      </c>
      <c r="G28" s="20">
        <v>4084</v>
      </c>
      <c r="H28" s="20">
        <v>4382</v>
      </c>
      <c r="I28" s="48">
        <v>22</v>
      </c>
      <c r="J28" s="51">
        <v>0.2605400284225486</v>
      </c>
      <c r="K28" s="37">
        <v>3.56763590391909</v>
      </c>
      <c r="L28" s="29">
        <v>175.82554517133957</v>
      </c>
      <c r="M28" s="29">
        <v>93.19945230488361</v>
      </c>
    </row>
    <row r="29" spans="2:13" s="2" customFormat="1" ht="12" customHeight="1">
      <c r="B29" s="6"/>
      <c r="C29" s="12"/>
      <c r="D29" s="5" t="s">
        <v>25</v>
      </c>
      <c r="E29" s="20">
        <v>3522</v>
      </c>
      <c r="F29" s="20">
        <v>11564</v>
      </c>
      <c r="G29" s="20">
        <v>5725</v>
      </c>
      <c r="H29" s="20">
        <v>5839</v>
      </c>
      <c r="I29" s="48">
        <v>86</v>
      </c>
      <c r="J29" s="51">
        <v>0.749259452866353</v>
      </c>
      <c r="K29" s="37">
        <v>3.2833617262918797</v>
      </c>
      <c r="L29" s="29">
        <v>445.28301886792457</v>
      </c>
      <c r="M29" s="29">
        <v>98.04761089227607</v>
      </c>
    </row>
    <row r="30" spans="2:13" s="2" customFormat="1" ht="12" customHeight="1">
      <c r="B30" s="6"/>
      <c r="C30" s="12"/>
      <c r="D30" s="5" t="s">
        <v>26</v>
      </c>
      <c r="E30" s="20">
        <v>4943</v>
      </c>
      <c r="F30" s="20">
        <v>16563</v>
      </c>
      <c r="G30" s="20">
        <v>8249</v>
      </c>
      <c r="H30" s="20">
        <v>8314</v>
      </c>
      <c r="I30" s="48">
        <v>29</v>
      </c>
      <c r="J30" s="51">
        <v>0.17539615338091205</v>
      </c>
      <c r="K30" s="37">
        <v>3.3507991098523164</v>
      </c>
      <c r="L30" s="29">
        <v>465.252808988764</v>
      </c>
      <c r="M30" s="29">
        <v>99.21818619196536</v>
      </c>
    </row>
    <row r="31" spans="2:13" s="2" customFormat="1" ht="12" customHeight="1">
      <c r="B31" s="6"/>
      <c r="C31" s="12"/>
      <c r="D31" s="5" t="s">
        <v>27</v>
      </c>
      <c r="E31" s="20">
        <v>893</v>
      </c>
      <c r="F31" s="20">
        <v>2652</v>
      </c>
      <c r="G31" s="20">
        <v>1291</v>
      </c>
      <c r="H31" s="20">
        <v>1361</v>
      </c>
      <c r="I31" s="48" t="s">
        <v>105</v>
      </c>
      <c r="J31" s="51">
        <v>-1.9230769230769231</v>
      </c>
      <c r="K31" s="37">
        <v>2.9697648376259798</v>
      </c>
      <c r="L31" s="29">
        <v>26.12807881773399</v>
      </c>
      <c r="M31" s="29">
        <v>94.85672299779574</v>
      </c>
    </row>
    <row r="32" spans="2:13" s="2" customFormat="1" ht="12" customHeight="1">
      <c r="B32" s="6"/>
      <c r="C32" s="12"/>
      <c r="D32" s="5" t="s">
        <v>28</v>
      </c>
      <c r="E32" s="20">
        <v>1070</v>
      </c>
      <c r="F32" s="20">
        <v>3026</v>
      </c>
      <c r="G32" s="20">
        <v>1432</v>
      </c>
      <c r="H32" s="20">
        <v>1594</v>
      </c>
      <c r="I32" s="48" t="s">
        <v>106</v>
      </c>
      <c r="J32" s="51">
        <v>-2.919473853063843</v>
      </c>
      <c r="K32" s="37">
        <v>2.8280373831775703</v>
      </c>
      <c r="L32" s="29">
        <v>21.37458501094865</v>
      </c>
      <c r="M32" s="29">
        <v>89.83688833124216</v>
      </c>
    </row>
    <row r="33" spans="2:13" s="2" customFormat="1" ht="12" customHeight="1">
      <c r="B33" s="6"/>
      <c r="C33" s="135" t="s">
        <v>33</v>
      </c>
      <c r="D33" s="134"/>
      <c r="E33" s="63">
        <v>27189</v>
      </c>
      <c r="F33" s="63">
        <v>82245</v>
      </c>
      <c r="G33" s="63">
        <v>40278</v>
      </c>
      <c r="H33" s="63">
        <v>41967</v>
      </c>
      <c r="I33" s="57">
        <v>226</v>
      </c>
      <c r="J33" s="58">
        <v>0.2755459100940026</v>
      </c>
      <c r="K33" s="64">
        <v>3.0249365552245395</v>
      </c>
      <c r="L33" s="65">
        <v>287.0179724306404</v>
      </c>
      <c r="M33" s="65">
        <v>95.9754092501251</v>
      </c>
    </row>
    <row r="34" spans="2:13" s="2" customFormat="1" ht="12" customHeight="1">
      <c r="B34" s="6"/>
      <c r="C34" s="11"/>
      <c r="D34" s="5" t="s">
        <v>29</v>
      </c>
      <c r="E34" s="20">
        <v>7022</v>
      </c>
      <c r="F34" s="20">
        <v>21964</v>
      </c>
      <c r="G34" s="20">
        <v>10602</v>
      </c>
      <c r="H34" s="20">
        <v>11362</v>
      </c>
      <c r="I34" s="48" t="s">
        <v>107</v>
      </c>
      <c r="J34" s="51">
        <v>-0.4035732099941051</v>
      </c>
      <c r="K34" s="37">
        <v>3.127883793790943</v>
      </c>
      <c r="L34" s="29">
        <v>234.68319264878724</v>
      </c>
      <c r="M34" s="29">
        <v>93.31103678929766</v>
      </c>
    </row>
    <row r="35" spans="2:13" s="2" customFormat="1" ht="12" customHeight="1">
      <c r="B35" s="6"/>
      <c r="C35" s="11"/>
      <c r="D35" s="5" t="s">
        <v>30</v>
      </c>
      <c r="E35" s="20">
        <v>1521</v>
      </c>
      <c r="F35" s="20">
        <v>4506</v>
      </c>
      <c r="G35" s="20">
        <v>2218</v>
      </c>
      <c r="H35" s="20">
        <v>2288</v>
      </c>
      <c r="I35" s="48" t="s">
        <v>108</v>
      </c>
      <c r="J35" s="51">
        <v>-1.2491781722550952</v>
      </c>
      <c r="K35" s="37">
        <v>2.962524654832347</v>
      </c>
      <c r="L35" s="29">
        <v>35.40782649693541</v>
      </c>
      <c r="M35" s="29">
        <v>96.94055944055944</v>
      </c>
    </row>
    <row r="36" spans="2:13" s="2" customFormat="1" ht="12" customHeight="1">
      <c r="B36" s="6"/>
      <c r="C36" s="11"/>
      <c r="D36" s="5" t="s">
        <v>31</v>
      </c>
      <c r="E36" s="20">
        <v>6060</v>
      </c>
      <c r="F36" s="20">
        <v>19340</v>
      </c>
      <c r="G36" s="20">
        <v>9527</v>
      </c>
      <c r="H36" s="20">
        <v>9813</v>
      </c>
      <c r="I36" s="48">
        <v>210</v>
      </c>
      <c r="J36" s="51">
        <v>1.0977522216414008</v>
      </c>
      <c r="K36" s="37">
        <v>3.1914191419141913</v>
      </c>
      <c r="L36" s="29">
        <v>441.95612431444243</v>
      </c>
      <c r="M36" s="29">
        <v>97.08549882808519</v>
      </c>
    </row>
    <row r="37" spans="2:13" s="2" customFormat="1" ht="12" customHeight="1">
      <c r="B37" s="6"/>
      <c r="C37" s="11"/>
      <c r="D37" s="5" t="s">
        <v>32</v>
      </c>
      <c r="E37" s="20">
        <v>12586</v>
      </c>
      <c r="F37" s="20">
        <v>36435</v>
      </c>
      <c r="G37" s="20">
        <v>17931</v>
      </c>
      <c r="H37" s="20">
        <v>18504</v>
      </c>
      <c r="I37" s="48">
        <v>162</v>
      </c>
      <c r="J37" s="51">
        <v>0.4466131833595236</v>
      </c>
      <c r="K37" s="37">
        <v>2.8948832035595107</v>
      </c>
      <c r="L37" s="29">
        <v>1660.6654512306288</v>
      </c>
      <c r="M37" s="29">
        <v>96.90337224383917</v>
      </c>
    </row>
    <row r="38" spans="2:13" s="2" customFormat="1" ht="12" customHeight="1">
      <c r="B38" s="6"/>
      <c r="C38" s="135" t="s">
        <v>34</v>
      </c>
      <c r="D38" s="134"/>
      <c r="E38" s="63">
        <v>15790</v>
      </c>
      <c r="F38" s="63">
        <v>49669</v>
      </c>
      <c r="G38" s="63">
        <v>24433</v>
      </c>
      <c r="H38" s="63">
        <v>25236</v>
      </c>
      <c r="I38" s="57">
        <v>470</v>
      </c>
      <c r="J38" s="58">
        <v>0.9553039695928779</v>
      </c>
      <c r="K38" s="64">
        <v>3.145598480050665</v>
      </c>
      <c r="L38" s="65">
        <v>354.5506460132772</v>
      </c>
      <c r="M38" s="65">
        <v>96.8180377238865</v>
      </c>
    </row>
    <row r="39" spans="2:13" s="2" customFormat="1" ht="12" customHeight="1">
      <c r="B39" s="6"/>
      <c r="C39" s="11"/>
      <c r="D39" s="5" t="s">
        <v>35</v>
      </c>
      <c r="E39" s="20">
        <v>3593</v>
      </c>
      <c r="F39" s="20">
        <v>11913</v>
      </c>
      <c r="G39" s="20">
        <v>5841</v>
      </c>
      <c r="H39" s="20">
        <v>6072</v>
      </c>
      <c r="I39" s="48" t="s">
        <v>109</v>
      </c>
      <c r="J39" s="51">
        <v>-0.3763171098845961</v>
      </c>
      <c r="K39" s="37">
        <v>3.315613693292513</v>
      </c>
      <c r="L39" s="29">
        <v>290.7737368806444</v>
      </c>
      <c r="M39" s="29">
        <v>96.19565217391305</v>
      </c>
    </row>
    <row r="40" spans="2:13" s="2" customFormat="1" ht="12" customHeight="1">
      <c r="B40" s="6"/>
      <c r="C40" s="11"/>
      <c r="D40" s="5" t="s">
        <v>36</v>
      </c>
      <c r="E40" s="20">
        <v>590</v>
      </c>
      <c r="F40" s="20">
        <v>2074</v>
      </c>
      <c r="G40" s="20">
        <v>994</v>
      </c>
      <c r="H40" s="20">
        <v>1080</v>
      </c>
      <c r="I40" s="48" t="s">
        <v>110</v>
      </c>
      <c r="J40" s="51">
        <v>-0.24050024050024052</v>
      </c>
      <c r="K40" s="37">
        <v>3.5152542372881355</v>
      </c>
      <c r="L40" s="29">
        <v>73.1311706629055</v>
      </c>
      <c r="M40" s="29">
        <v>92.03703703703704</v>
      </c>
    </row>
    <row r="41" spans="2:13" s="2" customFormat="1" ht="12" customHeight="1">
      <c r="B41" s="6"/>
      <c r="C41" s="11"/>
      <c r="D41" s="5" t="s">
        <v>37</v>
      </c>
      <c r="E41" s="20">
        <v>1814</v>
      </c>
      <c r="F41" s="20">
        <v>3890</v>
      </c>
      <c r="G41" s="20">
        <v>1795</v>
      </c>
      <c r="H41" s="20">
        <v>2095</v>
      </c>
      <c r="I41" s="48" t="s">
        <v>111</v>
      </c>
      <c r="J41" s="51">
        <v>-0.7399846899719317</v>
      </c>
      <c r="K41" s="37">
        <v>2.1444321940463067</v>
      </c>
      <c r="L41" s="29">
        <v>174.2831541218638</v>
      </c>
      <c r="M41" s="29">
        <v>85.68019093078759</v>
      </c>
    </row>
    <row r="42" spans="2:13" s="2" customFormat="1" ht="12" customHeight="1">
      <c r="B42" s="6"/>
      <c r="C42" s="12"/>
      <c r="D42" s="5" t="s">
        <v>38</v>
      </c>
      <c r="E42" s="20">
        <v>4191</v>
      </c>
      <c r="F42" s="20">
        <v>13922</v>
      </c>
      <c r="G42" s="20">
        <v>7027</v>
      </c>
      <c r="H42" s="20">
        <v>6895</v>
      </c>
      <c r="I42" s="48">
        <v>182</v>
      </c>
      <c r="J42" s="51">
        <v>1.3245997088791848</v>
      </c>
      <c r="K42" s="37">
        <v>3.3218802195180146</v>
      </c>
      <c r="L42" s="29">
        <v>498.2820329277022</v>
      </c>
      <c r="M42" s="29">
        <v>101.91443074691806</v>
      </c>
    </row>
    <row r="43" spans="2:13" s="2" customFormat="1" ht="12" customHeight="1">
      <c r="B43" s="6"/>
      <c r="C43" s="12"/>
      <c r="D43" s="5" t="s">
        <v>39</v>
      </c>
      <c r="E43" s="20">
        <v>5602</v>
      </c>
      <c r="F43" s="20">
        <v>17870</v>
      </c>
      <c r="G43" s="20">
        <v>8776</v>
      </c>
      <c r="H43" s="20">
        <v>9094</v>
      </c>
      <c r="I43" s="48">
        <v>367</v>
      </c>
      <c r="J43" s="51">
        <v>2.0967834085585326</v>
      </c>
      <c r="K43" s="37">
        <v>3.1899321670831844</v>
      </c>
      <c r="L43" s="29">
        <v>871.7073170731708</v>
      </c>
      <c r="M43" s="29">
        <v>96.50318891576865</v>
      </c>
    </row>
    <row r="44" spans="2:13" s="2" customFormat="1" ht="12" customHeight="1">
      <c r="B44" s="6"/>
      <c r="C44" s="135" t="s">
        <v>40</v>
      </c>
      <c r="D44" s="134"/>
      <c r="E44" s="63">
        <v>18119</v>
      </c>
      <c r="F44" s="63">
        <v>49664</v>
      </c>
      <c r="G44" s="63">
        <v>24652</v>
      </c>
      <c r="H44" s="63">
        <v>25012</v>
      </c>
      <c r="I44" s="57" t="s">
        <v>112</v>
      </c>
      <c r="J44" s="58">
        <v>-0.36312568963787745</v>
      </c>
      <c r="K44" s="64">
        <v>2.7409901208675977</v>
      </c>
      <c r="L44" s="65">
        <v>120.81052810820016</v>
      </c>
      <c r="M44" s="65">
        <v>98.56069086838318</v>
      </c>
    </row>
    <row r="45" spans="2:13" s="2" customFormat="1" ht="12" customHeight="1">
      <c r="B45" s="6"/>
      <c r="C45" s="12"/>
      <c r="D45" s="5" t="s">
        <v>41</v>
      </c>
      <c r="E45" s="20">
        <v>4991</v>
      </c>
      <c r="F45" s="20">
        <v>12563</v>
      </c>
      <c r="G45" s="20">
        <v>6243</v>
      </c>
      <c r="H45" s="20">
        <v>6320</v>
      </c>
      <c r="I45" s="48" t="s">
        <v>113</v>
      </c>
      <c r="J45" s="51">
        <v>-0.04773649455008354</v>
      </c>
      <c r="K45" s="37">
        <v>2.517130835503907</v>
      </c>
      <c r="L45" s="29">
        <v>3359.090909090909</v>
      </c>
      <c r="M45" s="29">
        <v>98.78164556962025</v>
      </c>
    </row>
    <row r="46" spans="2:13" s="2" customFormat="1" ht="12" customHeight="1">
      <c r="B46" s="6"/>
      <c r="C46" s="12"/>
      <c r="D46" s="5" t="s">
        <v>42</v>
      </c>
      <c r="E46" s="20">
        <v>2354</v>
      </c>
      <c r="F46" s="20">
        <v>6941</v>
      </c>
      <c r="G46" s="20">
        <v>3326</v>
      </c>
      <c r="H46" s="20">
        <v>3615</v>
      </c>
      <c r="I46" s="48" t="s">
        <v>114</v>
      </c>
      <c r="J46" s="51">
        <v>-1.1394388263780089</v>
      </c>
      <c r="K46" s="37">
        <v>2.9485981308411215</v>
      </c>
      <c r="L46" s="29">
        <v>132.33555767397522</v>
      </c>
      <c r="M46" s="29">
        <v>92.00553250345781</v>
      </c>
    </row>
    <row r="47" spans="2:13" s="2" customFormat="1" ht="12" customHeight="1">
      <c r="B47" s="6"/>
      <c r="C47" s="12"/>
      <c r="D47" s="5" t="s">
        <v>43</v>
      </c>
      <c r="E47" s="20">
        <v>8282</v>
      </c>
      <c r="F47" s="20">
        <v>25140</v>
      </c>
      <c r="G47" s="20">
        <v>12315</v>
      </c>
      <c r="H47" s="20">
        <v>12825</v>
      </c>
      <c r="I47" s="48">
        <v>58</v>
      </c>
      <c r="J47" s="51">
        <v>0.23124152778885257</v>
      </c>
      <c r="K47" s="37">
        <v>3.0354986718184014</v>
      </c>
      <c r="L47" s="29">
        <v>430.8483290488432</v>
      </c>
      <c r="M47" s="29">
        <v>96.0233918128655</v>
      </c>
    </row>
    <row r="48" spans="2:13" s="2" customFormat="1" ht="12" customHeight="1">
      <c r="B48" s="6"/>
      <c r="C48" s="12"/>
      <c r="D48" s="5" t="s">
        <v>44</v>
      </c>
      <c r="E48" s="20">
        <v>1326</v>
      </c>
      <c r="F48" s="20">
        <v>2142</v>
      </c>
      <c r="G48" s="20">
        <v>1397</v>
      </c>
      <c r="H48" s="20">
        <v>745</v>
      </c>
      <c r="I48" s="48" t="s">
        <v>115</v>
      </c>
      <c r="J48" s="51">
        <v>-1.10803324099723</v>
      </c>
      <c r="K48" s="37">
        <v>1.6153846153846154</v>
      </c>
      <c r="L48" s="29">
        <v>11.778290993071593</v>
      </c>
      <c r="M48" s="29">
        <v>187.51677852348993</v>
      </c>
    </row>
    <row r="49" spans="2:13" s="2" customFormat="1" ht="12" customHeight="1">
      <c r="B49" s="6"/>
      <c r="C49" s="12"/>
      <c r="D49" s="5" t="s">
        <v>90</v>
      </c>
      <c r="E49" s="20">
        <v>1166</v>
      </c>
      <c r="F49" s="20">
        <v>2878</v>
      </c>
      <c r="G49" s="20">
        <v>1371</v>
      </c>
      <c r="H49" s="20">
        <v>1507</v>
      </c>
      <c r="I49" s="48" t="s">
        <v>116</v>
      </c>
      <c r="J49" s="51">
        <v>-4.289990023279016</v>
      </c>
      <c r="K49" s="37">
        <v>2.4682675814751285</v>
      </c>
      <c r="L49" s="29">
        <v>25.09373092684628</v>
      </c>
      <c r="M49" s="29">
        <v>90.97544790975448</v>
      </c>
    </row>
    <row r="50" spans="2:13" s="2" customFormat="1" ht="12" customHeight="1">
      <c r="B50" s="6"/>
      <c r="C50" s="135" t="s">
        <v>45</v>
      </c>
      <c r="D50" s="134"/>
      <c r="E50" s="63">
        <v>10585</v>
      </c>
      <c r="F50" s="63">
        <v>32672</v>
      </c>
      <c r="G50" s="63">
        <v>15955</v>
      </c>
      <c r="H50" s="63">
        <v>16717</v>
      </c>
      <c r="I50" s="57" t="s">
        <v>117</v>
      </c>
      <c r="J50" s="58">
        <v>-1.3318032192794371</v>
      </c>
      <c r="K50" s="64">
        <v>3.086632026452527</v>
      </c>
      <c r="L50" s="65">
        <v>82.84395760434099</v>
      </c>
      <c r="M50" s="65">
        <v>95.44176586708141</v>
      </c>
    </row>
    <row r="51" spans="2:13" s="2" customFormat="1" ht="12" customHeight="1">
      <c r="B51" s="6"/>
      <c r="C51" s="12"/>
      <c r="D51" s="5" t="s">
        <v>46</v>
      </c>
      <c r="E51" s="20">
        <v>1452</v>
      </c>
      <c r="F51" s="20">
        <v>4873</v>
      </c>
      <c r="G51" s="20">
        <v>2424</v>
      </c>
      <c r="H51" s="20">
        <v>2449</v>
      </c>
      <c r="I51" s="48" t="s">
        <v>118</v>
      </c>
      <c r="J51" s="51">
        <v>-0.8141664970486464</v>
      </c>
      <c r="K51" s="37">
        <v>3.356060606060606</v>
      </c>
      <c r="L51" s="29">
        <v>169.4367176634214</v>
      </c>
      <c r="M51" s="29">
        <v>98.97917517354023</v>
      </c>
    </row>
    <row r="52" spans="2:13" s="2" customFormat="1" ht="12" customHeight="1">
      <c r="B52" s="6"/>
      <c r="C52" s="12"/>
      <c r="D52" s="5" t="s">
        <v>47</v>
      </c>
      <c r="E52" s="20">
        <v>3534</v>
      </c>
      <c r="F52" s="20">
        <v>10328</v>
      </c>
      <c r="G52" s="20">
        <v>5091</v>
      </c>
      <c r="H52" s="20">
        <v>5237</v>
      </c>
      <c r="I52" s="48" t="s">
        <v>119</v>
      </c>
      <c r="J52" s="51">
        <v>-2.5660377358490565</v>
      </c>
      <c r="K52" s="37">
        <v>2.9224674589700057</v>
      </c>
      <c r="L52" s="29">
        <v>54.85738566951718</v>
      </c>
      <c r="M52" s="29">
        <v>97.21214435745657</v>
      </c>
    </row>
    <row r="53" spans="2:13" s="2" customFormat="1" ht="12" customHeight="1">
      <c r="B53" s="6"/>
      <c r="C53" s="12"/>
      <c r="D53" s="5" t="s">
        <v>48</v>
      </c>
      <c r="E53" s="20">
        <v>1303</v>
      </c>
      <c r="F53" s="20">
        <v>3041</v>
      </c>
      <c r="G53" s="20">
        <v>1439</v>
      </c>
      <c r="H53" s="20">
        <v>1602</v>
      </c>
      <c r="I53" s="48" t="s">
        <v>120</v>
      </c>
      <c r="J53" s="51">
        <v>-2.092723760463619</v>
      </c>
      <c r="K53" s="37">
        <v>2.3338449731389104</v>
      </c>
      <c r="L53" s="29">
        <v>25.601953190772857</v>
      </c>
      <c r="M53" s="29">
        <v>89.82521847690387</v>
      </c>
    </row>
    <row r="54" spans="2:13" s="2" customFormat="1" ht="12" customHeight="1">
      <c r="B54" s="6"/>
      <c r="C54" s="12"/>
      <c r="D54" s="5" t="s">
        <v>49</v>
      </c>
      <c r="E54" s="20">
        <v>4296</v>
      </c>
      <c r="F54" s="20">
        <v>14430</v>
      </c>
      <c r="G54" s="20">
        <v>7001</v>
      </c>
      <c r="H54" s="20">
        <v>7429</v>
      </c>
      <c r="I54" s="48" t="s">
        <v>121</v>
      </c>
      <c r="J54" s="51">
        <v>-0.4415620256657927</v>
      </c>
      <c r="K54" s="37">
        <v>3.3589385474860336</v>
      </c>
      <c r="L54" s="29">
        <v>246.37186272835922</v>
      </c>
      <c r="M54" s="29">
        <v>94.23879391573563</v>
      </c>
    </row>
    <row r="55" spans="2:13" s="2" customFormat="1" ht="12" customHeight="1">
      <c r="B55" s="6"/>
      <c r="C55" s="135" t="s">
        <v>50</v>
      </c>
      <c r="D55" s="134"/>
      <c r="E55" s="63">
        <v>5780</v>
      </c>
      <c r="F55" s="63">
        <v>16506</v>
      </c>
      <c r="G55" s="63">
        <v>7942</v>
      </c>
      <c r="H55" s="63">
        <v>8564</v>
      </c>
      <c r="I55" s="57" t="s">
        <v>122</v>
      </c>
      <c r="J55" s="58">
        <v>-1.1971746677840296</v>
      </c>
      <c r="K55" s="64">
        <v>2.8557093425605538</v>
      </c>
      <c r="L55" s="65">
        <v>94.293059125964</v>
      </c>
      <c r="M55" s="65">
        <v>92.73703876693133</v>
      </c>
    </row>
    <row r="56" spans="2:13" s="2" customFormat="1" ht="12" customHeight="1">
      <c r="B56" s="6"/>
      <c r="C56" s="12"/>
      <c r="D56" s="5" t="s">
        <v>51</v>
      </c>
      <c r="E56" s="20">
        <v>5780</v>
      </c>
      <c r="F56" s="20">
        <v>16506</v>
      </c>
      <c r="G56" s="20">
        <v>7942</v>
      </c>
      <c r="H56" s="20">
        <v>8564</v>
      </c>
      <c r="I56" s="48" t="s">
        <v>123</v>
      </c>
      <c r="J56" s="51">
        <v>-1.1971746677840296</v>
      </c>
      <c r="K56" s="37">
        <v>2.8557093425605538</v>
      </c>
      <c r="L56" s="29">
        <v>94.293059125964</v>
      </c>
      <c r="M56" s="29">
        <v>92.73703876693133</v>
      </c>
    </row>
    <row r="57" spans="2:13" s="2" customFormat="1" ht="12" customHeight="1">
      <c r="B57" s="6"/>
      <c r="C57" s="135" t="s">
        <v>52</v>
      </c>
      <c r="D57" s="134"/>
      <c r="E57" s="63">
        <v>23293</v>
      </c>
      <c r="F57" s="63">
        <v>66131</v>
      </c>
      <c r="G57" s="63">
        <v>32159</v>
      </c>
      <c r="H57" s="63">
        <v>33972</v>
      </c>
      <c r="I57" s="57" t="s">
        <v>124</v>
      </c>
      <c r="J57" s="58">
        <v>-0.753380457130851</v>
      </c>
      <c r="K57" s="64">
        <v>2.8390932898295627</v>
      </c>
      <c r="L57" s="65">
        <v>51.734766520375196</v>
      </c>
      <c r="M57" s="65">
        <v>94.66325208995643</v>
      </c>
    </row>
    <row r="58" spans="2:13" s="2" customFormat="1" ht="12" customHeight="1">
      <c r="B58" s="6"/>
      <c r="C58" s="12"/>
      <c r="D58" s="5" t="s">
        <v>53</v>
      </c>
      <c r="E58" s="20">
        <v>6132</v>
      </c>
      <c r="F58" s="20">
        <v>17853</v>
      </c>
      <c r="G58" s="20">
        <v>8589</v>
      </c>
      <c r="H58" s="20">
        <v>9264</v>
      </c>
      <c r="I58" s="48" t="s">
        <v>125</v>
      </c>
      <c r="J58" s="51">
        <v>-0.5459305888251351</v>
      </c>
      <c r="K58" s="37">
        <v>2.9114481409001955</v>
      </c>
      <c r="L58" s="29">
        <v>75.49794899987313</v>
      </c>
      <c r="M58" s="29">
        <v>92.71373056994818</v>
      </c>
    </row>
    <row r="59" spans="2:13" s="2" customFormat="1" ht="12" customHeight="1">
      <c r="B59" s="6"/>
      <c r="C59" s="12"/>
      <c r="D59" s="5" t="s">
        <v>28</v>
      </c>
      <c r="E59" s="20">
        <v>683</v>
      </c>
      <c r="F59" s="20">
        <v>2374</v>
      </c>
      <c r="G59" s="20">
        <v>1183</v>
      </c>
      <c r="H59" s="20">
        <v>1191</v>
      </c>
      <c r="I59" s="48" t="s">
        <v>126</v>
      </c>
      <c r="J59" s="51">
        <v>-1.5754560530679933</v>
      </c>
      <c r="K59" s="37">
        <v>3.4758418740849195</v>
      </c>
      <c r="L59" s="29">
        <v>70.97159940209266</v>
      </c>
      <c r="M59" s="29">
        <v>99.32829554995801</v>
      </c>
    </row>
    <row r="60" spans="2:13" s="2" customFormat="1" ht="12" customHeight="1">
      <c r="B60" s="6"/>
      <c r="C60" s="12"/>
      <c r="D60" s="5" t="s">
        <v>54</v>
      </c>
      <c r="E60" s="20">
        <v>4938</v>
      </c>
      <c r="F60" s="20">
        <v>14817</v>
      </c>
      <c r="G60" s="20">
        <v>7177</v>
      </c>
      <c r="H60" s="20">
        <v>7640</v>
      </c>
      <c r="I60" s="48" t="s">
        <v>127</v>
      </c>
      <c r="J60" s="51">
        <v>-0.9558823529411765</v>
      </c>
      <c r="K60" s="37">
        <v>3.0006075334143376</v>
      </c>
      <c r="L60" s="29">
        <v>67.28882833787466</v>
      </c>
      <c r="M60" s="29">
        <v>93.93979057591622</v>
      </c>
    </row>
    <row r="61" spans="2:13" s="2" customFormat="1" ht="12" customHeight="1">
      <c r="B61" s="6"/>
      <c r="C61" s="12"/>
      <c r="D61" s="5" t="s">
        <v>55</v>
      </c>
      <c r="E61" s="20">
        <v>2442</v>
      </c>
      <c r="F61" s="20">
        <v>6531</v>
      </c>
      <c r="G61" s="20">
        <v>3202</v>
      </c>
      <c r="H61" s="20">
        <v>3329</v>
      </c>
      <c r="I61" s="48" t="s">
        <v>128</v>
      </c>
      <c r="J61" s="51">
        <v>-2.405857740585774</v>
      </c>
      <c r="K61" s="37">
        <v>2.6744471744471743</v>
      </c>
      <c r="L61" s="29">
        <v>48.76427984768162</v>
      </c>
      <c r="M61" s="29">
        <v>96.18504055271853</v>
      </c>
    </row>
    <row r="62" spans="2:13" s="2" customFormat="1" ht="12" customHeight="1">
      <c r="B62" s="6"/>
      <c r="C62" s="12"/>
      <c r="D62" s="5" t="s">
        <v>56</v>
      </c>
      <c r="E62" s="20">
        <v>3500</v>
      </c>
      <c r="F62" s="20">
        <v>10548</v>
      </c>
      <c r="G62" s="20">
        <v>5330</v>
      </c>
      <c r="H62" s="20">
        <v>5218</v>
      </c>
      <c r="I62" s="48" t="s">
        <v>129</v>
      </c>
      <c r="J62" s="51">
        <v>-0.3118797845194216</v>
      </c>
      <c r="K62" s="37">
        <v>3.013714285714286</v>
      </c>
      <c r="L62" s="29">
        <v>31.25240733607893</v>
      </c>
      <c r="M62" s="29">
        <v>102.14641625143733</v>
      </c>
    </row>
    <row r="63" spans="2:13" s="2" customFormat="1" ht="12" customHeight="1">
      <c r="B63" s="6"/>
      <c r="C63" s="12"/>
      <c r="D63" s="5" t="s">
        <v>57</v>
      </c>
      <c r="E63" s="20">
        <v>3726</v>
      </c>
      <c r="F63" s="20">
        <v>7674</v>
      </c>
      <c r="G63" s="20">
        <v>3655</v>
      </c>
      <c r="H63" s="20">
        <v>4019</v>
      </c>
      <c r="I63" s="48" t="s">
        <v>130</v>
      </c>
      <c r="J63" s="51">
        <v>-0.3247174957786726</v>
      </c>
      <c r="K63" s="37">
        <v>2.0595813204508855</v>
      </c>
      <c r="L63" s="29">
        <v>154.2822677925211</v>
      </c>
      <c r="M63" s="29">
        <v>90.94302065190347</v>
      </c>
    </row>
    <row r="64" spans="2:13" s="2" customFormat="1" ht="12" customHeight="1">
      <c r="B64" s="6"/>
      <c r="C64" s="12"/>
      <c r="D64" s="5" t="s">
        <v>58</v>
      </c>
      <c r="E64" s="20">
        <v>681</v>
      </c>
      <c r="F64" s="20">
        <v>1929</v>
      </c>
      <c r="G64" s="20">
        <v>948</v>
      </c>
      <c r="H64" s="20">
        <v>981</v>
      </c>
      <c r="I64" s="48">
        <v>10</v>
      </c>
      <c r="J64" s="51">
        <v>0.5211047420531526</v>
      </c>
      <c r="K64" s="37">
        <v>2.8325991189427313</v>
      </c>
      <c r="L64" s="29">
        <v>9.511365317292046</v>
      </c>
      <c r="M64" s="29">
        <v>96.63608562691131</v>
      </c>
    </row>
    <row r="65" spans="2:13" s="2" customFormat="1" ht="12" customHeight="1">
      <c r="B65" s="6"/>
      <c r="C65" s="12"/>
      <c r="D65" s="5" t="s">
        <v>59</v>
      </c>
      <c r="E65" s="20">
        <v>1191</v>
      </c>
      <c r="F65" s="20">
        <v>4405</v>
      </c>
      <c r="G65" s="20">
        <v>2075</v>
      </c>
      <c r="H65" s="20">
        <v>2330</v>
      </c>
      <c r="I65" s="48" t="s">
        <v>131</v>
      </c>
      <c r="J65" s="51">
        <v>-0.3168137587689523</v>
      </c>
      <c r="K65" s="37">
        <v>3.6985726280436606</v>
      </c>
      <c r="L65" s="29">
        <v>68.6564837905237</v>
      </c>
      <c r="M65" s="29">
        <v>89.05579399141631</v>
      </c>
    </row>
    <row r="66" spans="2:13" s="2" customFormat="1" ht="12" customHeight="1">
      <c r="B66" s="6"/>
      <c r="C66" s="135" t="s">
        <v>60</v>
      </c>
      <c r="D66" s="134"/>
      <c r="E66" s="63">
        <v>16289</v>
      </c>
      <c r="F66" s="63">
        <v>50181</v>
      </c>
      <c r="G66" s="63">
        <v>24379</v>
      </c>
      <c r="H66" s="63">
        <v>25802</v>
      </c>
      <c r="I66" s="57" t="s">
        <v>132</v>
      </c>
      <c r="J66" s="58">
        <v>-0.8692044803540033</v>
      </c>
      <c r="K66" s="64">
        <v>3.080667935416539</v>
      </c>
      <c r="L66" s="65">
        <v>30.79646995286724</v>
      </c>
      <c r="M66" s="65">
        <v>94.48492364932952</v>
      </c>
    </row>
    <row r="67" spans="2:13" s="2" customFormat="1" ht="12" customHeight="1">
      <c r="B67" s="6"/>
      <c r="C67" s="12"/>
      <c r="D67" s="5" t="s">
        <v>61</v>
      </c>
      <c r="E67" s="20">
        <v>1245</v>
      </c>
      <c r="F67" s="20">
        <v>3752</v>
      </c>
      <c r="G67" s="20">
        <v>1891</v>
      </c>
      <c r="H67" s="20">
        <v>1861</v>
      </c>
      <c r="I67" s="47">
        <v>39</v>
      </c>
      <c r="J67" s="50">
        <v>1.050363587395637</v>
      </c>
      <c r="K67" s="37">
        <v>3.0136546184738955</v>
      </c>
      <c r="L67" s="29">
        <v>133.23863636363637</v>
      </c>
      <c r="M67" s="29">
        <v>101.6120365394949</v>
      </c>
    </row>
    <row r="68" spans="2:13" s="2" customFormat="1" ht="12" customHeight="1">
      <c r="B68" s="6"/>
      <c r="C68" s="12"/>
      <c r="D68" s="5" t="s">
        <v>62</v>
      </c>
      <c r="E68" s="20">
        <v>1719</v>
      </c>
      <c r="F68" s="20">
        <v>4991</v>
      </c>
      <c r="G68" s="20">
        <v>2465</v>
      </c>
      <c r="H68" s="20">
        <v>2526</v>
      </c>
      <c r="I68" s="48" t="s">
        <v>133</v>
      </c>
      <c r="J68" s="51">
        <v>-1.6357903035080803</v>
      </c>
      <c r="K68" s="37">
        <v>2.903432228039558</v>
      </c>
      <c r="L68" s="29">
        <v>17.895302975977053</v>
      </c>
      <c r="M68" s="29">
        <v>97.58511480601742</v>
      </c>
    </row>
    <row r="69" spans="2:13" s="2" customFormat="1" ht="12" customHeight="1">
      <c r="B69" s="6"/>
      <c r="C69" s="12"/>
      <c r="D69" s="5" t="s">
        <v>63</v>
      </c>
      <c r="E69" s="20">
        <v>1725</v>
      </c>
      <c r="F69" s="20">
        <v>5646</v>
      </c>
      <c r="G69" s="20">
        <v>2761</v>
      </c>
      <c r="H69" s="20">
        <v>2885</v>
      </c>
      <c r="I69" s="48" t="s">
        <v>130</v>
      </c>
      <c r="J69" s="51">
        <v>-0.44083935813789454</v>
      </c>
      <c r="K69" s="37">
        <v>3.2730434782608695</v>
      </c>
      <c r="L69" s="29">
        <v>14.402693808831408</v>
      </c>
      <c r="M69" s="29">
        <v>95.70190641247834</v>
      </c>
    </row>
    <row r="70" spans="2:13" s="2" customFormat="1" ht="12" customHeight="1">
      <c r="B70" s="6"/>
      <c r="C70" s="12"/>
      <c r="D70" s="5" t="s">
        <v>64</v>
      </c>
      <c r="E70" s="20">
        <v>952</v>
      </c>
      <c r="F70" s="20">
        <v>4068</v>
      </c>
      <c r="G70" s="20">
        <v>1907</v>
      </c>
      <c r="H70" s="20">
        <v>2161</v>
      </c>
      <c r="I70" s="48" t="s">
        <v>130</v>
      </c>
      <c r="J70" s="51">
        <v>-0.610798924993892</v>
      </c>
      <c r="K70" s="37">
        <v>4.273109243697479</v>
      </c>
      <c r="L70" s="29">
        <v>47.69609567358424</v>
      </c>
      <c r="M70" s="29">
        <v>88.24618232299862</v>
      </c>
    </row>
    <row r="71" spans="2:13" s="2" customFormat="1" ht="12" customHeight="1">
      <c r="B71" s="6"/>
      <c r="C71" s="12"/>
      <c r="D71" s="5" t="s">
        <v>65</v>
      </c>
      <c r="E71" s="20">
        <v>3534</v>
      </c>
      <c r="F71" s="20">
        <v>11053</v>
      </c>
      <c r="G71" s="20">
        <v>5326</v>
      </c>
      <c r="H71" s="20">
        <v>5727</v>
      </c>
      <c r="I71" s="48" t="s">
        <v>134</v>
      </c>
      <c r="J71" s="51">
        <v>-0.9410288582183187</v>
      </c>
      <c r="K71" s="37">
        <v>3.1276174306734577</v>
      </c>
      <c r="L71" s="29">
        <v>156.20407009609949</v>
      </c>
      <c r="M71" s="29">
        <v>92.9980792736162</v>
      </c>
    </row>
    <row r="72" spans="2:13" s="2" customFormat="1" ht="12" customHeight="1">
      <c r="B72" s="6"/>
      <c r="C72" s="12"/>
      <c r="D72" s="5" t="s">
        <v>66</v>
      </c>
      <c r="E72" s="20">
        <v>2548</v>
      </c>
      <c r="F72" s="20">
        <v>5680</v>
      </c>
      <c r="G72" s="20">
        <v>2722</v>
      </c>
      <c r="H72" s="20">
        <v>2958</v>
      </c>
      <c r="I72" s="48" t="s">
        <v>135</v>
      </c>
      <c r="J72" s="51">
        <v>-2.4892703862660945</v>
      </c>
      <c r="K72" s="37">
        <v>2.229199372056515</v>
      </c>
      <c r="L72" s="29">
        <v>10.763283559463352</v>
      </c>
      <c r="M72" s="29">
        <v>92.02163624070319</v>
      </c>
    </row>
    <row r="73" spans="2:13" s="2" customFormat="1" ht="12" customHeight="1">
      <c r="B73" s="6"/>
      <c r="C73" s="12"/>
      <c r="D73" s="5" t="s">
        <v>67</v>
      </c>
      <c r="E73" s="20">
        <v>2309</v>
      </c>
      <c r="F73" s="20">
        <v>7249</v>
      </c>
      <c r="G73" s="20">
        <v>3514</v>
      </c>
      <c r="H73" s="20">
        <v>3735</v>
      </c>
      <c r="I73" s="48" t="s">
        <v>136</v>
      </c>
      <c r="J73" s="51">
        <v>-1.3473053892215567</v>
      </c>
      <c r="K73" s="37">
        <v>3.1394543092247726</v>
      </c>
      <c r="L73" s="29">
        <v>39.73578906978019</v>
      </c>
      <c r="M73" s="29">
        <v>94.0829986613119</v>
      </c>
    </row>
    <row r="74" spans="2:13" s="2" customFormat="1" ht="12" customHeight="1">
      <c r="B74" s="6"/>
      <c r="C74" s="12"/>
      <c r="D74" s="5" t="s">
        <v>68</v>
      </c>
      <c r="E74" s="20">
        <v>2257</v>
      </c>
      <c r="F74" s="20">
        <v>7742</v>
      </c>
      <c r="G74" s="20">
        <v>3793</v>
      </c>
      <c r="H74" s="20">
        <v>3949</v>
      </c>
      <c r="I74" s="48">
        <v>3</v>
      </c>
      <c r="J74" s="51">
        <v>0.03876469828143171</v>
      </c>
      <c r="K74" s="37">
        <v>3.4302171023482497</v>
      </c>
      <c r="L74" s="29">
        <v>120.64827801153187</v>
      </c>
      <c r="M74" s="29">
        <v>96.04963281843504</v>
      </c>
    </row>
    <row r="75" spans="2:13" s="2" customFormat="1" ht="12" customHeight="1">
      <c r="B75" s="6"/>
      <c r="C75" s="135" t="s">
        <v>69</v>
      </c>
      <c r="D75" s="134"/>
      <c r="E75" s="63">
        <v>36973</v>
      </c>
      <c r="F75" s="63">
        <v>110423</v>
      </c>
      <c r="G75" s="63">
        <v>55143</v>
      </c>
      <c r="H75" s="63">
        <v>55280</v>
      </c>
      <c r="I75" s="63">
        <v>1072</v>
      </c>
      <c r="J75" s="58">
        <v>0.9803293979936168</v>
      </c>
      <c r="K75" s="64">
        <v>2.9865848051280666</v>
      </c>
      <c r="L75" s="65">
        <v>1104.009198160368</v>
      </c>
      <c r="M75" s="65">
        <v>99.75217076700434</v>
      </c>
    </row>
    <row r="76" spans="2:13" s="2" customFormat="1" ht="12" customHeight="1">
      <c r="B76" s="6"/>
      <c r="C76" s="12"/>
      <c r="D76" s="5" t="s">
        <v>70</v>
      </c>
      <c r="E76" s="20">
        <v>6125</v>
      </c>
      <c r="F76" s="20">
        <v>18807</v>
      </c>
      <c r="G76" s="20">
        <v>9553</v>
      </c>
      <c r="H76" s="20">
        <v>9254</v>
      </c>
      <c r="I76" s="48">
        <v>507</v>
      </c>
      <c r="J76" s="51">
        <v>2.7704918032786887</v>
      </c>
      <c r="K76" s="37">
        <v>3.070530612244898</v>
      </c>
      <c r="L76" s="29">
        <v>771.4109926168991</v>
      </c>
      <c r="M76" s="29">
        <v>103.2310352280095</v>
      </c>
    </row>
    <row r="77" spans="2:13" s="2" customFormat="1" ht="12" customHeight="1">
      <c r="B77" s="6"/>
      <c r="C77" s="12"/>
      <c r="D77" s="5" t="s">
        <v>28</v>
      </c>
      <c r="E77" s="20">
        <v>7015</v>
      </c>
      <c r="F77" s="20">
        <v>22017</v>
      </c>
      <c r="G77" s="20">
        <v>11007</v>
      </c>
      <c r="H77" s="20">
        <v>11010</v>
      </c>
      <c r="I77" s="48">
        <v>267</v>
      </c>
      <c r="J77" s="51">
        <v>1.2275862068965517</v>
      </c>
      <c r="K77" s="37">
        <v>3.13856022808268</v>
      </c>
      <c r="L77" s="29">
        <v>1188.8228941684665</v>
      </c>
      <c r="M77" s="29">
        <v>99.97275204359674</v>
      </c>
    </row>
    <row r="78" spans="2:13" s="2" customFormat="1" ht="12" customHeight="1">
      <c r="B78" s="6"/>
      <c r="C78" s="12"/>
      <c r="D78" s="5" t="s">
        <v>71</v>
      </c>
      <c r="E78" s="20">
        <v>10289</v>
      </c>
      <c r="F78" s="20">
        <v>31226</v>
      </c>
      <c r="G78" s="20">
        <v>15764</v>
      </c>
      <c r="H78" s="20">
        <v>15462</v>
      </c>
      <c r="I78" s="48">
        <v>102</v>
      </c>
      <c r="J78" s="51">
        <v>0.32772137257421924</v>
      </c>
      <c r="K78" s="37">
        <v>3.034891631839829</v>
      </c>
      <c r="L78" s="29">
        <v>998.9123480486244</v>
      </c>
      <c r="M78" s="29">
        <v>101.9531755270987</v>
      </c>
    </row>
    <row r="79" spans="2:13" s="2" customFormat="1" ht="12" customHeight="1">
      <c r="B79" s="6"/>
      <c r="C79" s="12"/>
      <c r="D79" s="5" t="s">
        <v>72</v>
      </c>
      <c r="E79" s="20">
        <v>13544</v>
      </c>
      <c r="F79" s="20">
        <v>38373</v>
      </c>
      <c r="G79" s="20">
        <v>18819</v>
      </c>
      <c r="H79" s="20">
        <v>19554</v>
      </c>
      <c r="I79" s="48">
        <v>196</v>
      </c>
      <c r="J79" s="51">
        <v>0.5133981192864814</v>
      </c>
      <c r="K79" s="37">
        <v>2.8332102776137034</v>
      </c>
      <c r="L79" s="29">
        <v>1483.8747099767982</v>
      </c>
      <c r="M79" s="29">
        <v>96.24117827554466</v>
      </c>
    </row>
    <row r="80" spans="2:13" s="2" customFormat="1" ht="12" customHeight="1">
      <c r="B80" s="6"/>
      <c r="C80" s="135" t="s">
        <v>73</v>
      </c>
      <c r="D80" s="134"/>
      <c r="E80" s="63">
        <v>29185</v>
      </c>
      <c r="F80" s="63">
        <v>89741</v>
      </c>
      <c r="G80" s="63">
        <v>44773</v>
      </c>
      <c r="H80" s="63">
        <v>44968</v>
      </c>
      <c r="I80" s="57">
        <v>426</v>
      </c>
      <c r="J80" s="58">
        <v>0.4769635559536472</v>
      </c>
      <c r="K80" s="64">
        <v>3.074901490491691</v>
      </c>
      <c r="L80" s="65">
        <v>923.8315832818612</v>
      </c>
      <c r="M80" s="65">
        <v>99.566358299235</v>
      </c>
    </row>
    <row r="81" spans="2:13" s="2" customFormat="1" ht="12" customHeight="1">
      <c r="B81" s="6"/>
      <c r="C81" s="12"/>
      <c r="D81" s="5" t="s">
        <v>74</v>
      </c>
      <c r="E81" s="20">
        <v>4708</v>
      </c>
      <c r="F81" s="20">
        <v>14052</v>
      </c>
      <c r="G81" s="20">
        <v>7026</v>
      </c>
      <c r="H81" s="20">
        <v>7026</v>
      </c>
      <c r="I81" s="48" t="s">
        <v>137</v>
      </c>
      <c r="J81" s="51">
        <v>-0.481586402266289</v>
      </c>
      <c r="K81" s="37">
        <v>2.9847068819031435</v>
      </c>
      <c r="L81" s="29">
        <v>726.5770423991727</v>
      </c>
      <c r="M81" s="29">
        <v>100</v>
      </c>
    </row>
    <row r="82" spans="2:13" s="2" customFormat="1" ht="12" customHeight="1">
      <c r="B82" s="6"/>
      <c r="C82" s="12"/>
      <c r="D82" s="5" t="s">
        <v>75</v>
      </c>
      <c r="E82" s="20">
        <v>9598</v>
      </c>
      <c r="F82" s="20">
        <v>29490</v>
      </c>
      <c r="G82" s="20">
        <v>14910</v>
      </c>
      <c r="H82" s="20">
        <v>14580</v>
      </c>
      <c r="I82" s="48" t="s">
        <v>138</v>
      </c>
      <c r="J82" s="51">
        <v>-0.2334314422003451</v>
      </c>
      <c r="K82" s="37">
        <v>3.0725151073140236</v>
      </c>
      <c r="L82" s="29">
        <v>771.585557299843</v>
      </c>
      <c r="M82" s="29">
        <v>102.2633744855967</v>
      </c>
    </row>
    <row r="83" spans="2:13" s="2" customFormat="1" ht="12" customHeight="1">
      <c r="B83" s="6"/>
      <c r="C83" s="12"/>
      <c r="D83" s="5" t="s">
        <v>76</v>
      </c>
      <c r="E83" s="20">
        <v>6071</v>
      </c>
      <c r="F83" s="20">
        <v>18937</v>
      </c>
      <c r="G83" s="20">
        <v>9383</v>
      </c>
      <c r="H83" s="20">
        <v>9554</v>
      </c>
      <c r="I83" s="48">
        <v>283</v>
      </c>
      <c r="J83" s="51">
        <v>1.517100889889568</v>
      </c>
      <c r="K83" s="37">
        <v>3.11925547685719</v>
      </c>
      <c r="L83" s="29">
        <v>903.0519790176443</v>
      </c>
      <c r="M83" s="29">
        <v>98.21017374921499</v>
      </c>
    </row>
    <row r="84" spans="2:13" s="2" customFormat="1" ht="12" customHeight="1">
      <c r="B84" s="6"/>
      <c r="C84" s="12"/>
      <c r="D84" s="5" t="s">
        <v>77</v>
      </c>
      <c r="E84" s="20">
        <v>8808</v>
      </c>
      <c r="F84" s="20">
        <v>27262</v>
      </c>
      <c r="G84" s="20">
        <v>13454</v>
      </c>
      <c r="H84" s="20">
        <v>13808</v>
      </c>
      <c r="I84" s="48">
        <v>280</v>
      </c>
      <c r="J84" s="51">
        <v>1.0377288562745535</v>
      </c>
      <c r="K84" s="37">
        <v>3.0951407811080838</v>
      </c>
      <c r="L84" s="29">
        <v>1464.9113379903279</v>
      </c>
      <c r="M84" s="29">
        <v>97.43626882966396</v>
      </c>
    </row>
    <row r="85" spans="2:13" s="2" customFormat="1" ht="12" customHeight="1">
      <c r="B85" s="6"/>
      <c r="C85" s="135" t="s">
        <v>78</v>
      </c>
      <c r="D85" s="134"/>
      <c r="E85" s="63">
        <v>7556</v>
      </c>
      <c r="F85" s="63">
        <v>21558</v>
      </c>
      <c r="G85" s="63">
        <v>10495</v>
      </c>
      <c r="H85" s="63">
        <v>11063</v>
      </c>
      <c r="I85" s="57" t="s">
        <v>139</v>
      </c>
      <c r="J85" s="58">
        <v>-0.7778340313895153</v>
      </c>
      <c r="K85" s="64">
        <v>2.8530968766543143</v>
      </c>
      <c r="L85" s="65">
        <v>448.65764828303855</v>
      </c>
      <c r="M85" s="65">
        <v>94.86576877881227</v>
      </c>
    </row>
    <row r="86" spans="2:13" s="2" customFormat="1" ht="12" customHeight="1">
      <c r="B86" s="6"/>
      <c r="C86" s="12"/>
      <c r="D86" s="5" t="s">
        <v>79</v>
      </c>
      <c r="E86" s="20">
        <v>7556</v>
      </c>
      <c r="F86" s="20">
        <v>21558</v>
      </c>
      <c r="G86" s="20">
        <v>10495</v>
      </c>
      <c r="H86" s="20">
        <v>11063</v>
      </c>
      <c r="I86" s="48" t="s">
        <v>139</v>
      </c>
      <c r="J86" s="51">
        <v>-0.7778340313895153</v>
      </c>
      <c r="K86" s="37">
        <v>2.8530968766543143</v>
      </c>
      <c r="L86" s="29">
        <v>448.65764828303855</v>
      </c>
      <c r="M86" s="29">
        <v>94.86576877881227</v>
      </c>
    </row>
    <row r="87" spans="2:13" s="2" customFormat="1" ht="12" customHeight="1">
      <c r="B87" s="6"/>
      <c r="C87" s="135" t="s">
        <v>80</v>
      </c>
      <c r="D87" s="134"/>
      <c r="E87" s="63">
        <v>37030</v>
      </c>
      <c r="F87" s="63">
        <v>107838</v>
      </c>
      <c r="G87" s="63">
        <v>54771</v>
      </c>
      <c r="H87" s="63">
        <v>53067</v>
      </c>
      <c r="I87" s="57" t="s">
        <v>140</v>
      </c>
      <c r="J87" s="58">
        <v>-0.13150583441378033</v>
      </c>
      <c r="K87" s="64">
        <v>2.9121793140696735</v>
      </c>
      <c r="L87" s="65">
        <v>814.978839177751</v>
      </c>
      <c r="M87" s="65">
        <v>103.21103510656341</v>
      </c>
    </row>
    <row r="88" spans="2:13" s="2" customFormat="1" ht="12" customHeight="1">
      <c r="B88" s="6"/>
      <c r="C88" s="12"/>
      <c r="D88" s="5" t="s">
        <v>81</v>
      </c>
      <c r="E88" s="20">
        <v>4720</v>
      </c>
      <c r="F88" s="20">
        <v>15924</v>
      </c>
      <c r="G88" s="20">
        <v>7918</v>
      </c>
      <c r="H88" s="20">
        <v>8006</v>
      </c>
      <c r="I88" s="48" t="s">
        <v>141</v>
      </c>
      <c r="J88" s="51">
        <v>-0.23181504918238205</v>
      </c>
      <c r="K88" s="37">
        <v>3.373728813559322</v>
      </c>
      <c r="L88" s="29">
        <v>380.59273422562137</v>
      </c>
      <c r="M88" s="29">
        <v>98.90082438171372</v>
      </c>
    </row>
    <row r="89" spans="2:13" s="2" customFormat="1" ht="12" customHeight="1">
      <c r="B89" s="6"/>
      <c r="C89" s="12"/>
      <c r="D89" s="5" t="s">
        <v>82</v>
      </c>
      <c r="E89" s="20">
        <v>3515</v>
      </c>
      <c r="F89" s="20">
        <v>11345</v>
      </c>
      <c r="G89" s="20">
        <v>5649</v>
      </c>
      <c r="H89" s="20">
        <v>5696</v>
      </c>
      <c r="I89" s="48" t="s">
        <v>142</v>
      </c>
      <c r="J89" s="51">
        <v>-0.23742525501231093</v>
      </c>
      <c r="K89" s="37">
        <v>3.2275960170697013</v>
      </c>
      <c r="L89" s="29">
        <v>576.7666497203863</v>
      </c>
      <c r="M89" s="29">
        <v>99.17485955056179</v>
      </c>
    </row>
    <row r="90" spans="2:13" s="2" customFormat="1" ht="12" customHeight="1">
      <c r="B90" s="6"/>
      <c r="C90" s="12"/>
      <c r="D90" s="5" t="s">
        <v>83</v>
      </c>
      <c r="E90" s="20">
        <v>3632</v>
      </c>
      <c r="F90" s="20">
        <v>11674</v>
      </c>
      <c r="G90" s="20">
        <v>5806</v>
      </c>
      <c r="H90" s="20">
        <v>5868</v>
      </c>
      <c r="I90" s="48">
        <v>127</v>
      </c>
      <c r="J90" s="51">
        <v>1.0998527756127132</v>
      </c>
      <c r="K90" s="37">
        <v>3.21420704845815</v>
      </c>
      <c r="L90" s="29">
        <v>536.4889705882352</v>
      </c>
      <c r="M90" s="29">
        <v>98.94342194955692</v>
      </c>
    </row>
    <row r="91" spans="2:13" s="2" customFormat="1" ht="12" customHeight="1">
      <c r="B91" s="6"/>
      <c r="C91" s="12"/>
      <c r="D91" s="5" t="s">
        <v>84</v>
      </c>
      <c r="E91" s="20">
        <v>16302</v>
      </c>
      <c r="F91" s="20">
        <v>41190</v>
      </c>
      <c r="G91" s="20">
        <v>21509</v>
      </c>
      <c r="H91" s="20">
        <v>19681</v>
      </c>
      <c r="I91" s="48" t="s">
        <v>143</v>
      </c>
      <c r="J91" s="51">
        <v>-0.6919497552860622</v>
      </c>
      <c r="K91" s="37">
        <v>2.5266838424733162</v>
      </c>
      <c r="L91" s="29">
        <v>2297.267150027886</v>
      </c>
      <c r="M91" s="29">
        <v>109.28814592754433</v>
      </c>
    </row>
    <row r="92" spans="2:13" s="2" customFormat="1" ht="12" customHeight="1">
      <c r="B92" s="6"/>
      <c r="C92" s="12"/>
      <c r="D92" s="5" t="s">
        <v>85</v>
      </c>
      <c r="E92" s="20">
        <v>8861</v>
      </c>
      <c r="F92" s="20">
        <v>27705</v>
      </c>
      <c r="G92" s="20">
        <v>13889</v>
      </c>
      <c r="H92" s="20">
        <v>13816</v>
      </c>
      <c r="I92" s="48">
        <v>82</v>
      </c>
      <c r="J92" s="51">
        <v>0.29685407088295984</v>
      </c>
      <c r="K92" s="37">
        <v>3.126622277395328</v>
      </c>
      <c r="L92" s="29">
        <v>890.2634961439588</v>
      </c>
      <c r="M92" s="29">
        <v>100.52837290098437</v>
      </c>
    </row>
    <row r="93" spans="2:13" s="2" customFormat="1" ht="12" customHeight="1">
      <c r="B93" s="4"/>
      <c r="C93" s="4"/>
      <c r="D93" s="4"/>
      <c r="E93" s="21"/>
      <c r="F93" s="22"/>
      <c r="G93" s="22"/>
      <c r="H93" s="23"/>
      <c r="I93" s="54"/>
      <c r="J93" s="33"/>
      <c r="K93" s="43"/>
      <c r="L93" s="41"/>
      <c r="M93" s="41"/>
    </row>
    <row r="94" spans="2:13" s="2" customFormat="1" ht="12" customHeight="1">
      <c r="B94" s="136" t="s">
        <v>89</v>
      </c>
      <c r="C94" s="137"/>
      <c r="D94" s="137"/>
      <c r="E94" s="137"/>
      <c r="F94" s="137"/>
      <c r="G94" s="21"/>
      <c r="H94" s="21"/>
      <c r="I94" s="54"/>
      <c r="J94" s="38"/>
      <c r="K94" s="33"/>
      <c r="L94" s="30"/>
      <c r="M94" s="30"/>
    </row>
    <row r="95" spans="2:13" s="2" customFormat="1" ht="12" customHeight="1">
      <c r="B95" s="14"/>
      <c r="C95" s="67"/>
      <c r="D95" s="67"/>
      <c r="E95" s="67"/>
      <c r="F95" s="67"/>
      <c r="G95" s="67"/>
      <c r="H95" s="67"/>
      <c r="I95" s="67"/>
      <c r="J95" s="67"/>
      <c r="K95" s="33"/>
      <c r="L95" s="31"/>
      <c r="M95" s="30"/>
    </row>
    <row r="96" spans="2:12" ht="13.5">
      <c r="B96" s="14"/>
      <c r="C96" s="14"/>
      <c r="D96" s="14"/>
      <c r="E96" s="24"/>
      <c r="F96" s="24"/>
      <c r="G96" s="25"/>
      <c r="H96" s="25"/>
      <c r="I96" s="55"/>
      <c r="J96" s="39"/>
      <c r="K96" s="33"/>
      <c r="L96" s="32"/>
    </row>
    <row r="97" ht="13.5">
      <c r="K97" s="33"/>
    </row>
    <row r="98" ht="13.5">
      <c r="K98" s="33"/>
    </row>
    <row r="99" ht="13.5">
      <c r="K99" s="44"/>
    </row>
  </sheetData>
  <mergeCells count="39">
    <mergeCell ref="B94:F94"/>
    <mergeCell ref="C85:D85"/>
    <mergeCell ref="C87:D87"/>
    <mergeCell ref="C57:D57"/>
    <mergeCell ref="C66:D66"/>
    <mergeCell ref="C75:D75"/>
    <mergeCell ref="C80:D80"/>
    <mergeCell ref="C38:D38"/>
    <mergeCell ref="C44:D44"/>
    <mergeCell ref="C50:D50"/>
    <mergeCell ref="C55:D55"/>
    <mergeCell ref="C21:D21"/>
    <mergeCell ref="B22:D22"/>
    <mergeCell ref="C23:D23"/>
    <mergeCell ref="C33:D33"/>
    <mergeCell ref="C17:D17"/>
    <mergeCell ref="C18:D18"/>
    <mergeCell ref="C19:D19"/>
    <mergeCell ref="C20:D20"/>
    <mergeCell ref="C13:D13"/>
    <mergeCell ref="C14:D14"/>
    <mergeCell ref="C15:D15"/>
    <mergeCell ref="C16:D16"/>
    <mergeCell ref="M3:M6"/>
    <mergeCell ref="E3:E6"/>
    <mergeCell ref="F3:H4"/>
    <mergeCell ref="F5:F6"/>
    <mergeCell ref="G5:G6"/>
    <mergeCell ref="H5:H6"/>
    <mergeCell ref="I3:I6"/>
    <mergeCell ref="J3:J6"/>
    <mergeCell ref="L3:L6"/>
    <mergeCell ref="K3:K6"/>
    <mergeCell ref="C11:D11"/>
    <mergeCell ref="C12:D12"/>
    <mergeCell ref="B3:D6"/>
    <mergeCell ref="B8:D8"/>
    <mergeCell ref="B9:D9"/>
    <mergeCell ref="B10:D10"/>
  </mergeCells>
  <printOptions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5" r:id="rId1"/>
  <headerFooter alignWithMargins="0">
    <oddHeader>&amp;L&amp;F</oddHeader>
  </headerFooter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80"/>
  <sheetViews>
    <sheetView workbookViewId="0" topLeftCell="A37">
      <selection activeCell="N3" sqref="N3"/>
    </sheetView>
  </sheetViews>
  <sheetFormatPr defaultColWidth="9.00390625" defaultRowHeight="13.5"/>
  <cols>
    <col min="1" max="1" width="2.625" style="2" customWidth="1"/>
    <col min="2" max="3" width="2.125" style="2" customWidth="1"/>
    <col min="4" max="4" width="8.00390625" style="2" customWidth="1"/>
    <col min="5" max="5" width="11.375" style="2" customWidth="1"/>
    <col min="6" max="11" width="10.875" style="2" customWidth="1"/>
    <col min="12" max="12" width="11.875" style="2" customWidth="1"/>
    <col min="13" max="13" width="10.875" style="2" customWidth="1"/>
    <col min="14" max="16384" width="9.00390625" style="2" customWidth="1"/>
  </cols>
  <sheetData>
    <row r="1" spans="2:11" ht="14.25" customHeight="1">
      <c r="B1" s="15" t="s">
        <v>220</v>
      </c>
      <c r="J1" s="89" t="s">
        <v>144</v>
      </c>
      <c r="K1" s="79"/>
    </row>
    <row r="2" spans="7:8" ht="12" customHeight="1">
      <c r="G2" s="141"/>
      <c r="H2" s="141"/>
    </row>
    <row r="3" spans="2:13" ht="12" customHeight="1">
      <c r="B3" s="102" t="s">
        <v>217</v>
      </c>
      <c r="C3" s="142"/>
      <c r="D3" s="143"/>
      <c r="E3" s="151" t="s">
        <v>146</v>
      </c>
      <c r="F3" s="150" t="s">
        <v>145</v>
      </c>
      <c r="G3" s="142"/>
      <c r="H3" s="142"/>
      <c r="I3" s="127" t="s">
        <v>222</v>
      </c>
      <c r="J3" s="130" t="s">
        <v>223</v>
      </c>
      <c r="K3" s="130" t="s">
        <v>94</v>
      </c>
      <c r="L3" s="91" t="s">
        <v>221</v>
      </c>
      <c r="M3" s="91" t="s">
        <v>224</v>
      </c>
    </row>
    <row r="4" spans="2:13" ht="12" customHeight="1">
      <c r="B4" s="144"/>
      <c r="C4" s="145"/>
      <c r="D4" s="146"/>
      <c r="E4" s="153"/>
      <c r="F4" s="144"/>
      <c r="G4" s="145"/>
      <c r="H4" s="145"/>
      <c r="I4" s="128"/>
      <c r="J4" s="131"/>
      <c r="K4" s="131"/>
      <c r="L4" s="155"/>
      <c r="M4" s="92"/>
    </row>
    <row r="5" spans="2:13" ht="11.25" customHeight="1">
      <c r="B5" s="144"/>
      <c r="C5" s="145"/>
      <c r="D5" s="146"/>
      <c r="E5" s="153"/>
      <c r="F5" s="151" t="s">
        <v>147</v>
      </c>
      <c r="G5" s="151" t="s">
        <v>148</v>
      </c>
      <c r="H5" s="151" t="s">
        <v>149</v>
      </c>
      <c r="I5" s="128"/>
      <c r="J5" s="131"/>
      <c r="K5" s="131"/>
      <c r="L5" s="155"/>
      <c r="M5" s="92"/>
    </row>
    <row r="6" spans="2:13" ht="12" customHeight="1">
      <c r="B6" s="147"/>
      <c r="C6" s="148"/>
      <c r="D6" s="149"/>
      <c r="E6" s="154"/>
      <c r="F6" s="152"/>
      <c r="G6" s="152"/>
      <c r="H6" s="152"/>
      <c r="I6" s="129"/>
      <c r="J6" s="132"/>
      <c r="K6" s="132"/>
      <c r="L6" s="156"/>
      <c r="M6" s="114"/>
    </row>
    <row r="7" spans="2:13" ht="12" customHeight="1">
      <c r="B7" s="7"/>
      <c r="C7" s="10"/>
      <c r="D7" s="13"/>
      <c r="E7" s="68"/>
      <c r="F7" s="68" t="s">
        <v>218</v>
      </c>
      <c r="G7" s="68" t="s">
        <v>218</v>
      </c>
      <c r="H7" s="68" t="s">
        <v>218</v>
      </c>
      <c r="I7" s="69"/>
      <c r="J7" s="69"/>
      <c r="K7" s="69"/>
      <c r="L7" s="69"/>
      <c r="M7" s="69"/>
    </row>
    <row r="8" spans="2:13" ht="12" customHeight="1">
      <c r="B8" s="111" t="s">
        <v>219</v>
      </c>
      <c r="C8" s="112"/>
      <c r="D8" s="113"/>
      <c r="E8" s="19">
        <v>731992</v>
      </c>
      <c r="F8" s="19">
        <v>2033744</v>
      </c>
      <c r="G8" s="19">
        <v>1002992</v>
      </c>
      <c r="H8" s="19">
        <v>1030752</v>
      </c>
      <c r="I8" s="48">
        <v>209</v>
      </c>
      <c r="J8" s="96">
        <v>0.010277669181990967</v>
      </c>
      <c r="K8" s="42">
        <v>2.778369162504508</v>
      </c>
      <c r="L8" s="40">
        <v>319.6</v>
      </c>
      <c r="M8" s="40">
        <v>97.30682065133028</v>
      </c>
    </row>
    <row r="9" spans="2:13" s="78" customFormat="1" ht="12" customHeight="1">
      <c r="B9" s="93" t="s">
        <v>225</v>
      </c>
      <c r="C9" s="138"/>
      <c r="D9" s="139"/>
      <c r="E9" s="83">
        <v>726203</v>
      </c>
      <c r="F9" s="84">
        <v>2024135</v>
      </c>
      <c r="G9" s="83">
        <v>996346</v>
      </c>
      <c r="H9" s="83">
        <v>1027789</v>
      </c>
      <c r="I9" s="47">
        <f>$F$9-$F$8</f>
        <v>-9609</v>
      </c>
      <c r="J9" s="95">
        <f>(F9-F8)/F8*100</f>
        <v>-0.47247834535713445</v>
      </c>
      <c r="K9" s="85">
        <v>2.7872853733735607</v>
      </c>
      <c r="L9" s="86">
        <v>318.1</v>
      </c>
      <c r="M9" s="87">
        <v>96.94071448517157</v>
      </c>
    </row>
    <row r="10" spans="2:13" s="78" customFormat="1" ht="12" customHeight="1">
      <c r="B10" s="93" t="s">
        <v>226</v>
      </c>
      <c r="C10" s="138"/>
      <c r="D10" s="139"/>
      <c r="E10" s="83">
        <v>532020</v>
      </c>
      <c r="F10" s="84">
        <v>1446488</v>
      </c>
      <c r="G10" s="83">
        <v>712267</v>
      </c>
      <c r="H10" s="83">
        <v>734221</v>
      </c>
      <c r="I10" s="74">
        <f>F10-'平成１６年１０月１日'!F10</f>
        <v>193441</v>
      </c>
      <c r="J10" s="97">
        <f>(F10-'平成１６年１０月１日'!F10)/'平成１６年１０月１日'!F10*100</f>
        <v>15.43764918634337</v>
      </c>
      <c r="K10" s="75">
        <v>2.7188601932258187</v>
      </c>
      <c r="L10" s="76">
        <v>794.2</v>
      </c>
      <c r="M10" s="77">
        <v>97.00989211695116</v>
      </c>
    </row>
    <row r="11" spans="2:13" ht="12" customHeight="1">
      <c r="B11" s="3"/>
      <c r="C11" s="100" t="s">
        <v>150</v>
      </c>
      <c r="D11" s="140"/>
      <c r="E11" s="80">
        <v>120193</v>
      </c>
      <c r="F11" s="81">
        <v>318584</v>
      </c>
      <c r="G11" s="80">
        <v>155480</v>
      </c>
      <c r="H11" s="80">
        <v>163104</v>
      </c>
      <c r="I11" s="72">
        <f>F11-'平成１６年１０月１日'!F11</f>
        <v>34485</v>
      </c>
      <c r="J11" s="98">
        <f>(F11-'平成１６年１０月１日'!F11)/'平成１６年１０月１日'!F11*100</f>
        <v>12.138374299099961</v>
      </c>
      <c r="K11" s="70">
        <v>2.650603612523192</v>
      </c>
      <c r="L11" s="73">
        <v>1320.7</v>
      </c>
      <c r="M11" s="71">
        <v>95.32568177359231</v>
      </c>
    </row>
    <row r="12" spans="2:13" ht="12" customHeight="1">
      <c r="B12" s="3"/>
      <c r="C12" s="100" t="s">
        <v>151</v>
      </c>
      <c r="D12" s="140"/>
      <c r="E12" s="80">
        <v>97073</v>
      </c>
      <c r="F12" s="81">
        <v>245100</v>
      </c>
      <c r="G12" s="80">
        <v>120607</v>
      </c>
      <c r="H12" s="80">
        <v>124493</v>
      </c>
      <c r="I12" s="72">
        <f>F12-'平成１６年１０月１日'!F12</f>
        <v>2429</v>
      </c>
      <c r="J12" s="98">
        <f>(F12-'平成１６年１０月１日'!F12)/'平成１６年１０月１日'!F12*100</f>
        <v>1.00094366446753</v>
      </c>
      <c r="K12" s="70">
        <v>2.5249039382732583</v>
      </c>
      <c r="L12" s="73">
        <v>2213.7</v>
      </c>
      <c r="M12" s="71">
        <v>96.87853935562643</v>
      </c>
    </row>
    <row r="13" spans="2:13" ht="12" customHeight="1">
      <c r="B13" s="6"/>
      <c r="C13" s="100" t="s">
        <v>152</v>
      </c>
      <c r="D13" s="140"/>
      <c r="E13" s="80">
        <v>46647</v>
      </c>
      <c r="F13" s="81">
        <v>128037</v>
      </c>
      <c r="G13" s="80">
        <v>61796</v>
      </c>
      <c r="H13" s="80">
        <v>66241</v>
      </c>
      <c r="I13" s="72">
        <f>F13-'平成１６年１０月１日'!F13</f>
        <v>16865</v>
      </c>
      <c r="J13" s="98">
        <f>(F13-'平成１６年１０月１日'!F13)/'平成１６年１０月１日'!F13*100</f>
        <v>15.170186737667757</v>
      </c>
      <c r="K13" s="70">
        <v>2.7448067399832787</v>
      </c>
      <c r="L13" s="73">
        <v>466.3</v>
      </c>
      <c r="M13" s="71">
        <v>93.28965444362252</v>
      </c>
    </row>
    <row r="14" spans="2:13" ht="12" customHeight="1">
      <c r="B14" s="6"/>
      <c r="C14" s="100" t="s">
        <v>153</v>
      </c>
      <c r="D14" s="140"/>
      <c r="E14" s="80">
        <v>71370</v>
      </c>
      <c r="F14" s="81">
        <v>202447</v>
      </c>
      <c r="G14" s="80">
        <v>101019</v>
      </c>
      <c r="H14" s="80">
        <v>101428</v>
      </c>
      <c r="I14" s="72">
        <f>F14-'平成１６年１０月１日'!F14</f>
        <v>71912</v>
      </c>
      <c r="J14" s="98">
        <f>(F14-'平成１６年１０月１日'!F14)/'平成１６年１０月１日'!F14*100</f>
        <v>55.090205691960016</v>
      </c>
      <c r="K14" s="70">
        <v>2.836583998879081</v>
      </c>
      <c r="L14" s="73">
        <v>1453</v>
      </c>
      <c r="M14" s="71">
        <v>99.596758291596</v>
      </c>
    </row>
    <row r="15" spans="2:13" ht="12" customHeight="1">
      <c r="B15" s="6"/>
      <c r="C15" s="100" t="s">
        <v>154</v>
      </c>
      <c r="D15" s="140"/>
      <c r="E15" s="80">
        <v>77740</v>
      </c>
      <c r="F15" s="81">
        <v>213299</v>
      </c>
      <c r="G15" s="80">
        <v>107556</v>
      </c>
      <c r="H15" s="80">
        <v>105743</v>
      </c>
      <c r="I15" s="72">
        <f>F15-'平成１６年１０月１日'!F15</f>
        <v>61620</v>
      </c>
      <c r="J15" s="98">
        <f>(F15-'平成１６年１０月１日'!F15)/'平成１６年１０月１日'!F15*100</f>
        <v>40.62526783536284</v>
      </c>
      <c r="K15" s="70">
        <v>2.743748392076151</v>
      </c>
      <c r="L15" s="73">
        <v>1208.6</v>
      </c>
      <c r="M15" s="71">
        <v>101.71453429541435</v>
      </c>
    </row>
    <row r="16" spans="2:13" ht="12" customHeight="1">
      <c r="B16" s="6"/>
      <c r="C16" s="100" t="s">
        <v>155</v>
      </c>
      <c r="D16" s="140"/>
      <c r="E16" s="80">
        <v>18922</v>
      </c>
      <c r="F16" s="81">
        <v>53177</v>
      </c>
      <c r="G16" s="80">
        <v>25727</v>
      </c>
      <c r="H16" s="80">
        <v>27450</v>
      </c>
      <c r="I16" s="72">
        <f>F16-'平成１６年１０月１日'!F16</f>
        <v>7615</v>
      </c>
      <c r="J16" s="98">
        <f>(F16-'平成１６年１０月１日'!F16)/'平成１６年１０月１日'!F16*100</f>
        <v>16.713489311268162</v>
      </c>
      <c r="K16" s="70">
        <v>2.8103266039530705</v>
      </c>
      <c r="L16" s="73">
        <v>119.9</v>
      </c>
      <c r="M16" s="71">
        <v>93.72313296903461</v>
      </c>
    </row>
    <row r="17" spans="2:13" ht="12" customHeight="1">
      <c r="B17" s="6"/>
      <c r="C17" s="100" t="s">
        <v>156</v>
      </c>
      <c r="D17" s="140"/>
      <c r="E17" s="80">
        <v>28903</v>
      </c>
      <c r="F17" s="81">
        <v>79454</v>
      </c>
      <c r="G17" s="80">
        <v>39491</v>
      </c>
      <c r="H17" s="80">
        <v>39963</v>
      </c>
      <c r="I17" s="72">
        <f>F17-'平成１６年１０月１日'!F17</f>
        <v>-137</v>
      </c>
      <c r="J17" s="98">
        <f>(F17-'平成１６年１０月１日'!F17)/'平成１６年１０月１日'!F17*100</f>
        <v>-0.17213001470015454</v>
      </c>
      <c r="K17" s="70">
        <v>2.7489879943258484</v>
      </c>
      <c r="L17" s="73">
        <v>1303</v>
      </c>
      <c r="M17" s="71">
        <v>98.81890748942772</v>
      </c>
    </row>
    <row r="18" spans="2:13" ht="12" customHeight="1">
      <c r="B18" s="6"/>
      <c r="C18" s="100" t="s">
        <v>157</v>
      </c>
      <c r="D18" s="140"/>
      <c r="E18" s="80">
        <v>17075</v>
      </c>
      <c r="F18" s="81">
        <v>47961</v>
      </c>
      <c r="G18" s="80">
        <v>23326</v>
      </c>
      <c r="H18" s="80">
        <v>24635</v>
      </c>
      <c r="I18" s="72">
        <f>F18-'平成１６年１０月１日'!F18</f>
        <v>-149</v>
      </c>
      <c r="J18" s="98">
        <f>(F18-'平成１６年１０月１日'!F18)/'平成１６年１０月１日'!F18*100</f>
        <v>-0.30970692163791314</v>
      </c>
      <c r="K18" s="70">
        <v>2.8088433382137628</v>
      </c>
      <c r="L18" s="73">
        <v>929.7</v>
      </c>
      <c r="M18" s="71">
        <v>94.68642175766186</v>
      </c>
    </row>
    <row r="19" spans="2:13" ht="12" customHeight="1">
      <c r="B19" s="6"/>
      <c r="C19" s="100" t="s">
        <v>158</v>
      </c>
      <c r="D19" s="140"/>
      <c r="E19" s="80">
        <v>21273</v>
      </c>
      <c r="F19" s="81">
        <v>62480</v>
      </c>
      <c r="G19" s="80">
        <v>30490</v>
      </c>
      <c r="H19" s="80">
        <v>31990</v>
      </c>
      <c r="I19" s="72">
        <f>F19-'平成１６年１０月１日'!F19</f>
        <v>-658</v>
      </c>
      <c r="J19" s="98">
        <f>(F19-'平成１６年１０月１日'!F19)/'平成１６年１０月１日'!F19*100</f>
        <v>-1.0421616142418195</v>
      </c>
      <c r="K19" s="70">
        <v>2.937056362525267</v>
      </c>
      <c r="L19" s="73">
        <v>489.5</v>
      </c>
      <c r="M19" s="71">
        <v>95.31103469834324</v>
      </c>
    </row>
    <row r="20" spans="2:13" ht="12" customHeight="1">
      <c r="B20" s="6"/>
      <c r="C20" s="100" t="s">
        <v>159</v>
      </c>
      <c r="D20" s="140"/>
      <c r="E20" s="80">
        <v>16595</v>
      </c>
      <c r="F20" s="81">
        <v>49038</v>
      </c>
      <c r="G20" s="80">
        <v>23960</v>
      </c>
      <c r="H20" s="80">
        <v>25078</v>
      </c>
      <c r="I20" s="72">
        <f>F20-'平成１６年１０月１日'!F20</f>
        <v>-206</v>
      </c>
      <c r="J20" s="98">
        <f>(F20-'平成１６年１０月１日'!F20)/'平成１６年１０月１日'!F20*100</f>
        <v>-0.4183250751360572</v>
      </c>
      <c r="K20" s="70">
        <v>2.954986441699307</v>
      </c>
      <c r="L20" s="73">
        <v>520.9</v>
      </c>
      <c r="M20" s="71">
        <v>95.54190924316134</v>
      </c>
    </row>
    <row r="21" spans="2:13" ht="12" customHeight="1">
      <c r="B21" s="6"/>
      <c r="C21" s="100" t="s">
        <v>160</v>
      </c>
      <c r="D21" s="140"/>
      <c r="E21" s="80">
        <v>16229</v>
      </c>
      <c r="F21" s="81">
        <v>46911</v>
      </c>
      <c r="G21" s="80">
        <v>22815</v>
      </c>
      <c r="H21" s="80">
        <v>24096</v>
      </c>
      <c r="I21" s="72">
        <f>F21-'平成１６年１０月１日'!F21</f>
        <v>-335</v>
      </c>
      <c r="J21" s="98">
        <f>(F21-'平成１６年１０月１日'!F21)/'平成１６年１０月１日'!F21*100</f>
        <v>-0.7090547347923634</v>
      </c>
      <c r="K21" s="70">
        <v>2.8905662702569472</v>
      </c>
      <c r="L21" s="73">
        <v>463.1</v>
      </c>
      <c r="M21" s="71">
        <v>94.68376494023904</v>
      </c>
    </row>
    <row r="22" spans="2:13" s="78" customFormat="1" ht="12" customHeight="1">
      <c r="B22" s="93" t="s">
        <v>227</v>
      </c>
      <c r="C22" s="138"/>
      <c r="D22" s="139"/>
      <c r="E22" s="83">
        <v>194183</v>
      </c>
      <c r="F22" s="84">
        <v>577647</v>
      </c>
      <c r="G22" s="83">
        <v>284079</v>
      </c>
      <c r="H22" s="83">
        <v>293568</v>
      </c>
      <c r="I22" s="74">
        <f>F22-'平成１６年１０月１日'!F22</f>
        <v>-203050</v>
      </c>
      <c r="J22" s="97">
        <f>(F22-'平成１６年１０月１日'!F22)/'平成１６年１０月１日'!F22*100</f>
        <v>-26.008810076124284</v>
      </c>
      <c r="K22" s="75">
        <v>2.974755771617495</v>
      </c>
      <c r="L22" s="76">
        <v>127.2</v>
      </c>
      <c r="M22" s="77">
        <v>96.76769947678221</v>
      </c>
    </row>
    <row r="23" spans="2:13" s="78" customFormat="1" ht="12" customHeight="1">
      <c r="B23" s="8"/>
      <c r="C23" s="135" t="s">
        <v>161</v>
      </c>
      <c r="D23" s="139"/>
      <c r="E23" s="83">
        <v>14332</v>
      </c>
      <c r="F23" s="83">
        <v>47298</v>
      </c>
      <c r="G23" s="83">
        <v>23332</v>
      </c>
      <c r="H23" s="83">
        <v>23966</v>
      </c>
      <c r="I23" s="74">
        <f>F23-'平成１６年１０月１日'!F23</f>
        <v>-56771</v>
      </c>
      <c r="J23" s="97">
        <f>(F23-'平成１６年１０月１日'!F23)/'平成１６年１０月１日'!F23*100</f>
        <v>-54.55130730572986</v>
      </c>
      <c r="K23" s="75">
        <v>3.3001674574379014</v>
      </c>
      <c r="L23" s="76">
        <v>153</v>
      </c>
      <c r="M23" s="77">
        <v>97.35458566302262</v>
      </c>
    </row>
    <row r="24" spans="2:13" ht="12" customHeight="1">
      <c r="B24" s="6"/>
      <c r="C24" s="11"/>
      <c r="D24" s="9" t="s">
        <v>162</v>
      </c>
      <c r="E24" s="80">
        <v>2826</v>
      </c>
      <c r="F24" s="80">
        <v>10049</v>
      </c>
      <c r="G24" s="80">
        <v>4974</v>
      </c>
      <c r="H24" s="80">
        <v>5075</v>
      </c>
      <c r="I24" s="72">
        <f>F24-'平成１６年１０月１日'!F24</f>
        <v>-135</v>
      </c>
      <c r="J24" s="98">
        <f>(F24-'平成１６年１０月１日'!F24)/'平成１６年１０月１日'!F24*100</f>
        <v>-1.3256087981146898</v>
      </c>
      <c r="K24" s="70">
        <v>3.5559094125973107</v>
      </c>
      <c r="L24" s="73">
        <v>532</v>
      </c>
      <c r="M24" s="71">
        <v>98.00985221674877</v>
      </c>
    </row>
    <row r="25" spans="2:13" ht="12" customHeight="1">
      <c r="B25" s="6"/>
      <c r="C25" s="11"/>
      <c r="D25" s="9" t="s">
        <v>163</v>
      </c>
      <c r="E25" s="80">
        <v>3472</v>
      </c>
      <c r="F25" s="80">
        <v>11981</v>
      </c>
      <c r="G25" s="80">
        <v>5941</v>
      </c>
      <c r="H25" s="80">
        <v>6040</v>
      </c>
      <c r="I25" s="72">
        <f>F25-'平成１６年１０月１日'!F25</f>
        <v>-176</v>
      </c>
      <c r="J25" s="98">
        <f>(F25-'平成１６年１０月１日'!F25)/'平成１６年１０月１日'!F25*100</f>
        <v>-1.4477255901949493</v>
      </c>
      <c r="K25" s="70">
        <v>3.4507488479262673</v>
      </c>
      <c r="L25" s="73">
        <v>153</v>
      </c>
      <c r="M25" s="71">
        <v>98.36092715231788</v>
      </c>
    </row>
    <row r="26" spans="2:13" ht="12" customHeight="1">
      <c r="B26" s="6"/>
      <c r="C26" s="11"/>
      <c r="D26" s="9" t="s">
        <v>164</v>
      </c>
      <c r="E26" s="80">
        <v>6986</v>
      </c>
      <c r="F26" s="80">
        <v>22320</v>
      </c>
      <c r="G26" s="80">
        <v>11027</v>
      </c>
      <c r="H26" s="80">
        <v>11293</v>
      </c>
      <c r="I26" s="72">
        <f>F26-'平成１６年１０月１日'!F26</f>
        <v>-47</v>
      </c>
      <c r="J26" s="98">
        <f>(F26-'平成１６年１０月１日'!F26)/'平成１６年１０月１日'!F26*100</f>
        <v>-0.21013099655742837</v>
      </c>
      <c r="K26" s="70">
        <v>3.1949613512739767</v>
      </c>
      <c r="L26" s="73">
        <v>317</v>
      </c>
      <c r="M26" s="71">
        <v>97.64455857610909</v>
      </c>
    </row>
    <row r="27" spans="2:13" ht="12" customHeight="1">
      <c r="B27" s="6"/>
      <c r="C27" s="12"/>
      <c r="D27" s="5" t="s">
        <v>165</v>
      </c>
      <c r="E27" s="80">
        <v>1048</v>
      </c>
      <c r="F27" s="80">
        <v>2948</v>
      </c>
      <c r="G27" s="80">
        <v>1390</v>
      </c>
      <c r="H27" s="80">
        <v>1558</v>
      </c>
      <c r="I27" s="72">
        <f>F27-'平成１６年１０月１日'!F32</f>
        <v>-78</v>
      </c>
      <c r="J27" s="98">
        <f>(F27-'平成１６年１０月１日'!F32)/'平成１６年１０月１日'!F32*100</f>
        <v>-2.577660277594184</v>
      </c>
      <c r="K27" s="70">
        <v>2.812977099236641</v>
      </c>
      <c r="L27" s="73">
        <v>20.8</v>
      </c>
      <c r="M27" s="71">
        <v>89.21694480102695</v>
      </c>
    </row>
    <row r="28" spans="2:13" s="78" customFormat="1" ht="12" customHeight="1">
      <c r="B28" s="8"/>
      <c r="C28" s="135" t="s">
        <v>166</v>
      </c>
      <c r="D28" s="139"/>
      <c r="E28" s="83">
        <v>27234</v>
      </c>
      <c r="F28" s="83">
        <v>82399</v>
      </c>
      <c r="G28" s="83">
        <v>40313</v>
      </c>
      <c r="H28" s="83">
        <v>42086</v>
      </c>
      <c r="I28" s="74">
        <f>F28-'平成１６年１０月１日'!F33</f>
        <v>154</v>
      </c>
      <c r="J28" s="97">
        <f>(F28-'平成１６年１０月１日'!F33)/'平成１６年１０月１日'!F33*100</f>
        <v>0.18724542525381482</v>
      </c>
      <c r="K28" s="75">
        <v>3.0255930087390763</v>
      </c>
      <c r="L28" s="76">
        <v>287.6</v>
      </c>
      <c r="M28" s="77">
        <v>95.78719764292164</v>
      </c>
    </row>
    <row r="29" spans="2:13" ht="12" customHeight="1">
      <c r="B29" s="6"/>
      <c r="C29" s="11"/>
      <c r="D29" s="5" t="s">
        <v>167</v>
      </c>
      <c r="E29" s="80">
        <v>6932</v>
      </c>
      <c r="F29" s="80">
        <v>21756</v>
      </c>
      <c r="G29" s="80">
        <v>10473</v>
      </c>
      <c r="H29" s="80">
        <v>11283</v>
      </c>
      <c r="I29" s="72">
        <f>F29-'平成１６年１０月１日'!F34</f>
        <v>-208</v>
      </c>
      <c r="J29" s="98">
        <f>(F29-'平成１６年１０月１日'!F34)/'平成１６年１０月１日'!F34*100</f>
        <v>-0.9470041886723729</v>
      </c>
      <c r="K29" s="70">
        <v>3.1384881708020775</v>
      </c>
      <c r="L29" s="73">
        <v>232.5</v>
      </c>
      <c r="M29" s="71">
        <v>92.82105822919436</v>
      </c>
    </row>
    <row r="30" spans="2:13" ht="12" customHeight="1">
      <c r="B30" s="6"/>
      <c r="C30" s="11"/>
      <c r="D30" s="5" t="s">
        <v>168</v>
      </c>
      <c r="E30" s="80">
        <v>1462</v>
      </c>
      <c r="F30" s="80">
        <v>4427</v>
      </c>
      <c r="G30" s="80">
        <v>2195</v>
      </c>
      <c r="H30" s="80">
        <v>2232</v>
      </c>
      <c r="I30" s="72">
        <f>F30-'平成１６年１０月１日'!F35</f>
        <v>-79</v>
      </c>
      <c r="J30" s="98">
        <f>(F30-'平成１６年１０月１日'!F35)/'平成１６年１０月１日'!F35*100</f>
        <v>-1.7532179316466934</v>
      </c>
      <c r="K30" s="70">
        <v>3.028043775649795</v>
      </c>
      <c r="L30" s="73">
        <v>34.8</v>
      </c>
      <c r="M30" s="71">
        <v>98.34229390681004</v>
      </c>
    </row>
    <row r="31" spans="2:13" ht="12" customHeight="1">
      <c r="B31" s="6"/>
      <c r="C31" s="11"/>
      <c r="D31" s="5" t="s">
        <v>169</v>
      </c>
      <c r="E31" s="80">
        <v>6069</v>
      </c>
      <c r="F31" s="80">
        <v>19452</v>
      </c>
      <c r="G31" s="80">
        <v>9522</v>
      </c>
      <c r="H31" s="80">
        <v>9930</v>
      </c>
      <c r="I31" s="72">
        <f>F31-'平成１６年１０月１日'!F36</f>
        <v>112</v>
      </c>
      <c r="J31" s="98">
        <f>(F31-'平成１６年１０月１日'!F36)/'平成１６年１０月１日'!F36*100</f>
        <v>0.5791106514994829</v>
      </c>
      <c r="K31" s="70">
        <v>3.2051408798813643</v>
      </c>
      <c r="L31" s="73">
        <v>444.5</v>
      </c>
      <c r="M31" s="71">
        <v>95.89123867069486</v>
      </c>
    </row>
    <row r="32" spans="2:13" ht="12" customHeight="1">
      <c r="B32" s="6"/>
      <c r="C32" s="11"/>
      <c r="D32" s="5" t="s">
        <v>170</v>
      </c>
      <c r="E32" s="80">
        <v>12771</v>
      </c>
      <c r="F32" s="80">
        <v>36764</v>
      </c>
      <c r="G32" s="80">
        <v>18123</v>
      </c>
      <c r="H32" s="80">
        <v>18641</v>
      </c>
      <c r="I32" s="72">
        <f>F32-'平成１６年１０月１日'!F37</f>
        <v>329</v>
      </c>
      <c r="J32" s="98">
        <f>(F32-'平成１６年１０月１日'!F37)/'平成１６年１０月１日'!F37*100</f>
        <v>0.9029779058597501</v>
      </c>
      <c r="K32" s="70">
        <v>2.878709576383995</v>
      </c>
      <c r="L32" s="73">
        <v>1675.7</v>
      </c>
      <c r="M32" s="71">
        <v>97.22117912129178</v>
      </c>
    </row>
    <row r="33" spans="2:13" s="78" customFormat="1" ht="12" customHeight="1">
      <c r="B33" s="8"/>
      <c r="C33" s="135" t="s">
        <v>171</v>
      </c>
      <c r="D33" s="139"/>
      <c r="E33" s="83">
        <v>15789</v>
      </c>
      <c r="F33" s="83">
        <v>49696</v>
      </c>
      <c r="G33" s="83">
        <v>24338</v>
      </c>
      <c r="H33" s="83">
        <v>25358</v>
      </c>
      <c r="I33" s="74">
        <f>F33-'平成１６年１０月１日'!F38</f>
        <v>27</v>
      </c>
      <c r="J33" s="97">
        <f>(F33-'平成１６年１０月１日'!F38)/'平成１６年１０月１日'!F38*100</f>
        <v>0.05435986228834887</v>
      </c>
      <c r="K33" s="75">
        <v>3.1475077585660904</v>
      </c>
      <c r="L33" s="76">
        <v>354.7</v>
      </c>
      <c r="M33" s="77">
        <v>95.9776007571575</v>
      </c>
    </row>
    <row r="34" spans="2:13" ht="12" customHeight="1">
      <c r="B34" s="6"/>
      <c r="C34" s="11"/>
      <c r="D34" s="5" t="s">
        <v>172</v>
      </c>
      <c r="E34" s="80">
        <v>3590</v>
      </c>
      <c r="F34" s="80">
        <v>11722</v>
      </c>
      <c r="G34" s="80">
        <v>5784</v>
      </c>
      <c r="H34" s="80">
        <v>5938</v>
      </c>
      <c r="I34" s="72">
        <f>F34-'平成１６年１０月１日'!F39</f>
        <v>-191</v>
      </c>
      <c r="J34" s="98">
        <f>(F34-'平成１６年１０月１日'!F39)/'平成１６年１０月１日'!F39*100</f>
        <v>-1.603290522958113</v>
      </c>
      <c r="K34" s="70">
        <v>3.2651810584958216</v>
      </c>
      <c r="L34" s="73">
        <v>286.1</v>
      </c>
      <c r="M34" s="71">
        <v>97.40653418659481</v>
      </c>
    </row>
    <row r="35" spans="2:13" ht="12" customHeight="1">
      <c r="B35" s="6"/>
      <c r="C35" s="11"/>
      <c r="D35" s="5" t="s">
        <v>173</v>
      </c>
      <c r="E35" s="80">
        <v>586</v>
      </c>
      <c r="F35" s="80">
        <v>1994</v>
      </c>
      <c r="G35" s="80">
        <v>970</v>
      </c>
      <c r="H35" s="80">
        <v>1024</v>
      </c>
      <c r="I35" s="72">
        <f>F35-'平成１６年１０月１日'!F40</f>
        <v>-80</v>
      </c>
      <c r="J35" s="98">
        <f>(F35-'平成１６年１０月１日'!F40)/'平成１６年１０月１日'!F40*100</f>
        <v>-3.857280617164899</v>
      </c>
      <c r="K35" s="70">
        <v>3.4027303754266214</v>
      </c>
      <c r="L35" s="73">
        <v>70.3</v>
      </c>
      <c r="M35" s="71">
        <v>94.7265625</v>
      </c>
    </row>
    <row r="36" spans="2:13" ht="12" customHeight="1">
      <c r="B36" s="6"/>
      <c r="C36" s="11"/>
      <c r="D36" s="5" t="s">
        <v>174</v>
      </c>
      <c r="E36" s="80">
        <v>1708</v>
      </c>
      <c r="F36" s="80">
        <v>3762</v>
      </c>
      <c r="G36" s="80">
        <v>1725</v>
      </c>
      <c r="H36" s="80">
        <v>2037</v>
      </c>
      <c r="I36" s="72">
        <f>F36-'平成１６年１０月１日'!F41</f>
        <v>-128</v>
      </c>
      <c r="J36" s="98">
        <f>(F36-'平成１６年１０月１日'!F41)/'平成１６年１０月１日'!F41*100</f>
        <v>-3.2904884318766063</v>
      </c>
      <c r="K36" s="70">
        <v>2.202576112412178</v>
      </c>
      <c r="L36" s="73">
        <v>168.5</v>
      </c>
      <c r="M36" s="71">
        <v>84.68335787923417</v>
      </c>
    </row>
    <row r="37" spans="2:13" ht="12" customHeight="1">
      <c r="B37" s="6"/>
      <c r="C37" s="12"/>
      <c r="D37" s="5" t="s">
        <v>175</v>
      </c>
      <c r="E37" s="80">
        <v>4375</v>
      </c>
      <c r="F37" s="80">
        <v>14158</v>
      </c>
      <c r="G37" s="80">
        <v>7077</v>
      </c>
      <c r="H37" s="80">
        <v>7081</v>
      </c>
      <c r="I37" s="72">
        <f>F37-'平成１６年１０月１日'!F42</f>
        <v>236</v>
      </c>
      <c r="J37" s="98">
        <f>(F37-'平成１６年１０月１日'!F42)/'平成１６年１０月１日'!F42*100</f>
        <v>1.6951587415601206</v>
      </c>
      <c r="K37" s="70">
        <v>3.2361142857142857</v>
      </c>
      <c r="L37" s="73">
        <v>506.7</v>
      </c>
      <c r="M37" s="71">
        <v>99.94351080355882</v>
      </c>
    </row>
    <row r="38" spans="2:13" ht="12" customHeight="1">
      <c r="B38" s="6"/>
      <c r="C38" s="12"/>
      <c r="D38" s="5" t="s">
        <v>176</v>
      </c>
      <c r="E38" s="80">
        <v>5530</v>
      </c>
      <c r="F38" s="80">
        <v>18060</v>
      </c>
      <c r="G38" s="80">
        <v>8782</v>
      </c>
      <c r="H38" s="80">
        <v>9278</v>
      </c>
      <c r="I38" s="72">
        <f>F38-'平成１６年１０月１日'!F43</f>
        <v>190</v>
      </c>
      <c r="J38" s="98">
        <f>(F38-'平成１６年１０月１日'!F43)/'平成１６年１０月１日'!F43*100</f>
        <v>1.0632344711807498</v>
      </c>
      <c r="K38" s="70">
        <v>3.2658227848101267</v>
      </c>
      <c r="L38" s="73">
        <v>881</v>
      </c>
      <c r="M38" s="71">
        <v>94.65402026298771</v>
      </c>
    </row>
    <row r="39" spans="2:13" s="78" customFormat="1" ht="12" customHeight="1">
      <c r="B39" s="8"/>
      <c r="C39" s="135" t="s">
        <v>177</v>
      </c>
      <c r="D39" s="139"/>
      <c r="E39" s="83">
        <v>17176</v>
      </c>
      <c r="F39" s="88">
        <v>48520</v>
      </c>
      <c r="G39" s="83">
        <v>23697</v>
      </c>
      <c r="H39" s="83">
        <v>24823</v>
      </c>
      <c r="I39" s="74">
        <f>F39-'平成１６年１０月１日'!F44</f>
        <v>-1144</v>
      </c>
      <c r="J39" s="97">
        <f>(F39-'平成１６年１０月１日'!F44)/'平成１６年１０月１日'!F44*100</f>
        <v>-2.303479381443299</v>
      </c>
      <c r="K39" s="75">
        <v>2.8248719142990217</v>
      </c>
      <c r="L39" s="76">
        <v>118</v>
      </c>
      <c r="M39" s="77">
        <v>95.46388430085003</v>
      </c>
    </row>
    <row r="40" spans="2:13" ht="12" customHeight="1">
      <c r="B40" s="6"/>
      <c r="C40" s="12"/>
      <c r="D40" s="5" t="s">
        <v>178</v>
      </c>
      <c r="E40" s="80">
        <v>4870</v>
      </c>
      <c r="F40" s="82">
        <v>12433</v>
      </c>
      <c r="G40" s="80">
        <v>6135</v>
      </c>
      <c r="H40" s="80">
        <v>6298</v>
      </c>
      <c r="I40" s="72">
        <f>F40-'平成１６年１０月１日'!F45</f>
        <v>-130</v>
      </c>
      <c r="J40" s="98">
        <f>(F40-'平成１６年１０月１日'!F45)/'平成１６年１０月１日'!F45*100</f>
        <v>-1.0347846851866591</v>
      </c>
      <c r="K40" s="70">
        <v>2.552977412731006</v>
      </c>
      <c r="L40" s="73">
        <v>3324.3</v>
      </c>
      <c r="M40" s="71">
        <v>97.41187678628135</v>
      </c>
    </row>
    <row r="41" spans="2:13" ht="12" customHeight="1">
      <c r="B41" s="6"/>
      <c r="C41" s="12"/>
      <c r="D41" s="5" t="s">
        <v>179</v>
      </c>
      <c r="E41" s="80">
        <v>2317</v>
      </c>
      <c r="F41" s="82">
        <v>6808</v>
      </c>
      <c r="G41" s="80">
        <v>3241</v>
      </c>
      <c r="H41" s="80">
        <v>3567</v>
      </c>
      <c r="I41" s="72">
        <f>F41-'平成１６年１０月１日'!F46</f>
        <v>-133</v>
      </c>
      <c r="J41" s="98">
        <f>(F41-'平成１６年１０月１日'!F46)/'平成１６年１０月１日'!F46*100</f>
        <v>-1.9161504106036595</v>
      </c>
      <c r="K41" s="70">
        <v>2.9382822615451016</v>
      </c>
      <c r="L41" s="73">
        <v>129.8</v>
      </c>
      <c r="M41" s="71">
        <v>90.86066722736193</v>
      </c>
    </row>
    <row r="42" spans="2:13" ht="12" customHeight="1">
      <c r="B42" s="6"/>
      <c r="C42" s="12"/>
      <c r="D42" s="5" t="s">
        <v>180</v>
      </c>
      <c r="E42" s="80">
        <v>8174</v>
      </c>
      <c r="F42" s="82">
        <v>24987</v>
      </c>
      <c r="G42" s="80">
        <v>12209</v>
      </c>
      <c r="H42" s="80">
        <v>12778</v>
      </c>
      <c r="I42" s="72">
        <f>F42-'平成１６年１０月１日'!F47</f>
        <v>-153</v>
      </c>
      <c r="J42" s="98">
        <f>(F42-'平成１６年１０月１日'!F47)/'平成１６年１０月１日'!F47*100</f>
        <v>-0.6085918854415274</v>
      </c>
      <c r="K42" s="70">
        <v>3.0568876926841204</v>
      </c>
      <c r="L42" s="73">
        <v>428.2</v>
      </c>
      <c r="M42" s="71">
        <v>95.5470339646267</v>
      </c>
    </row>
    <row r="43" spans="2:13" ht="12" customHeight="1">
      <c r="B43" s="6"/>
      <c r="C43" s="12"/>
      <c r="D43" s="5" t="s">
        <v>181</v>
      </c>
      <c r="E43" s="80">
        <v>687</v>
      </c>
      <c r="F43" s="82">
        <v>1535</v>
      </c>
      <c r="G43" s="80">
        <v>809</v>
      </c>
      <c r="H43" s="80">
        <v>726</v>
      </c>
      <c r="I43" s="72">
        <f>F43-'平成１６年１０月１日'!F48</f>
        <v>-607</v>
      </c>
      <c r="J43" s="98">
        <f>(F43-'平成１６年１０月１日'!F48)/'平成１６年１０月１日'!F48*100</f>
        <v>-28.33800186741363</v>
      </c>
      <c r="K43" s="70">
        <v>2.2343522561863174</v>
      </c>
      <c r="L43" s="73">
        <v>8.4</v>
      </c>
      <c r="M43" s="71">
        <v>111.43250688705236</v>
      </c>
    </row>
    <row r="44" spans="2:13" ht="12" customHeight="1">
      <c r="B44" s="6"/>
      <c r="C44" s="12"/>
      <c r="D44" s="5" t="s">
        <v>182</v>
      </c>
      <c r="E44" s="80">
        <v>1128</v>
      </c>
      <c r="F44" s="82">
        <v>2757</v>
      </c>
      <c r="G44" s="80">
        <v>1303</v>
      </c>
      <c r="H44" s="80">
        <v>1454</v>
      </c>
      <c r="I44" s="72">
        <f>F44-'平成１６年１０月１日'!F49</f>
        <v>-121</v>
      </c>
      <c r="J44" s="98">
        <f>(F44-'平成１６年１０月１日'!F49)/'平成１６年１０月１日'!F49*100</f>
        <v>-4.204308547602502</v>
      </c>
      <c r="K44" s="70">
        <v>2.4441489361702127</v>
      </c>
      <c r="L44" s="73">
        <v>24</v>
      </c>
      <c r="M44" s="71">
        <v>89.61485557083907</v>
      </c>
    </row>
    <row r="45" spans="2:13" s="78" customFormat="1" ht="12" customHeight="1">
      <c r="B45" s="8"/>
      <c r="C45" s="135" t="s">
        <v>183</v>
      </c>
      <c r="D45" s="139"/>
      <c r="E45" s="83">
        <v>10454</v>
      </c>
      <c r="F45" s="88">
        <v>32113</v>
      </c>
      <c r="G45" s="83">
        <v>15621</v>
      </c>
      <c r="H45" s="83">
        <v>16492</v>
      </c>
      <c r="I45" s="74">
        <f>F45-'平成１６年１０月１日'!F50</f>
        <v>-559</v>
      </c>
      <c r="J45" s="97">
        <f>(F45-'平成１６年１０月１日'!F50)/'平成１６年１０月１日'!F50*100</f>
        <v>-1.710945151811949</v>
      </c>
      <c r="K45" s="75">
        <v>3.07183853070595</v>
      </c>
      <c r="L45" s="76">
        <v>81.4</v>
      </c>
      <c r="M45" s="77">
        <v>94.71865146737812</v>
      </c>
    </row>
    <row r="46" spans="2:13" ht="12" customHeight="1">
      <c r="B46" s="6"/>
      <c r="C46" s="12"/>
      <c r="D46" s="5" t="s">
        <v>184</v>
      </c>
      <c r="E46" s="80">
        <v>1431</v>
      </c>
      <c r="F46" s="82">
        <v>4727</v>
      </c>
      <c r="G46" s="80">
        <v>2354</v>
      </c>
      <c r="H46" s="80">
        <v>2373</v>
      </c>
      <c r="I46" s="72">
        <f>F46-'平成１６年１０月１日'!F51</f>
        <v>-146</v>
      </c>
      <c r="J46" s="98">
        <f>(F46-'平成１６年１０月１日'!F51)/'平成１６年１０月１日'!F51*100</f>
        <v>-2.9961009644982557</v>
      </c>
      <c r="K46" s="70">
        <v>3.3032844164919637</v>
      </c>
      <c r="L46" s="73">
        <v>164.4</v>
      </c>
      <c r="M46" s="71">
        <v>99.19932574799832</v>
      </c>
    </row>
    <row r="47" spans="2:13" ht="12" customHeight="1">
      <c r="B47" s="6"/>
      <c r="C47" s="12"/>
      <c r="D47" s="5" t="s">
        <v>185</v>
      </c>
      <c r="E47" s="80">
        <v>3487</v>
      </c>
      <c r="F47" s="82">
        <v>10144</v>
      </c>
      <c r="G47" s="80">
        <v>4972</v>
      </c>
      <c r="H47" s="80">
        <v>5172</v>
      </c>
      <c r="I47" s="72">
        <f>F47-'平成１６年１０月１日'!F52</f>
        <v>-184</v>
      </c>
      <c r="J47" s="98">
        <f>(F47-'平成１６年１０月１日'!F52)/'平成１６年１０月１日'!F52*100</f>
        <v>-1.7815646785437647</v>
      </c>
      <c r="K47" s="70">
        <v>2.909090909090909</v>
      </c>
      <c r="L47" s="73">
        <v>53.9</v>
      </c>
      <c r="M47" s="71">
        <v>96.13302397525135</v>
      </c>
    </row>
    <row r="48" spans="2:13" ht="12" customHeight="1">
      <c r="B48" s="6"/>
      <c r="C48" s="12"/>
      <c r="D48" s="5" t="s">
        <v>186</v>
      </c>
      <c r="E48" s="80">
        <v>1226</v>
      </c>
      <c r="F48" s="82">
        <v>2929</v>
      </c>
      <c r="G48" s="80">
        <v>1356</v>
      </c>
      <c r="H48" s="80">
        <v>1573</v>
      </c>
      <c r="I48" s="72">
        <f>F48-'平成１６年１０月１日'!F53</f>
        <v>-112</v>
      </c>
      <c r="J48" s="98">
        <f>(F48-'平成１６年１０月１日'!F53)/'平成１６年１０月１日'!F53*100</f>
        <v>-3.682999013482407</v>
      </c>
      <c r="K48" s="70">
        <v>2.3890701468189235</v>
      </c>
      <c r="L48" s="73">
        <v>24.7</v>
      </c>
      <c r="M48" s="71">
        <v>86.20470438652256</v>
      </c>
    </row>
    <row r="49" spans="2:13" ht="12" customHeight="1">
      <c r="B49" s="6"/>
      <c r="C49" s="12"/>
      <c r="D49" s="5" t="s">
        <v>187</v>
      </c>
      <c r="E49" s="80">
        <v>4310</v>
      </c>
      <c r="F49" s="82">
        <v>14313</v>
      </c>
      <c r="G49" s="80">
        <v>6939</v>
      </c>
      <c r="H49" s="80">
        <v>7374</v>
      </c>
      <c r="I49" s="72">
        <f>F49-'平成１６年１０月１日'!F54</f>
        <v>-117</v>
      </c>
      <c r="J49" s="98">
        <f>(F49-'平成１６年１０月１日'!F54)/'平成１６年１０月１日'!F54*100</f>
        <v>-0.8108108108108109</v>
      </c>
      <c r="K49" s="70">
        <v>3.320881670533643</v>
      </c>
      <c r="L49" s="73">
        <v>244.4</v>
      </c>
      <c r="M49" s="71">
        <v>94.10089503661514</v>
      </c>
    </row>
    <row r="50" spans="2:13" s="78" customFormat="1" ht="12" customHeight="1">
      <c r="B50" s="8"/>
      <c r="C50" s="135" t="s">
        <v>188</v>
      </c>
      <c r="D50" s="139"/>
      <c r="E50" s="83">
        <v>5678</v>
      </c>
      <c r="F50" s="88">
        <v>16268</v>
      </c>
      <c r="G50" s="83">
        <v>7839</v>
      </c>
      <c r="H50" s="83">
        <v>8429</v>
      </c>
      <c r="I50" s="74">
        <f>F50-'平成１６年１０月１日'!F55</f>
        <v>-238</v>
      </c>
      <c r="J50" s="97">
        <f>(F50-'平成１６年１０月１日'!F55)/'平成１６年１０月１日'!F55*100</f>
        <v>-1.441899915182358</v>
      </c>
      <c r="K50" s="75">
        <v>2.865093342726312</v>
      </c>
      <c r="L50" s="76">
        <v>92.9</v>
      </c>
      <c r="M50" s="77">
        <v>93.00035591410605</v>
      </c>
    </row>
    <row r="51" spans="2:13" ht="12" customHeight="1">
      <c r="B51" s="6"/>
      <c r="C51" s="12"/>
      <c r="D51" s="5" t="s">
        <v>189</v>
      </c>
      <c r="E51" s="80">
        <v>5678</v>
      </c>
      <c r="F51" s="82">
        <v>16268</v>
      </c>
      <c r="G51" s="80">
        <v>7839</v>
      </c>
      <c r="H51" s="80">
        <v>8429</v>
      </c>
      <c r="I51" s="72">
        <f>F51-'平成１６年１０月１日'!F56</f>
        <v>-238</v>
      </c>
      <c r="J51" s="98">
        <f>(F51-'平成１６年１０月１日'!F56)/'平成１６年１０月１日'!F56*100</f>
        <v>-1.441899915182358</v>
      </c>
      <c r="K51" s="70">
        <v>2.865093342726312</v>
      </c>
      <c r="L51" s="73">
        <v>92.9</v>
      </c>
      <c r="M51" s="71">
        <v>93.00035591410605</v>
      </c>
    </row>
    <row r="52" spans="2:13" s="78" customFormat="1" ht="12" customHeight="1">
      <c r="B52" s="8"/>
      <c r="C52" s="135" t="s">
        <v>190</v>
      </c>
      <c r="D52" s="139"/>
      <c r="E52" s="83">
        <v>23365</v>
      </c>
      <c r="F52" s="88">
        <v>65619</v>
      </c>
      <c r="G52" s="83">
        <v>32009</v>
      </c>
      <c r="H52" s="83">
        <v>33610</v>
      </c>
      <c r="I52" s="74">
        <f>F52-'平成１６年１０月１日'!F57</f>
        <v>-512</v>
      </c>
      <c r="J52" s="97">
        <f>(F52-'平成１６年１０月１日'!F57)/'平成１６年１０月１日'!F57*100</f>
        <v>-0.7742208646474422</v>
      </c>
      <c r="K52" s="75">
        <v>2.8084314145088807</v>
      </c>
      <c r="L52" s="76">
        <v>51.3</v>
      </c>
      <c r="M52" s="77">
        <v>95.23653674501637</v>
      </c>
    </row>
    <row r="53" spans="2:13" ht="12" customHeight="1">
      <c r="B53" s="6"/>
      <c r="C53" s="12"/>
      <c r="D53" s="5" t="s">
        <v>191</v>
      </c>
      <c r="E53" s="80">
        <v>6115</v>
      </c>
      <c r="F53" s="82">
        <v>17556</v>
      </c>
      <c r="G53" s="80">
        <v>8442</v>
      </c>
      <c r="H53" s="80">
        <v>9114</v>
      </c>
      <c r="I53" s="72">
        <f>F53-'平成１６年１０月１日'!F58</f>
        <v>-297</v>
      </c>
      <c r="J53" s="98">
        <f>(F53-'平成１６年１０月１日'!F58)/'平成１６年１０月１日'!F58*100</f>
        <v>-1.6635859519408502</v>
      </c>
      <c r="K53" s="70">
        <v>2.870973017170891</v>
      </c>
      <c r="L53" s="73">
        <v>74.2</v>
      </c>
      <c r="M53" s="71">
        <v>92.62672811059907</v>
      </c>
    </row>
    <row r="54" spans="2:13" ht="12" customHeight="1">
      <c r="B54" s="6"/>
      <c r="C54" s="12"/>
      <c r="D54" s="5" t="s">
        <v>165</v>
      </c>
      <c r="E54" s="80">
        <v>696</v>
      </c>
      <c r="F54" s="82">
        <v>2332</v>
      </c>
      <c r="G54" s="80">
        <v>1151</v>
      </c>
      <c r="H54" s="80">
        <v>1181</v>
      </c>
      <c r="I54" s="72">
        <f>F54-'平成１６年１０月１日'!F59</f>
        <v>-42</v>
      </c>
      <c r="J54" s="98">
        <f>(F54-'平成１６年１０月１日'!F59)/'平成１６年１０月１日'!F59*100</f>
        <v>-1.7691659646166806</v>
      </c>
      <c r="K54" s="70">
        <v>3.3505747126436782</v>
      </c>
      <c r="L54" s="73">
        <v>69.7</v>
      </c>
      <c r="M54" s="71">
        <v>97.45977984758679</v>
      </c>
    </row>
    <row r="55" spans="2:13" ht="12" customHeight="1">
      <c r="B55" s="6"/>
      <c r="C55" s="12"/>
      <c r="D55" s="5" t="s">
        <v>192</v>
      </c>
      <c r="E55" s="80">
        <v>4885</v>
      </c>
      <c r="F55" s="82">
        <v>14515</v>
      </c>
      <c r="G55" s="80">
        <v>7033</v>
      </c>
      <c r="H55" s="80">
        <v>7482</v>
      </c>
      <c r="I55" s="72">
        <f>F55-'平成１６年１０月１日'!F60</f>
        <v>-302</v>
      </c>
      <c r="J55" s="98">
        <f>(F55-'平成１６年１０月１日'!F60)/'平成１６年１０月１日'!F60*100</f>
        <v>-2.038199365593575</v>
      </c>
      <c r="K55" s="70">
        <v>2.9713408393039917</v>
      </c>
      <c r="L55" s="73">
        <v>65.9</v>
      </c>
      <c r="M55" s="71">
        <v>93.99893076717454</v>
      </c>
    </row>
    <row r="56" spans="2:13" ht="12" customHeight="1">
      <c r="B56" s="6"/>
      <c r="C56" s="12"/>
      <c r="D56" s="5" t="s">
        <v>193</v>
      </c>
      <c r="E56" s="80">
        <v>2411</v>
      </c>
      <c r="F56" s="82">
        <v>6563</v>
      </c>
      <c r="G56" s="80">
        <v>3213</v>
      </c>
      <c r="H56" s="80">
        <v>3350</v>
      </c>
      <c r="I56" s="72">
        <f>F56-'平成１６年１０月１日'!F61</f>
        <v>32</v>
      </c>
      <c r="J56" s="98">
        <f>(F56-'平成１６年１０月１日'!F61)/'平成１６年１０月１日'!F61*100</f>
        <v>0.4899709079773389</v>
      </c>
      <c r="K56" s="70">
        <v>2.7221070095396103</v>
      </c>
      <c r="L56" s="73">
        <v>49</v>
      </c>
      <c r="M56" s="71">
        <v>95.91044776119404</v>
      </c>
    </row>
    <row r="57" spans="2:13" ht="12" customHeight="1">
      <c r="B57" s="6"/>
      <c r="C57" s="12"/>
      <c r="D57" s="5" t="s">
        <v>194</v>
      </c>
      <c r="E57" s="80">
        <v>3752</v>
      </c>
      <c r="F57" s="82">
        <v>10858</v>
      </c>
      <c r="G57" s="80">
        <v>5499</v>
      </c>
      <c r="H57" s="80">
        <v>5359</v>
      </c>
      <c r="I57" s="72">
        <f>F57-'平成１６年１０月１日'!F62</f>
        <v>310</v>
      </c>
      <c r="J57" s="98">
        <f>(F57-'平成１６年１０月１日'!F62)/'平成１６年１０月１日'!F62*100</f>
        <v>2.9389457717102765</v>
      </c>
      <c r="K57" s="70">
        <v>2.8939232409381663</v>
      </c>
      <c r="L57" s="73">
        <v>32.2</v>
      </c>
      <c r="M57" s="71">
        <v>102.61242769173353</v>
      </c>
    </row>
    <row r="58" spans="2:13" ht="12" customHeight="1">
      <c r="B58" s="6"/>
      <c r="C58" s="12"/>
      <c r="D58" s="5" t="s">
        <v>195</v>
      </c>
      <c r="E58" s="80">
        <v>3679</v>
      </c>
      <c r="F58" s="82">
        <v>7602</v>
      </c>
      <c r="G58" s="80">
        <v>3677</v>
      </c>
      <c r="H58" s="80">
        <v>3925</v>
      </c>
      <c r="I58" s="72">
        <f>F58-'平成１６年１０月１日'!F63</f>
        <v>-72</v>
      </c>
      <c r="J58" s="98">
        <f>(F58-'平成１６年１０月１日'!F63)/'平成１６年１０月１日'!F63*100</f>
        <v>-0.9382329945269743</v>
      </c>
      <c r="K58" s="70">
        <v>2.066322370209296</v>
      </c>
      <c r="L58" s="73">
        <v>152.8</v>
      </c>
      <c r="M58" s="71">
        <v>93.68152866242038</v>
      </c>
    </row>
    <row r="59" spans="2:13" ht="12" customHeight="1">
      <c r="B59" s="6"/>
      <c r="C59" s="12"/>
      <c r="D59" s="5" t="s">
        <v>196</v>
      </c>
      <c r="E59" s="80">
        <v>667</v>
      </c>
      <c r="F59" s="82">
        <v>1842</v>
      </c>
      <c r="G59" s="80">
        <v>923</v>
      </c>
      <c r="H59" s="80">
        <v>919</v>
      </c>
      <c r="I59" s="72">
        <f>F59-'平成１６年１０月１日'!F64</f>
        <v>-87</v>
      </c>
      <c r="J59" s="98">
        <f>(F59-'平成１６年１０月１日'!F64)/'平成１６年１０月１日'!F64*100</f>
        <v>-4.5101088646967336</v>
      </c>
      <c r="K59" s="70">
        <v>2.7616191904047978</v>
      </c>
      <c r="L59" s="73">
        <v>9.1</v>
      </c>
      <c r="M59" s="71">
        <v>100.43525571273122</v>
      </c>
    </row>
    <row r="60" spans="2:13" ht="12" customHeight="1">
      <c r="B60" s="6"/>
      <c r="C60" s="12"/>
      <c r="D60" s="5" t="s">
        <v>197</v>
      </c>
      <c r="E60" s="80">
        <v>1160</v>
      </c>
      <c r="F60" s="82">
        <v>4351</v>
      </c>
      <c r="G60" s="80">
        <v>2071</v>
      </c>
      <c r="H60" s="80">
        <v>2280</v>
      </c>
      <c r="I60" s="72">
        <f>F60-'平成１６年１０月１日'!F65</f>
        <v>-54</v>
      </c>
      <c r="J60" s="98">
        <f>(F60-'平成１６年１０月１日'!F65)/'平成１６年１０月１日'!F65*100</f>
        <v>-1.2258796821793416</v>
      </c>
      <c r="K60" s="70">
        <v>3.7508620689655174</v>
      </c>
      <c r="L60" s="73">
        <v>67.8</v>
      </c>
      <c r="M60" s="71">
        <v>90.83333333333333</v>
      </c>
    </row>
    <row r="61" spans="2:13" s="78" customFormat="1" ht="12" customHeight="1">
      <c r="B61" s="8"/>
      <c r="C61" s="135" t="s">
        <v>198</v>
      </c>
      <c r="D61" s="139"/>
      <c r="E61" s="83">
        <v>12953</v>
      </c>
      <c r="F61" s="88">
        <v>40750</v>
      </c>
      <c r="G61" s="83">
        <v>19558</v>
      </c>
      <c r="H61" s="83">
        <v>21192</v>
      </c>
      <c r="I61" s="74">
        <f>F61-'平成１６年１０月１日'!F66</f>
        <v>-9431</v>
      </c>
      <c r="J61" s="97">
        <f>(F61-'平成１６年１０月１日'!F66)/'平成１６年１０月１日'!F66*100</f>
        <v>-18.793965843646003</v>
      </c>
      <c r="K61" s="75">
        <v>3.145989346097429</v>
      </c>
      <c r="L61" s="76">
        <v>30.8</v>
      </c>
      <c r="M61" s="77">
        <v>92.28954322385806</v>
      </c>
    </row>
    <row r="62" spans="2:13" ht="12" customHeight="1">
      <c r="B62" s="6"/>
      <c r="C62" s="12"/>
      <c r="D62" s="5" t="s">
        <v>199</v>
      </c>
      <c r="E62" s="80">
        <v>1716</v>
      </c>
      <c r="F62" s="81">
        <v>5478</v>
      </c>
      <c r="G62" s="80">
        <v>2644</v>
      </c>
      <c r="H62" s="80">
        <v>2834</v>
      </c>
      <c r="I62" s="72">
        <f>F62-'平成１６年１０月１日'!F69</f>
        <v>-168</v>
      </c>
      <c r="J62" s="98">
        <f>(F62-'平成１６年１０月１日'!F69)/'平成１６年１０月１日'!F69*100</f>
        <v>-2.975557917109458</v>
      </c>
      <c r="K62" s="70">
        <v>3.1923076923076925</v>
      </c>
      <c r="L62" s="73">
        <v>14</v>
      </c>
      <c r="M62" s="71">
        <v>93.29569513055752</v>
      </c>
    </row>
    <row r="63" spans="2:13" ht="12" customHeight="1">
      <c r="B63" s="6"/>
      <c r="C63" s="12"/>
      <c r="D63" s="5" t="s">
        <v>200</v>
      </c>
      <c r="E63" s="80">
        <v>948</v>
      </c>
      <c r="F63" s="81">
        <v>4179</v>
      </c>
      <c r="G63" s="80">
        <v>1948</v>
      </c>
      <c r="H63" s="80">
        <v>2231</v>
      </c>
      <c r="I63" s="72">
        <f>F63-'平成１６年１０月１日'!F70</f>
        <v>111</v>
      </c>
      <c r="J63" s="98">
        <f>(F63-'平成１６年１０月１日'!F70)/'平成１６年１０月１日'!F70*100</f>
        <v>2.728613569321534</v>
      </c>
      <c r="K63" s="70">
        <v>4.408227848101266</v>
      </c>
      <c r="L63" s="73">
        <v>49</v>
      </c>
      <c r="M63" s="71">
        <v>87.31510533393097</v>
      </c>
    </row>
    <row r="64" spans="2:13" ht="12" customHeight="1">
      <c r="B64" s="6"/>
      <c r="C64" s="12"/>
      <c r="D64" s="5" t="s">
        <v>201</v>
      </c>
      <c r="E64" s="80">
        <v>2268</v>
      </c>
      <c r="F64" s="81">
        <v>7783</v>
      </c>
      <c r="G64" s="80">
        <v>3793</v>
      </c>
      <c r="H64" s="80">
        <v>3990</v>
      </c>
      <c r="I64" s="72">
        <f>F64-'平成１６年１０月１日'!F74</f>
        <v>41</v>
      </c>
      <c r="J64" s="98">
        <f>(F64-'平成１６年１０月１日'!F74)/'平成１６年１０月１日'!F74*100</f>
        <v>0.5295789201756652</v>
      </c>
      <c r="K64" s="70">
        <v>3.431657848324515</v>
      </c>
      <c r="L64" s="73">
        <v>121.3</v>
      </c>
      <c r="M64" s="71">
        <v>95.06265664160402</v>
      </c>
    </row>
    <row r="65" spans="2:13" ht="12" customHeight="1">
      <c r="B65" s="6"/>
      <c r="C65" s="12"/>
      <c r="D65" s="99" t="s">
        <v>202</v>
      </c>
      <c r="E65" s="80">
        <v>8021</v>
      </c>
      <c r="F65" s="81">
        <v>23310</v>
      </c>
      <c r="G65" s="80">
        <v>11173</v>
      </c>
      <c r="H65" s="80">
        <v>12137</v>
      </c>
      <c r="I65" s="72">
        <f>F65-('平成１６年１０月１日'!F71+'平成１６年１０月１日'!F72+'平成１６年１０月１日'!F73)</f>
        <v>-672</v>
      </c>
      <c r="J65" s="98">
        <f>(F65-('平成１６年１０月１日'!F71+'平成１６年１０月１日'!F72+'平成１６年１０月１日'!F73))/('平成１６年１０月１日'!F71+'平成１６年１０月１日'!F72+'平成１６年１０月１日'!F73)*100</f>
        <v>-2.8021015761821366</v>
      </c>
      <c r="K65" s="70">
        <v>2.9061214312429873</v>
      </c>
      <c r="L65" s="73">
        <v>29.8</v>
      </c>
      <c r="M65" s="71">
        <v>92.05734530773667</v>
      </c>
    </row>
    <row r="66" spans="2:13" s="78" customFormat="1" ht="12" customHeight="1">
      <c r="B66" s="8"/>
      <c r="C66" s="135" t="s">
        <v>203</v>
      </c>
      <c r="D66" s="139"/>
      <c r="E66" s="83">
        <v>13459</v>
      </c>
      <c r="F66" s="84">
        <v>38168</v>
      </c>
      <c r="G66" s="83">
        <v>18611</v>
      </c>
      <c r="H66" s="83">
        <v>19557</v>
      </c>
      <c r="I66" s="74">
        <f>F66-'平成１６年１０月１日'!F75</f>
        <v>-72255</v>
      </c>
      <c r="J66" s="97">
        <f>(F66-'平成１６年１０月１日'!F75)/'平成１６年１０月１日'!F75*100</f>
        <v>-65.43473732827401</v>
      </c>
      <c r="K66" s="75">
        <v>2.835871907273943</v>
      </c>
      <c r="L66" s="76">
        <v>1475.9</v>
      </c>
      <c r="M66" s="77">
        <v>95.16285728895025</v>
      </c>
    </row>
    <row r="67" spans="2:13" ht="12" customHeight="1">
      <c r="B67" s="6"/>
      <c r="C67" s="12"/>
      <c r="D67" s="5" t="s">
        <v>204</v>
      </c>
      <c r="E67" s="80">
        <v>13459</v>
      </c>
      <c r="F67" s="81">
        <v>38168</v>
      </c>
      <c r="G67" s="80">
        <v>18611</v>
      </c>
      <c r="H67" s="80">
        <v>19557</v>
      </c>
      <c r="I67" s="72">
        <f>F67-'平成１６年１０月１日'!F79</f>
        <v>-205</v>
      </c>
      <c r="J67" s="98">
        <f>(F67-'平成１６年１０月１日'!F79)/'平成１６年１０月１日'!F79*100</f>
        <v>-0.5342297969926771</v>
      </c>
      <c r="K67" s="70">
        <v>2.835871907273943</v>
      </c>
      <c r="L67" s="73">
        <v>1475.9</v>
      </c>
      <c r="M67" s="71">
        <v>95.16285728895025</v>
      </c>
    </row>
    <row r="68" spans="2:13" s="78" customFormat="1" ht="12" customHeight="1">
      <c r="B68" s="8"/>
      <c r="C68" s="135" t="s">
        <v>205</v>
      </c>
      <c r="D68" s="139"/>
      <c r="E68" s="83">
        <v>8950</v>
      </c>
      <c r="F68" s="84">
        <v>27740</v>
      </c>
      <c r="G68" s="83">
        <v>13648</v>
      </c>
      <c r="H68" s="83">
        <v>14092</v>
      </c>
      <c r="I68" s="74">
        <f>F68-'平成１６年１０月１日'!F80</f>
        <v>-62001</v>
      </c>
      <c r="J68" s="97">
        <f>(F68-'平成１６年１０月１日'!F80)/'平成１６年１０月１日'!F80*100</f>
        <v>-69.08882227744286</v>
      </c>
      <c r="K68" s="75">
        <v>3.099441340782123</v>
      </c>
      <c r="L68" s="76">
        <v>1490.6</v>
      </c>
      <c r="M68" s="77">
        <v>96.84927618506954</v>
      </c>
    </row>
    <row r="69" spans="2:13" ht="12" customHeight="1">
      <c r="B69" s="6"/>
      <c r="C69" s="12"/>
      <c r="D69" s="5" t="s">
        <v>206</v>
      </c>
      <c r="E69" s="80">
        <v>8950</v>
      </c>
      <c r="F69" s="81">
        <v>27740</v>
      </c>
      <c r="G69" s="80">
        <v>13648</v>
      </c>
      <c r="H69" s="80">
        <v>14092</v>
      </c>
      <c r="I69" s="72">
        <f>F69-'平成１６年１０月１日'!F84</f>
        <v>478</v>
      </c>
      <c r="J69" s="98">
        <f>(F69-'平成１６年１０月１日'!F84)/'平成１６年１０月１日'!F84*100</f>
        <v>1.7533563201525932</v>
      </c>
      <c r="K69" s="70">
        <v>3.099441340782123</v>
      </c>
      <c r="L69" s="73">
        <v>1490.6</v>
      </c>
      <c r="M69" s="71">
        <v>96.84927618506954</v>
      </c>
    </row>
    <row r="70" spans="2:13" s="78" customFormat="1" ht="12" customHeight="1">
      <c r="B70" s="8"/>
      <c r="C70" s="135" t="s">
        <v>207</v>
      </c>
      <c r="D70" s="139"/>
      <c r="E70" s="83">
        <v>7512</v>
      </c>
      <c r="F70" s="84">
        <v>21427</v>
      </c>
      <c r="G70" s="83">
        <v>10418</v>
      </c>
      <c r="H70" s="83">
        <v>11009</v>
      </c>
      <c r="I70" s="74">
        <f>F70-'平成１６年１０月１日'!F85</f>
        <v>-131</v>
      </c>
      <c r="J70" s="97">
        <f>(F70-'平成１６年１０月１日'!F85)/'平成１６年１０月１日'!F85*100</f>
        <v>-0.6076630485202709</v>
      </c>
      <c r="K70" s="75">
        <v>2.8523695420660276</v>
      </c>
      <c r="L70" s="76">
        <v>445.9</v>
      </c>
      <c r="M70" s="77">
        <v>94.63166500136252</v>
      </c>
    </row>
    <row r="71" spans="2:13" ht="12" customHeight="1">
      <c r="B71" s="6"/>
      <c r="C71" s="12"/>
      <c r="D71" s="5" t="s">
        <v>208</v>
      </c>
      <c r="E71" s="80">
        <v>7512</v>
      </c>
      <c r="F71" s="81">
        <v>21427</v>
      </c>
      <c r="G71" s="80">
        <v>10418</v>
      </c>
      <c r="H71" s="80">
        <v>11009</v>
      </c>
      <c r="I71" s="72">
        <f>F71-'平成１６年１０月１日'!F86</f>
        <v>-131</v>
      </c>
      <c r="J71" s="98">
        <f>(F71-'平成１６年１０月１日'!F86)/'平成１６年１０月１日'!F86*100</f>
        <v>-0.6076630485202709</v>
      </c>
      <c r="K71" s="70">
        <v>2.8523695420660276</v>
      </c>
      <c r="L71" s="73">
        <v>445.9</v>
      </c>
      <c r="M71" s="71">
        <v>94.63166500136252</v>
      </c>
    </row>
    <row r="72" spans="2:13" s="78" customFormat="1" ht="12" customHeight="1">
      <c r="B72" s="8"/>
      <c r="C72" s="135" t="s">
        <v>209</v>
      </c>
      <c r="D72" s="139"/>
      <c r="E72" s="83">
        <v>37281</v>
      </c>
      <c r="F72" s="84">
        <v>107649</v>
      </c>
      <c r="G72" s="83">
        <v>54695</v>
      </c>
      <c r="H72" s="83">
        <v>52954</v>
      </c>
      <c r="I72" s="74">
        <f>F72-'平成１６年１０月１日'!F87</f>
        <v>-189</v>
      </c>
      <c r="J72" s="97">
        <f>(F72-'平成１６年１０月１日'!F87)/'平成１６年１０月１日'!F87*100</f>
        <v>-0.17526289434151227</v>
      </c>
      <c r="K72" s="75">
        <v>2.887503017622918</v>
      </c>
      <c r="L72" s="76">
        <v>813.6</v>
      </c>
      <c r="M72" s="77">
        <v>103.28775918721908</v>
      </c>
    </row>
    <row r="73" spans="2:13" ht="12" customHeight="1">
      <c r="B73" s="6"/>
      <c r="C73" s="12"/>
      <c r="D73" s="5" t="s">
        <v>210</v>
      </c>
      <c r="E73" s="80">
        <v>4795</v>
      </c>
      <c r="F73" s="81">
        <v>15865</v>
      </c>
      <c r="G73" s="80">
        <v>7857</v>
      </c>
      <c r="H73" s="80">
        <v>8008</v>
      </c>
      <c r="I73" s="72">
        <f>F73-'平成１６年１０月１日'!F88</f>
        <v>-59</v>
      </c>
      <c r="J73" s="98">
        <f>(F73-'平成１６年１０月１日'!F88)/'平成１６年１０月１日'!F88*100</f>
        <v>-0.370509922130118</v>
      </c>
      <c r="K73" s="70">
        <v>3.3086548488008343</v>
      </c>
      <c r="L73" s="73">
        <v>379.2</v>
      </c>
      <c r="M73" s="71">
        <v>98.11438561438561</v>
      </c>
    </row>
    <row r="74" spans="2:13" ht="12" customHeight="1">
      <c r="B74" s="6"/>
      <c r="C74" s="12"/>
      <c r="D74" s="5" t="s">
        <v>211</v>
      </c>
      <c r="E74" s="80">
        <v>3523</v>
      </c>
      <c r="F74" s="81">
        <v>11326</v>
      </c>
      <c r="G74" s="80">
        <v>5640</v>
      </c>
      <c r="H74" s="80">
        <v>5686</v>
      </c>
      <c r="I74" s="72">
        <f>F74-'平成１６年１０月１日'!F89</f>
        <v>-19</v>
      </c>
      <c r="J74" s="98">
        <f>(F74-'平成１６年１０月１日'!F89)/'平成１６年１０月１日'!F89*100</f>
        <v>-0.16747465843984133</v>
      </c>
      <c r="K74" s="70">
        <v>3.2148736871984105</v>
      </c>
      <c r="L74" s="73">
        <v>575.8</v>
      </c>
      <c r="M74" s="71">
        <v>99.19099542736546</v>
      </c>
    </row>
    <row r="75" spans="2:13" ht="12" customHeight="1">
      <c r="B75" s="6"/>
      <c r="C75" s="12"/>
      <c r="D75" s="5" t="s">
        <v>212</v>
      </c>
      <c r="E75" s="80">
        <v>3575</v>
      </c>
      <c r="F75" s="81">
        <v>11620</v>
      </c>
      <c r="G75" s="80">
        <v>5752</v>
      </c>
      <c r="H75" s="80">
        <v>5868</v>
      </c>
      <c r="I75" s="72">
        <f>F75-'平成１６年１０月１日'!F90</f>
        <v>-54</v>
      </c>
      <c r="J75" s="98">
        <f>(F75-'平成１６年１０月１日'!F90)/'平成１６年１０月１日'!F90*100</f>
        <v>-0.4625663868425561</v>
      </c>
      <c r="K75" s="70">
        <v>3.2503496503496505</v>
      </c>
      <c r="L75" s="73">
        <v>534</v>
      </c>
      <c r="M75" s="71">
        <v>98.0231765507839</v>
      </c>
    </row>
    <row r="76" spans="2:13" ht="12" customHeight="1">
      <c r="B76" s="6"/>
      <c r="C76" s="12"/>
      <c r="D76" s="5" t="s">
        <v>213</v>
      </c>
      <c r="E76" s="80">
        <v>16575</v>
      </c>
      <c r="F76" s="81">
        <v>41466</v>
      </c>
      <c r="G76" s="80">
        <v>21763</v>
      </c>
      <c r="H76" s="80">
        <v>19703</v>
      </c>
      <c r="I76" s="72">
        <f>F76-'平成１６年１０月１日'!F91</f>
        <v>276</v>
      </c>
      <c r="J76" s="98">
        <f>(F76-'平成１６年１０月１日'!F91)/'平成１６年１０月１日'!F91*100</f>
        <v>0.6700655498907502</v>
      </c>
      <c r="K76" s="70">
        <v>2.5017194570135746</v>
      </c>
      <c r="L76" s="73">
        <v>2312.7</v>
      </c>
      <c r="M76" s="71">
        <v>110.45526062021011</v>
      </c>
    </row>
    <row r="77" spans="2:13" ht="12" customHeight="1">
      <c r="B77" s="6"/>
      <c r="C77" s="12"/>
      <c r="D77" s="5" t="s">
        <v>214</v>
      </c>
      <c r="E77" s="80">
        <v>8813</v>
      </c>
      <c r="F77" s="81">
        <v>27372</v>
      </c>
      <c r="G77" s="80">
        <v>13683</v>
      </c>
      <c r="H77" s="80">
        <v>13689</v>
      </c>
      <c r="I77" s="72">
        <f>F77-'平成１６年１０月１日'!F92</f>
        <v>-333</v>
      </c>
      <c r="J77" s="98">
        <f>(F77-'平成１６年１０月１日'!F92)/'平成１６年１０月１日'!F92*100</f>
        <v>-1.2019491066594477</v>
      </c>
      <c r="K77" s="70">
        <v>3.1058663338250314</v>
      </c>
      <c r="L77" s="73">
        <v>879.6</v>
      </c>
      <c r="M77" s="71">
        <v>99.95616918693841</v>
      </c>
    </row>
    <row r="78" ht="12">
      <c r="D78" s="90" t="s">
        <v>215</v>
      </c>
    </row>
    <row r="79" spans="4:8" ht="12">
      <c r="D79" s="90" t="s">
        <v>230</v>
      </c>
      <c r="E79" s="90"/>
      <c r="F79" s="90"/>
      <c r="G79" s="90"/>
      <c r="H79" s="90"/>
    </row>
    <row r="80" spans="4:12" ht="25.5" customHeight="1">
      <c r="D80" s="157" t="s">
        <v>231</v>
      </c>
      <c r="E80" s="158"/>
      <c r="F80" s="158"/>
      <c r="G80" s="158"/>
      <c r="H80" s="158"/>
      <c r="I80" s="158"/>
      <c r="J80" s="158"/>
      <c r="K80" s="158"/>
      <c r="L80" s="158"/>
    </row>
  </sheetData>
  <mergeCells count="40">
    <mergeCell ref="D80:L80"/>
    <mergeCell ref="M3:M6"/>
    <mergeCell ref="B8:D8"/>
    <mergeCell ref="B9:D9"/>
    <mergeCell ref="I3:I6"/>
    <mergeCell ref="J3:J6"/>
    <mergeCell ref="K3:K6"/>
    <mergeCell ref="L3:L6"/>
    <mergeCell ref="C68:D68"/>
    <mergeCell ref="C70:D70"/>
    <mergeCell ref="C72:D72"/>
    <mergeCell ref="C50:D50"/>
    <mergeCell ref="C52:D52"/>
    <mergeCell ref="C61:D61"/>
    <mergeCell ref="C66:D66"/>
    <mergeCell ref="C28:D28"/>
    <mergeCell ref="C33:D33"/>
    <mergeCell ref="C39:D39"/>
    <mergeCell ref="C45:D45"/>
    <mergeCell ref="C20:D20"/>
    <mergeCell ref="C21:D21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B10:D10"/>
    <mergeCell ref="B22:D22"/>
    <mergeCell ref="C11:D11"/>
    <mergeCell ref="G2:H2"/>
    <mergeCell ref="B3:D6"/>
    <mergeCell ref="F3:H4"/>
    <mergeCell ref="F5:F6"/>
    <mergeCell ref="G5:G6"/>
    <mergeCell ref="H5:H6"/>
    <mergeCell ref="E3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44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2007-11-30T01:55:33Z</cp:lastPrinted>
  <dcterms:created xsi:type="dcterms:W3CDTF">1999-08-06T12:02:03Z</dcterms:created>
  <dcterms:modified xsi:type="dcterms:W3CDTF">2007-11-30T02:33:13Z</dcterms:modified>
  <cp:category/>
  <cp:version/>
  <cp:contentType/>
  <cp:contentStatus/>
</cp:coreProperties>
</file>