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1市町村別世帯数及び人口" sheetId="1" r:id="rId1"/>
  </sheets>
  <definedNames>
    <definedName name="_xlnm.Print_Titles" localSheetId="0">'21市町村別世帯数及び人口'!$3:$7</definedName>
  </definedNames>
  <calcPr fullCalcOnLoad="1"/>
</workbook>
</file>

<file path=xl/sharedStrings.xml><?xml version="1.0" encoding="utf-8"?>
<sst xmlns="http://schemas.openxmlformats.org/spreadsheetml/2006/main" count="107" uniqueCount="99">
  <si>
    <t>世帯数</t>
  </si>
  <si>
    <t>人口</t>
  </si>
  <si>
    <t>総数</t>
  </si>
  <si>
    <t>男</t>
  </si>
  <si>
    <t>女</t>
  </si>
  <si>
    <t>人</t>
  </si>
  <si>
    <t>％</t>
  </si>
  <si>
    <t>対前年
人口
増加率</t>
  </si>
  <si>
    <t>１世帯
当たり
人員</t>
  </si>
  <si>
    <t>女100人に
つき男</t>
  </si>
  <si>
    <t>市町村</t>
  </si>
  <si>
    <t>市部総数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</si>
  <si>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</si>
  <si>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</si>
  <si>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</si>
  <si>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</si>
  <si>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</si>
  <si>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</si>
  <si>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</si>
  <si>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</si>
  <si>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</si>
  <si>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</si>
  <si>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</si>
  <si>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</si>
  <si>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</si>
  <si>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</si>
  <si>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</si>
  <si>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</si>
  <si>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</si>
  <si>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</si>
  <si>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</si>
  <si>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</si>
  <si>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</si>
  <si>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</si>
  <si>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</si>
  <si>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</si>
  <si>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</si>
  <si>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</si>
  <si>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</si>
  <si>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</si>
  <si>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</si>
  <si>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</si>
  <si>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</si>
  <si>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</si>
  <si>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</si>
  <si>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</si>
  <si>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</si>
  <si>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</si>
  <si>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</si>
  <si>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</si>
  <si>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</si>
  <si>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</si>
  <si>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</si>
  <si>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</si>
  <si>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</si>
  <si>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</si>
  <si>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</si>
  <si>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</si>
  <si>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</si>
  <si>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</si>
  <si>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</si>
  <si>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</si>
  <si>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</si>
  <si>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</si>
  <si>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</si>
  <si>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</si>
  <si>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</si>
  <si>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</si>
  <si>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</si>
  <si>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</si>
  <si>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</si>
  <si>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</si>
  <si>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</si>
  <si>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</si>
  <si>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</si>
  <si>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</si>
  <si>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</si>
  <si>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</si>
  <si>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</si>
  <si>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</si>
  <si>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</si>
  <si>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</si>
  <si>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</si>
  <si>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</si>
  <si>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</si>
  <si>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</si>
  <si>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</si>
  <si>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対前年
人口
増加数</t>
  </si>
  <si>
    <t>高崎市</t>
  </si>
  <si>
    <t>大胡町</t>
  </si>
  <si>
    <t>人口密度
(1k㎡当たり)</t>
  </si>
  <si>
    <t>桐生市</t>
  </si>
  <si>
    <t>明和村</t>
  </si>
  <si>
    <t>吉岡村</t>
  </si>
  <si>
    <t>笠懸村</t>
  </si>
  <si>
    <t>資料：県統計課</t>
  </si>
  <si>
    <t>21 市町村別世帯数及び人口 （昭和62年10月1日）</t>
  </si>
  <si>
    <t>昭和61年</t>
  </si>
  <si>
    <r>
      <t xml:space="preserve">     </t>
    </r>
    <r>
      <rPr>
        <b/>
        <sz val="2.5"/>
        <rFont val="ＭＳ 明朝"/>
        <family val="1"/>
      </rPr>
      <t xml:space="preserve">   </t>
    </r>
    <r>
      <rPr>
        <b/>
        <sz val="10"/>
        <rFont val="ＭＳ 明朝"/>
        <family val="1"/>
      </rPr>
      <t>62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</si>
</sst>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7" fontId="4" fillId="0" borderId="2" xfId="16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/>
    </xf>
    <xf numFmtId="181" fontId="2" fillId="0" borderId="2" xfId="16" applyNumberFormat="1" applyFont="1" applyBorder="1" applyAlignment="1">
      <alignment horizontal="right" vertical="center" wrapText="1"/>
    </xf>
    <xf numFmtId="181" fontId="4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188" fontId="4" fillId="0" borderId="2" xfId="16" applyNumberFormat="1" applyFont="1" applyBorder="1" applyAlignment="1">
      <alignment horizontal="right" vertical="center" wrapText="1"/>
    </xf>
    <xf numFmtId="188" fontId="2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6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1" fontId="2" fillId="0" borderId="0" xfId="16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188" fontId="4" fillId="0" borderId="2" xfId="16" applyNumberFormat="1" applyFont="1" applyBorder="1" applyAlignment="1" quotePrefix="1">
      <alignment horizontal="right" vertical="center" wrapText="1"/>
    </xf>
    <xf numFmtId="188" fontId="2" fillId="0" borderId="2" xfId="16" applyNumberFormat="1" applyFont="1" applyBorder="1" applyAlignment="1" quotePrefix="1">
      <alignment horizontal="right" vertical="center" wrapText="1"/>
    </xf>
    <xf numFmtId="185" fontId="2" fillId="0" borderId="2" xfId="16" applyNumberFormat="1" applyFont="1" applyBorder="1" applyAlignment="1">
      <alignment horizontal="right" vertical="center" wrapText="1"/>
    </xf>
    <xf numFmtId="185" fontId="4" fillId="0" borderId="2" xfId="16" applyNumberFormat="1" applyFont="1" applyBorder="1" applyAlignment="1">
      <alignment horizontal="right" vertical="center" wrapText="1"/>
    </xf>
    <xf numFmtId="178" fontId="4" fillId="0" borderId="2" xfId="16" applyNumberFormat="1" applyFont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zoomScaleSheetLayoutView="75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0" bestFit="1" customWidth="1"/>
    <col min="6" max="10" width="10.875" style="0" customWidth="1"/>
    <col min="11" max="11" width="11.875" style="0" customWidth="1"/>
    <col min="12" max="13" width="10.875" style="0" customWidth="1"/>
  </cols>
  <sheetData>
    <row r="1" spans="2:4" ht="14.25" customHeight="1">
      <c r="B1" s="27" t="s">
        <v>96</v>
      </c>
      <c r="C1" s="1"/>
      <c r="D1" s="1"/>
    </row>
    <row r="2" ht="12" customHeight="1"/>
    <row r="3" spans="2:13" s="2" customFormat="1" ht="12" customHeight="1">
      <c r="B3" s="39" t="s">
        <v>10</v>
      </c>
      <c r="C3" s="40"/>
      <c r="D3" s="41"/>
      <c r="E3" s="57" t="s">
        <v>0</v>
      </c>
      <c r="F3" s="61" t="s">
        <v>1</v>
      </c>
      <c r="G3" s="62"/>
      <c r="H3" s="63"/>
      <c r="I3" s="54" t="s">
        <v>87</v>
      </c>
      <c r="J3" s="54" t="s">
        <v>7</v>
      </c>
      <c r="K3" s="54" t="s">
        <v>90</v>
      </c>
      <c r="L3" s="54" t="s">
        <v>8</v>
      </c>
      <c r="M3" s="54" t="s">
        <v>9</v>
      </c>
    </row>
    <row r="4" spans="2:13" s="2" customFormat="1" ht="12" customHeight="1">
      <c r="B4" s="42"/>
      <c r="C4" s="43"/>
      <c r="D4" s="44"/>
      <c r="E4" s="58"/>
      <c r="F4" s="64"/>
      <c r="G4" s="65"/>
      <c r="H4" s="66"/>
      <c r="I4" s="55"/>
      <c r="J4" s="55"/>
      <c r="K4" s="55"/>
      <c r="L4" s="55"/>
      <c r="M4" s="55"/>
    </row>
    <row r="5" spans="2:13" s="2" customFormat="1" ht="12" customHeight="1">
      <c r="B5" s="42"/>
      <c r="C5" s="43"/>
      <c r="D5" s="44"/>
      <c r="E5" s="59"/>
      <c r="F5" s="67" t="s">
        <v>2</v>
      </c>
      <c r="G5" s="57" t="s">
        <v>3</v>
      </c>
      <c r="H5" s="57" t="s">
        <v>4</v>
      </c>
      <c r="I5" s="55"/>
      <c r="J5" s="55"/>
      <c r="K5" s="55"/>
      <c r="L5" s="55"/>
      <c r="M5" s="55"/>
    </row>
    <row r="6" spans="2:13" s="2" customFormat="1" ht="12" customHeight="1">
      <c r="B6" s="45"/>
      <c r="C6" s="46"/>
      <c r="D6" s="47"/>
      <c r="E6" s="60"/>
      <c r="F6" s="68"/>
      <c r="G6" s="60"/>
      <c r="H6" s="60"/>
      <c r="I6" s="56"/>
      <c r="J6" s="56"/>
      <c r="K6" s="56"/>
      <c r="L6" s="56"/>
      <c r="M6" s="56"/>
    </row>
    <row r="7" spans="2:13" s="2" customFormat="1" ht="12" customHeight="1">
      <c r="B7" s="9"/>
      <c r="C7" s="18"/>
      <c r="D7" s="21"/>
      <c r="E7" s="10"/>
      <c r="F7" s="10" t="s">
        <v>5</v>
      </c>
      <c r="G7" s="10" t="s">
        <v>5</v>
      </c>
      <c r="H7" s="10" t="s">
        <v>5</v>
      </c>
      <c r="I7" s="10" t="s">
        <v>5</v>
      </c>
      <c r="J7" s="10" t="s">
        <v>6</v>
      </c>
      <c r="K7" s="10" t="s">
        <v>5</v>
      </c>
      <c r="L7" s="10" t="s">
        <v>5</v>
      </c>
      <c r="M7" s="10" t="s">
        <v>5</v>
      </c>
    </row>
    <row r="8" spans="2:14" s="2" customFormat="1" ht="12" customHeight="1">
      <c r="B8" s="48" t="s">
        <v>97</v>
      </c>
      <c r="C8" s="49"/>
      <c r="D8" s="38"/>
      <c r="E8" s="13">
        <v>563889</v>
      </c>
      <c r="F8" s="13">
        <f>SUM(G8:H8)</f>
        <v>1931045</v>
      </c>
      <c r="G8" s="13">
        <v>951892</v>
      </c>
      <c r="H8" s="13">
        <v>979153</v>
      </c>
      <c r="I8" s="5">
        <v>9786</v>
      </c>
      <c r="J8" s="34">
        <v>0.51</v>
      </c>
      <c r="K8" s="23">
        <v>303.83</v>
      </c>
      <c r="L8" s="11">
        <v>3.42</v>
      </c>
      <c r="M8" s="11">
        <v>97.22</v>
      </c>
      <c r="N8" s="31"/>
    </row>
    <row r="9" spans="2:14" s="2" customFormat="1" ht="12" customHeight="1">
      <c r="B9" s="50" t="s">
        <v>98</v>
      </c>
      <c r="C9" s="51"/>
      <c r="D9" s="52"/>
      <c r="E9" s="14">
        <f>SUM(E10,E22)</f>
        <v>571209</v>
      </c>
      <c r="F9" s="14">
        <f>SUM(F10,F22)</f>
        <v>1939995</v>
      </c>
      <c r="G9" s="14">
        <f>SUM(G10,G22)</f>
        <v>956633</v>
      </c>
      <c r="H9" s="14">
        <f>SUM(H10,H22)</f>
        <v>983362</v>
      </c>
      <c r="I9" s="14">
        <f>SUM(I10,I22)</f>
        <v>8950</v>
      </c>
      <c r="J9" s="35">
        <v>0.46</v>
      </c>
      <c r="K9" s="22">
        <v>305.24</v>
      </c>
      <c r="L9" s="12">
        <v>3.4</v>
      </c>
      <c r="M9" s="12">
        <v>97.28</v>
      </c>
      <c r="N9" s="31"/>
    </row>
    <row r="10" spans="2:14" s="2" customFormat="1" ht="12" customHeight="1">
      <c r="B10" s="53" t="s">
        <v>11</v>
      </c>
      <c r="C10" s="49"/>
      <c r="D10" s="38"/>
      <c r="E10" s="14">
        <f>SUM(E11:E21)</f>
        <v>374934</v>
      </c>
      <c r="F10" s="14">
        <f>SUM(F11:F21)</f>
        <v>1217860</v>
      </c>
      <c r="G10" s="14">
        <f>SUM(G11:G21)</f>
        <v>599156</v>
      </c>
      <c r="H10" s="14">
        <f>SUM(H11:H21)</f>
        <v>618704</v>
      </c>
      <c r="I10" s="14">
        <f>SUM(I11:I21)</f>
        <v>5023</v>
      </c>
      <c r="J10" s="35">
        <v>0.41</v>
      </c>
      <c r="K10" s="22">
        <v>1082.22</v>
      </c>
      <c r="L10" s="12">
        <v>3.25</v>
      </c>
      <c r="M10" s="12">
        <v>96.84</v>
      </c>
      <c r="N10" s="31"/>
    </row>
    <row r="11" spans="2:14" s="2" customFormat="1" ht="12" customHeight="1">
      <c r="B11" s="3"/>
      <c r="C11" s="37" t="s">
        <v>12</v>
      </c>
      <c r="D11" s="38"/>
      <c r="E11" s="13">
        <v>89350</v>
      </c>
      <c r="F11" s="13">
        <f>SUM(G11:H11)</f>
        <v>281804</v>
      </c>
      <c r="G11" s="13">
        <v>137777</v>
      </c>
      <c r="H11" s="13">
        <v>144027</v>
      </c>
      <c r="I11" s="5">
        <v>1927</v>
      </c>
      <c r="J11" s="34">
        <v>0.69</v>
      </c>
      <c r="K11" s="23">
        <v>1911.96</v>
      </c>
      <c r="L11" s="11">
        <v>3.15</v>
      </c>
      <c r="M11" s="11">
        <v>95.66</v>
      </c>
      <c r="N11" s="31"/>
    </row>
    <row r="12" spans="2:14" s="2" customFormat="1" ht="12" customHeight="1">
      <c r="B12" s="3"/>
      <c r="C12" s="37" t="s">
        <v>88</v>
      </c>
      <c r="D12" s="38"/>
      <c r="E12" s="13">
        <v>76292</v>
      </c>
      <c r="F12" s="13">
        <f>SUM(G12:H12)</f>
        <v>234141</v>
      </c>
      <c r="G12" s="13">
        <v>115429</v>
      </c>
      <c r="H12" s="13">
        <v>118712</v>
      </c>
      <c r="I12" s="5">
        <v>1051</v>
      </c>
      <c r="J12" s="34">
        <v>0.45</v>
      </c>
      <c r="K12" s="23">
        <v>2119.31</v>
      </c>
      <c r="L12" s="11">
        <v>3.07</v>
      </c>
      <c r="M12" s="11">
        <v>97.23</v>
      </c>
      <c r="N12" s="31"/>
    </row>
    <row r="13" spans="2:14" s="2" customFormat="1" ht="12" customHeight="1">
      <c r="B13" s="8"/>
      <c r="C13" s="37" t="s">
        <v>91</v>
      </c>
      <c r="D13" s="38"/>
      <c r="E13" s="13">
        <v>40231</v>
      </c>
      <c r="F13" s="13">
        <f aca="true" t="shared" si="0" ref="F13:F21">SUM(G13:H13)</f>
        <v>129471</v>
      </c>
      <c r="G13" s="13">
        <v>62264</v>
      </c>
      <c r="H13" s="13">
        <v>67207</v>
      </c>
      <c r="I13" s="5">
        <v>-1066</v>
      </c>
      <c r="J13" s="34">
        <v>-0.82</v>
      </c>
      <c r="K13" s="23">
        <v>981.36</v>
      </c>
      <c r="L13" s="11">
        <v>3.22</v>
      </c>
      <c r="M13" s="11">
        <v>92.65</v>
      </c>
      <c r="N13" s="31"/>
    </row>
    <row r="14" spans="2:14" s="2" customFormat="1" ht="12" customHeight="1">
      <c r="B14" s="8"/>
      <c r="C14" s="37" t="s">
        <v>13</v>
      </c>
      <c r="D14" s="38"/>
      <c r="E14" s="13">
        <v>33529</v>
      </c>
      <c r="F14" s="13">
        <f t="shared" si="0"/>
        <v>113276</v>
      </c>
      <c r="G14" s="13">
        <v>56180</v>
      </c>
      <c r="H14" s="13">
        <v>57096</v>
      </c>
      <c r="I14" s="5">
        <v>155</v>
      </c>
      <c r="J14" s="34">
        <v>0.14</v>
      </c>
      <c r="K14" s="23">
        <v>1721.78</v>
      </c>
      <c r="L14" s="11">
        <v>3.38</v>
      </c>
      <c r="M14" s="11">
        <v>98.4</v>
      </c>
      <c r="N14" s="31"/>
    </row>
    <row r="15" spans="2:14" s="2" customFormat="1" ht="12" customHeight="1">
      <c r="B15" s="8"/>
      <c r="C15" s="37" t="s">
        <v>14</v>
      </c>
      <c r="D15" s="38"/>
      <c r="E15" s="13">
        <v>42053</v>
      </c>
      <c r="F15" s="13">
        <f t="shared" si="0"/>
        <v>136246</v>
      </c>
      <c r="G15" s="13">
        <v>69252</v>
      </c>
      <c r="H15" s="13">
        <v>66994</v>
      </c>
      <c r="I15" s="5">
        <v>1474</v>
      </c>
      <c r="J15" s="34">
        <v>1.09</v>
      </c>
      <c r="K15" s="23">
        <v>1397.11</v>
      </c>
      <c r="L15" s="11">
        <v>3.24</v>
      </c>
      <c r="M15" s="11">
        <v>103.37</v>
      </c>
      <c r="N15" s="31"/>
    </row>
    <row r="16" spans="2:14" s="2" customFormat="1" ht="12" customHeight="1">
      <c r="B16" s="8"/>
      <c r="C16" s="37" t="s">
        <v>15</v>
      </c>
      <c r="D16" s="38"/>
      <c r="E16" s="13">
        <v>13903</v>
      </c>
      <c r="F16" s="13">
        <f t="shared" si="0"/>
        <v>47097</v>
      </c>
      <c r="G16" s="13">
        <v>22890</v>
      </c>
      <c r="H16" s="13">
        <v>24207</v>
      </c>
      <c r="I16" s="5">
        <v>-69</v>
      </c>
      <c r="J16" s="34">
        <v>-0.15</v>
      </c>
      <c r="K16" s="23">
        <v>344.65</v>
      </c>
      <c r="L16" s="11">
        <v>3.39</v>
      </c>
      <c r="M16" s="11">
        <v>94.56</v>
      </c>
      <c r="N16" s="31"/>
    </row>
    <row r="17" spans="2:14" s="2" customFormat="1" ht="12" customHeight="1">
      <c r="B17" s="8"/>
      <c r="C17" s="37" t="s">
        <v>16</v>
      </c>
      <c r="D17" s="38"/>
      <c r="E17" s="13">
        <v>22795</v>
      </c>
      <c r="F17" s="13">
        <f t="shared" si="0"/>
        <v>75922</v>
      </c>
      <c r="G17" s="13">
        <v>37599</v>
      </c>
      <c r="H17" s="13">
        <v>38323</v>
      </c>
      <c r="I17" s="5">
        <v>308</v>
      </c>
      <c r="J17" s="34">
        <v>0.41</v>
      </c>
      <c r="K17" s="23">
        <v>1248.1</v>
      </c>
      <c r="L17" s="11">
        <v>3.33</v>
      </c>
      <c r="M17" s="11">
        <v>98.11</v>
      </c>
      <c r="N17" s="31"/>
    </row>
    <row r="18" spans="2:14" s="2" customFormat="1" ht="12" customHeight="1">
      <c r="B18" s="8"/>
      <c r="C18" s="37" t="s">
        <v>17</v>
      </c>
      <c r="D18" s="38"/>
      <c r="E18" s="13">
        <v>14238</v>
      </c>
      <c r="F18" s="13">
        <f t="shared" si="0"/>
        <v>48023</v>
      </c>
      <c r="G18" s="13">
        <v>23477</v>
      </c>
      <c r="H18" s="13">
        <v>24546</v>
      </c>
      <c r="I18" s="5">
        <v>216</v>
      </c>
      <c r="J18" s="34">
        <v>0.45</v>
      </c>
      <c r="K18" s="23">
        <v>926.37</v>
      </c>
      <c r="L18" s="11">
        <v>3.37</v>
      </c>
      <c r="M18" s="11">
        <v>95.64</v>
      </c>
      <c r="N18" s="31"/>
    </row>
    <row r="19" spans="2:14" s="2" customFormat="1" ht="12" customHeight="1">
      <c r="B19" s="8"/>
      <c r="C19" s="37" t="s">
        <v>18</v>
      </c>
      <c r="D19" s="38"/>
      <c r="E19" s="13">
        <v>16388</v>
      </c>
      <c r="F19" s="13">
        <f t="shared" si="0"/>
        <v>58180</v>
      </c>
      <c r="G19" s="13">
        <v>28526</v>
      </c>
      <c r="H19" s="13">
        <v>29654</v>
      </c>
      <c r="I19" s="5">
        <v>692</v>
      </c>
      <c r="J19" s="34">
        <v>1.2</v>
      </c>
      <c r="K19" s="23">
        <v>455.56</v>
      </c>
      <c r="L19" s="11">
        <v>3.55</v>
      </c>
      <c r="M19" s="11">
        <v>96.2</v>
      </c>
      <c r="N19" s="31"/>
    </row>
    <row r="20" spans="2:14" s="2" customFormat="1" ht="12" customHeight="1">
      <c r="B20" s="8"/>
      <c r="C20" s="37" t="s">
        <v>19</v>
      </c>
      <c r="D20" s="38"/>
      <c r="E20" s="13">
        <v>13239</v>
      </c>
      <c r="F20" s="13">
        <f t="shared" si="0"/>
        <v>48640</v>
      </c>
      <c r="G20" s="13">
        <v>23700</v>
      </c>
      <c r="H20" s="13">
        <v>24940</v>
      </c>
      <c r="I20" s="5">
        <v>72</v>
      </c>
      <c r="J20" s="34">
        <v>0.15</v>
      </c>
      <c r="K20" s="23">
        <v>519.49</v>
      </c>
      <c r="L20" s="11">
        <v>3.67</v>
      </c>
      <c r="M20" s="11">
        <v>95.03</v>
      </c>
      <c r="N20" s="31"/>
    </row>
    <row r="21" spans="2:14" s="2" customFormat="1" ht="12" customHeight="1">
      <c r="B21" s="8"/>
      <c r="C21" s="37" t="s">
        <v>20</v>
      </c>
      <c r="D21" s="38"/>
      <c r="E21" s="13">
        <v>12916</v>
      </c>
      <c r="F21" s="13">
        <f t="shared" si="0"/>
        <v>45060</v>
      </c>
      <c r="G21" s="13">
        <v>22062</v>
      </c>
      <c r="H21" s="13">
        <v>22998</v>
      </c>
      <c r="I21" s="5">
        <v>263</v>
      </c>
      <c r="J21" s="34">
        <v>0.59</v>
      </c>
      <c r="K21" s="23">
        <v>443.68</v>
      </c>
      <c r="L21" s="11">
        <v>3.49</v>
      </c>
      <c r="M21" s="11">
        <v>95.93</v>
      </c>
      <c r="N21" s="31"/>
    </row>
    <row r="22" spans="2:14" s="2" customFormat="1" ht="12" customHeight="1">
      <c r="B22" s="53" t="s">
        <v>21</v>
      </c>
      <c r="C22" s="69"/>
      <c r="D22" s="70"/>
      <c r="E22" s="14">
        <f>SUM(E23,E33,E38,E44,E51,E56,E58,E67,E76,E81,E86,E88)</f>
        <v>196275</v>
      </c>
      <c r="F22" s="14">
        <f>SUM(F23,F33,F38,F44,F51,F56,F58,F67,F76,F81,F86,F88)</f>
        <v>722135</v>
      </c>
      <c r="G22" s="14">
        <f>SUM(G23,G33,G38,G44,G51,G56,G58,G67,G76,G81,G86,G88)</f>
        <v>357477</v>
      </c>
      <c r="H22" s="14">
        <f>SUM(H23,H33,H38,H44,H51,H56,H58,H67,H76,H81,H86,H88)</f>
        <v>364658</v>
      </c>
      <c r="I22" s="14">
        <f>SUM(I23,I33,I38,I44,I51,I56,I58,I67,I76,I81,I86,I88)</f>
        <v>3927</v>
      </c>
      <c r="J22" s="35">
        <v>0.55</v>
      </c>
      <c r="K22" s="22">
        <v>138.07</v>
      </c>
      <c r="L22" s="12">
        <v>3.68</v>
      </c>
      <c r="M22" s="12">
        <v>98.03</v>
      </c>
      <c r="N22" s="31"/>
    </row>
    <row r="23" spans="2:14" s="2" customFormat="1" ht="12" customHeight="1">
      <c r="B23" s="16"/>
      <c r="C23" s="71" t="s">
        <v>22</v>
      </c>
      <c r="D23" s="70"/>
      <c r="E23" s="14">
        <f>SUM(E24:E32)</f>
        <v>22252</v>
      </c>
      <c r="F23" s="14">
        <f>SUM(F24:F32)</f>
        <v>91377</v>
      </c>
      <c r="G23" s="14">
        <f>SUM(G24:G32)</f>
        <v>45112</v>
      </c>
      <c r="H23" s="14">
        <f>SUM(H24:H32)</f>
        <v>46265</v>
      </c>
      <c r="I23" s="14">
        <f>SUM(I24:I32)</f>
        <v>464</v>
      </c>
      <c r="J23" s="35">
        <v>0.51</v>
      </c>
      <c r="K23" s="22">
        <v>168.92</v>
      </c>
      <c r="L23" s="12">
        <v>4.11</v>
      </c>
      <c r="M23" s="12">
        <v>97.51</v>
      </c>
      <c r="N23" s="31"/>
    </row>
    <row r="24" spans="2:14" s="2" customFormat="1" ht="12" customHeight="1">
      <c r="B24" s="8"/>
      <c r="C24" s="19"/>
      <c r="D24" s="17" t="s">
        <v>23</v>
      </c>
      <c r="E24" s="13">
        <v>2181</v>
      </c>
      <c r="F24" s="13">
        <f>SUM(G24:H24)</f>
        <v>9339</v>
      </c>
      <c r="G24" s="13">
        <v>4627</v>
      </c>
      <c r="H24" s="13">
        <v>4712</v>
      </c>
      <c r="I24" s="5">
        <v>103</v>
      </c>
      <c r="J24" s="34">
        <v>1.12</v>
      </c>
      <c r="K24" s="23">
        <v>477.21</v>
      </c>
      <c r="L24" s="11">
        <v>4.28</v>
      </c>
      <c r="M24" s="11">
        <v>98.2</v>
      </c>
      <c r="N24" s="31"/>
    </row>
    <row r="25" spans="2:14" s="2" customFormat="1" ht="12" customHeight="1">
      <c r="B25" s="8"/>
      <c r="C25" s="19"/>
      <c r="D25" s="17" t="s">
        <v>24</v>
      </c>
      <c r="E25" s="13">
        <v>3211</v>
      </c>
      <c r="F25" s="13">
        <f>SUM(G25:H25)</f>
        <v>13607</v>
      </c>
      <c r="G25" s="13">
        <v>6742</v>
      </c>
      <c r="H25" s="13">
        <v>6865</v>
      </c>
      <c r="I25" s="5">
        <v>-20</v>
      </c>
      <c r="J25" s="34">
        <v>-0.15</v>
      </c>
      <c r="K25" s="23">
        <v>174.05</v>
      </c>
      <c r="L25" s="11">
        <v>4.24</v>
      </c>
      <c r="M25" s="11">
        <v>98.21</v>
      </c>
      <c r="N25" s="31"/>
    </row>
    <row r="26" spans="2:14" s="2" customFormat="1" ht="12" customHeight="1">
      <c r="B26" s="8"/>
      <c r="C26" s="19"/>
      <c r="D26" s="17" t="s">
        <v>25</v>
      </c>
      <c r="E26" s="13">
        <v>4099</v>
      </c>
      <c r="F26" s="13">
        <f aca="true" t="shared" si="1" ref="F26:F32">SUM(G26:H26)</f>
        <v>16704</v>
      </c>
      <c r="G26" s="13">
        <v>8211</v>
      </c>
      <c r="H26" s="13">
        <v>8493</v>
      </c>
      <c r="I26" s="5">
        <v>88</v>
      </c>
      <c r="J26" s="34">
        <v>0.53</v>
      </c>
      <c r="K26" s="23">
        <v>239.9</v>
      </c>
      <c r="L26" s="11">
        <v>4.08</v>
      </c>
      <c r="M26" s="11">
        <v>96.68</v>
      </c>
      <c r="N26" s="31"/>
    </row>
    <row r="27" spans="2:14" s="2" customFormat="1" ht="12" customHeight="1">
      <c r="B27" s="8"/>
      <c r="C27" s="19"/>
      <c r="D27" s="17" t="s">
        <v>89</v>
      </c>
      <c r="E27" s="13">
        <v>3376</v>
      </c>
      <c r="F27" s="13">
        <f t="shared" si="1"/>
        <v>13246</v>
      </c>
      <c r="G27" s="13">
        <v>6543</v>
      </c>
      <c r="H27" s="13">
        <v>6703</v>
      </c>
      <c r="I27" s="5">
        <v>132</v>
      </c>
      <c r="J27" s="34">
        <v>1.01</v>
      </c>
      <c r="K27" s="23">
        <v>672.04</v>
      </c>
      <c r="L27" s="11">
        <v>3.92</v>
      </c>
      <c r="M27" s="11">
        <v>97.61</v>
      </c>
      <c r="N27" s="31"/>
    </row>
    <row r="28" spans="2:14" s="2" customFormat="1" ht="12" customHeight="1">
      <c r="B28" s="8"/>
      <c r="C28" s="20"/>
      <c r="D28" s="7" t="s">
        <v>26</v>
      </c>
      <c r="E28" s="13">
        <v>1790</v>
      </c>
      <c r="F28" s="13">
        <f t="shared" si="1"/>
        <v>8040</v>
      </c>
      <c r="G28" s="13">
        <v>3980</v>
      </c>
      <c r="H28" s="13">
        <v>4060</v>
      </c>
      <c r="I28" s="5">
        <v>36</v>
      </c>
      <c r="J28" s="34">
        <v>0.45</v>
      </c>
      <c r="K28" s="23">
        <v>165.81</v>
      </c>
      <c r="L28" s="11">
        <v>4.49</v>
      </c>
      <c r="M28" s="11">
        <v>98.03</v>
      </c>
      <c r="N28" s="31"/>
    </row>
    <row r="29" spans="2:14" s="2" customFormat="1" ht="12" customHeight="1">
      <c r="B29" s="8"/>
      <c r="C29" s="20"/>
      <c r="D29" s="7" t="s">
        <v>27</v>
      </c>
      <c r="E29" s="13">
        <v>2486</v>
      </c>
      <c r="F29" s="13">
        <f t="shared" si="1"/>
        <v>10572</v>
      </c>
      <c r="G29" s="13">
        <v>5221</v>
      </c>
      <c r="H29" s="13">
        <v>5351</v>
      </c>
      <c r="I29" s="5">
        <v>27</v>
      </c>
      <c r="J29" s="34">
        <v>0.26</v>
      </c>
      <c r="K29" s="23">
        <v>410.4</v>
      </c>
      <c r="L29" s="11">
        <v>4.25</v>
      </c>
      <c r="M29" s="11">
        <v>97.57</v>
      </c>
      <c r="N29" s="31"/>
    </row>
    <row r="30" spans="2:14" s="2" customFormat="1" ht="12" customHeight="1">
      <c r="B30" s="8"/>
      <c r="C30" s="20"/>
      <c r="D30" s="7" t="s">
        <v>28</v>
      </c>
      <c r="E30" s="13">
        <v>3186</v>
      </c>
      <c r="F30" s="13">
        <f t="shared" si="1"/>
        <v>12700</v>
      </c>
      <c r="G30" s="13">
        <v>6294</v>
      </c>
      <c r="H30" s="13">
        <v>6406</v>
      </c>
      <c r="I30" s="5">
        <v>177</v>
      </c>
      <c r="J30" s="34">
        <v>1.41</v>
      </c>
      <c r="K30" s="23">
        <v>357.14</v>
      </c>
      <c r="L30" s="11">
        <v>3.99</v>
      </c>
      <c r="M30" s="11">
        <v>98.25</v>
      </c>
      <c r="N30" s="31"/>
    </row>
    <row r="31" spans="2:14" s="2" customFormat="1" ht="12" customHeight="1">
      <c r="B31" s="8"/>
      <c r="C31" s="20"/>
      <c r="D31" s="7" t="s">
        <v>29</v>
      </c>
      <c r="E31" s="13">
        <v>815</v>
      </c>
      <c r="F31" s="13">
        <f t="shared" si="1"/>
        <v>3118</v>
      </c>
      <c r="G31" s="13">
        <v>1540</v>
      </c>
      <c r="H31" s="13">
        <v>1578</v>
      </c>
      <c r="I31" s="5">
        <v>-27</v>
      </c>
      <c r="J31" s="34">
        <v>-0.86</v>
      </c>
      <c r="K31" s="23">
        <v>30.45</v>
      </c>
      <c r="L31" s="11">
        <v>3.83</v>
      </c>
      <c r="M31" s="11">
        <v>97.59</v>
      </c>
      <c r="N31" s="31"/>
    </row>
    <row r="32" spans="2:14" s="2" customFormat="1" ht="12" customHeight="1">
      <c r="B32" s="8"/>
      <c r="C32" s="20"/>
      <c r="D32" s="7" t="s">
        <v>30</v>
      </c>
      <c r="E32" s="13">
        <v>1108</v>
      </c>
      <c r="F32" s="13">
        <f t="shared" si="1"/>
        <v>4051</v>
      </c>
      <c r="G32" s="13">
        <v>1954</v>
      </c>
      <c r="H32" s="13">
        <v>2097</v>
      </c>
      <c r="I32" s="5">
        <v>-52</v>
      </c>
      <c r="J32" s="34">
        <v>-1.27</v>
      </c>
      <c r="K32" s="23">
        <v>28.6</v>
      </c>
      <c r="L32" s="11">
        <v>3.66</v>
      </c>
      <c r="M32" s="11">
        <v>93.18</v>
      </c>
      <c r="N32" s="31"/>
    </row>
    <row r="33" spans="2:14" s="2" customFormat="1" ht="12" customHeight="1">
      <c r="B33" s="8"/>
      <c r="C33" s="71" t="s">
        <v>35</v>
      </c>
      <c r="D33" s="70"/>
      <c r="E33" s="14">
        <f>SUM(E34:E37)</f>
        <v>18926</v>
      </c>
      <c r="F33" s="14">
        <f>SUM(F34:F37)</f>
        <v>71966</v>
      </c>
      <c r="G33" s="14">
        <f>SUM(G34:G37)</f>
        <v>35483</v>
      </c>
      <c r="H33" s="14">
        <f>SUM(H34:H37)</f>
        <v>36483</v>
      </c>
      <c r="I33" s="14">
        <f>SUM(I34:I37)</f>
        <v>533</v>
      </c>
      <c r="J33" s="35">
        <v>0.75</v>
      </c>
      <c r="K33" s="32">
        <v>252</v>
      </c>
      <c r="L33" s="12">
        <v>3.8</v>
      </c>
      <c r="M33" s="12">
        <v>97.26</v>
      </c>
      <c r="N33" s="31"/>
    </row>
    <row r="34" spans="2:14" s="2" customFormat="1" ht="12" customHeight="1">
      <c r="B34" s="8"/>
      <c r="C34" s="19"/>
      <c r="D34" s="7" t="s">
        <v>31</v>
      </c>
      <c r="E34" s="13">
        <v>5506</v>
      </c>
      <c r="F34" s="13">
        <f>SUM(G34:H34)</f>
        <v>21425</v>
      </c>
      <c r="G34" s="13">
        <v>10323</v>
      </c>
      <c r="H34" s="13">
        <v>11102</v>
      </c>
      <c r="I34" s="5">
        <v>73</v>
      </c>
      <c r="J34" s="34">
        <v>0.34</v>
      </c>
      <c r="K34" s="23">
        <v>229.83</v>
      </c>
      <c r="L34" s="11">
        <v>3.89</v>
      </c>
      <c r="M34" s="11">
        <v>92.98</v>
      </c>
      <c r="N34" s="31"/>
    </row>
    <row r="35" spans="2:14" s="2" customFormat="1" ht="12" customHeight="1">
      <c r="B35" s="8"/>
      <c r="C35" s="19"/>
      <c r="D35" s="7" t="s">
        <v>32</v>
      </c>
      <c r="E35" s="13">
        <v>1483</v>
      </c>
      <c r="F35" s="13">
        <f>SUM(G35:H35)</f>
        <v>5668</v>
      </c>
      <c r="G35" s="13">
        <v>2797</v>
      </c>
      <c r="H35" s="13">
        <v>2871</v>
      </c>
      <c r="I35" s="5">
        <v>-17</v>
      </c>
      <c r="J35" s="34">
        <v>-0.3</v>
      </c>
      <c r="K35" s="23">
        <v>44.56</v>
      </c>
      <c r="L35" s="11">
        <v>3.82</v>
      </c>
      <c r="M35" s="11">
        <v>97.42</v>
      </c>
      <c r="N35" s="31"/>
    </row>
    <row r="36" spans="2:14" s="2" customFormat="1" ht="12" customHeight="1">
      <c r="B36" s="8"/>
      <c r="C36" s="19"/>
      <c r="D36" s="7" t="s">
        <v>33</v>
      </c>
      <c r="E36" s="13">
        <v>3887</v>
      </c>
      <c r="F36" s="13">
        <f>SUM(G36:H36)</f>
        <v>15611</v>
      </c>
      <c r="G36" s="13">
        <v>7784</v>
      </c>
      <c r="H36" s="13">
        <v>7827</v>
      </c>
      <c r="I36" s="5">
        <v>108</v>
      </c>
      <c r="J36" s="34">
        <v>0.7</v>
      </c>
      <c r="K36" s="33">
        <v>360.28</v>
      </c>
      <c r="L36" s="11">
        <v>4.02</v>
      </c>
      <c r="M36" s="11">
        <v>99.45</v>
      </c>
      <c r="N36" s="31"/>
    </row>
    <row r="37" spans="2:14" s="2" customFormat="1" ht="12" customHeight="1">
      <c r="B37" s="8"/>
      <c r="C37" s="19"/>
      <c r="D37" s="7" t="s">
        <v>34</v>
      </c>
      <c r="E37" s="13">
        <v>8050</v>
      </c>
      <c r="F37" s="13">
        <f>SUM(G37:H37)</f>
        <v>29262</v>
      </c>
      <c r="G37" s="13">
        <v>14579</v>
      </c>
      <c r="H37" s="13">
        <v>14683</v>
      </c>
      <c r="I37" s="5">
        <v>369</v>
      </c>
      <c r="J37" s="34">
        <v>1.28</v>
      </c>
      <c r="K37" s="23">
        <v>1340.45</v>
      </c>
      <c r="L37" s="11">
        <v>3.64</v>
      </c>
      <c r="M37" s="11">
        <v>99.29</v>
      </c>
      <c r="N37" s="31"/>
    </row>
    <row r="38" spans="2:14" s="2" customFormat="1" ht="12" customHeight="1">
      <c r="B38" s="8"/>
      <c r="C38" s="71" t="s">
        <v>36</v>
      </c>
      <c r="D38" s="70"/>
      <c r="E38" s="14">
        <f>SUM(E39:E43)</f>
        <v>11378</v>
      </c>
      <c r="F38" s="14">
        <f>SUM(F39:F43)</f>
        <v>43195</v>
      </c>
      <c r="G38" s="14">
        <f>SUM(G39:G43)</f>
        <v>21442</v>
      </c>
      <c r="H38" s="14">
        <f>SUM(H39:H43)</f>
        <v>21753</v>
      </c>
      <c r="I38" s="14">
        <f>SUM(I39:I43)</f>
        <v>273</v>
      </c>
      <c r="J38" s="35">
        <v>0.64</v>
      </c>
      <c r="K38" s="22">
        <v>308.67</v>
      </c>
      <c r="L38" s="12">
        <v>3.8</v>
      </c>
      <c r="M38" s="12">
        <v>98.57</v>
      </c>
      <c r="N38" s="31"/>
    </row>
    <row r="39" spans="2:14" s="2" customFormat="1" ht="12" customHeight="1">
      <c r="B39" s="8"/>
      <c r="C39" s="19"/>
      <c r="D39" s="7" t="s">
        <v>37</v>
      </c>
      <c r="E39" s="13">
        <v>3048</v>
      </c>
      <c r="F39" s="13">
        <f>SUM(G39:H39)</f>
        <v>12246</v>
      </c>
      <c r="G39" s="13">
        <v>6119</v>
      </c>
      <c r="H39" s="13">
        <v>6127</v>
      </c>
      <c r="I39" s="5">
        <v>29</v>
      </c>
      <c r="J39" s="34">
        <v>0.24</v>
      </c>
      <c r="K39" s="23">
        <v>298.68</v>
      </c>
      <c r="L39" s="11">
        <v>4.02</v>
      </c>
      <c r="M39" s="11">
        <v>99.87</v>
      </c>
      <c r="N39" s="31"/>
    </row>
    <row r="40" spans="2:14" s="2" customFormat="1" ht="12" customHeight="1">
      <c r="B40" s="8"/>
      <c r="C40" s="19"/>
      <c r="D40" s="7" t="s">
        <v>38</v>
      </c>
      <c r="E40" s="13">
        <v>574</v>
      </c>
      <c r="F40" s="13">
        <f>SUM(G40:H40)</f>
        <v>2347</v>
      </c>
      <c r="G40" s="13">
        <v>1166</v>
      </c>
      <c r="H40" s="13">
        <v>1181</v>
      </c>
      <c r="I40" s="5">
        <v>-12</v>
      </c>
      <c r="J40" s="34">
        <v>-0.51</v>
      </c>
      <c r="K40" s="23">
        <v>82.9</v>
      </c>
      <c r="L40" s="11">
        <v>4.09</v>
      </c>
      <c r="M40" s="11">
        <v>98.73</v>
      </c>
      <c r="N40" s="31"/>
    </row>
    <row r="41" spans="2:14" s="2" customFormat="1" ht="12" customHeight="1">
      <c r="B41" s="8"/>
      <c r="C41" s="19"/>
      <c r="D41" s="7" t="s">
        <v>39</v>
      </c>
      <c r="E41" s="13">
        <v>1895</v>
      </c>
      <c r="F41" s="13">
        <f>SUM(G41:H41)</f>
        <v>4750</v>
      </c>
      <c r="G41" s="13">
        <v>2180</v>
      </c>
      <c r="H41" s="13">
        <v>2570</v>
      </c>
      <c r="I41" s="5">
        <v>-21</v>
      </c>
      <c r="J41" s="34">
        <v>-0.44</v>
      </c>
      <c r="K41" s="23">
        <v>213.1</v>
      </c>
      <c r="L41" s="11">
        <v>2.51</v>
      </c>
      <c r="M41" s="11">
        <v>84.82</v>
      </c>
      <c r="N41" s="31"/>
    </row>
    <row r="42" spans="2:14" s="2" customFormat="1" ht="12" customHeight="1">
      <c r="B42" s="8"/>
      <c r="C42" s="20"/>
      <c r="D42" s="7" t="s">
        <v>40</v>
      </c>
      <c r="E42" s="13">
        <v>2659</v>
      </c>
      <c r="F42" s="13">
        <f>SUM(G42:H42)</f>
        <v>11050</v>
      </c>
      <c r="G42" s="13">
        <v>5690</v>
      </c>
      <c r="H42" s="13">
        <v>5360</v>
      </c>
      <c r="I42" s="5">
        <v>158</v>
      </c>
      <c r="J42" s="34">
        <v>1.45</v>
      </c>
      <c r="K42" s="23">
        <v>399.49</v>
      </c>
      <c r="L42" s="11">
        <v>4.16</v>
      </c>
      <c r="M42" s="11">
        <v>106.16</v>
      </c>
      <c r="N42" s="31"/>
    </row>
    <row r="43" spans="2:14" s="2" customFormat="1" ht="12" customHeight="1">
      <c r="B43" s="8"/>
      <c r="C43" s="20"/>
      <c r="D43" s="7" t="s">
        <v>93</v>
      </c>
      <c r="E43" s="13">
        <v>3202</v>
      </c>
      <c r="F43" s="13">
        <f>SUM(G43:H43)</f>
        <v>12802</v>
      </c>
      <c r="G43" s="13">
        <v>6287</v>
      </c>
      <c r="H43" s="13">
        <v>6515</v>
      </c>
      <c r="I43" s="5">
        <v>119</v>
      </c>
      <c r="J43" s="34">
        <v>0.94</v>
      </c>
      <c r="K43" s="23">
        <v>619.05</v>
      </c>
      <c r="L43" s="11">
        <v>4</v>
      </c>
      <c r="M43" s="11">
        <v>96.5</v>
      </c>
      <c r="N43" s="31"/>
    </row>
    <row r="44" spans="2:14" s="2" customFormat="1" ht="12" customHeight="1">
      <c r="B44" s="8"/>
      <c r="C44" s="71" t="s">
        <v>41</v>
      </c>
      <c r="D44" s="70"/>
      <c r="E44" s="14">
        <f>SUM(E45:E50)</f>
        <v>14569</v>
      </c>
      <c r="F44" s="14">
        <f>SUM(F45:F50)</f>
        <v>51318</v>
      </c>
      <c r="G44" s="14">
        <f>SUM(G45:G50)</f>
        <v>25120</v>
      </c>
      <c r="H44" s="14">
        <f>SUM(H45:H50)</f>
        <v>26198</v>
      </c>
      <c r="I44" s="6">
        <f>SUM(I45:I50)</f>
        <v>-122</v>
      </c>
      <c r="J44" s="35">
        <v>-0.24</v>
      </c>
      <c r="K44" s="22">
        <v>125.07</v>
      </c>
      <c r="L44" s="12">
        <v>3.52</v>
      </c>
      <c r="M44" s="12">
        <v>95.89</v>
      </c>
      <c r="N44" s="31"/>
    </row>
    <row r="45" spans="2:14" s="2" customFormat="1" ht="12" customHeight="1">
      <c r="B45" s="8"/>
      <c r="C45" s="20"/>
      <c r="D45" s="7" t="s">
        <v>42</v>
      </c>
      <c r="E45" s="13">
        <v>4331</v>
      </c>
      <c r="F45" s="13">
        <f aca="true" t="shared" si="2" ref="F45:F50">SUM(G45:H45)</f>
        <v>13517</v>
      </c>
      <c r="G45" s="13">
        <v>6681</v>
      </c>
      <c r="H45" s="13">
        <v>6836</v>
      </c>
      <c r="I45" s="5">
        <v>-44</v>
      </c>
      <c r="J45" s="34">
        <v>-0.32</v>
      </c>
      <c r="K45" s="23">
        <v>3195.51</v>
      </c>
      <c r="L45" s="11">
        <v>3.12</v>
      </c>
      <c r="M45" s="11">
        <v>97.73</v>
      </c>
      <c r="N45" s="31"/>
    </row>
    <row r="46" spans="2:14" s="2" customFormat="1" ht="12" customHeight="1">
      <c r="B46" s="8"/>
      <c r="C46" s="20"/>
      <c r="D46" s="7" t="s">
        <v>43</v>
      </c>
      <c r="E46" s="13">
        <v>2382</v>
      </c>
      <c r="F46" s="13">
        <f t="shared" si="2"/>
        <v>8860</v>
      </c>
      <c r="G46" s="13">
        <v>4294</v>
      </c>
      <c r="H46" s="13">
        <v>4566</v>
      </c>
      <c r="I46" s="5">
        <v>-73</v>
      </c>
      <c r="J46" s="34">
        <v>-0.82</v>
      </c>
      <c r="K46" s="23">
        <v>168.19</v>
      </c>
      <c r="L46" s="11">
        <v>3.72</v>
      </c>
      <c r="M46" s="11">
        <v>94.04</v>
      </c>
      <c r="N46" s="31"/>
    </row>
    <row r="47" spans="2:14" s="2" customFormat="1" ht="12" customHeight="1">
      <c r="B47" s="8"/>
      <c r="C47" s="20"/>
      <c r="D47" s="7" t="s">
        <v>44</v>
      </c>
      <c r="E47" s="13">
        <v>5902</v>
      </c>
      <c r="F47" s="13">
        <f t="shared" si="2"/>
        <v>22540</v>
      </c>
      <c r="G47" s="13">
        <v>11054</v>
      </c>
      <c r="H47" s="13">
        <v>11486</v>
      </c>
      <c r="I47" s="5">
        <v>165</v>
      </c>
      <c r="J47" s="34">
        <v>0.74</v>
      </c>
      <c r="K47" s="23">
        <v>388.75</v>
      </c>
      <c r="L47" s="11">
        <v>3.82</v>
      </c>
      <c r="M47" s="11">
        <v>96.24</v>
      </c>
      <c r="N47" s="31"/>
    </row>
    <row r="48" spans="2:14" s="2" customFormat="1" ht="12" customHeight="1">
      <c r="B48" s="8"/>
      <c r="C48" s="20"/>
      <c r="D48" s="7" t="s">
        <v>45</v>
      </c>
      <c r="E48" s="15">
        <v>938</v>
      </c>
      <c r="F48" s="13">
        <f t="shared" si="2"/>
        <v>3214</v>
      </c>
      <c r="G48" s="13">
        <v>1545</v>
      </c>
      <c r="H48" s="5">
        <v>1669</v>
      </c>
      <c r="I48" s="5">
        <v>-68</v>
      </c>
      <c r="J48" s="34">
        <v>-2.07</v>
      </c>
      <c r="K48" s="23">
        <v>51.75</v>
      </c>
      <c r="L48" s="11">
        <v>3.43</v>
      </c>
      <c r="M48" s="11">
        <v>92.57</v>
      </c>
      <c r="N48" s="31"/>
    </row>
    <row r="49" spans="2:14" s="2" customFormat="1" ht="12" customHeight="1">
      <c r="B49" s="8"/>
      <c r="C49" s="20"/>
      <c r="D49" s="7" t="s">
        <v>46</v>
      </c>
      <c r="E49" s="13">
        <v>413</v>
      </c>
      <c r="F49" s="13">
        <f t="shared" si="2"/>
        <v>1306</v>
      </c>
      <c r="G49" s="13">
        <v>620</v>
      </c>
      <c r="H49" s="13">
        <v>686</v>
      </c>
      <c r="I49" s="5">
        <v>-48</v>
      </c>
      <c r="J49" s="34">
        <v>-3.55</v>
      </c>
      <c r="K49" s="23">
        <v>25.49</v>
      </c>
      <c r="L49" s="11">
        <v>3.16</v>
      </c>
      <c r="M49" s="11">
        <v>90.38</v>
      </c>
      <c r="N49" s="31"/>
    </row>
    <row r="50" spans="2:14" s="2" customFormat="1" ht="12" customHeight="1">
      <c r="B50" s="8"/>
      <c r="C50" s="20"/>
      <c r="D50" s="7" t="s">
        <v>47</v>
      </c>
      <c r="E50" s="13">
        <v>603</v>
      </c>
      <c r="F50" s="13">
        <f t="shared" si="2"/>
        <v>1881</v>
      </c>
      <c r="G50" s="13">
        <v>926</v>
      </c>
      <c r="H50" s="13">
        <v>955</v>
      </c>
      <c r="I50" s="5">
        <v>-54</v>
      </c>
      <c r="J50" s="34">
        <v>-2.79</v>
      </c>
      <c r="K50" s="23">
        <v>10.33</v>
      </c>
      <c r="L50" s="11">
        <v>3.12</v>
      </c>
      <c r="M50" s="11">
        <v>96.96</v>
      </c>
      <c r="N50" s="31"/>
    </row>
    <row r="51" spans="2:14" s="2" customFormat="1" ht="12" customHeight="1">
      <c r="B51" s="8"/>
      <c r="C51" s="71" t="s">
        <v>48</v>
      </c>
      <c r="D51" s="70"/>
      <c r="E51" s="14">
        <f>SUM(E52:E55)</f>
        <v>9930</v>
      </c>
      <c r="F51" s="14">
        <f>SUM(F52:F55)</f>
        <v>38077</v>
      </c>
      <c r="G51" s="14">
        <f>SUM(G52:G55)</f>
        <v>18643</v>
      </c>
      <c r="H51" s="14">
        <f>SUM(H52:H55)</f>
        <v>19434</v>
      </c>
      <c r="I51" s="6">
        <f>SUM(I52:I55)</f>
        <v>-214</v>
      </c>
      <c r="J51" s="35">
        <v>-0.56</v>
      </c>
      <c r="K51" s="22">
        <v>96.16</v>
      </c>
      <c r="L51" s="12">
        <v>3.83</v>
      </c>
      <c r="M51" s="12">
        <v>95.93</v>
      </c>
      <c r="N51" s="31"/>
    </row>
    <row r="52" spans="2:14" s="2" customFormat="1" ht="12" customHeight="1">
      <c r="B52" s="8"/>
      <c r="C52" s="20"/>
      <c r="D52" s="7" t="s">
        <v>49</v>
      </c>
      <c r="E52" s="13">
        <v>1282</v>
      </c>
      <c r="F52" s="13">
        <f>SUM(G52:H52)</f>
        <v>5264</v>
      </c>
      <c r="G52" s="13">
        <v>2625</v>
      </c>
      <c r="H52" s="13">
        <v>2639</v>
      </c>
      <c r="I52" s="5">
        <v>36</v>
      </c>
      <c r="J52" s="34">
        <v>0.69</v>
      </c>
      <c r="K52" s="23">
        <v>183.73</v>
      </c>
      <c r="L52" s="11">
        <v>4.11</v>
      </c>
      <c r="M52" s="11">
        <v>99.47</v>
      </c>
      <c r="N52" s="31"/>
    </row>
    <row r="53" spans="2:14" s="2" customFormat="1" ht="12" customHeight="1">
      <c r="B53" s="8"/>
      <c r="C53" s="20"/>
      <c r="D53" s="7" t="s">
        <v>50</v>
      </c>
      <c r="E53" s="13">
        <v>3769</v>
      </c>
      <c r="F53" s="13">
        <f>SUM(G53:H53)</f>
        <v>13875</v>
      </c>
      <c r="G53" s="13">
        <v>6820</v>
      </c>
      <c r="H53" s="13">
        <v>7055</v>
      </c>
      <c r="I53" s="5">
        <v>-179</v>
      </c>
      <c r="J53" s="34">
        <v>-1.27</v>
      </c>
      <c r="K53" s="23">
        <v>73.24</v>
      </c>
      <c r="L53" s="11">
        <v>3.68</v>
      </c>
      <c r="M53" s="11">
        <v>96.67</v>
      </c>
      <c r="N53" s="31"/>
    </row>
    <row r="54" spans="2:14" s="2" customFormat="1" ht="12" customHeight="1">
      <c r="B54" s="8"/>
      <c r="C54" s="20"/>
      <c r="D54" s="7" t="s">
        <v>51</v>
      </c>
      <c r="E54" s="13">
        <v>1472</v>
      </c>
      <c r="F54" s="13">
        <f>SUM(G54:H54)</f>
        <v>4870</v>
      </c>
      <c r="G54" s="13">
        <v>2318</v>
      </c>
      <c r="H54" s="13">
        <v>2552</v>
      </c>
      <c r="I54" s="5">
        <v>-86</v>
      </c>
      <c r="J54" s="34">
        <v>-1.74</v>
      </c>
      <c r="K54" s="23">
        <v>40.81</v>
      </c>
      <c r="L54" s="11">
        <v>3.31</v>
      </c>
      <c r="M54" s="11">
        <v>90.83</v>
      </c>
      <c r="N54" s="31"/>
    </row>
    <row r="55" spans="2:14" s="2" customFormat="1" ht="12" customHeight="1">
      <c r="B55" s="8"/>
      <c r="C55" s="20"/>
      <c r="D55" s="7" t="s">
        <v>52</v>
      </c>
      <c r="E55" s="13">
        <v>3407</v>
      </c>
      <c r="F55" s="13">
        <f>SUM(G55:H55)</f>
        <v>14068</v>
      </c>
      <c r="G55" s="13">
        <v>6880</v>
      </c>
      <c r="H55" s="13">
        <v>7188</v>
      </c>
      <c r="I55" s="5">
        <v>15</v>
      </c>
      <c r="J55" s="34">
        <v>0.11</v>
      </c>
      <c r="K55" s="23">
        <v>240.68</v>
      </c>
      <c r="L55" s="11">
        <v>4.13</v>
      </c>
      <c r="M55" s="11">
        <v>95.72</v>
      </c>
      <c r="N55" s="31"/>
    </row>
    <row r="56" spans="2:14" s="2" customFormat="1" ht="12" customHeight="1">
      <c r="B56" s="8"/>
      <c r="C56" s="71" t="s">
        <v>53</v>
      </c>
      <c r="D56" s="70"/>
      <c r="E56" s="14">
        <f>SUM(E57)</f>
        <v>5307</v>
      </c>
      <c r="F56" s="14">
        <f>SUM(F57)</f>
        <v>18667</v>
      </c>
      <c r="G56" s="14">
        <f>SUM(G57)</f>
        <v>9001</v>
      </c>
      <c r="H56" s="14">
        <f>SUM(H57)</f>
        <v>9666</v>
      </c>
      <c r="I56" s="6">
        <f>SUM(I57)</f>
        <v>-72</v>
      </c>
      <c r="J56" s="35">
        <v>-0.38</v>
      </c>
      <c r="K56" s="22">
        <v>107.18</v>
      </c>
      <c r="L56" s="12">
        <v>3.52</v>
      </c>
      <c r="M56" s="12">
        <v>83.12</v>
      </c>
      <c r="N56" s="31"/>
    </row>
    <row r="57" spans="2:14" s="2" customFormat="1" ht="12" customHeight="1">
      <c r="B57" s="8"/>
      <c r="C57" s="20"/>
      <c r="D57" s="7" t="s">
        <v>54</v>
      </c>
      <c r="E57" s="13">
        <v>5307</v>
      </c>
      <c r="F57" s="13">
        <f>SUM(G57:H57)</f>
        <v>18667</v>
      </c>
      <c r="G57" s="13">
        <v>9001</v>
      </c>
      <c r="H57" s="13">
        <v>9666</v>
      </c>
      <c r="I57" s="5">
        <v>-72</v>
      </c>
      <c r="J57" s="34">
        <v>-0.38</v>
      </c>
      <c r="K57" s="23">
        <v>107.18</v>
      </c>
      <c r="L57" s="11">
        <v>3.52</v>
      </c>
      <c r="M57" s="11">
        <v>93.12</v>
      </c>
      <c r="N57" s="31"/>
    </row>
    <row r="58" spans="2:14" s="2" customFormat="1" ht="12" customHeight="1">
      <c r="B58" s="8"/>
      <c r="C58" s="71" t="s">
        <v>55</v>
      </c>
      <c r="D58" s="70"/>
      <c r="E58" s="14">
        <f>SUM(E59:E66)</f>
        <v>21160</v>
      </c>
      <c r="F58" s="14">
        <f>SUM(F59:F66)</f>
        <v>72544</v>
      </c>
      <c r="G58" s="14">
        <f>SUM(G59:G66)</f>
        <v>35571</v>
      </c>
      <c r="H58" s="14">
        <f>SUM(H59:H66)</f>
        <v>36973</v>
      </c>
      <c r="I58" s="6">
        <f>SUM(I59:I66)</f>
        <v>-351</v>
      </c>
      <c r="J58" s="36">
        <v>-0.48</v>
      </c>
      <c r="K58" s="22">
        <v>56.77</v>
      </c>
      <c r="L58" s="12">
        <v>3.43</v>
      </c>
      <c r="M58" s="12">
        <v>96.21</v>
      </c>
      <c r="N58" s="31"/>
    </row>
    <row r="59" spans="2:14" s="2" customFormat="1" ht="12" customHeight="1">
      <c r="B59" s="8"/>
      <c r="C59" s="20"/>
      <c r="D59" s="7" t="s">
        <v>56</v>
      </c>
      <c r="E59" s="13">
        <v>5633</v>
      </c>
      <c r="F59" s="13">
        <f>SUM(G59:H59)</f>
        <v>19994</v>
      </c>
      <c r="G59" s="13">
        <v>9697</v>
      </c>
      <c r="H59" s="13">
        <v>10297</v>
      </c>
      <c r="I59" s="5">
        <v>-155</v>
      </c>
      <c r="J59" s="34">
        <v>-0.77</v>
      </c>
      <c r="K59" s="23">
        <v>84.23</v>
      </c>
      <c r="L59" s="11">
        <v>3.55</v>
      </c>
      <c r="M59" s="11">
        <v>94.17</v>
      </c>
      <c r="N59" s="31"/>
    </row>
    <row r="60" spans="2:14" s="2" customFormat="1" ht="12" customHeight="1">
      <c r="B60" s="8"/>
      <c r="C60" s="20"/>
      <c r="D60" s="7" t="s">
        <v>30</v>
      </c>
      <c r="E60" s="13">
        <v>646</v>
      </c>
      <c r="F60" s="13">
        <f aca="true" t="shared" si="3" ref="F60:F66">SUM(G60:H60)</f>
        <v>2674</v>
      </c>
      <c r="G60" s="13">
        <v>1315</v>
      </c>
      <c r="H60" s="13">
        <v>1359</v>
      </c>
      <c r="I60" s="5">
        <v>-16</v>
      </c>
      <c r="J60" s="34">
        <v>0.59</v>
      </c>
      <c r="K60" s="23">
        <v>81.13</v>
      </c>
      <c r="L60" s="11">
        <v>4.14</v>
      </c>
      <c r="M60" s="11">
        <v>96.76</v>
      </c>
      <c r="N60" s="31"/>
    </row>
    <row r="61" spans="2:14" s="2" customFormat="1" ht="12" customHeight="1">
      <c r="B61" s="8"/>
      <c r="C61" s="20"/>
      <c r="D61" s="7" t="s">
        <v>57</v>
      </c>
      <c r="E61" s="13">
        <v>4610</v>
      </c>
      <c r="F61" s="13">
        <f t="shared" si="3"/>
        <v>16786</v>
      </c>
      <c r="G61" s="13">
        <v>8124</v>
      </c>
      <c r="H61" s="13">
        <v>8662</v>
      </c>
      <c r="I61" s="5">
        <v>-59</v>
      </c>
      <c r="J61" s="34">
        <v>-0.35</v>
      </c>
      <c r="K61" s="23">
        <v>75.61</v>
      </c>
      <c r="L61" s="11">
        <v>3.64</v>
      </c>
      <c r="M61" s="11">
        <v>93.79</v>
      </c>
      <c r="N61" s="31"/>
    </row>
    <row r="62" spans="2:14" s="2" customFormat="1" ht="12" customHeight="1">
      <c r="B62" s="8"/>
      <c r="C62" s="20"/>
      <c r="D62" s="7" t="s">
        <v>58</v>
      </c>
      <c r="E62" s="13">
        <v>2071</v>
      </c>
      <c r="F62" s="13">
        <f t="shared" si="3"/>
        <v>7053</v>
      </c>
      <c r="G62" s="13">
        <v>3472</v>
      </c>
      <c r="H62" s="13">
        <v>3581</v>
      </c>
      <c r="I62" s="5">
        <v>-3</v>
      </c>
      <c r="J62" s="34">
        <v>-0.04</v>
      </c>
      <c r="K62" s="23">
        <v>52.96</v>
      </c>
      <c r="L62" s="11">
        <v>3.41</v>
      </c>
      <c r="M62" s="11">
        <v>96.96</v>
      </c>
      <c r="N62" s="31"/>
    </row>
    <row r="63" spans="2:14" s="2" customFormat="1" ht="12" customHeight="1">
      <c r="B63" s="8"/>
      <c r="C63" s="20"/>
      <c r="D63" s="7" t="s">
        <v>59</v>
      </c>
      <c r="E63" s="13">
        <v>3017</v>
      </c>
      <c r="F63" s="13">
        <f t="shared" si="3"/>
        <v>10942</v>
      </c>
      <c r="G63" s="13">
        <v>5494</v>
      </c>
      <c r="H63" s="13">
        <v>5448</v>
      </c>
      <c r="I63" s="5">
        <v>-6</v>
      </c>
      <c r="J63" s="34">
        <v>-0.05</v>
      </c>
      <c r="K63" s="23">
        <v>32.56</v>
      </c>
      <c r="L63" s="11">
        <v>3.63</v>
      </c>
      <c r="M63" s="11">
        <v>100.84</v>
      </c>
      <c r="N63" s="31"/>
    </row>
    <row r="64" spans="2:14" s="2" customFormat="1" ht="12" customHeight="1">
      <c r="B64" s="8"/>
      <c r="C64" s="20"/>
      <c r="D64" s="7" t="s">
        <v>60</v>
      </c>
      <c r="E64" s="13">
        <v>3515</v>
      </c>
      <c r="F64" s="13">
        <f t="shared" si="3"/>
        <v>8785</v>
      </c>
      <c r="G64" s="13">
        <v>4285</v>
      </c>
      <c r="H64" s="13">
        <v>4500</v>
      </c>
      <c r="I64" s="5">
        <v>-118</v>
      </c>
      <c r="J64" s="34">
        <v>-1.33</v>
      </c>
      <c r="K64" s="23">
        <v>176.76</v>
      </c>
      <c r="L64" s="11">
        <v>2.5</v>
      </c>
      <c r="M64" s="11">
        <v>95.22</v>
      </c>
      <c r="N64" s="31"/>
    </row>
    <row r="65" spans="2:14" s="2" customFormat="1" ht="12" customHeight="1">
      <c r="B65" s="8"/>
      <c r="C65" s="20"/>
      <c r="D65" s="7" t="s">
        <v>61</v>
      </c>
      <c r="E65" s="13">
        <v>686</v>
      </c>
      <c r="F65" s="13">
        <f t="shared" si="3"/>
        <v>2195</v>
      </c>
      <c r="G65" s="13">
        <v>1141</v>
      </c>
      <c r="H65" s="13">
        <v>1054</v>
      </c>
      <c r="I65" s="5">
        <v>-4</v>
      </c>
      <c r="J65" s="34">
        <v>-0.18</v>
      </c>
      <c r="K65" s="23">
        <v>10.85</v>
      </c>
      <c r="L65" s="11">
        <v>3.2</v>
      </c>
      <c r="M65" s="11">
        <v>108.25</v>
      </c>
      <c r="N65" s="31"/>
    </row>
    <row r="66" spans="2:14" s="2" customFormat="1" ht="12" customHeight="1">
      <c r="B66" s="8"/>
      <c r="C66" s="20"/>
      <c r="D66" s="7" t="s">
        <v>62</v>
      </c>
      <c r="E66" s="13">
        <v>982</v>
      </c>
      <c r="F66" s="13">
        <f t="shared" si="3"/>
        <v>4115</v>
      </c>
      <c r="G66" s="13">
        <v>2043</v>
      </c>
      <c r="H66" s="13">
        <v>2072</v>
      </c>
      <c r="I66" s="5">
        <v>10</v>
      </c>
      <c r="J66" s="34">
        <v>0.24</v>
      </c>
      <c r="K66" s="23">
        <v>64.02</v>
      </c>
      <c r="L66" s="11">
        <v>4.19</v>
      </c>
      <c r="M66" s="11">
        <v>98.6</v>
      </c>
      <c r="N66" s="31"/>
    </row>
    <row r="67" spans="2:14" s="2" customFormat="1" ht="12" customHeight="1">
      <c r="B67" s="8"/>
      <c r="C67" s="71" t="s">
        <v>63</v>
      </c>
      <c r="D67" s="70"/>
      <c r="E67" s="14">
        <f>SUM(E68:E75)</f>
        <v>15618</v>
      </c>
      <c r="F67" s="14">
        <f>SUM(F68:F75)</f>
        <v>55163</v>
      </c>
      <c r="G67" s="14">
        <f>SUM(G68:G75)</f>
        <v>27111</v>
      </c>
      <c r="H67" s="14">
        <f>SUM(H68:H75)</f>
        <v>28052</v>
      </c>
      <c r="I67" s="14">
        <f>SUM(I68:I75)</f>
        <v>91</v>
      </c>
      <c r="J67" s="35">
        <v>0.17</v>
      </c>
      <c r="K67" s="22">
        <v>33.84</v>
      </c>
      <c r="L67" s="12">
        <v>3.53</v>
      </c>
      <c r="M67" s="12">
        <v>96.65</v>
      </c>
      <c r="N67" s="31"/>
    </row>
    <row r="68" spans="2:14" s="2" customFormat="1" ht="12" customHeight="1">
      <c r="B68" s="8"/>
      <c r="C68" s="20"/>
      <c r="D68" s="7" t="s">
        <v>64</v>
      </c>
      <c r="E68" s="13">
        <v>829</v>
      </c>
      <c r="F68" s="13">
        <f>SUM(G68:H68)</f>
        <v>3273</v>
      </c>
      <c r="G68" s="13">
        <v>1623</v>
      </c>
      <c r="H68" s="13">
        <v>1650</v>
      </c>
      <c r="I68" s="5">
        <v>37</v>
      </c>
      <c r="J68" s="34">
        <v>1.14</v>
      </c>
      <c r="K68" s="23">
        <v>115.74</v>
      </c>
      <c r="L68" s="11">
        <v>3.95</v>
      </c>
      <c r="M68" s="11">
        <v>98.36</v>
      </c>
      <c r="N68" s="31"/>
    </row>
    <row r="69" spans="2:14" s="2" customFormat="1" ht="12" customHeight="1">
      <c r="B69" s="8"/>
      <c r="C69" s="20"/>
      <c r="D69" s="7" t="s">
        <v>65</v>
      </c>
      <c r="E69" s="13">
        <v>1808</v>
      </c>
      <c r="F69" s="13">
        <f aca="true" t="shared" si="4" ref="F69:F75">SUM(G69:H69)</f>
        <v>6078</v>
      </c>
      <c r="G69" s="13">
        <v>2974</v>
      </c>
      <c r="H69" s="13">
        <v>3104</v>
      </c>
      <c r="I69" s="5">
        <v>-25</v>
      </c>
      <c r="J69" s="34">
        <v>-0.41</v>
      </c>
      <c r="K69" s="23">
        <v>21.79</v>
      </c>
      <c r="L69" s="11">
        <v>3.36</v>
      </c>
      <c r="M69" s="11">
        <v>95.81</v>
      </c>
      <c r="N69" s="31"/>
    </row>
    <row r="70" spans="2:14" s="2" customFormat="1" ht="12" customHeight="1">
      <c r="B70" s="8"/>
      <c r="C70" s="20"/>
      <c r="D70" s="7" t="s">
        <v>66</v>
      </c>
      <c r="E70" s="13">
        <v>1694</v>
      </c>
      <c r="F70" s="13">
        <f t="shared" si="4"/>
        <v>6149</v>
      </c>
      <c r="G70" s="13">
        <v>3004</v>
      </c>
      <c r="H70" s="13">
        <v>3145</v>
      </c>
      <c r="I70" s="5">
        <v>46</v>
      </c>
      <c r="J70" s="34">
        <v>0.75</v>
      </c>
      <c r="K70" s="23">
        <v>15.71</v>
      </c>
      <c r="L70" s="11">
        <v>3.63</v>
      </c>
      <c r="M70" s="11">
        <v>95.52</v>
      </c>
      <c r="N70" s="31"/>
    </row>
    <row r="71" spans="2:14" s="2" customFormat="1" ht="12" customHeight="1">
      <c r="B71" s="8"/>
      <c r="C71" s="20"/>
      <c r="D71" s="7" t="s">
        <v>67</v>
      </c>
      <c r="E71" s="13">
        <v>880</v>
      </c>
      <c r="F71" s="13">
        <f t="shared" si="4"/>
        <v>4071</v>
      </c>
      <c r="G71" s="13">
        <v>1971</v>
      </c>
      <c r="H71" s="13">
        <v>2100</v>
      </c>
      <c r="I71" s="5">
        <v>9</v>
      </c>
      <c r="J71" s="34">
        <v>0.22</v>
      </c>
      <c r="K71" s="23">
        <v>47.69</v>
      </c>
      <c r="L71" s="11">
        <v>4.63</v>
      </c>
      <c r="M71" s="11">
        <v>93.86</v>
      </c>
      <c r="N71" s="31"/>
    </row>
    <row r="72" spans="2:14" s="2" customFormat="1" ht="12" customHeight="1">
      <c r="B72" s="8"/>
      <c r="C72" s="20"/>
      <c r="D72" s="7" t="s">
        <v>68</v>
      </c>
      <c r="E72" s="13">
        <v>2902</v>
      </c>
      <c r="F72" s="13">
        <f t="shared" si="4"/>
        <v>10842</v>
      </c>
      <c r="G72" s="13">
        <v>5308</v>
      </c>
      <c r="H72" s="13">
        <v>5534</v>
      </c>
      <c r="I72" s="5">
        <v>37</v>
      </c>
      <c r="J72" s="34">
        <v>0.34</v>
      </c>
      <c r="K72" s="23">
        <v>153.16</v>
      </c>
      <c r="L72" s="11">
        <v>3.74</v>
      </c>
      <c r="M72" s="11">
        <v>95.92</v>
      </c>
      <c r="N72" s="31"/>
    </row>
    <row r="73" spans="2:14" s="2" customFormat="1" ht="12" customHeight="1">
      <c r="B73" s="8"/>
      <c r="C73" s="20"/>
      <c r="D73" s="7" t="s">
        <v>69</v>
      </c>
      <c r="E73" s="13">
        <v>3392</v>
      </c>
      <c r="F73" s="13">
        <f t="shared" si="4"/>
        <v>8338</v>
      </c>
      <c r="G73" s="13">
        <v>4178</v>
      </c>
      <c r="H73" s="13">
        <v>4160</v>
      </c>
      <c r="I73" s="5">
        <v>57</v>
      </c>
      <c r="J73" s="34">
        <v>0.69</v>
      </c>
      <c r="K73" s="23">
        <v>15.78</v>
      </c>
      <c r="L73" s="11">
        <v>2.46</v>
      </c>
      <c r="M73" s="11">
        <v>100.43</v>
      </c>
      <c r="N73" s="31"/>
    </row>
    <row r="74" spans="2:14" s="2" customFormat="1" ht="12" customHeight="1">
      <c r="B74" s="8"/>
      <c r="C74" s="20"/>
      <c r="D74" s="7" t="s">
        <v>70</v>
      </c>
      <c r="E74" s="13">
        <v>2198</v>
      </c>
      <c r="F74" s="13">
        <f t="shared" si="4"/>
        <v>8123</v>
      </c>
      <c r="G74" s="13">
        <v>3948</v>
      </c>
      <c r="H74" s="13">
        <v>4175</v>
      </c>
      <c r="I74" s="5">
        <v>-26</v>
      </c>
      <c r="J74" s="34">
        <v>-0.32</v>
      </c>
      <c r="K74" s="23">
        <v>44.42</v>
      </c>
      <c r="L74" s="11">
        <v>3.7</v>
      </c>
      <c r="M74" s="11">
        <v>94.56</v>
      </c>
      <c r="N74" s="31"/>
    </row>
    <row r="75" spans="2:14" s="2" customFormat="1" ht="12" customHeight="1">
      <c r="B75" s="8"/>
      <c r="C75" s="20"/>
      <c r="D75" s="7" t="s">
        <v>71</v>
      </c>
      <c r="E75" s="13">
        <v>1915</v>
      </c>
      <c r="F75" s="13">
        <f t="shared" si="4"/>
        <v>8289</v>
      </c>
      <c r="G75" s="13">
        <v>4105</v>
      </c>
      <c r="H75" s="13">
        <v>4184</v>
      </c>
      <c r="I75" s="5">
        <v>-44</v>
      </c>
      <c r="J75" s="34">
        <v>-0.53</v>
      </c>
      <c r="K75" s="23">
        <v>130.11</v>
      </c>
      <c r="L75" s="11">
        <v>4.33</v>
      </c>
      <c r="M75" s="11">
        <v>98.11</v>
      </c>
      <c r="N75" s="31"/>
    </row>
    <row r="76" spans="2:14" s="2" customFormat="1" ht="12" customHeight="1">
      <c r="B76" s="8"/>
      <c r="C76" s="71" t="s">
        <v>72</v>
      </c>
      <c r="D76" s="70"/>
      <c r="E76" s="14">
        <f>SUM(E77:E80)</f>
        <v>20932</v>
      </c>
      <c r="F76" s="14">
        <f>SUM(F77:F80)</f>
        <v>79015</v>
      </c>
      <c r="G76" s="14">
        <f>SUM(G77:G80)</f>
        <v>39132</v>
      </c>
      <c r="H76" s="14">
        <f>SUM(H77:H80)</f>
        <v>39883</v>
      </c>
      <c r="I76" s="14">
        <f>SUM(I77:I80)</f>
        <v>1384</v>
      </c>
      <c r="J76" s="35">
        <v>1.78</v>
      </c>
      <c r="K76" s="22">
        <v>791.42</v>
      </c>
      <c r="L76" s="12">
        <v>3.77</v>
      </c>
      <c r="M76" s="12">
        <v>98.12</v>
      </c>
      <c r="N76" s="31"/>
    </row>
    <row r="77" spans="2:14" s="2" customFormat="1" ht="12" customHeight="1">
      <c r="B77" s="8"/>
      <c r="C77" s="20"/>
      <c r="D77" s="7" t="s">
        <v>73</v>
      </c>
      <c r="E77" s="13">
        <v>3028</v>
      </c>
      <c r="F77" s="13">
        <f>SUM(G77:H77)</f>
        <v>11979</v>
      </c>
      <c r="G77" s="13">
        <v>6015</v>
      </c>
      <c r="H77" s="13">
        <v>5964</v>
      </c>
      <c r="I77" s="5">
        <v>145</v>
      </c>
      <c r="J77" s="34">
        <v>1.23</v>
      </c>
      <c r="K77" s="23">
        <v>489.54</v>
      </c>
      <c r="L77" s="11">
        <v>3.96</v>
      </c>
      <c r="M77" s="11">
        <v>100.86</v>
      </c>
      <c r="N77" s="31"/>
    </row>
    <row r="78" spans="2:14" s="2" customFormat="1" ht="12" customHeight="1">
      <c r="B78" s="8"/>
      <c r="C78" s="20"/>
      <c r="D78" s="7" t="s">
        <v>30</v>
      </c>
      <c r="E78" s="13">
        <v>3884</v>
      </c>
      <c r="F78" s="13">
        <f>SUM(G78:H78)</f>
        <v>15430</v>
      </c>
      <c r="G78" s="13">
        <v>7666</v>
      </c>
      <c r="H78" s="13">
        <v>7764</v>
      </c>
      <c r="I78" s="5">
        <v>457</v>
      </c>
      <c r="J78" s="34">
        <v>3.05</v>
      </c>
      <c r="K78" s="23">
        <v>847.8</v>
      </c>
      <c r="L78" s="11">
        <v>3.97</v>
      </c>
      <c r="M78" s="11">
        <v>98.74</v>
      </c>
      <c r="N78" s="31"/>
    </row>
    <row r="79" spans="2:14" s="2" customFormat="1" ht="12" customHeight="1">
      <c r="B79" s="8"/>
      <c r="C79" s="20"/>
      <c r="D79" s="7" t="s">
        <v>74</v>
      </c>
      <c r="E79" s="13">
        <v>7967</v>
      </c>
      <c r="F79" s="13">
        <f>SUM(G79:H79)</f>
        <v>29814</v>
      </c>
      <c r="G79" s="13">
        <v>14753</v>
      </c>
      <c r="H79" s="13">
        <v>15061</v>
      </c>
      <c r="I79" s="5">
        <v>93</v>
      </c>
      <c r="J79" s="34">
        <v>0.31</v>
      </c>
      <c r="K79" s="23">
        <v>941.4</v>
      </c>
      <c r="L79" s="11">
        <v>3.74</v>
      </c>
      <c r="M79" s="11">
        <v>97.95</v>
      </c>
      <c r="N79" s="31"/>
    </row>
    <row r="80" spans="2:14" s="2" customFormat="1" ht="12" customHeight="1">
      <c r="B80" s="8"/>
      <c r="C80" s="20"/>
      <c r="D80" s="7" t="s">
        <v>75</v>
      </c>
      <c r="E80" s="13">
        <v>6053</v>
      </c>
      <c r="F80" s="13">
        <f>SUM(G80:H80)</f>
        <v>21792</v>
      </c>
      <c r="G80" s="13">
        <v>10698</v>
      </c>
      <c r="H80" s="13">
        <v>11094</v>
      </c>
      <c r="I80" s="5">
        <v>689</v>
      </c>
      <c r="J80" s="34">
        <v>3.26</v>
      </c>
      <c r="K80" s="23">
        <v>854.59</v>
      </c>
      <c r="L80" s="11">
        <v>3.6</v>
      </c>
      <c r="M80" s="11">
        <v>96.43</v>
      </c>
      <c r="N80" s="31"/>
    </row>
    <row r="81" spans="2:14" s="2" customFormat="1" ht="12" customHeight="1">
      <c r="B81" s="8"/>
      <c r="C81" s="71" t="s">
        <v>76</v>
      </c>
      <c r="D81" s="70"/>
      <c r="E81" s="14">
        <f>SUM(E82:E85)</f>
        <v>20270</v>
      </c>
      <c r="F81" s="14">
        <f>SUM(F82:F85)</f>
        <v>77212</v>
      </c>
      <c r="G81" s="14">
        <f>SUM(G82:G85)</f>
        <v>38597</v>
      </c>
      <c r="H81" s="14">
        <f>SUM(H82:H85)</f>
        <v>38615</v>
      </c>
      <c r="I81" s="14">
        <f>SUM(I82:I85)</f>
        <v>1040</v>
      </c>
      <c r="J81" s="35">
        <v>1.37</v>
      </c>
      <c r="K81" s="22">
        <v>798.22</v>
      </c>
      <c r="L81" s="12">
        <v>3.81</v>
      </c>
      <c r="M81" s="12">
        <v>99.95</v>
      </c>
      <c r="N81" s="31"/>
    </row>
    <row r="82" spans="2:14" s="2" customFormat="1" ht="12" customHeight="1">
      <c r="B82" s="8"/>
      <c r="C82" s="20"/>
      <c r="D82" s="7" t="s">
        <v>77</v>
      </c>
      <c r="E82" s="13">
        <v>3867</v>
      </c>
      <c r="F82" s="13">
        <f>SUM(G82:H82)</f>
        <v>14356</v>
      </c>
      <c r="G82" s="13">
        <v>7120</v>
      </c>
      <c r="H82" s="13">
        <v>7236</v>
      </c>
      <c r="I82" s="5">
        <v>-97</v>
      </c>
      <c r="J82" s="34">
        <v>-0.67</v>
      </c>
      <c r="K82" s="23">
        <v>743.83</v>
      </c>
      <c r="L82" s="11">
        <v>3.71</v>
      </c>
      <c r="M82" s="11">
        <v>98.4</v>
      </c>
      <c r="N82" s="31"/>
    </row>
    <row r="83" spans="2:14" s="2" customFormat="1" ht="12" customHeight="1">
      <c r="B83" s="8"/>
      <c r="C83" s="20"/>
      <c r="D83" s="7" t="s">
        <v>78</v>
      </c>
      <c r="E83" s="13">
        <v>7289</v>
      </c>
      <c r="F83" s="13">
        <f>SUM(G83:H83)</f>
        <v>27203</v>
      </c>
      <c r="G83" s="13">
        <v>13775</v>
      </c>
      <c r="H83" s="13">
        <v>13428</v>
      </c>
      <c r="I83" s="5">
        <v>167</v>
      </c>
      <c r="J83" s="34">
        <v>0.62</v>
      </c>
      <c r="K83" s="23">
        <v>711.19</v>
      </c>
      <c r="L83" s="11">
        <v>3.73</v>
      </c>
      <c r="M83" s="11">
        <v>102.58</v>
      </c>
      <c r="N83" s="31"/>
    </row>
    <row r="84" spans="2:14" s="2" customFormat="1" ht="12" customHeight="1">
      <c r="B84" s="8"/>
      <c r="C84" s="20"/>
      <c r="D84" s="7" t="s">
        <v>79</v>
      </c>
      <c r="E84" s="13">
        <v>3862</v>
      </c>
      <c r="F84" s="13">
        <f>SUM(G84:H84)</f>
        <v>15362</v>
      </c>
      <c r="G84" s="13">
        <v>7640</v>
      </c>
      <c r="H84" s="13">
        <v>7722</v>
      </c>
      <c r="I84" s="5">
        <v>282</v>
      </c>
      <c r="J84" s="34">
        <v>1.87</v>
      </c>
      <c r="K84" s="23">
        <v>736.08</v>
      </c>
      <c r="L84" s="11">
        <v>3.98</v>
      </c>
      <c r="M84" s="11">
        <v>98.94</v>
      </c>
      <c r="N84" s="31"/>
    </row>
    <row r="85" spans="2:14" s="2" customFormat="1" ht="12" customHeight="1">
      <c r="B85" s="8"/>
      <c r="C85" s="20"/>
      <c r="D85" s="7" t="s">
        <v>94</v>
      </c>
      <c r="E85" s="13">
        <v>5252</v>
      </c>
      <c r="F85" s="13">
        <f>SUM(G85:H85)</f>
        <v>20291</v>
      </c>
      <c r="G85" s="13">
        <v>10062</v>
      </c>
      <c r="H85" s="13">
        <v>10229</v>
      </c>
      <c r="I85" s="5">
        <v>688</v>
      </c>
      <c r="J85" s="34">
        <v>3.51</v>
      </c>
      <c r="K85" s="23">
        <v>1108.19</v>
      </c>
      <c r="L85" s="11">
        <v>3.86</v>
      </c>
      <c r="M85" s="11">
        <v>98.37</v>
      </c>
      <c r="N85" s="31"/>
    </row>
    <row r="86" spans="2:14" s="2" customFormat="1" ht="12" customHeight="1">
      <c r="B86" s="8"/>
      <c r="C86" s="71" t="s">
        <v>80</v>
      </c>
      <c r="D86" s="70"/>
      <c r="E86" s="14">
        <f>SUM(E87)</f>
        <v>6819</v>
      </c>
      <c r="F86" s="14">
        <f>SUM(F87)</f>
        <v>23603</v>
      </c>
      <c r="G86" s="14">
        <f>SUM(G87)</f>
        <v>11623</v>
      </c>
      <c r="H86" s="14">
        <f>SUM(H87)</f>
        <v>11980</v>
      </c>
      <c r="I86" s="14">
        <f>SUM(I87)</f>
        <v>29</v>
      </c>
      <c r="J86" s="35">
        <v>0.12</v>
      </c>
      <c r="K86" s="22">
        <v>492.45</v>
      </c>
      <c r="L86" s="12">
        <v>3.46</v>
      </c>
      <c r="M86" s="12">
        <v>97.02</v>
      </c>
      <c r="N86" s="31"/>
    </row>
    <row r="87" spans="2:14" s="2" customFormat="1" ht="12" customHeight="1">
      <c r="B87" s="8"/>
      <c r="C87" s="20"/>
      <c r="D87" s="7" t="s">
        <v>81</v>
      </c>
      <c r="E87" s="13">
        <v>6819</v>
      </c>
      <c r="F87" s="13">
        <f>SUM(G87:H87)</f>
        <v>23603</v>
      </c>
      <c r="G87" s="13">
        <v>11623</v>
      </c>
      <c r="H87" s="13">
        <v>11980</v>
      </c>
      <c r="I87" s="5">
        <v>29</v>
      </c>
      <c r="J87" s="34">
        <v>0.12</v>
      </c>
      <c r="K87" s="23">
        <v>492.45</v>
      </c>
      <c r="L87" s="11">
        <v>3.46</v>
      </c>
      <c r="M87" s="11">
        <v>97.02</v>
      </c>
      <c r="N87" s="31"/>
    </row>
    <row r="88" spans="2:14" s="2" customFormat="1" ht="12" customHeight="1">
      <c r="B88" s="8"/>
      <c r="C88" s="71" t="s">
        <v>82</v>
      </c>
      <c r="D88" s="70"/>
      <c r="E88" s="14">
        <f>SUM(E89:E93)</f>
        <v>29114</v>
      </c>
      <c r="F88" s="14">
        <f>SUM(F89:F93)</f>
        <v>99998</v>
      </c>
      <c r="G88" s="14">
        <f>SUM(G89:G93)</f>
        <v>50642</v>
      </c>
      <c r="H88" s="14">
        <f>SUM(H89:H93)</f>
        <v>49356</v>
      </c>
      <c r="I88" s="14">
        <f>SUM(I89:I93)</f>
        <v>872</v>
      </c>
      <c r="J88" s="35">
        <v>0.88</v>
      </c>
      <c r="K88" s="22">
        <v>762.41</v>
      </c>
      <c r="L88" s="12">
        <v>3.43</v>
      </c>
      <c r="M88" s="12">
        <v>102.61</v>
      </c>
      <c r="N88" s="31"/>
    </row>
    <row r="89" spans="2:14" s="2" customFormat="1" ht="12" customHeight="1">
      <c r="B89" s="8"/>
      <c r="C89" s="20"/>
      <c r="D89" s="7" t="s">
        <v>83</v>
      </c>
      <c r="E89" s="13">
        <v>3634</v>
      </c>
      <c r="F89" s="13">
        <f>SUM(G89:H89)</f>
        <v>15983</v>
      </c>
      <c r="G89" s="13">
        <v>7914</v>
      </c>
      <c r="H89" s="13">
        <v>8069</v>
      </c>
      <c r="I89" s="5">
        <v>31</v>
      </c>
      <c r="J89" s="34">
        <v>0.19</v>
      </c>
      <c r="K89" s="23">
        <v>386.62</v>
      </c>
      <c r="L89" s="11">
        <v>4.4</v>
      </c>
      <c r="M89" s="11">
        <v>98.08</v>
      </c>
      <c r="N89" s="31"/>
    </row>
    <row r="90" spans="2:14" s="2" customFormat="1" ht="12" customHeight="1">
      <c r="B90" s="8"/>
      <c r="C90" s="20"/>
      <c r="D90" s="7" t="s">
        <v>92</v>
      </c>
      <c r="E90" s="13">
        <v>2594</v>
      </c>
      <c r="F90" s="13">
        <f>SUM(G90:H90)</f>
        <v>10288</v>
      </c>
      <c r="G90" s="13">
        <v>5145</v>
      </c>
      <c r="H90" s="13">
        <v>5143</v>
      </c>
      <c r="I90" s="5">
        <v>63</v>
      </c>
      <c r="J90" s="34">
        <v>0.62</v>
      </c>
      <c r="K90" s="23">
        <v>537.51</v>
      </c>
      <c r="L90" s="11">
        <v>3.97</v>
      </c>
      <c r="M90" s="11">
        <v>100.04</v>
      </c>
      <c r="N90" s="31"/>
    </row>
    <row r="91" spans="2:14" s="2" customFormat="1" ht="12" customHeight="1">
      <c r="B91" s="8"/>
      <c r="C91" s="20"/>
      <c r="D91" s="7" t="s">
        <v>84</v>
      </c>
      <c r="E91" s="13">
        <v>2779</v>
      </c>
      <c r="F91" s="13">
        <f>SUM(G91:H91)</f>
        <v>11444</v>
      </c>
      <c r="G91" s="13">
        <v>5664</v>
      </c>
      <c r="H91" s="13">
        <v>5780</v>
      </c>
      <c r="I91" s="5">
        <v>23</v>
      </c>
      <c r="J91" s="34">
        <v>0.2</v>
      </c>
      <c r="K91" s="23">
        <v>524.95</v>
      </c>
      <c r="L91" s="11">
        <v>4.12</v>
      </c>
      <c r="M91" s="11">
        <v>97.99</v>
      </c>
      <c r="N91" s="31"/>
    </row>
    <row r="92" spans="2:14" s="2" customFormat="1" ht="12" customHeight="1">
      <c r="B92" s="8"/>
      <c r="C92" s="20"/>
      <c r="D92" s="7" t="s">
        <v>85</v>
      </c>
      <c r="E92" s="13">
        <v>13627</v>
      </c>
      <c r="F92" s="13">
        <f>SUM(G92:H92)</f>
        <v>37601</v>
      </c>
      <c r="G92" s="13">
        <v>19559</v>
      </c>
      <c r="H92" s="13">
        <v>18042</v>
      </c>
      <c r="I92" s="5">
        <v>494</v>
      </c>
      <c r="J92" s="34">
        <v>1.33</v>
      </c>
      <c r="K92" s="23">
        <v>2042.42</v>
      </c>
      <c r="L92" s="11">
        <v>2.76</v>
      </c>
      <c r="M92" s="11">
        <v>108.41</v>
      </c>
      <c r="N92" s="31"/>
    </row>
    <row r="93" spans="2:14" s="2" customFormat="1" ht="12" customHeight="1">
      <c r="B93" s="8"/>
      <c r="C93" s="20"/>
      <c r="D93" s="7" t="s">
        <v>86</v>
      </c>
      <c r="E93" s="13">
        <v>6480</v>
      </c>
      <c r="F93" s="13">
        <f>SUM(G93:H93)</f>
        <v>24682</v>
      </c>
      <c r="G93" s="13">
        <v>12360</v>
      </c>
      <c r="H93" s="13">
        <v>12322</v>
      </c>
      <c r="I93" s="5">
        <v>261</v>
      </c>
      <c r="J93" s="34">
        <v>1.07</v>
      </c>
      <c r="K93" s="23">
        <v>810.04</v>
      </c>
      <c r="L93" s="11">
        <v>3.81</v>
      </c>
      <c r="M93" s="11">
        <v>100.31</v>
      </c>
      <c r="N93" s="31"/>
    </row>
    <row r="94" spans="2:14" s="2" customFormat="1" ht="12" customHeight="1">
      <c r="B94" s="4"/>
      <c r="C94" s="4"/>
      <c r="D94" s="4"/>
      <c r="J94" s="28"/>
      <c r="L94" s="30"/>
      <c r="N94" s="31"/>
    </row>
    <row r="95" spans="2:14" s="2" customFormat="1" ht="12" customHeight="1">
      <c r="B95" s="25" t="s">
        <v>95</v>
      </c>
      <c r="C95" s="26"/>
      <c r="D95" s="26"/>
      <c r="E95" s="26"/>
      <c r="F95" s="26"/>
      <c r="L95" s="30"/>
      <c r="N95" s="31"/>
    </row>
    <row r="96" spans="2:14" s="2" customFormat="1" ht="12" customHeigh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30"/>
      <c r="N96" s="31"/>
    </row>
    <row r="97" spans="2:14" ht="13.5">
      <c r="B97" s="25"/>
      <c r="C97" s="25"/>
      <c r="D97" s="25"/>
      <c r="E97" s="25"/>
      <c r="F97" s="25"/>
      <c r="G97" s="24"/>
      <c r="H97" s="24"/>
      <c r="I97" s="24"/>
      <c r="J97" s="24"/>
      <c r="K97" s="24"/>
      <c r="L97" s="30"/>
      <c r="N97" s="31"/>
    </row>
    <row r="98" spans="12:14" ht="13.5">
      <c r="L98" s="30"/>
      <c r="N98" s="31"/>
    </row>
    <row r="99" spans="12:14" ht="13.5">
      <c r="L99" s="30"/>
      <c r="N99" s="31"/>
    </row>
    <row r="100" spans="12:14" ht="13.5">
      <c r="L100" s="29"/>
      <c r="N100" s="31"/>
    </row>
    <row r="101" ht="13.5">
      <c r="N101" s="31"/>
    </row>
    <row r="102" ht="13.5">
      <c r="N102" s="31"/>
    </row>
    <row r="103" ht="13.5">
      <c r="N103" s="31"/>
    </row>
    <row r="104" ht="13.5">
      <c r="N104" s="31"/>
    </row>
  </sheetData>
  <mergeCells count="38">
    <mergeCell ref="C86:D86"/>
    <mergeCell ref="C88:D88"/>
    <mergeCell ref="C58:D58"/>
    <mergeCell ref="C67:D67"/>
    <mergeCell ref="C76:D76"/>
    <mergeCell ref="C81:D81"/>
    <mergeCell ref="C38:D38"/>
    <mergeCell ref="C44:D44"/>
    <mergeCell ref="C51:D51"/>
    <mergeCell ref="C56:D56"/>
    <mergeCell ref="C21:D21"/>
    <mergeCell ref="B22:D22"/>
    <mergeCell ref="C23:D23"/>
    <mergeCell ref="C33:D33"/>
    <mergeCell ref="C17:D17"/>
    <mergeCell ref="C18:D18"/>
    <mergeCell ref="C19:D19"/>
    <mergeCell ref="C20:D20"/>
    <mergeCell ref="C13:D13"/>
    <mergeCell ref="C14:D14"/>
    <mergeCell ref="C15:D15"/>
    <mergeCell ref="C16:D16"/>
    <mergeCell ref="M3:M6"/>
    <mergeCell ref="E3:E6"/>
    <mergeCell ref="F3:H4"/>
    <mergeCell ref="F5:F6"/>
    <mergeCell ref="G5:G6"/>
    <mergeCell ref="H5:H6"/>
    <mergeCell ref="I3:I6"/>
    <mergeCell ref="J3:J6"/>
    <mergeCell ref="K3:K6"/>
    <mergeCell ref="L3:L6"/>
    <mergeCell ref="C11:D11"/>
    <mergeCell ref="C12:D12"/>
    <mergeCell ref="B3:D6"/>
    <mergeCell ref="B8:D8"/>
    <mergeCell ref="B9:D9"/>
    <mergeCell ref="B10:D10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0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1999-08-27T03:10:48Z</cp:lastPrinted>
  <dcterms:created xsi:type="dcterms:W3CDTF">1999-08-06T12:02:03Z</dcterms:created>
  <dcterms:modified xsi:type="dcterms:W3CDTF">2002-03-27T00:00:10Z</dcterms:modified>
  <cp:category/>
  <cp:version/>
  <cp:contentType/>
  <cp:contentStatus/>
</cp:coreProperties>
</file>