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21市町村別世帯数及び人口" sheetId="1" r:id="rId1"/>
  </sheets>
  <definedNames>
    <definedName name="_xlnm.Print_Titles" localSheetId="0">'21市町村別世帯数及び人口'!$3:$7</definedName>
  </definedNames>
  <calcPr fullCalcOnLoad="1"/>
</workbook>
</file>

<file path=xl/sharedStrings.xml><?xml version="1.0" encoding="utf-8"?>
<sst xmlns="http://schemas.openxmlformats.org/spreadsheetml/2006/main" count="106" uniqueCount="98">
  <si>
    <t>世帯数</t>
  </si>
  <si>
    <t>人口</t>
  </si>
  <si>
    <t>総数</t>
  </si>
  <si>
    <t>男</t>
  </si>
  <si>
    <t>女</t>
  </si>
  <si>
    <t>人</t>
  </si>
  <si>
    <t>％</t>
  </si>
  <si>
    <t>対前年
人口
増加率</t>
  </si>
  <si>
    <t>１世帯
当たり
人員</t>
  </si>
  <si>
    <t>女100人に
つき男</t>
  </si>
  <si>
    <t>市町村</t>
  </si>
  <si>
    <t>市部総数</t>
  </si>
  <si>
    <t>前橋市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</si>
  <si>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</si>
  <si>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</si>
  <si>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</si>
  <si>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</si>
  <si>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</si>
  <si>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</si>
  <si>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</si>
  <si>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</si>
  <si>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</si>
  <si>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</si>
  <si>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</si>
  <si>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</si>
  <si>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</si>
  <si>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</si>
  <si>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</si>
  <si>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</si>
  <si>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</si>
  <si>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</si>
  <si>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</si>
  <si>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</si>
  <si>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</si>
  <si>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</si>
  <si>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</si>
  <si>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</si>
  <si>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</si>
  <si>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</si>
  <si>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</si>
  <si>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</si>
  <si>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</si>
  <si>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</si>
  <si>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</si>
  <si>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</si>
  <si>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</si>
  <si>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</si>
  <si>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</si>
  <si>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</si>
  <si>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</si>
  <si>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</si>
  <si>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</si>
  <si>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</si>
  <si>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</si>
  <si>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</si>
  <si>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</si>
  <si>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</si>
  <si>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</si>
  <si>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</si>
  <si>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</si>
  <si>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</si>
  <si>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</si>
  <si>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</si>
  <si>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</si>
  <si>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</si>
  <si>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</si>
  <si>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</si>
  <si>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</si>
  <si>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</si>
  <si>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</si>
  <si>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</si>
  <si>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</si>
  <si>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</si>
  <si>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</si>
  <si>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</si>
  <si>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</si>
  <si>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</si>
  <si>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</si>
  <si>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</si>
  <si>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</si>
  <si>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</si>
  <si>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</si>
  <si>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</si>
  <si>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</si>
  <si>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</si>
  <si>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</si>
  <si>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</si>
  <si>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対前年
人口
増加数</t>
  </si>
  <si>
    <t>高崎市</t>
  </si>
  <si>
    <t>大胡町</t>
  </si>
  <si>
    <t>人口密度
(1k㎡当たり)</t>
  </si>
  <si>
    <t>桐生市</t>
  </si>
  <si>
    <t>明和村</t>
  </si>
  <si>
    <t>総数</t>
  </si>
  <si>
    <t>21 市町村別世帯数及び人口 （昭和56年10月1日）</t>
  </si>
  <si>
    <t>吉岡村</t>
  </si>
  <si>
    <t>笠懸村</t>
  </si>
  <si>
    <t>資料：県統計課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</si>
</sst>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  <numFmt numFmtId="195" formatCode="[&lt;=999]000;[&lt;=99999]000\-00;000\-0000"/>
    <numFmt numFmtId="196" formatCode="#,##0.0_ ;[Red]\-#,##0.0\ "/>
    <numFmt numFmtId="197" formatCode="#,##0.00_ ;[Red]\-#,##0.00\ "/>
    <numFmt numFmtId="198" formatCode="#,##0.000_ ;[Red]\-#,##0.000\ 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2" xfId="16" applyNumberFormat="1" applyFont="1" applyBorder="1" applyAlignment="1">
      <alignment horizontal="right" vertical="center" wrapText="1"/>
    </xf>
    <xf numFmtId="177" fontId="4" fillId="0" borderId="2" xfId="16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 horizontal="right" vertical="center"/>
    </xf>
    <xf numFmtId="181" fontId="2" fillId="0" borderId="2" xfId="16" applyNumberFormat="1" applyFont="1" applyBorder="1" applyAlignment="1">
      <alignment horizontal="right" vertical="center" wrapText="1"/>
    </xf>
    <xf numFmtId="181" fontId="4" fillId="0" borderId="2" xfId="16" applyNumberFormat="1" applyFont="1" applyBorder="1" applyAlignment="1">
      <alignment horizontal="right" vertical="center" wrapText="1"/>
    </xf>
    <xf numFmtId="182" fontId="2" fillId="0" borderId="2" xfId="16" applyNumberFormat="1" applyFont="1" applyBorder="1" applyAlignment="1">
      <alignment horizontal="right" vertical="center" wrapText="1"/>
    </xf>
    <xf numFmtId="182" fontId="4" fillId="0" borderId="2" xfId="16" applyNumberFormat="1" applyFont="1" applyBorder="1" applyAlignment="1">
      <alignment horizontal="right" vertical="center" wrapText="1"/>
    </xf>
    <xf numFmtId="184" fontId="2" fillId="0" borderId="2" xfId="16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/>
    </xf>
    <xf numFmtId="188" fontId="4" fillId="0" borderId="2" xfId="16" applyNumberFormat="1" applyFont="1" applyBorder="1" applyAlignment="1">
      <alignment horizontal="right" vertical="center" wrapText="1"/>
    </xf>
    <xf numFmtId="188" fontId="2" fillId="0" borderId="2" xfId="16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190" fontId="2" fillId="0" borderId="8" xfId="16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81" fontId="2" fillId="0" borderId="0" xfId="16" applyNumberFormat="1" applyFont="1" applyBorder="1" applyAlignment="1">
      <alignment horizontal="right" vertical="center" wrapText="1"/>
    </xf>
    <xf numFmtId="193" fontId="2" fillId="0" borderId="0" xfId="0" applyNumberFormat="1" applyFont="1" applyAlignment="1">
      <alignment/>
    </xf>
    <xf numFmtId="188" fontId="2" fillId="0" borderId="2" xfId="16" applyNumberFormat="1" applyFont="1" applyBorder="1" applyAlignment="1" quotePrefix="1">
      <alignment horizontal="right" vertical="center" wrapText="1"/>
    </xf>
    <xf numFmtId="49" fontId="2" fillId="2" borderId="7" xfId="0" applyNumberFormat="1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4" fillId="0" borderId="2" xfId="16" applyNumberFormat="1" applyFont="1" applyBorder="1" applyAlignment="1">
      <alignment horizontal="right" vertical="center" wrapText="1"/>
    </xf>
    <xf numFmtId="2" fontId="4" fillId="0" borderId="2" xfId="16" applyNumberFormat="1" applyFont="1" applyBorder="1" applyAlignment="1">
      <alignment horizontal="right" vertical="center" wrapText="1"/>
    </xf>
    <xf numFmtId="197" fontId="4" fillId="0" borderId="2" xfId="16" applyNumberFormat="1" applyFont="1" applyBorder="1" applyAlignment="1">
      <alignment horizontal="right" vertical="center" wrapText="1"/>
    </xf>
    <xf numFmtId="185" fontId="4" fillId="0" borderId="2" xfId="16" applyNumberFormat="1" applyFont="1" applyBorder="1" applyAlignment="1">
      <alignment horizontal="right" vertical="center" wrapText="1"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6"/>
  <sheetViews>
    <sheetView tabSelected="1" zoomScaleSheetLayoutView="75" workbookViewId="0" topLeftCell="A1">
      <selection activeCell="B108" sqref="B108"/>
    </sheetView>
  </sheetViews>
  <sheetFormatPr defaultColWidth="9.00390625" defaultRowHeight="13.5"/>
  <cols>
    <col min="1" max="2" width="2.625" style="0" customWidth="1"/>
    <col min="3" max="3" width="2.125" style="0" customWidth="1"/>
    <col min="4" max="4" width="8.00390625" style="0" customWidth="1"/>
    <col min="5" max="5" width="11.375" style="0" bestFit="1" customWidth="1"/>
    <col min="6" max="10" width="10.875" style="0" customWidth="1"/>
    <col min="11" max="11" width="11.875" style="0" customWidth="1"/>
    <col min="12" max="13" width="10.875" style="0" customWidth="1"/>
  </cols>
  <sheetData>
    <row r="1" spans="2:4" ht="14.25" customHeight="1">
      <c r="B1" s="27" t="s">
        <v>94</v>
      </c>
      <c r="C1" s="1"/>
      <c r="D1" s="1"/>
    </row>
    <row r="2" ht="12" customHeight="1"/>
    <row r="3" spans="2:13" s="2" customFormat="1" ht="12" customHeight="1">
      <c r="B3" s="61" t="s">
        <v>10</v>
      </c>
      <c r="C3" s="62"/>
      <c r="D3" s="63"/>
      <c r="E3" s="49" t="s">
        <v>0</v>
      </c>
      <c r="F3" s="53" t="s">
        <v>1</v>
      </c>
      <c r="G3" s="54"/>
      <c r="H3" s="55"/>
      <c r="I3" s="46" t="s">
        <v>87</v>
      </c>
      <c r="J3" s="46" t="s">
        <v>7</v>
      </c>
      <c r="K3" s="46" t="s">
        <v>90</v>
      </c>
      <c r="L3" s="46" t="s">
        <v>8</v>
      </c>
      <c r="M3" s="46" t="s">
        <v>9</v>
      </c>
    </row>
    <row r="4" spans="2:13" s="2" customFormat="1" ht="12" customHeight="1">
      <c r="B4" s="64"/>
      <c r="C4" s="65"/>
      <c r="D4" s="66"/>
      <c r="E4" s="50"/>
      <c r="F4" s="56"/>
      <c r="G4" s="57"/>
      <c r="H4" s="58"/>
      <c r="I4" s="47"/>
      <c r="J4" s="47"/>
      <c r="K4" s="47"/>
      <c r="L4" s="47"/>
      <c r="M4" s="47"/>
    </row>
    <row r="5" spans="2:13" s="2" customFormat="1" ht="12" customHeight="1">
      <c r="B5" s="64"/>
      <c r="C5" s="65"/>
      <c r="D5" s="66"/>
      <c r="E5" s="51"/>
      <c r="F5" s="59" t="s">
        <v>2</v>
      </c>
      <c r="G5" s="49" t="s">
        <v>3</v>
      </c>
      <c r="H5" s="49" t="s">
        <v>4</v>
      </c>
      <c r="I5" s="47"/>
      <c r="J5" s="47"/>
      <c r="K5" s="47"/>
      <c r="L5" s="47"/>
      <c r="M5" s="47"/>
    </row>
    <row r="6" spans="2:13" s="2" customFormat="1" ht="12" customHeight="1">
      <c r="B6" s="67"/>
      <c r="C6" s="68"/>
      <c r="D6" s="69"/>
      <c r="E6" s="52"/>
      <c r="F6" s="60"/>
      <c r="G6" s="52"/>
      <c r="H6" s="52"/>
      <c r="I6" s="48"/>
      <c r="J6" s="48"/>
      <c r="K6" s="48"/>
      <c r="L6" s="48"/>
      <c r="M6" s="48"/>
    </row>
    <row r="7" spans="2:13" s="2" customFormat="1" ht="12" customHeight="1">
      <c r="B7" s="9"/>
      <c r="C7" s="18"/>
      <c r="D7" s="21"/>
      <c r="E7" s="10"/>
      <c r="F7" s="10" t="s">
        <v>5</v>
      </c>
      <c r="G7" s="10" t="s">
        <v>5</v>
      </c>
      <c r="H7" s="10" t="s">
        <v>5</v>
      </c>
      <c r="I7" s="10" t="s">
        <v>5</v>
      </c>
      <c r="J7" s="10" t="s">
        <v>6</v>
      </c>
      <c r="K7" s="10" t="s">
        <v>5</v>
      </c>
      <c r="L7" s="10" t="s">
        <v>5</v>
      </c>
      <c r="M7" s="10" t="s">
        <v>5</v>
      </c>
    </row>
    <row r="8" spans="2:14" s="2" customFormat="1" ht="12" customHeight="1">
      <c r="B8" s="44" t="s">
        <v>93</v>
      </c>
      <c r="C8" s="70"/>
      <c r="D8" s="43"/>
      <c r="E8" s="14">
        <f>E9+E23</f>
        <v>524523</v>
      </c>
      <c r="F8" s="14">
        <f>F9+F23</f>
        <v>1863384</v>
      </c>
      <c r="G8" s="14">
        <f>G9+G23</f>
        <v>916582</v>
      </c>
      <c r="H8" s="14">
        <f>H9+H23</f>
        <v>946802</v>
      </c>
      <c r="I8" s="14">
        <f>I9+I23</f>
        <v>14822</v>
      </c>
      <c r="J8" s="37">
        <v>0.8</v>
      </c>
      <c r="K8" s="38">
        <v>293.19</v>
      </c>
      <c r="L8" s="38">
        <v>3.55</v>
      </c>
      <c r="M8" s="38">
        <v>96.81</v>
      </c>
      <c r="N8" s="31"/>
    </row>
    <row r="9" spans="2:14" s="2" customFormat="1" ht="12" customHeight="1">
      <c r="B9" s="44" t="s">
        <v>11</v>
      </c>
      <c r="C9" s="70"/>
      <c r="D9" s="43"/>
      <c r="E9" s="14">
        <f>SUM(E11:E21)</f>
        <v>343260</v>
      </c>
      <c r="F9" s="14">
        <f>SUM(F11:F21)</f>
        <v>1168132</v>
      </c>
      <c r="G9" s="14">
        <f>SUM(G11:G21)</f>
        <v>573162</v>
      </c>
      <c r="H9" s="14">
        <f>SUM(H11:H21)</f>
        <v>594970</v>
      </c>
      <c r="I9" s="14">
        <f>SUM(I11:I21)</f>
        <v>10207</v>
      </c>
      <c r="J9" s="36">
        <v>0.88</v>
      </c>
      <c r="K9" s="38">
        <v>1038.04</v>
      </c>
      <c r="L9" s="38">
        <v>3.4</v>
      </c>
      <c r="M9" s="38">
        <v>96.33</v>
      </c>
      <c r="N9" s="31"/>
    </row>
    <row r="10" spans="2:14" s="2" customFormat="1" ht="12" customHeight="1">
      <c r="B10" s="16"/>
      <c r="C10" s="35"/>
      <c r="D10" s="34"/>
      <c r="E10" s="14"/>
      <c r="F10" s="14"/>
      <c r="G10" s="14"/>
      <c r="H10" s="14"/>
      <c r="I10" s="6"/>
      <c r="J10" s="12"/>
      <c r="K10" s="22"/>
      <c r="L10" s="12"/>
      <c r="M10" s="12"/>
      <c r="N10" s="31"/>
    </row>
    <row r="11" spans="2:14" s="2" customFormat="1" ht="12" customHeight="1">
      <c r="B11" s="3"/>
      <c r="C11" s="42" t="s">
        <v>12</v>
      </c>
      <c r="D11" s="43"/>
      <c r="E11" s="13">
        <v>81594</v>
      </c>
      <c r="F11" s="13">
        <v>267839</v>
      </c>
      <c r="G11" s="13">
        <v>130679</v>
      </c>
      <c r="H11" s="13">
        <v>137160</v>
      </c>
      <c r="I11" s="5">
        <v>2670</v>
      </c>
      <c r="J11" s="11">
        <v>1.01</v>
      </c>
      <c r="K11" s="23">
        <v>1817.21</v>
      </c>
      <c r="L11" s="11">
        <v>3.28</v>
      </c>
      <c r="M11" s="11">
        <v>95.27</v>
      </c>
      <c r="N11" s="31"/>
    </row>
    <row r="12" spans="2:14" s="2" customFormat="1" ht="12" customHeight="1">
      <c r="B12" s="3"/>
      <c r="C12" s="42" t="s">
        <v>88</v>
      </c>
      <c r="D12" s="43"/>
      <c r="E12" s="13">
        <v>69330</v>
      </c>
      <c r="F12" s="13">
        <v>223001</v>
      </c>
      <c r="G12" s="13">
        <v>110268</v>
      </c>
      <c r="H12" s="13">
        <v>112733</v>
      </c>
      <c r="I12" s="5">
        <v>1572</v>
      </c>
      <c r="J12" s="11">
        <v>0.71</v>
      </c>
      <c r="K12" s="23">
        <v>2018.47</v>
      </c>
      <c r="L12" s="11">
        <v>3.22</v>
      </c>
      <c r="M12" s="11">
        <v>97.81</v>
      </c>
      <c r="N12" s="31"/>
    </row>
    <row r="13" spans="2:14" s="2" customFormat="1" ht="12" customHeight="1">
      <c r="B13" s="8"/>
      <c r="C13" s="42" t="s">
        <v>91</v>
      </c>
      <c r="D13" s="43"/>
      <c r="E13" s="13">
        <v>39046</v>
      </c>
      <c r="F13" s="13">
        <v>132703</v>
      </c>
      <c r="G13" s="13">
        <v>63842</v>
      </c>
      <c r="H13" s="13">
        <v>68861</v>
      </c>
      <c r="I13" s="5">
        <v>-186</v>
      </c>
      <c r="J13" s="11">
        <v>-0.14</v>
      </c>
      <c r="K13" s="23">
        <v>1005.86</v>
      </c>
      <c r="L13" s="23">
        <v>3.4</v>
      </c>
      <c r="M13" s="11">
        <v>92.71</v>
      </c>
      <c r="N13" s="31"/>
    </row>
    <row r="14" spans="2:14" s="2" customFormat="1" ht="12" customHeight="1">
      <c r="B14" s="8"/>
      <c r="C14" s="42" t="s">
        <v>13</v>
      </c>
      <c r="D14" s="43"/>
      <c r="E14" s="13">
        <v>30440</v>
      </c>
      <c r="F14" s="13">
        <v>107032</v>
      </c>
      <c r="G14" s="13">
        <v>52737</v>
      </c>
      <c r="H14" s="13">
        <v>54295</v>
      </c>
      <c r="I14" s="5">
        <v>1303</v>
      </c>
      <c r="J14" s="11">
        <v>1.23</v>
      </c>
      <c r="K14" s="23">
        <v>1626.87</v>
      </c>
      <c r="L14" s="23">
        <v>3.52</v>
      </c>
      <c r="M14" s="11">
        <v>97.13</v>
      </c>
      <c r="N14" s="31"/>
    </row>
    <row r="15" spans="2:14" s="2" customFormat="1" ht="12" customHeight="1">
      <c r="B15" s="8"/>
      <c r="C15" s="42" t="s">
        <v>14</v>
      </c>
      <c r="D15" s="43"/>
      <c r="E15" s="13">
        <v>35949</v>
      </c>
      <c r="F15" s="13">
        <v>125724</v>
      </c>
      <c r="G15" s="13">
        <v>62981</v>
      </c>
      <c r="H15" s="13">
        <v>62743</v>
      </c>
      <c r="I15" s="5">
        <v>2609</v>
      </c>
      <c r="J15" s="11">
        <v>2.12</v>
      </c>
      <c r="K15" s="23">
        <v>1289.21</v>
      </c>
      <c r="L15" s="23">
        <v>3.5</v>
      </c>
      <c r="M15" s="11">
        <v>100.38</v>
      </c>
      <c r="N15" s="31"/>
    </row>
    <row r="16" spans="2:14" s="2" customFormat="1" ht="12" customHeight="1">
      <c r="B16" s="8"/>
      <c r="C16" s="42" t="s">
        <v>15</v>
      </c>
      <c r="D16" s="43"/>
      <c r="E16" s="13">
        <v>13822</v>
      </c>
      <c r="F16" s="13">
        <v>47479</v>
      </c>
      <c r="G16" s="13">
        <v>23328</v>
      </c>
      <c r="H16" s="13">
        <v>24151</v>
      </c>
      <c r="I16" s="5">
        <v>329</v>
      </c>
      <c r="J16" s="11">
        <v>0.7</v>
      </c>
      <c r="K16" s="23">
        <v>347.45</v>
      </c>
      <c r="L16" s="23">
        <v>3.44</v>
      </c>
      <c r="M16" s="11">
        <v>96.59</v>
      </c>
      <c r="N16" s="31"/>
    </row>
    <row r="17" spans="2:14" s="2" customFormat="1" ht="12" customHeight="1">
      <c r="B17" s="8"/>
      <c r="C17" s="42" t="s">
        <v>16</v>
      </c>
      <c r="D17" s="43"/>
      <c r="E17" s="13">
        <v>20029</v>
      </c>
      <c r="F17" s="13">
        <v>70862</v>
      </c>
      <c r="G17" s="13">
        <v>34654</v>
      </c>
      <c r="H17" s="13">
        <v>36208</v>
      </c>
      <c r="I17" s="5">
        <v>617</v>
      </c>
      <c r="J17" s="11">
        <v>0.88</v>
      </c>
      <c r="K17" s="23">
        <v>1164.92</v>
      </c>
      <c r="L17" s="23">
        <v>3.54</v>
      </c>
      <c r="M17" s="11">
        <v>95.71</v>
      </c>
      <c r="N17" s="31"/>
    </row>
    <row r="18" spans="2:14" s="2" customFormat="1" ht="12" customHeight="1">
      <c r="B18" s="8"/>
      <c r="C18" s="42" t="s">
        <v>17</v>
      </c>
      <c r="D18" s="43"/>
      <c r="E18" s="13">
        <v>13417</v>
      </c>
      <c r="F18" s="13">
        <v>47142</v>
      </c>
      <c r="G18" s="13">
        <v>23080</v>
      </c>
      <c r="H18" s="13">
        <v>24062</v>
      </c>
      <c r="I18" s="5">
        <v>107</v>
      </c>
      <c r="J18" s="11">
        <v>0.23</v>
      </c>
      <c r="K18" s="23">
        <v>909.38</v>
      </c>
      <c r="L18" s="23">
        <v>3.51</v>
      </c>
      <c r="M18" s="11">
        <v>95.92</v>
      </c>
      <c r="N18" s="31"/>
    </row>
    <row r="19" spans="2:14" s="2" customFormat="1" ht="12" customHeight="1">
      <c r="B19" s="8"/>
      <c r="C19" s="42" t="s">
        <v>18</v>
      </c>
      <c r="D19" s="43"/>
      <c r="E19" s="13">
        <v>14880</v>
      </c>
      <c r="F19" s="13">
        <v>54729</v>
      </c>
      <c r="G19" s="13">
        <v>26936</v>
      </c>
      <c r="H19" s="13">
        <v>27793</v>
      </c>
      <c r="I19" s="5">
        <v>707</v>
      </c>
      <c r="J19" s="11">
        <v>1.31</v>
      </c>
      <c r="K19" s="23">
        <v>428.54</v>
      </c>
      <c r="L19" s="23">
        <v>3.68</v>
      </c>
      <c r="M19" s="11">
        <v>96.92</v>
      </c>
      <c r="N19" s="31"/>
    </row>
    <row r="20" spans="2:14" s="2" customFormat="1" ht="12" customHeight="1">
      <c r="B20" s="8"/>
      <c r="C20" s="42" t="s">
        <v>19</v>
      </c>
      <c r="D20" s="43"/>
      <c r="E20" s="13">
        <v>12709</v>
      </c>
      <c r="F20" s="13">
        <v>48199</v>
      </c>
      <c r="G20" s="13">
        <v>23439</v>
      </c>
      <c r="H20" s="13">
        <v>24760</v>
      </c>
      <c r="I20" s="5">
        <v>152</v>
      </c>
      <c r="J20" s="11">
        <v>0.32</v>
      </c>
      <c r="K20" s="11">
        <v>514.78</v>
      </c>
      <c r="L20" s="11">
        <v>3.79</v>
      </c>
      <c r="M20" s="11">
        <v>94.66</v>
      </c>
      <c r="N20" s="31"/>
    </row>
    <row r="21" spans="2:14" s="2" customFormat="1" ht="12" customHeight="1">
      <c r="B21" s="8"/>
      <c r="C21" s="42" t="s">
        <v>20</v>
      </c>
      <c r="D21" s="43"/>
      <c r="E21" s="13">
        <v>12044</v>
      </c>
      <c r="F21" s="13">
        <v>43422</v>
      </c>
      <c r="G21" s="13">
        <v>21218</v>
      </c>
      <c r="H21" s="13">
        <v>22204</v>
      </c>
      <c r="I21" s="5">
        <v>327</v>
      </c>
      <c r="J21" s="11">
        <v>0.76</v>
      </c>
      <c r="K21" s="11">
        <v>427.55</v>
      </c>
      <c r="L21" s="11">
        <v>3.61</v>
      </c>
      <c r="M21" s="11">
        <v>95.56</v>
      </c>
      <c r="N21" s="31"/>
    </row>
    <row r="22" spans="2:14" s="2" customFormat="1" ht="12" customHeight="1">
      <c r="B22" s="8"/>
      <c r="C22" s="33"/>
      <c r="D22" s="34"/>
      <c r="E22" s="13"/>
      <c r="F22" s="13"/>
      <c r="G22" s="13"/>
      <c r="H22" s="13"/>
      <c r="I22" s="5"/>
      <c r="J22" s="11"/>
      <c r="K22" s="23"/>
      <c r="L22" s="23"/>
      <c r="M22" s="11"/>
      <c r="N22" s="31"/>
    </row>
    <row r="23" spans="2:14" s="2" customFormat="1" ht="12" customHeight="1">
      <c r="B23" s="44" t="s">
        <v>21</v>
      </c>
      <c r="C23" s="45"/>
      <c r="D23" s="41"/>
      <c r="E23" s="14">
        <f>E24+E35+E41+E48+E56+E62+E65+E75+E85+E91+E97+E100</f>
        <v>181263</v>
      </c>
      <c r="F23" s="14">
        <f>F24+F35+F41+F48+F56+F62+F65+F75+F85+F91+F97+F100</f>
        <v>695252</v>
      </c>
      <c r="G23" s="14">
        <f>G24+G35+G41+G48+G56+G62+G65+G75+G85+G91+G97+G100</f>
        <v>343420</v>
      </c>
      <c r="H23" s="14">
        <f>H24+H35+H41+H48+H56+H62+H65+H75+H85+H91+H97+H100</f>
        <v>351832</v>
      </c>
      <c r="I23" s="14">
        <f>I24+I35+I41+I48+I56+I62+I65+I75+I85+I91+I97+I100</f>
        <v>4615</v>
      </c>
      <c r="J23" s="38">
        <v>0.67</v>
      </c>
      <c r="K23" s="38">
        <v>132.93</v>
      </c>
      <c r="L23" s="38">
        <v>3.84</v>
      </c>
      <c r="M23" s="38">
        <v>97.61</v>
      </c>
      <c r="N23" s="31"/>
    </row>
    <row r="24" spans="2:14" s="2" customFormat="1" ht="12" customHeight="1">
      <c r="B24" s="16"/>
      <c r="C24" s="40" t="s">
        <v>22</v>
      </c>
      <c r="D24" s="41"/>
      <c r="E24" s="14">
        <f>SUM(E25:E33)</f>
        <v>20876</v>
      </c>
      <c r="F24" s="14">
        <f>SUM(F25:F33)</f>
        <v>88257</v>
      </c>
      <c r="G24" s="14">
        <f>SUM(G25:G33)</f>
        <v>43590</v>
      </c>
      <c r="H24" s="14">
        <f>SUM(H25:H33)</f>
        <v>44667</v>
      </c>
      <c r="I24" s="14">
        <f>SUM(I25:I33)</f>
        <v>503</v>
      </c>
      <c r="J24" s="38">
        <v>0.57</v>
      </c>
      <c r="K24" s="38">
        <v>163.15</v>
      </c>
      <c r="L24" s="38">
        <v>4.23</v>
      </c>
      <c r="M24" s="38">
        <v>97.59</v>
      </c>
      <c r="N24" s="31"/>
    </row>
    <row r="25" spans="2:14" s="2" customFormat="1" ht="12" customHeight="1">
      <c r="B25" s="8"/>
      <c r="C25" s="19"/>
      <c r="D25" s="17" t="s">
        <v>23</v>
      </c>
      <c r="E25" s="13">
        <v>1973</v>
      </c>
      <c r="F25" s="13">
        <v>8767</v>
      </c>
      <c r="G25" s="13">
        <v>4366</v>
      </c>
      <c r="H25" s="13">
        <v>4401</v>
      </c>
      <c r="I25" s="5">
        <v>56</v>
      </c>
      <c r="J25" s="11">
        <v>0.64</v>
      </c>
      <c r="K25" s="23">
        <v>447.98</v>
      </c>
      <c r="L25" s="23">
        <v>4.44</v>
      </c>
      <c r="M25" s="11">
        <v>99.2</v>
      </c>
      <c r="N25" s="31"/>
    </row>
    <row r="26" spans="2:14" s="2" customFormat="1" ht="12" customHeight="1">
      <c r="B26" s="8"/>
      <c r="C26" s="19"/>
      <c r="D26" s="17" t="s">
        <v>24</v>
      </c>
      <c r="E26" s="13">
        <v>3167</v>
      </c>
      <c r="F26" s="13">
        <v>13793</v>
      </c>
      <c r="G26" s="13">
        <v>6861</v>
      </c>
      <c r="H26" s="13">
        <v>6932</v>
      </c>
      <c r="I26" s="5">
        <v>74</v>
      </c>
      <c r="J26" s="11">
        <v>0.54</v>
      </c>
      <c r="K26" s="23">
        <v>176.43</v>
      </c>
      <c r="L26" s="23">
        <v>4.36</v>
      </c>
      <c r="M26" s="11">
        <v>98.98</v>
      </c>
      <c r="N26" s="31"/>
    </row>
    <row r="27" spans="2:14" s="2" customFormat="1" ht="12" customHeight="1">
      <c r="B27" s="8"/>
      <c r="C27" s="19"/>
      <c r="D27" s="17" t="s">
        <v>25</v>
      </c>
      <c r="E27" s="13">
        <v>3794</v>
      </c>
      <c r="F27" s="13">
        <v>16006</v>
      </c>
      <c r="G27" s="13">
        <v>7869</v>
      </c>
      <c r="H27" s="13">
        <v>8137</v>
      </c>
      <c r="I27" s="5">
        <v>119</v>
      </c>
      <c r="J27" s="11">
        <v>0.75</v>
      </c>
      <c r="K27" s="23">
        <v>229.87</v>
      </c>
      <c r="L27" s="23">
        <v>4.22</v>
      </c>
      <c r="M27" s="11">
        <v>96.71</v>
      </c>
      <c r="N27" s="31"/>
    </row>
    <row r="28" spans="2:14" s="2" customFormat="1" ht="12" customHeight="1">
      <c r="B28" s="8"/>
      <c r="C28" s="19"/>
      <c r="D28" s="17" t="s">
        <v>89</v>
      </c>
      <c r="E28" s="13">
        <v>3095</v>
      </c>
      <c r="F28" s="13">
        <v>12091</v>
      </c>
      <c r="G28" s="13">
        <v>5947</v>
      </c>
      <c r="H28" s="13">
        <v>6144</v>
      </c>
      <c r="I28" s="5">
        <v>143</v>
      </c>
      <c r="J28" s="11">
        <v>1.2</v>
      </c>
      <c r="K28" s="23">
        <v>613.44</v>
      </c>
      <c r="L28" s="23">
        <v>3.91</v>
      </c>
      <c r="M28" s="11">
        <v>96.79</v>
      </c>
      <c r="N28" s="31"/>
    </row>
    <row r="29" spans="2:14" s="2" customFormat="1" ht="12" customHeight="1">
      <c r="B29" s="8"/>
      <c r="C29" s="20"/>
      <c r="D29" s="7" t="s">
        <v>26</v>
      </c>
      <c r="E29" s="13">
        <v>1723</v>
      </c>
      <c r="F29" s="13">
        <v>7812</v>
      </c>
      <c r="G29" s="13">
        <v>3887</v>
      </c>
      <c r="H29" s="13">
        <v>3925</v>
      </c>
      <c r="I29" s="5">
        <v>-23</v>
      </c>
      <c r="J29" s="11">
        <v>-0.29</v>
      </c>
      <c r="K29" s="23">
        <v>161.11</v>
      </c>
      <c r="L29" s="23">
        <v>4.53</v>
      </c>
      <c r="M29" s="11">
        <v>99.03</v>
      </c>
      <c r="N29" s="31"/>
    </row>
    <row r="30" spans="2:14" s="2" customFormat="1" ht="12" customHeight="1">
      <c r="B30" s="8"/>
      <c r="C30" s="20"/>
      <c r="D30" s="7" t="s">
        <v>27</v>
      </c>
      <c r="E30" s="13">
        <v>2356</v>
      </c>
      <c r="F30" s="13">
        <v>10305</v>
      </c>
      <c r="G30" s="13">
        <v>5046</v>
      </c>
      <c r="H30" s="13">
        <v>5259</v>
      </c>
      <c r="I30" s="5">
        <v>23</v>
      </c>
      <c r="J30" s="11">
        <v>0.22</v>
      </c>
      <c r="K30" s="23">
        <v>400.04</v>
      </c>
      <c r="L30" s="23">
        <v>4.37</v>
      </c>
      <c r="M30" s="11">
        <v>95.95</v>
      </c>
      <c r="N30" s="31"/>
    </row>
    <row r="31" spans="2:14" s="2" customFormat="1" ht="12" customHeight="1">
      <c r="B31" s="8"/>
      <c r="C31" s="20"/>
      <c r="D31" s="7" t="s">
        <v>28</v>
      </c>
      <c r="E31" s="13">
        <v>2742</v>
      </c>
      <c r="F31" s="13">
        <v>11727</v>
      </c>
      <c r="G31" s="13">
        <v>5801</v>
      </c>
      <c r="H31" s="13">
        <v>5926</v>
      </c>
      <c r="I31" s="5">
        <v>228</v>
      </c>
      <c r="J31" s="11">
        <v>1.98</v>
      </c>
      <c r="K31" s="23">
        <v>329.78</v>
      </c>
      <c r="L31" s="23">
        <v>4.28</v>
      </c>
      <c r="M31" s="11">
        <v>97.89</v>
      </c>
      <c r="N31" s="31"/>
    </row>
    <row r="32" spans="2:14" s="2" customFormat="1" ht="12" customHeight="1">
      <c r="B32" s="8"/>
      <c r="C32" s="20"/>
      <c r="D32" s="7" t="s">
        <v>29</v>
      </c>
      <c r="E32" s="13">
        <v>849</v>
      </c>
      <c r="F32" s="13">
        <v>3307</v>
      </c>
      <c r="G32" s="13">
        <v>1648</v>
      </c>
      <c r="H32" s="13">
        <v>1659</v>
      </c>
      <c r="I32" s="5">
        <v>-49</v>
      </c>
      <c r="J32" s="11">
        <v>-1.46</v>
      </c>
      <c r="K32" s="23">
        <v>32.3</v>
      </c>
      <c r="L32" s="23">
        <v>3.9</v>
      </c>
      <c r="M32" s="11">
        <v>99.34</v>
      </c>
      <c r="N32" s="31"/>
    </row>
    <row r="33" spans="2:14" s="2" customFormat="1" ht="12" customHeight="1">
      <c r="B33" s="8"/>
      <c r="C33" s="20"/>
      <c r="D33" s="7" t="s">
        <v>30</v>
      </c>
      <c r="E33" s="13">
        <v>1177</v>
      </c>
      <c r="F33" s="13">
        <v>4449</v>
      </c>
      <c r="G33" s="13">
        <v>2165</v>
      </c>
      <c r="H33" s="13">
        <v>2284</v>
      </c>
      <c r="I33" s="5">
        <v>-68</v>
      </c>
      <c r="J33" s="11">
        <v>-1.51</v>
      </c>
      <c r="K33" s="23">
        <v>31.41</v>
      </c>
      <c r="L33" s="23">
        <v>3.78</v>
      </c>
      <c r="M33" s="11">
        <v>94.79</v>
      </c>
      <c r="N33" s="31"/>
    </row>
    <row r="34" spans="2:14" s="2" customFormat="1" ht="12" customHeight="1">
      <c r="B34" s="8"/>
      <c r="C34" s="20"/>
      <c r="D34" s="7"/>
      <c r="E34" s="13"/>
      <c r="F34" s="13"/>
      <c r="G34" s="13"/>
      <c r="H34" s="13"/>
      <c r="I34" s="5"/>
      <c r="J34" s="11"/>
      <c r="K34" s="23"/>
      <c r="L34" s="23"/>
      <c r="M34" s="11"/>
      <c r="N34" s="31"/>
    </row>
    <row r="35" spans="2:14" s="2" customFormat="1" ht="12" customHeight="1">
      <c r="B35" s="8"/>
      <c r="C35" s="40" t="s">
        <v>35</v>
      </c>
      <c r="D35" s="41"/>
      <c r="E35" s="14">
        <f>SUM(E36:E39)</f>
        <v>17413</v>
      </c>
      <c r="F35" s="14">
        <f>SUM(F36:F39)</f>
        <v>68111</v>
      </c>
      <c r="G35" s="14">
        <f>SUM(G36:G39)</f>
        <v>33579</v>
      </c>
      <c r="H35" s="14">
        <f>SUM(H36:H39)</f>
        <v>34532</v>
      </c>
      <c r="I35" s="14">
        <f>SUM(I36:I39)</f>
        <v>812</v>
      </c>
      <c r="J35" s="38">
        <v>1.21</v>
      </c>
      <c r="K35" s="38">
        <v>238.5</v>
      </c>
      <c r="L35" s="38">
        <v>3.91</v>
      </c>
      <c r="M35" s="38">
        <v>97.24</v>
      </c>
      <c r="N35" s="31"/>
    </row>
    <row r="36" spans="2:14" s="2" customFormat="1" ht="12" customHeight="1">
      <c r="B36" s="8"/>
      <c r="C36" s="19"/>
      <c r="D36" s="7" t="s">
        <v>31</v>
      </c>
      <c r="E36" s="13">
        <v>5292</v>
      </c>
      <c r="F36" s="13">
        <v>21311</v>
      </c>
      <c r="G36" s="13">
        <v>10333</v>
      </c>
      <c r="H36" s="13">
        <v>10978</v>
      </c>
      <c r="I36" s="5">
        <v>71</v>
      </c>
      <c r="J36" s="11">
        <v>0.33</v>
      </c>
      <c r="K36" s="23">
        <v>228.61</v>
      </c>
      <c r="L36" s="23">
        <v>4.03</v>
      </c>
      <c r="M36" s="11">
        <v>94.12</v>
      </c>
      <c r="N36" s="31"/>
    </row>
    <row r="37" spans="2:14" s="2" customFormat="1" ht="12" customHeight="1">
      <c r="B37" s="8"/>
      <c r="C37" s="19"/>
      <c r="D37" s="7" t="s">
        <v>32</v>
      </c>
      <c r="E37" s="13">
        <v>1541</v>
      </c>
      <c r="F37" s="13">
        <v>5896</v>
      </c>
      <c r="G37" s="13">
        <v>2893</v>
      </c>
      <c r="H37" s="13">
        <v>3003</v>
      </c>
      <c r="I37" s="5">
        <v>-77</v>
      </c>
      <c r="J37" s="11">
        <v>-1.29</v>
      </c>
      <c r="K37" s="23">
        <v>46.35</v>
      </c>
      <c r="L37" s="23">
        <v>3.83</v>
      </c>
      <c r="M37" s="11">
        <v>96.34</v>
      </c>
      <c r="N37" s="31"/>
    </row>
    <row r="38" spans="2:14" s="2" customFormat="1" ht="12" customHeight="1">
      <c r="B38" s="8"/>
      <c r="C38" s="19"/>
      <c r="D38" s="7" t="s">
        <v>33</v>
      </c>
      <c r="E38" s="13">
        <v>3487</v>
      </c>
      <c r="F38" s="13">
        <v>14271</v>
      </c>
      <c r="G38" s="13">
        <v>7108</v>
      </c>
      <c r="H38" s="13">
        <v>7163</v>
      </c>
      <c r="I38" s="5">
        <v>273</v>
      </c>
      <c r="J38" s="11">
        <v>1.95</v>
      </c>
      <c r="K38" s="32">
        <v>329.36</v>
      </c>
      <c r="L38" s="32">
        <v>4.09</v>
      </c>
      <c r="M38" s="11">
        <v>99.23</v>
      </c>
      <c r="N38" s="31"/>
    </row>
    <row r="39" spans="2:14" s="2" customFormat="1" ht="12" customHeight="1">
      <c r="B39" s="8"/>
      <c r="C39" s="19"/>
      <c r="D39" s="7" t="s">
        <v>34</v>
      </c>
      <c r="E39" s="13">
        <v>7093</v>
      </c>
      <c r="F39" s="13">
        <v>26633</v>
      </c>
      <c r="G39" s="13">
        <v>13245</v>
      </c>
      <c r="H39" s="13">
        <v>13388</v>
      </c>
      <c r="I39" s="5">
        <v>545</v>
      </c>
      <c r="J39" s="11">
        <v>2.09</v>
      </c>
      <c r="K39" s="23">
        <v>1220.02</v>
      </c>
      <c r="L39" s="23">
        <v>3.75</v>
      </c>
      <c r="M39" s="11">
        <v>98.93</v>
      </c>
      <c r="N39" s="31"/>
    </row>
    <row r="40" spans="2:14" s="2" customFormat="1" ht="12" customHeight="1">
      <c r="B40" s="8"/>
      <c r="C40" s="19"/>
      <c r="D40" s="7"/>
      <c r="E40" s="13"/>
      <c r="F40" s="13"/>
      <c r="G40" s="13"/>
      <c r="H40" s="13"/>
      <c r="I40" s="5"/>
      <c r="J40" s="11"/>
      <c r="K40" s="23"/>
      <c r="L40" s="23"/>
      <c r="M40" s="11"/>
      <c r="N40" s="31"/>
    </row>
    <row r="41" spans="2:14" s="2" customFormat="1" ht="12" customHeight="1">
      <c r="B41" s="8"/>
      <c r="C41" s="40" t="s">
        <v>36</v>
      </c>
      <c r="D41" s="41"/>
      <c r="E41" s="14">
        <f>SUM(E42:E46)</f>
        <v>10589</v>
      </c>
      <c r="F41" s="14">
        <f>SUM(F42:F46)</f>
        <v>41194</v>
      </c>
      <c r="G41" s="14">
        <f>SUM(G42:G46)</f>
        <v>20601</v>
      </c>
      <c r="H41" s="14">
        <f>SUM(H42:H46)</f>
        <v>20593</v>
      </c>
      <c r="I41" s="14">
        <f>SUM(I42:I46)</f>
        <v>290</v>
      </c>
      <c r="J41" s="38">
        <v>0.71</v>
      </c>
      <c r="K41" s="38">
        <v>294.37</v>
      </c>
      <c r="L41" s="38">
        <v>3.89</v>
      </c>
      <c r="M41" s="38">
        <v>100.04</v>
      </c>
      <c r="N41" s="31"/>
    </row>
    <row r="42" spans="2:14" s="2" customFormat="1" ht="12" customHeight="1">
      <c r="B42" s="8"/>
      <c r="C42" s="19"/>
      <c r="D42" s="7" t="s">
        <v>37</v>
      </c>
      <c r="E42" s="13">
        <v>2853</v>
      </c>
      <c r="F42" s="13">
        <v>11931</v>
      </c>
      <c r="G42" s="13">
        <v>5938</v>
      </c>
      <c r="H42" s="13">
        <v>5993</v>
      </c>
      <c r="I42" s="5">
        <v>88</v>
      </c>
      <c r="J42" s="11">
        <v>0.74</v>
      </c>
      <c r="K42" s="23">
        <v>291</v>
      </c>
      <c r="L42" s="23">
        <v>4.18</v>
      </c>
      <c r="M42" s="11">
        <v>99.08</v>
      </c>
      <c r="N42" s="31"/>
    </row>
    <row r="43" spans="2:14" s="2" customFormat="1" ht="12" customHeight="1">
      <c r="B43" s="8"/>
      <c r="C43" s="19"/>
      <c r="D43" s="7" t="s">
        <v>38</v>
      </c>
      <c r="E43" s="13">
        <v>652</v>
      </c>
      <c r="F43" s="13">
        <v>2517</v>
      </c>
      <c r="G43" s="13">
        <v>1276</v>
      </c>
      <c r="H43" s="13">
        <v>1241</v>
      </c>
      <c r="I43" s="5">
        <v>3</v>
      </c>
      <c r="J43" s="11">
        <v>0.12</v>
      </c>
      <c r="K43" s="23">
        <v>88.91</v>
      </c>
      <c r="L43" s="23">
        <v>3.86</v>
      </c>
      <c r="M43" s="11">
        <v>102.82</v>
      </c>
      <c r="N43" s="31"/>
    </row>
    <row r="44" spans="2:14" s="2" customFormat="1" ht="12" customHeight="1">
      <c r="B44" s="8"/>
      <c r="C44" s="19"/>
      <c r="D44" s="7" t="s">
        <v>39</v>
      </c>
      <c r="E44" s="13">
        <v>1863</v>
      </c>
      <c r="F44" s="13">
        <v>4954</v>
      </c>
      <c r="G44" s="13">
        <v>2349</v>
      </c>
      <c r="H44" s="13">
        <v>2605</v>
      </c>
      <c r="I44" s="5">
        <v>-62</v>
      </c>
      <c r="J44" s="11">
        <v>-1.24</v>
      </c>
      <c r="K44" s="23">
        <v>222.25</v>
      </c>
      <c r="L44" s="23">
        <v>2.66</v>
      </c>
      <c r="M44" s="11">
        <v>90.17</v>
      </c>
      <c r="N44" s="31"/>
    </row>
    <row r="45" spans="2:14" s="2" customFormat="1" ht="12" customHeight="1">
      <c r="B45" s="8"/>
      <c r="C45" s="20"/>
      <c r="D45" s="7" t="s">
        <v>40</v>
      </c>
      <c r="E45" s="13">
        <v>2387</v>
      </c>
      <c r="F45" s="13">
        <v>10122</v>
      </c>
      <c r="G45" s="13">
        <v>5224</v>
      </c>
      <c r="H45" s="13">
        <v>4898</v>
      </c>
      <c r="I45" s="5">
        <v>92</v>
      </c>
      <c r="J45" s="11">
        <v>0.92</v>
      </c>
      <c r="K45" s="23">
        <v>365.94</v>
      </c>
      <c r="L45" s="23">
        <v>4.24</v>
      </c>
      <c r="M45" s="11">
        <v>106.66</v>
      </c>
      <c r="N45" s="31"/>
    </row>
    <row r="46" spans="2:14" s="2" customFormat="1" ht="12" customHeight="1">
      <c r="B46" s="8"/>
      <c r="C46" s="20"/>
      <c r="D46" s="7" t="s">
        <v>95</v>
      </c>
      <c r="E46" s="13">
        <v>2834</v>
      </c>
      <c r="F46" s="13">
        <v>11670</v>
      </c>
      <c r="G46" s="13">
        <v>5814</v>
      </c>
      <c r="H46" s="13">
        <v>5856</v>
      </c>
      <c r="I46" s="5">
        <v>169</v>
      </c>
      <c r="J46" s="11">
        <v>1.47</v>
      </c>
      <c r="K46" s="23">
        <v>564.31</v>
      </c>
      <c r="L46" s="23">
        <v>4.12</v>
      </c>
      <c r="M46" s="11">
        <v>99.28</v>
      </c>
      <c r="N46" s="31"/>
    </row>
    <row r="47" spans="2:14" s="2" customFormat="1" ht="12" customHeight="1">
      <c r="B47" s="8"/>
      <c r="C47" s="20"/>
      <c r="D47" s="7"/>
      <c r="E47" s="13"/>
      <c r="F47" s="13"/>
      <c r="G47" s="13"/>
      <c r="H47" s="13"/>
      <c r="I47" s="5"/>
      <c r="J47" s="11"/>
      <c r="K47" s="23"/>
      <c r="L47" s="23"/>
      <c r="M47" s="11"/>
      <c r="N47" s="31"/>
    </row>
    <row r="48" spans="2:14" s="2" customFormat="1" ht="12" customHeight="1">
      <c r="B48" s="8"/>
      <c r="C48" s="40" t="s">
        <v>41</v>
      </c>
      <c r="D48" s="41"/>
      <c r="E48" s="14">
        <f>SUM(E49:E54)</f>
        <v>14099</v>
      </c>
      <c r="F48" s="14">
        <f>SUM(F49:F54)</f>
        <v>51840</v>
      </c>
      <c r="G48" s="14">
        <f>SUM(G49:G54)</f>
        <v>25389</v>
      </c>
      <c r="H48" s="14">
        <f>SUM(H49:H54)</f>
        <v>26451</v>
      </c>
      <c r="I48" s="6">
        <f>SUM(I49:I54)</f>
        <v>-185</v>
      </c>
      <c r="J48" s="38">
        <v>0.36</v>
      </c>
      <c r="K48" s="38">
        <v>126.34</v>
      </c>
      <c r="L48" s="38">
        <v>3.68</v>
      </c>
      <c r="M48" s="38">
        <v>95.99</v>
      </c>
      <c r="N48" s="31"/>
    </row>
    <row r="49" spans="2:14" s="2" customFormat="1" ht="12" customHeight="1">
      <c r="B49" s="8"/>
      <c r="C49" s="20"/>
      <c r="D49" s="7" t="s">
        <v>42</v>
      </c>
      <c r="E49" s="13">
        <v>4142</v>
      </c>
      <c r="F49" s="13">
        <v>13777</v>
      </c>
      <c r="G49" s="13">
        <v>6695</v>
      </c>
      <c r="H49" s="13">
        <v>7082</v>
      </c>
      <c r="I49" s="5">
        <v>-100</v>
      </c>
      <c r="J49" s="11">
        <v>-0.72</v>
      </c>
      <c r="K49" s="23">
        <v>256.97</v>
      </c>
      <c r="L49" s="23">
        <v>3.33</v>
      </c>
      <c r="M49" s="11">
        <v>94.54</v>
      </c>
      <c r="N49" s="31"/>
    </row>
    <row r="50" spans="2:14" s="2" customFormat="1" ht="12" customHeight="1">
      <c r="B50" s="8"/>
      <c r="C50" s="20"/>
      <c r="D50" s="7" t="s">
        <v>43</v>
      </c>
      <c r="E50" s="13">
        <v>2452</v>
      </c>
      <c r="F50" s="13">
        <v>9463</v>
      </c>
      <c r="G50" s="13">
        <v>4635</v>
      </c>
      <c r="H50" s="13">
        <v>4828</v>
      </c>
      <c r="I50" s="5">
        <v>-109</v>
      </c>
      <c r="J50" s="11">
        <v>-1.14</v>
      </c>
      <c r="K50" s="23">
        <v>179.63</v>
      </c>
      <c r="L50" s="23">
        <v>3.86</v>
      </c>
      <c r="M50" s="11">
        <v>96</v>
      </c>
      <c r="N50" s="31"/>
    </row>
    <row r="51" spans="2:14" s="2" customFormat="1" ht="12" customHeight="1">
      <c r="B51" s="8"/>
      <c r="C51" s="20"/>
      <c r="D51" s="7" t="s">
        <v>44</v>
      </c>
      <c r="E51" s="13">
        <v>5229</v>
      </c>
      <c r="F51" s="13">
        <v>20993</v>
      </c>
      <c r="G51" s="13">
        <v>10306</v>
      </c>
      <c r="H51" s="13">
        <v>10687</v>
      </c>
      <c r="I51" s="5">
        <v>195</v>
      </c>
      <c r="J51" s="11">
        <v>0.94</v>
      </c>
      <c r="K51" s="23">
        <v>362.07</v>
      </c>
      <c r="L51" s="23">
        <v>4.01</v>
      </c>
      <c r="M51" s="11">
        <v>96.43</v>
      </c>
      <c r="N51" s="31"/>
    </row>
    <row r="52" spans="2:14" s="2" customFormat="1" ht="12" customHeight="1">
      <c r="B52" s="8"/>
      <c r="C52" s="20"/>
      <c r="D52" s="7" t="s">
        <v>45</v>
      </c>
      <c r="E52" s="15">
        <v>1085</v>
      </c>
      <c r="F52" s="13">
        <v>3813</v>
      </c>
      <c r="G52" s="13">
        <v>1894</v>
      </c>
      <c r="H52" s="5">
        <v>1919</v>
      </c>
      <c r="I52" s="5">
        <v>-80</v>
      </c>
      <c r="J52" s="11">
        <v>-2.05</v>
      </c>
      <c r="K52" s="23">
        <v>61.39</v>
      </c>
      <c r="L52" s="23">
        <v>3.51</v>
      </c>
      <c r="M52" s="11">
        <v>98.7</v>
      </c>
      <c r="N52" s="31"/>
    </row>
    <row r="53" spans="2:14" s="2" customFormat="1" ht="12" customHeight="1">
      <c r="B53" s="8"/>
      <c r="C53" s="20"/>
      <c r="D53" s="7" t="s">
        <v>46</v>
      </c>
      <c r="E53" s="13">
        <v>478</v>
      </c>
      <c r="F53" s="13">
        <v>1551</v>
      </c>
      <c r="G53" s="13">
        <v>744</v>
      </c>
      <c r="H53" s="13">
        <v>807</v>
      </c>
      <c r="I53" s="5">
        <v>-25</v>
      </c>
      <c r="J53" s="11">
        <v>-1.59</v>
      </c>
      <c r="K53" s="23">
        <v>30.27</v>
      </c>
      <c r="L53" s="23">
        <v>3.24</v>
      </c>
      <c r="M53" s="11">
        <v>92.19</v>
      </c>
      <c r="N53" s="31"/>
    </row>
    <row r="54" spans="2:14" s="2" customFormat="1" ht="12" customHeight="1">
      <c r="B54" s="8"/>
      <c r="C54" s="20"/>
      <c r="D54" s="7" t="s">
        <v>47</v>
      </c>
      <c r="E54" s="13">
        <v>713</v>
      </c>
      <c r="F54" s="13">
        <v>2243</v>
      </c>
      <c r="G54" s="13">
        <v>1115</v>
      </c>
      <c r="H54" s="13">
        <v>1128</v>
      </c>
      <c r="I54" s="5">
        <v>-66</v>
      </c>
      <c r="J54" s="11">
        <v>-2.86</v>
      </c>
      <c r="K54" s="23">
        <v>12.32</v>
      </c>
      <c r="L54" s="23">
        <v>3.15</v>
      </c>
      <c r="M54" s="11">
        <v>98.85</v>
      </c>
      <c r="N54" s="31"/>
    </row>
    <row r="55" spans="2:14" s="2" customFormat="1" ht="12" customHeight="1">
      <c r="B55" s="8"/>
      <c r="C55" s="20"/>
      <c r="D55" s="7"/>
      <c r="E55" s="13"/>
      <c r="F55" s="13"/>
      <c r="G55" s="13"/>
      <c r="H55" s="13"/>
      <c r="I55" s="5"/>
      <c r="J55" s="11"/>
      <c r="K55" s="23"/>
      <c r="L55" s="23"/>
      <c r="M55" s="11"/>
      <c r="N55" s="31"/>
    </row>
    <row r="56" spans="2:14" s="2" customFormat="1" ht="12" customHeight="1">
      <c r="B56" s="8"/>
      <c r="C56" s="40" t="s">
        <v>48</v>
      </c>
      <c r="D56" s="41"/>
      <c r="E56" s="14">
        <f>SUM(E57:E60)</f>
        <v>9963</v>
      </c>
      <c r="F56" s="14">
        <f>SUM(F57:F60)</f>
        <v>39786</v>
      </c>
      <c r="G56" s="14">
        <f>SUM(G57:G60)</f>
        <v>19508</v>
      </c>
      <c r="H56" s="14">
        <f>SUM(H57:H60)</f>
        <v>20278</v>
      </c>
      <c r="I56" s="6">
        <f>SUM(I57:I60)</f>
        <v>-425</v>
      </c>
      <c r="J56" s="39">
        <v>-1.06</v>
      </c>
      <c r="K56" s="39">
        <v>100.5</v>
      </c>
      <c r="L56" s="39">
        <v>3.99</v>
      </c>
      <c r="M56" s="39">
        <v>96.2</v>
      </c>
      <c r="N56" s="31"/>
    </row>
    <row r="57" spans="2:14" s="2" customFormat="1" ht="12" customHeight="1">
      <c r="B57" s="8"/>
      <c r="C57" s="20"/>
      <c r="D57" s="7" t="s">
        <v>49</v>
      </c>
      <c r="E57" s="13">
        <v>1195</v>
      </c>
      <c r="F57" s="13">
        <v>5164</v>
      </c>
      <c r="G57" s="13">
        <v>2575</v>
      </c>
      <c r="H57" s="13">
        <v>2589</v>
      </c>
      <c r="I57" s="5">
        <v>11</v>
      </c>
      <c r="J57" s="11">
        <v>0.21</v>
      </c>
      <c r="K57" s="23">
        <v>180.24</v>
      </c>
      <c r="L57" s="23">
        <v>4.32</v>
      </c>
      <c r="M57" s="11">
        <v>99.46</v>
      </c>
      <c r="N57" s="31"/>
    </row>
    <row r="58" spans="2:14" s="2" customFormat="1" ht="12" customHeight="1">
      <c r="B58" s="8"/>
      <c r="C58" s="20"/>
      <c r="D58" s="7" t="s">
        <v>50</v>
      </c>
      <c r="E58" s="13">
        <v>3894</v>
      </c>
      <c r="F58" s="13">
        <v>14987</v>
      </c>
      <c r="G58" s="13">
        <v>7330</v>
      </c>
      <c r="H58" s="13">
        <v>7657</v>
      </c>
      <c r="I58" s="5">
        <v>-241</v>
      </c>
      <c r="J58" s="11">
        <v>-1.58</v>
      </c>
      <c r="K58" s="23">
        <v>79.11</v>
      </c>
      <c r="L58" s="23">
        <v>3.85</v>
      </c>
      <c r="M58" s="11">
        <v>95.73</v>
      </c>
      <c r="N58" s="31"/>
    </row>
    <row r="59" spans="2:14" s="2" customFormat="1" ht="12" customHeight="1">
      <c r="B59" s="8"/>
      <c r="C59" s="20"/>
      <c r="D59" s="7" t="s">
        <v>51</v>
      </c>
      <c r="E59" s="13">
        <v>1560</v>
      </c>
      <c r="F59" s="13">
        <v>5713</v>
      </c>
      <c r="G59" s="13">
        <v>2740</v>
      </c>
      <c r="H59" s="13">
        <v>2973</v>
      </c>
      <c r="I59" s="5">
        <v>-180</v>
      </c>
      <c r="J59" s="11">
        <v>-3.05</v>
      </c>
      <c r="K59" s="23">
        <v>47.88</v>
      </c>
      <c r="L59" s="23">
        <v>3.66</v>
      </c>
      <c r="M59" s="11">
        <v>92.16</v>
      </c>
      <c r="N59" s="31"/>
    </row>
    <row r="60" spans="2:14" s="2" customFormat="1" ht="12" customHeight="1">
      <c r="B60" s="8"/>
      <c r="C60" s="20"/>
      <c r="D60" s="7" t="s">
        <v>52</v>
      </c>
      <c r="E60" s="13">
        <v>3314</v>
      </c>
      <c r="F60" s="13">
        <v>13922</v>
      </c>
      <c r="G60" s="13">
        <v>6863</v>
      </c>
      <c r="H60" s="13">
        <v>7059</v>
      </c>
      <c r="I60" s="5">
        <v>-15</v>
      </c>
      <c r="J60" s="11">
        <v>-0.11</v>
      </c>
      <c r="K60" s="23">
        <v>238.19</v>
      </c>
      <c r="L60" s="23">
        <v>4.2</v>
      </c>
      <c r="M60" s="11">
        <v>97.22</v>
      </c>
      <c r="N60" s="31"/>
    </row>
    <row r="61" spans="2:14" s="2" customFormat="1" ht="12" customHeight="1">
      <c r="B61" s="8"/>
      <c r="C61" s="20"/>
      <c r="D61" s="7"/>
      <c r="E61" s="13"/>
      <c r="F61" s="13"/>
      <c r="G61" s="13"/>
      <c r="H61" s="13"/>
      <c r="I61" s="5"/>
      <c r="J61" s="11"/>
      <c r="K61" s="23"/>
      <c r="L61" s="23"/>
      <c r="M61" s="11"/>
      <c r="N61" s="31"/>
    </row>
    <row r="62" spans="2:14" s="2" customFormat="1" ht="12" customHeight="1">
      <c r="B62" s="8"/>
      <c r="C62" s="40" t="s">
        <v>53</v>
      </c>
      <c r="D62" s="41"/>
      <c r="E62" s="14">
        <f>SUM(E63)</f>
        <v>5190</v>
      </c>
      <c r="F62" s="14">
        <f>SUM(F63)</f>
        <v>19069</v>
      </c>
      <c r="G62" s="14">
        <f>SUM(G63)</f>
        <v>9237</v>
      </c>
      <c r="H62" s="14">
        <f>SUM(H63)</f>
        <v>9832</v>
      </c>
      <c r="I62" s="6">
        <f>SUM(I63)</f>
        <v>-110</v>
      </c>
      <c r="J62" s="39">
        <v>-0.57</v>
      </c>
      <c r="K62" s="39">
        <v>109.48</v>
      </c>
      <c r="L62" s="39">
        <v>3.67</v>
      </c>
      <c r="M62" s="39">
        <v>93.95</v>
      </c>
      <c r="N62" s="31"/>
    </row>
    <row r="63" spans="2:14" s="2" customFormat="1" ht="12" customHeight="1">
      <c r="B63" s="8"/>
      <c r="C63" s="20"/>
      <c r="D63" s="7" t="s">
        <v>54</v>
      </c>
      <c r="E63" s="13">
        <v>5190</v>
      </c>
      <c r="F63" s="13">
        <v>19069</v>
      </c>
      <c r="G63" s="13">
        <v>9237</v>
      </c>
      <c r="H63" s="13">
        <v>9832</v>
      </c>
      <c r="I63" s="5">
        <v>-110</v>
      </c>
      <c r="J63" s="11">
        <v>-0.57</v>
      </c>
      <c r="K63" s="23">
        <v>109.48</v>
      </c>
      <c r="L63" s="23">
        <v>3.67</v>
      </c>
      <c r="M63" s="11">
        <v>93.95</v>
      </c>
      <c r="N63" s="31"/>
    </row>
    <row r="64" spans="2:14" s="2" customFormat="1" ht="12" customHeight="1">
      <c r="B64" s="8"/>
      <c r="C64" s="20"/>
      <c r="D64" s="7"/>
      <c r="E64" s="13"/>
      <c r="F64" s="13"/>
      <c r="G64" s="13"/>
      <c r="H64" s="13"/>
      <c r="I64" s="5"/>
      <c r="J64" s="11"/>
      <c r="K64" s="23"/>
      <c r="L64" s="23"/>
      <c r="M64" s="11"/>
      <c r="N64" s="31"/>
    </row>
    <row r="65" spans="2:14" s="2" customFormat="1" ht="12" customHeight="1">
      <c r="B65" s="8"/>
      <c r="C65" s="40" t="s">
        <v>55</v>
      </c>
      <c r="D65" s="41"/>
      <c r="E65" s="14">
        <f>SUM(E66:E73)</f>
        <v>21184</v>
      </c>
      <c r="F65" s="14">
        <f>SUM(F66:F73)</f>
        <v>74360</v>
      </c>
      <c r="G65" s="14">
        <f>SUM(G66:G73)</f>
        <v>36763</v>
      </c>
      <c r="H65" s="14">
        <f>SUM(H66:H73)</f>
        <v>37597</v>
      </c>
      <c r="I65" s="6">
        <f>SUM(I66:I73)</f>
        <v>-336</v>
      </c>
      <c r="J65" s="39">
        <v>-0.45</v>
      </c>
      <c r="K65" s="39">
        <v>58.19</v>
      </c>
      <c r="L65" s="39">
        <v>3.51</v>
      </c>
      <c r="M65" s="39">
        <v>97.78</v>
      </c>
      <c r="N65" s="31"/>
    </row>
    <row r="66" spans="2:14" s="2" customFormat="1" ht="12" customHeight="1">
      <c r="B66" s="8"/>
      <c r="C66" s="20"/>
      <c r="D66" s="7" t="s">
        <v>56</v>
      </c>
      <c r="E66" s="13">
        <v>5508</v>
      </c>
      <c r="F66" s="13">
        <v>20292</v>
      </c>
      <c r="G66" s="13">
        <v>9923</v>
      </c>
      <c r="H66" s="13">
        <v>10369</v>
      </c>
      <c r="I66" s="5">
        <v>-81</v>
      </c>
      <c r="J66" s="11">
        <v>-0.4</v>
      </c>
      <c r="K66" s="23">
        <v>85.49</v>
      </c>
      <c r="L66" s="23">
        <v>3.68</v>
      </c>
      <c r="M66" s="11">
        <v>95.7</v>
      </c>
      <c r="N66" s="31"/>
    </row>
    <row r="67" spans="2:14" s="2" customFormat="1" ht="12" customHeight="1">
      <c r="B67" s="8"/>
      <c r="C67" s="20"/>
      <c r="D67" s="7" t="s">
        <v>30</v>
      </c>
      <c r="E67" s="13">
        <v>642</v>
      </c>
      <c r="F67" s="13">
        <v>2753</v>
      </c>
      <c r="G67" s="13">
        <v>1346</v>
      </c>
      <c r="H67" s="13">
        <v>1407</v>
      </c>
      <c r="I67" s="5">
        <v>-27</v>
      </c>
      <c r="J67" s="11">
        <v>-0.97</v>
      </c>
      <c r="K67" s="23">
        <v>83.53</v>
      </c>
      <c r="L67" s="23">
        <v>4.29</v>
      </c>
      <c r="M67" s="11">
        <v>95.66</v>
      </c>
      <c r="N67" s="31"/>
    </row>
    <row r="68" spans="2:14" s="2" customFormat="1" ht="12" customHeight="1">
      <c r="B68" s="8"/>
      <c r="C68" s="20"/>
      <c r="D68" s="7" t="s">
        <v>57</v>
      </c>
      <c r="E68" s="13">
        <v>4520</v>
      </c>
      <c r="F68" s="13">
        <v>17083</v>
      </c>
      <c r="G68" s="13">
        <v>8296</v>
      </c>
      <c r="H68" s="13">
        <v>8787</v>
      </c>
      <c r="I68" s="5">
        <v>-112</v>
      </c>
      <c r="J68" s="11">
        <v>-0.65</v>
      </c>
      <c r="K68" s="23">
        <v>76.95</v>
      </c>
      <c r="L68" s="23">
        <v>3.78</v>
      </c>
      <c r="M68" s="11">
        <v>94.41</v>
      </c>
      <c r="N68" s="31"/>
    </row>
    <row r="69" spans="2:14" s="2" customFormat="1" ht="12" customHeight="1">
      <c r="B69" s="8"/>
      <c r="C69" s="20"/>
      <c r="D69" s="7" t="s">
        <v>58</v>
      </c>
      <c r="E69" s="13">
        <v>2004</v>
      </c>
      <c r="F69" s="13">
        <v>7201</v>
      </c>
      <c r="G69" s="13">
        <v>3569</v>
      </c>
      <c r="H69" s="13">
        <v>3632</v>
      </c>
      <c r="I69" s="5">
        <v>-36</v>
      </c>
      <c r="J69" s="11">
        <v>-0.5</v>
      </c>
      <c r="K69" s="23">
        <v>54.07</v>
      </c>
      <c r="L69" s="23">
        <v>3.59</v>
      </c>
      <c r="M69" s="11">
        <v>98.27</v>
      </c>
      <c r="N69" s="31"/>
    </row>
    <row r="70" spans="2:14" s="2" customFormat="1" ht="12" customHeight="1">
      <c r="B70" s="8"/>
      <c r="C70" s="20"/>
      <c r="D70" s="7" t="s">
        <v>59</v>
      </c>
      <c r="E70" s="13">
        <v>2872</v>
      </c>
      <c r="F70" s="13">
        <v>10773</v>
      </c>
      <c r="G70" s="13">
        <v>5337</v>
      </c>
      <c r="H70" s="13">
        <v>5436</v>
      </c>
      <c r="I70" s="5">
        <v>36</v>
      </c>
      <c r="J70" s="11">
        <v>0.34</v>
      </c>
      <c r="K70" s="23">
        <v>32.06</v>
      </c>
      <c r="L70" s="23">
        <v>3.75</v>
      </c>
      <c r="M70" s="11">
        <v>98.18</v>
      </c>
      <c r="N70" s="31"/>
    </row>
    <row r="71" spans="2:14" s="2" customFormat="1" ht="12" customHeight="1">
      <c r="B71" s="8"/>
      <c r="C71" s="20"/>
      <c r="D71" s="7" t="s">
        <v>60</v>
      </c>
      <c r="E71" s="13">
        <v>3417</v>
      </c>
      <c r="F71" s="13">
        <v>9259</v>
      </c>
      <c r="G71" s="13">
        <v>4509</v>
      </c>
      <c r="H71" s="13">
        <v>4750</v>
      </c>
      <c r="I71" s="5">
        <v>-82</v>
      </c>
      <c r="J71" s="11">
        <v>-0.88</v>
      </c>
      <c r="K71" s="23">
        <v>186.3</v>
      </c>
      <c r="L71" s="23">
        <v>2.71</v>
      </c>
      <c r="M71" s="11">
        <v>94.93</v>
      </c>
      <c r="N71" s="31"/>
    </row>
    <row r="72" spans="2:14" s="2" customFormat="1" ht="12" customHeight="1">
      <c r="B72" s="8"/>
      <c r="C72" s="20"/>
      <c r="D72" s="7" t="s">
        <v>61</v>
      </c>
      <c r="E72" s="13">
        <v>642</v>
      </c>
      <c r="F72" s="13">
        <v>2249</v>
      </c>
      <c r="G72" s="13">
        <v>1139</v>
      </c>
      <c r="H72" s="13">
        <v>1110</v>
      </c>
      <c r="I72" s="5">
        <v>4</v>
      </c>
      <c r="J72" s="11">
        <v>0.18</v>
      </c>
      <c r="K72" s="23">
        <v>11.11</v>
      </c>
      <c r="L72" s="23">
        <v>3.5</v>
      </c>
      <c r="M72" s="11">
        <v>102.61</v>
      </c>
      <c r="N72" s="31"/>
    </row>
    <row r="73" spans="2:14" s="2" customFormat="1" ht="12" customHeight="1">
      <c r="B73" s="8"/>
      <c r="C73" s="20"/>
      <c r="D73" s="7" t="s">
        <v>62</v>
      </c>
      <c r="E73" s="13">
        <v>1579</v>
      </c>
      <c r="F73" s="13">
        <v>4750</v>
      </c>
      <c r="G73" s="13">
        <v>2644</v>
      </c>
      <c r="H73" s="13">
        <v>2106</v>
      </c>
      <c r="I73" s="5">
        <v>-38</v>
      </c>
      <c r="J73" s="11">
        <v>-0.79</v>
      </c>
      <c r="K73" s="23">
        <v>73.9</v>
      </c>
      <c r="L73" s="23">
        <v>3.01</v>
      </c>
      <c r="M73" s="11">
        <v>125.55</v>
      </c>
      <c r="N73" s="31"/>
    </row>
    <row r="74" spans="2:14" s="2" customFormat="1" ht="12" customHeight="1">
      <c r="B74" s="8"/>
      <c r="C74" s="20"/>
      <c r="D74" s="7"/>
      <c r="E74" s="13"/>
      <c r="F74" s="13"/>
      <c r="G74" s="13"/>
      <c r="H74" s="13"/>
      <c r="I74" s="5"/>
      <c r="J74" s="11"/>
      <c r="K74" s="23"/>
      <c r="L74" s="23"/>
      <c r="M74" s="11"/>
      <c r="N74" s="31"/>
    </row>
    <row r="75" spans="2:14" s="2" customFormat="1" ht="12" customHeight="1">
      <c r="B75" s="8"/>
      <c r="C75" s="40" t="s">
        <v>63</v>
      </c>
      <c r="D75" s="41"/>
      <c r="E75" s="14">
        <f>SUM(E76:E83)</f>
        <v>15539</v>
      </c>
      <c r="F75" s="14">
        <f>SUM(F76:F83)</f>
        <v>55885</v>
      </c>
      <c r="G75" s="14">
        <f>SUM(G76:G83)</f>
        <v>27599</v>
      </c>
      <c r="H75" s="14">
        <f>SUM(H76:H83)</f>
        <v>28286</v>
      </c>
      <c r="I75" s="6">
        <f>SUM(I76:I83)</f>
        <v>-218</v>
      </c>
      <c r="J75" s="39">
        <v>-0.39</v>
      </c>
      <c r="K75" s="39">
        <v>34.29</v>
      </c>
      <c r="L75" s="39">
        <v>3.6</v>
      </c>
      <c r="M75" s="39">
        <v>97.57</v>
      </c>
      <c r="N75" s="31"/>
    </row>
    <row r="76" spans="2:14" s="2" customFormat="1" ht="12" customHeight="1">
      <c r="B76" s="8"/>
      <c r="C76" s="20"/>
      <c r="D76" s="7" t="s">
        <v>64</v>
      </c>
      <c r="E76" s="13">
        <v>799</v>
      </c>
      <c r="F76" s="13">
        <v>3180</v>
      </c>
      <c r="G76" s="13">
        <v>1586</v>
      </c>
      <c r="H76" s="13">
        <v>1594</v>
      </c>
      <c r="I76" s="5">
        <v>10</v>
      </c>
      <c r="J76" s="11">
        <v>0.32</v>
      </c>
      <c r="K76" s="23">
        <v>112.45</v>
      </c>
      <c r="L76" s="23">
        <v>3.98</v>
      </c>
      <c r="M76" s="11">
        <v>99.5</v>
      </c>
      <c r="N76" s="31"/>
    </row>
    <row r="77" spans="2:14" s="2" customFormat="1" ht="12" customHeight="1">
      <c r="B77" s="8"/>
      <c r="C77" s="20"/>
      <c r="D77" s="7" t="s">
        <v>65</v>
      </c>
      <c r="E77" s="13">
        <v>1817</v>
      </c>
      <c r="F77" s="13">
        <v>6424</v>
      </c>
      <c r="G77" s="13">
        <v>3170</v>
      </c>
      <c r="H77" s="13">
        <v>3254</v>
      </c>
      <c r="I77" s="5">
        <v>-84</v>
      </c>
      <c r="J77" s="11">
        <v>-1.29</v>
      </c>
      <c r="K77" s="23">
        <v>23.03</v>
      </c>
      <c r="L77" s="23">
        <v>3.54</v>
      </c>
      <c r="M77" s="11">
        <v>97.42</v>
      </c>
      <c r="N77" s="31"/>
    </row>
    <row r="78" spans="2:14" s="2" customFormat="1" ht="12" customHeight="1">
      <c r="B78" s="8"/>
      <c r="C78" s="20"/>
      <c r="D78" s="7" t="s">
        <v>66</v>
      </c>
      <c r="E78" s="13">
        <v>1622</v>
      </c>
      <c r="F78" s="13">
        <v>6077</v>
      </c>
      <c r="G78" s="13">
        <v>2968</v>
      </c>
      <c r="H78" s="13">
        <v>3109</v>
      </c>
      <c r="I78" s="5">
        <v>-57</v>
      </c>
      <c r="J78" s="11">
        <v>-0.93</v>
      </c>
      <c r="K78" s="23">
        <v>15.52</v>
      </c>
      <c r="L78" s="23">
        <v>3.75</v>
      </c>
      <c r="M78" s="11">
        <v>95.46</v>
      </c>
      <c r="N78" s="31"/>
    </row>
    <row r="79" spans="2:14" s="2" customFormat="1" ht="12" customHeight="1">
      <c r="B79" s="8"/>
      <c r="C79" s="20"/>
      <c r="D79" s="7" t="s">
        <v>67</v>
      </c>
      <c r="E79" s="13">
        <v>866</v>
      </c>
      <c r="F79" s="13">
        <v>3898</v>
      </c>
      <c r="G79" s="13">
        <v>1902</v>
      </c>
      <c r="H79" s="13">
        <v>1996</v>
      </c>
      <c r="I79" s="5">
        <v>-7</v>
      </c>
      <c r="J79" s="11">
        <v>-0.18</v>
      </c>
      <c r="K79" s="23">
        <v>45.67</v>
      </c>
      <c r="L79" s="23">
        <v>4.5</v>
      </c>
      <c r="M79" s="11">
        <v>95.29</v>
      </c>
      <c r="N79" s="31"/>
    </row>
    <row r="80" spans="2:14" s="2" customFormat="1" ht="12" customHeight="1">
      <c r="B80" s="8"/>
      <c r="C80" s="20"/>
      <c r="D80" s="7" t="s">
        <v>68</v>
      </c>
      <c r="E80" s="13">
        <v>2912</v>
      </c>
      <c r="F80" s="13">
        <v>10878</v>
      </c>
      <c r="G80" s="13">
        <v>5413</v>
      </c>
      <c r="H80" s="13">
        <v>5465</v>
      </c>
      <c r="I80" s="5">
        <v>14</v>
      </c>
      <c r="J80" s="11">
        <v>0.13</v>
      </c>
      <c r="K80" s="23">
        <v>153.67</v>
      </c>
      <c r="L80" s="23">
        <v>3.74</v>
      </c>
      <c r="M80" s="11">
        <v>99.05</v>
      </c>
      <c r="N80" s="31"/>
    </row>
    <row r="81" spans="2:14" s="2" customFormat="1" ht="12" customHeight="1">
      <c r="B81" s="8"/>
      <c r="C81" s="20"/>
      <c r="D81" s="7" t="s">
        <v>69</v>
      </c>
      <c r="E81" s="13">
        <v>3361</v>
      </c>
      <c r="F81" s="13">
        <v>8732</v>
      </c>
      <c r="G81" s="13">
        <v>4301</v>
      </c>
      <c r="H81" s="13">
        <v>4431</v>
      </c>
      <c r="I81" s="5">
        <v>-15</v>
      </c>
      <c r="J81" s="11">
        <v>-0.17</v>
      </c>
      <c r="K81" s="23">
        <v>16.53</v>
      </c>
      <c r="L81" s="23">
        <v>2.6</v>
      </c>
      <c r="M81" s="11">
        <v>97.07</v>
      </c>
      <c r="N81" s="31"/>
    </row>
    <row r="82" spans="2:14" s="2" customFormat="1" ht="12" customHeight="1">
      <c r="B82" s="8"/>
      <c r="C82" s="20"/>
      <c r="D82" s="7" t="s">
        <v>70</v>
      </c>
      <c r="E82" s="13">
        <v>2297</v>
      </c>
      <c r="F82" s="13">
        <v>8401</v>
      </c>
      <c r="G82" s="13">
        <v>4135</v>
      </c>
      <c r="H82" s="13">
        <v>4266</v>
      </c>
      <c r="I82" s="5">
        <v>-111</v>
      </c>
      <c r="J82" s="11">
        <v>-1.3</v>
      </c>
      <c r="K82" s="23">
        <v>45.94</v>
      </c>
      <c r="L82" s="23">
        <v>3.66</v>
      </c>
      <c r="M82" s="11">
        <v>96.93</v>
      </c>
      <c r="N82" s="31"/>
    </row>
    <row r="83" spans="2:14" s="2" customFormat="1" ht="12" customHeight="1">
      <c r="B83" s="8"/>
      <c r="C83" s="20"/>
      <c r="D83" s="7" t="s">
        <v>71</v>
      </c>
      <c r="E83" s="13">
        <v>1865</v>
      </c>
      <c r="F83" s="13">
        <v>8295</v>
      </c>
      <c r="G83" s="13">
        <v>4124</v>
      </c>
      <c r="H83" s="13">
        <v>4171</v>
      </c>
      <c r="I83" s="5">
        <v>32</v>
      </c>
      <c r="J83" s="11">
        <v>0.39</v>
      </c>
      <c r="K83" s="23">
        <v>130.2</v>
      </c>
      <c r="L83" s="23">
        <v>4.45</v>
      </c>
      <c r="M83" s="11">
        <v>98.87</v>
      </c>
      <c r="N83" s="31"/>
    </row>
    <row r="84" spans="2:14" s="2" customFormat="1" ht="12" customHeight="1">
      <c r="B84" s="8"/>
      <c r="C84" s="20"/>
      <c r="D84" s="7"/>
      <c r="E84" s="13"/>
      <c r="F84" s="13"/>
      <c r="G84" s="13"/>
      <c r="H84" s="13"/>
      <c r="I84" s="5"/>
      <c r="J84" s="11"/>
      <c r="K84" s="23"/>
      <c r="L84" s="23"/>
      <c r="M84" s="11"/>
      <c r="N84" s="31"/>
    </row>
    <row r="85" spans="2:14" s="2" customFormat="1" ht="12" customHeight="1">
      <c r="B85" s="8"/>
      <c r="C85" s="40" t="s">
        <v>72</v>
      </c>
      <c r="D85" s="41"/>
      <c r="E85" s="14">
        <f>SUM(E86:E89)</f>
        <v>18050</v>
      </c>
      <c r="F85" s="14">
        <f>SUM(F86:F89)</f>
        <v>72139</v>
      </c>
      <c r="G85" s="14">
        <f>SUM(G86:G89)</f>
        <v>35500</v>
      </c>
      <c r="H85" s="14">
        <f>SUM(H86:H89)</f>
        <v>36639</v>
      </c>
      <c r="I85" s="14">
        <f>SUM(I86:I89)</f>
        <v>1156</v>
      </c>
      <c r="J85" s="38">
        <v>1.63</v>
      </c>
      <c r="K85" s="38">
        <v>722.55</v>
      </c>
      <c r="L85" s="38">
        <v>4</v>
      </c>
      <c r="M85" s="38">
        <v>96.89</v>
      </c>
      <c r="N85" s="31"/>
    </row>
    <row r="86" spans="2:14" s="2" customFormat="1" ht="12" customHeight="1">
      <c r="B86" s="8"/>
      <c r="C86" s="20"/>
      <c r="D86" s="7" t="s">
        <v>73</v>
      </c>
      <c r="E86" s="13">
        <v>2611</v>
      </c>
      <c r="F86" s="13">
        <v>11009</v>
      </c>
      <c r="G86" s="13">
        <v>5493</v>
      </c>
      <c r="H86" s="13">
        <v>5516</v>
      </c>
      <c r="I86" s="5">
        <v>179</v>
      </c>
      <c r="J86" s="11">
        <v>1.65</v>
      </c>
      <c r="K86" s="23">
        <v>449.9</v>
      </c>
      <c r="L86" s="23">
        <v>4.22</v>
      </c>
      <c r="M86" s="11"/>
      <c r="N86" s="31"/>
    </row>
    <row r="87" spans="2:14" s="2" customFormat="1" ht="12" customHeight="1">
      <c r="B87" s="8"/>
      <c r="C87" s="20"/>
      <c r="D87" s="7" t="s">
        <v>30</v>
      </c>
      <c r="E87" s="13">
        <v>3338</v>
      </c>
      <c r="F87" s="13">
        <v>13739</v>
      </c>
      <c r="G87" s="13">
        <v>6792</v>
      </c>
      <c r="H87" s="13">
        <v>6947</v>
      </c>
      <c r="I87" s="5">
        <v>318</v>
      </c>
      <c r="J87" s="11">
        <v>2.37</v>
      </c>
      <c r="K87" s="23">
        <v>754.89</v>
      </c>
      <c r="L87" s="23">
        <v>4.12</v>
      </c>
      <c r="M87" s="11">
        <v>99.58</v>
      </c>
      <c r="N87" s="31"/>
    </row>
    <row r="88" spans="2:14" s="2" customFormat="1" ht="12" customHeight="1">
      <c r="B88" s="8"/>
      <c r="C88" s="20"/>
      <c r="D88" s="7" t="s">
        <v>74</v>
      </c>
      <c r="E88" s="13">
        <v>7422</v>
      </c>
      <c r="F88" s="13">
        <v>29164</v>
      </c>
      <c r="G88" s="13">
        <v>14245</v>
      </c>
      <c r="H88" s="13">
        <v>14919</v>
      </c>
      <c r="I88" s="5">
        <v>75</v>
      </c>
      <c r="J88" s="11">
        <v>0.26</v>
      </c>
      <c r="K88" s="23">
        <v>920.87</v>
      </c>
      <c r="L88" s="23">
        <v>3.93</v>
      </c>
      <c r="M88" s="11">
        <v>97.77</v>
      </c>
      <c r="N88" s="31"/>
    </row>
    <row r="89" spans="2:14" s="2" customFormat="1" ht="12" customHeight="1">
      <c r="B89" s="8"/>
      <c r="C89" s="20"/>
      <c r="D89" s="7" t="s">
        <v>75</v>
      </c>
      <c r="E89" s="13">
        <v>4679</v>
      </c>
      <c r="F89" s="13">
        <v>18227</v>
      </c>
      <c r="G89" s="13">
        <v>8970</v>
      </c>
      <c r="H89" s="13">
        <v>9257</v>
      </c>
      <c r="I89" s="5">
        <v>584</v>
      </c>
      <c r="J89" s="11">
        <v>3.31</v>
      </c>
      <c r="K89" s="23">
        <v>714.78</v>
      </c>
      <c r="L89" s="23">
        <v>3.9</v>
      </c>
      <c r="M89" s="11">
        <v>95.48</v>
      </c>
      <c r="N89" s="31"/>
    </row>
    <row r="90" spans="2:14" s="2" customFormat="1" ht="12" customHeight="1">
      <c r="B90" s="8"/>
      <c r="C90" s="20"/>
      <c r="D90" s="7"/>
      <c r="E90" s="13"/>
      <c r="F90" s="13"/>
      <c r="G90" s="13"/>
      <c r="H90" s="13"/>
      <c r="I90" s="5"/>
      <c r="J90" s="11"/>
      <c r="K90" s="23"/>
      <c r="L90" s="23"/>
      <c r="M90" s="11"/>
      <c r="N90" s="31"/>
    </row>
    <row r="91" spans="2:14" s="2" customFormat="1" ht="12" customHeight="1">
      <c r="B91" s="8"/>
      <c r="C91" s="40" t="s">
        <v>76</v>
      </c>
      <c r="D91" s="41"/>
      <c r="E91" s="14">
        <f>SUM(E92:E95)</f>
        <v>17663</v>
      </c>
      <c r="F91" s="14">
        <f>SUM(F92:F95)</f>
        <v>70508</v>
      </c>
      <c r="G91" s="14">
        <f>SUM(G92:G95)</f>
        <v>35179</v>
      </c>
      <c r="H91" s="14">
        <f>SUM(H92:H95)</f>
        <v>35329</v>
      </c>
      <c r="I91" s="14">
        <f>SUM(I92:I95)</f>
        <v>1539</v>
      </c>
      <c r="J91" s="38">
        <v>2.23</v>
      </c>
      <c r="K91" s="38">
        <v>728.92</v>
      </c>
      <c r="L91" s="38">
        <v>3.99</v>
      </c>
      <c r="M91" s="38">
        <v>99.58</v>
      </c>
      <c r="N91" s="31"/>
    </row>
    <row r="92" spans="2:14" s="2" customFormat="1" ht="12" customHeight="1">
      <c r="B92" s="8"/>
      <c r="C92" s="20"/>
      <c r="D92" s="7" t="s">
        <v>77</v>
      </c>
      <c r="E92" s="13">
        <v>3692</v>
      </c>
      <c r="F92" s="13">
        <v>14762</v>
      </c>
      <c r="G92" s="13">
        <v>7241</v>
      </c>
      <c r="H92" s="13">
        <v>7521</v>
      </c>
      <c r="I92" s="5">
        <v>-17</v>
      </c>
      <c r="J92" s="11">
        <v>-0.12</v>
      </c>
      <c r="K92" s="23">
        <v>764.87</v>
      </c>
      <c r="L92" s="23">
        <v>4</v>
      </c>
      <c r="M92" s="11">
        <v>96.28</v>
      </c>
      <c r="N92" s="31"/>
    </row>
    <row r="93" spans="2:14" s="2" customFormat="1" ht="12" customHeight="1">
      <c r="B93" s="8"/>
      <c r="C93" s="20"/>
      <c r="D93" s="7" t="s">
        <v>78</v>
      </c>
      <c r="E93" s="13">
        <v>6291</v>
      </c>
      <c r="F93" s="13">
        <v>24693</v>
      </c>
      <c r="G93" s="13">
        <v>12429</v>
      </c>
      <c r="H93" s="13">
        <v>12264</v>
      </c>
      <c r="I93" s="5">
        <v>641</v>
      </c>
      <c r="J93" s="11">
        <v>2.67</v>
      </c>
      <c r="K93" s="23">
        <v>645.57</v>
      </c>
      <c r="L93" s="23">
        <v>3.93</v>
      </c>
      <c r="M93" s="11">
        <v>101.35</v>
      </c>
      <c r="N93" s="31"/>
    </row>
    <row r="94" spans="2:14" s="2" customFormat="1" ht="12" customHeight="1">
      <c r="B94" s="8"/>
      <c r="C94" s="20"/>
      <c r="D94" s="7" t="s">
        <v>79</v>
      </c>
      <c r="E94" s="13">
        <v>3326</v>
      </c>
      <c r="F94" s="13">
        <v>13785</v>
      </c>
      <c r="G94" s="13">
        <v>6895</v>
      </c>
      <c r="H94" s="13">
        <v>6890</v>
      </c>
      <c r="I94" s="5">
        <v>350</v>
      </c>
      <c r="J94" s="11">
        <v>2.61</v>
      </c>
      <c r="K94" s="23">
        <v>660.52</v>
      </c>
      <c r="L94" s="23">
        <v>4.14</v>
      </c>
      <c r="M94" s="11">
        <v>100.07</v>
      </c>
      <c r="N94" s="31"/>
    </row>
    <row r="95" spans="2:14" s="2" customFormat="1" ht="12" customHeight="1">
      <c r="B95" s="8"/>
      <c r="C95" s="20"/>
      <c r="D95" s="7" t="s">
        <v>96</v>
      </c>
      <c r="E95" s="13">
        <v>4354</v>
      </c>
      <c r="F95" s="13">
        <v>17268</v>
      </c>
      <c r="G95" s="13">
        <v>8614</v>
      </c>
      <c r="H95" s="13">
        <v>8654</v>
      </c>
      <c r="I95" s="5">
        <v>565</v>
      </c>
      <c r="J95" s="11">
        <v>3.38</v>
      </c>
      <c r="K95" s="23">
        <v>943.09</v>
      </c>
      <c r="L95" s="23">
        <v>3.97</v>
      </c>
      <c r="M95" s="11">
        <v>99.54</v>
      </c>
      <c r="N95" s="31"/>
    </row>
    <row r="96" spans="2:14" s="2" customFormat="1" ht="12" customHeight="1">
      <c r="B96" s="8"/>
      <c r="C96" s="20"/>
      <c r="D96" s="7"/>
      <c r="E96" s="13"/>
      <c r="F96" s="13"/>
      <c r="G96" s="13"/>
      <c r="H96" s="13"/>
      <c r="I96" s="5"/>
      <c r="J96" s="11"/>
      <c r="K96" s="23"/>
      <c r="L96" s="23"/>
      <c r="M96" s="11"/>
      <c r="N96" s="31"/>
    </row>
    <row r="97" spans="2:14" s="2" customFormat="1" ht="12" customHeight="1">
      <c r="B97" s="8"/>
      <c r="C97" s="40" t="s">
        <v>80</v>
      </c>
      <c r="D97" s="41"/>
      <c r="E97" s="14">
        <f>SUM(E98)</f>
        <v>6314</v>
      </c>
      <c r="F97" s="14">
        <f>SUM(F98)</f>
        <v>23015</v>
      </c>
      <c r="G97" s="14">
        <f>SUM(G98)</f>
        <v>11281</v>
      </c>
      <c r="H97" s="14">
        <f>SUM(H98)</f>
        <v>11734</v>
      </c>
      <c r="I97" s="14">
        <f>SUM(I98)</f>
        <v>171</v>
      </c>
      <c r="J97" s="38">
        <v>0.75</v>
      </c>
      <c r="K97" s="38">
        <v>480.18</v>
      </c>
      <c r="L97" s="38">
        <v>3.65</v>
      </c>
      <c r="M97" s="38">
        <v>96.14</v>
      </c>
      <c r="N97" s="31"/>
    </row>
    <row r="98" spans="2:14" s="2" customFormat="1" ht="12" customHeight="1">
      <c r="B98" s="8"/>
      <c r="C98" s="20"/>
      <c r="D98" s="7" t="s">
        <v>81</v>
      </c>
      <c r="E98" s="13">
        <v>6314</v>
      </c>
      <c r="F98" s="13">
        <v>23015</v>
      </c>
      <c r="G98" s="13">
        <v>11281</v>
      </c>
      <c r="H98" s="13">
        <v>11734</v>
      </c>
      <c r="I98" s="5">
        <v>171</v>
      </c>
      <c r="J98" s="11">
        <v>0.75</v>
      </c>
      <c r="K98" s="23">
        <v>480.18</v>
      </c>
      <c r="L98" s="23">
        <v>3.65</v>
      </c>
      <c r="M98" s="11">
        <v>96.14</v>
      </c>
      <c r="N98" s="31"/>
    </row>
    <row r="99" spans="2:14" s="2" customFormat="1" ht="12" customHeight="1">
      <c r="B99" s="8"/>
      <c r="C99" s="20"/>
      <c r="D99" s="7"/>
      <c r="E99" s="13"/>
      <c r="F99" s="13"/>
      <c r="G99" s="13"/>
      <c r="H99" s="13"/>
      <c r="I99" s="5"/>
      <c r="J99" s="11"/>
      <c r="K99" s="23"/>
      <c r="L99" s="23"/>
      <c r="M99" s="11"/>
      <c r="N99" s="31"/>
    </row>
    <row r="100" spans="2:14" s="2" customFormat="1" ht="12" customHeight="1">
      <c r="B100" s="8"/>
      <c r="C100" s="40" t="s">
        <v>82</v>
      </c>
      <c r="D100" s="41"/>
      <c r="E100" s="14">
        <f>SUM(E101:E105)</f>
        <v>24383</v>
      </c>
      <c r="F100" s="14">
        <f>SUM(F101:F105)</f>
        <v>91088</v>
      </c>
      <c r="G100" s="14">
        <f>SUM(G101:G105)</f>
        <v>45194</v>
      </c>
      <c r="H100" s="14">
        <f>SUM(H101:H105)</f>
        <v>45894</v>
      </c>
      <c r="I100" s="14">
        <f>SUM(I101:I105)</f>
        <v>1418</v>
      </c>
      <c r="J100" s="38">
        <v>1.58</v>
      </c>
      <c r="K100" s="38">
        <v>694.48</v>
      </c>
      <c r="L100" s="38">
        <v>3.74</v>
      </c>
      <c r="M100" s="38">
        <v>98.47</v>
      </c>
      <c r="N100" s="31"/>
    </row>
    <row r="101" spans="2:14" s="2" customFormat="1" ht="12" customHeight="1">
      <c r="B101" s="8"/>
      <c r="C101" s="20"/>
      <c r="D101" s="7" t="s">
        <v>83</v>
      </c>
      <c r="E101" s="13">
        <v>3512</v>
      </c>
      <c r="F101" s="13">
        <v>16061</v>
      </c>
      <c r="G101" s="13">
        <v>7924</v>
      </c>
      <c r="H101" s="13">
        <v>8137</v>
      </c>
      <c r="I101" s="5">
        <v>37</v>
      </c>
      <c r="J101" s="11">
        <v>0.23</v>
      </c>
      <c r="K101" s="23">
        <v>388.51</v>
      </c>
      <c r="L101" s="23">
        <v>4.57</v>
      </c>
      <c r="M101" s="11">
        <v>97.38</v>
      </c>
      <c r="N101" s="31"/>
    </row>
    <row r="102" spans="2:14" s="2" customFormat="1" ht="12" customHeight="1">
      <c r="B102" s="8"/>
      <c r="C102" s="20"/>
      <c r="D102" s="7" t="s">
        <v>92</v>
      </c>
      <c r="E102" s="13">
        <v>2420</v>
      </c>
      <c r="F102" s="13">
        <v>9887</v>
      </c>
      <c r="G102" s="13">
        <v>4931</v>
      </c>
      <c r="H102" s="13">
        <v>4956</v>
      </c>
      <c r="I102" s="5">
        <v>72</v>
      </c>
      <c r="J102" s="11">
        <v>0.73</v>
      </c>
      <c r="K102" s="23">
        <v>516.56</v>
      </c>
      <c r="L102" s="23">
        <v>4.09</v>
      </c>
      <c r="M102" s="11">
        <v>99.5</v>
      </c>
      <c r="N102" s="31"/>
    </row>
    <row r="103" spans="2:14" s="2" customFormat="1" ht="12" customHeight="1">
      <c r="B103" s="8"/>
      <c r="C103" s="20"/>
      <c r="D103" s="7" t="s">
        <v>84</v>
      </c>
      <c r="E103" s="13">
        <v>2510</v>
      </c>
      <c r="F103" s="13">
        <v>10797</v>
      </c>
      <c r="G103" s="13">
        <v>5303</v>
      </c>
      <c r="H103" s="13">
        <v>5494</v>
      </c>
      <c r="I103" s="5">
        <v>117</v>
      </c>
      <c r="J103" s="11">
        <v>1.1</v>
      </c>
      <c r="K103" s="23">
        <v>495.28</v>
      </c>
      <c r="L103" s="23">
        <v>4.3</v>
      </c>
      <c r="M103" s="11">
        <v>96.52</v>
      </c>
      <c r="N103" s="31"/>
    </row>
    <row r="104" spans="2:14" s="2" customFormat="1" ht="12" customHeight="1">
      <c r="B104" s="8"/>
      <c r="C104" s="20"/>
      <c r="D104" s="7" t="s">
        <v>85</v>
      </c>
      <c r="E104" s="13">
        <v>10285</v>
      </c>
      <c r="F104" s="13">
        <v>31897</v>
      </c>
      <c r="G104" s="13">
        <v>15906</v>
      </c>
      <c r="H104" s="13">
        <v>15991</v>
      </c>
      <c r="I104" s="5">
        <v>615</v>
      </c>
      <c r="J104" s="11">
        <v>1.97</v>
      </c>
      <c r="K104" s="23">
        <v>1732.59</v>
      </c>
      <c r="L104" s="23">
        <v>3.1</v>
      </c>
      <c r="M104" s="11">
        <v>99.47</v>
      </c>
      <c r="N104" s="31"/>
    </row>
    <row r="105" spans="2:14" s="2" customFormat="1" ht="12" customHeight="1">
      <c r="B105" s="8"/>
      <c r="C105" s="20"/>
      <c r="D105" s="7" t="s">
        <v>86</v>
      </c>
      <c r="E105" s="13">
        <v>5656</v>
      </c>
      <c r="F105" s="13">
        <v>22446</v>
      </c>
      <c r="G105" s="13">
        <v>11130</v>
      </c>
      <c r="H105" s="13">
        <v>11316</v>
      </c>
      <c r="I105" s="5">
        <v>577</v>
      </c>
      <c r="J105" s="11">
        <v>2.64</v>
      </c>
      <c r="K105" s="23">
        <v>736.66</v>
      </c>
      <c r="L105" s="23">
        <v>3.97</v>
      </c>
      <c r="M105" s="11">
        <v>98.36</v>
      </c>
      <c r="N105" s="31"/>
    </row>
    <row r="106" spans="2:14" s="2" customFormat="1" ht="12" customHeight="1">
      <c r="B106" s="4"/>
      <c r="C106" s="4"/>
      <c r="D106" s="4"/>
      <c r="J106" s="28"/>
      <c r="L106" s="30"/>
      <c r="N106" s="31"/>
    </row>
    <row r="107" spans="2:14" s="2" customFormat="1" ht="12" customHeight="1">
      <c r="B107" s="25" t="s">
        <v>97</v>
      </c>
      <c r="C107" s="26"/>
      <c r="D107" s="26"/>
      <c r="E107" s="26"/>
      <c r="F107" s="26"/>
      <c r="L107" s="30"/>
      <c r="N107" s="31"/>
    </row>
    <row r="108" spans="2:14" s="2" customFormat="1" ht="12" customHeight="1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30"/>
      <c r="N108" s="31"/>
    </row>
    <row r="109" spans="2:14" ht="13.5">
      <c r="B109" s="25"/>
      <c r="C109" s="25"/>
      <c r="D109" s="25"/>
      <c r="E109" s="25"/>
      <c r="F109" s="25"/>
      <c r="G109" s="24"/>
      <c r="H109" s="24"/>
      <c r="I109" s="24"/>
      <c r="J109" s="24"/>
      <c r="K109" s="24"/>
      <c r="L109" s="30"/>
      <c r="N109" s="31"/>
    </row>
    <row r="110" spans="12:14" ht="13.5">
      <c r="L110" s="30"/>
      <c r="N110" s="31"/>
    </row>
    <row r="111" spans="12:14" ht="13.5">
      <c r="L111" s="30"/>
      <c r="N111" s="31"/>
    </row>
    <row r="112" spans="12:14" ht="13.5">
      <c r="L112" s="29"/>
      <c r="N112" s="31"/>
    </row>
    <row r="113" ht="13.5">
      <c r="N113" s="31"/>
    </row>
    <row r="114" ht="13.5">
      <c r="N114" s="31"/>
    </row>
    <row r="115" ht="13.5">
      <c r="N115" s="31"/>
    </row>
    <row r="116" ht="13.5">
      <c r="N116" s="31"/>
    </row>
  </sheetData>
  <mergeCells count="37">
    <mergeCell ref="C11:D11"/>
    <mergeCell ref="C12:D12"/>
    <mergeCell ref="B3:D6"/>
    <mergeCell ref="B8:D8"/>
    <mergeCell ref="B9:D9"/>
    <mergeCell ref="M3:M6"/>
    <mergeCell ref="E3:E6"/>
    <mergeCell ref="F3:H4"/>
    <mergeCell ref="F5:F6"/>
    <mergeCell ref="G5:G6"/>
    <mergeCell ref="H5:H6"/>
    <mergeCell ref="I3:I6"/>
    <mergeCell ref="J3:J6"/>
    <mergeCell ref="K3:K6"/>
    <mergeCell ref="L3:L6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3:D23"/>
    <mergeCell ref="C24:D24"/>
    <mergeCell ref="C35:D35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</mergeCells>
  <printOptions/>
  <pageMargins left="0.75" right="0.75" top="1" bottom="1" header="0.512" footer="0.512"/>
  <pageSetup horizontalDpi="400" verticalDpi="400" orientation="portrait" pageOrder="overThenDown" paperSize="9" scale="75" r:id="rId1"/>
  <headerFooter alignWithMargins="0">
    <oddHeader>&amp;L&amp;F</oddHeader>
  </headerFooter>
  <rowBreaks count="1" manualBreakCount="1">
    <brk id="55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1999-08-27T03:10:48Z</cp:lastPrinted>
  <dcterms:created xsi:type="dcterms:W3CDTF">1999-08-06T12:02:03Z</dcterms:created>
  <dcterms:modified xsi:type="dcterms:W3CDTF">2002-03-15T06:45:41Z</dcterms:modified>
  <cp:category/>
  <cp:version/>
  <cp:contentType/>
  <cp:contentStatus/>
</cp:coreProperties>
</file>