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21_市町村別世帯および人口" sheetId="1" r:id="rId1"/>
  </sheets>
  <definedNames>
    <definedName name="_xlnm.Print_Titles" localSheetId="0">'21_市町村別世帯および人口'!$3:$7</definedName>
  </definedNames>
  <calcPr fullCalcOnLoad="1"/>
</workbook>
</file>

<file path=xl/sharedStrings.xml><?xml version="1.0" encoding="utf-8"?>
<sst xmlns="http://schemas.openxmlformats.org/spreadsheetml/2006/main" count="113" uniqueCount="104">
  <si>
    <t>桐生市</t>
  </si>
  <si>
    <t>明和村</t>
  </si>
  <si>
    <t>総数</t>
  </si>
  <si>
    <t>市町村別</t>
  </si>
  <si>
    <t>城南村</t>
  </si>
  <si>
    <t>吉岡村</t>
  </si>
  <si>
    <t>笠懸村</t>
  </si>
  <si>
    <t>千代田村</t>
  </si>
  <si>
    <t>邑楽村</t>
  </si>
  <si>
    <t>面積</t>
  </si>
  <si>
    <t>１世帯
当たり
人口</t>
  </si>
  <si>
    <t>世帯数</t>
  </si>
  <si>
    <t>人口</t>
  </si>
  <si>
    <t>女100人に
つき男</t>
  </si>
  <si>
    <t>男</t>
  </si>
  <si>
    <t>女</t>
  </si>
  <si>
    <t>人</t>
  </si>
  <si>
    <t>％</t>
  </si>
  <si>
    <t>前橋市</t>
  </si>
  <si>
    <t>高崎市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</si>
  <si>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</si>
  <si>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</si>
  <si>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</si>
  <si>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</si>
  <si>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</si>
  <si>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</si>
  <si>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</si>
  <si>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</si>
  <si>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郡部総数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</si>
  <si>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</si>
  <si>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</si>
  <si>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</si>
  <si>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</si>
  <si>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</si>
  <si>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</si>
  <si>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</si>
  <si>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</si>
  <si>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</si>
  <si>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</si>
  <si>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</si>
  <si>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</si>
  <si>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</si>
  <si>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</si>
  <si>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</si>
  <si>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</si>
  <si>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</si>
  <si>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</si>
  <si>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</si>
  <si>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</si>
  <si>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</si>
  <si>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</si>
  <si>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</si>
  <si>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</si>
  <si>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</si>
  <si>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</si>
  <si>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</si>
  <si>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</si>
  <si>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</si>
  <si>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</si>
  <si>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</si>
  <si>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</si>
  <si>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</si>
  <si>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</si>
  <si>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</si>
  <si>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</si>
  <si>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</si>
  <si>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</si>
  <si>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</si>
  <si>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</si>
  <si>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</si>
  <si>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</si>
  <si>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</si>
  <si>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</si>
  <si>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</si>
  <si>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</si>
  <si>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</si>
  <si>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</si>
  <si>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</si>
  <si>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</si>
  <si>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</si>
  <si>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</si>
  <si>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</si>
  <si>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</si>
  <si>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</si>
  <si>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</si>
  <si>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</si>
  <si>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</si>
  <si>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</si>
  <si>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</si>
  <si>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</si>
  <si>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</si>
  <si>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</si>
  <si>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市部</t>
  </si>
  <si>
    <t>倉賀野町</t>
  </si>
  <si>
    <t>群南町</t>
  </si>
  <si>
    <t>宝泉村</t>
  </si>
  <si>
    <t>毛里田村</t>
  </si>
  <si>
    <t>k㎡</t>
  </si>
  <si>
    <t>赤堀村</t>
  </si>
  <si>
    <t>資料：県統計課</t>
  </si>
  <si>
    <t>対前年
人口
増加数</t>
  </si>
  <si>
    <t>対前年
人口
増加率</t>
  </si>
  <si>
    <t>21．市町村別世帯および人口（昭和37年9月末）</t>
  </si>
  <si>
    <t>人口密度
(1k㎡当り)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</si>
</sst>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);\(#,##0.0\)"/>
    <numFmt numFmtId="190" formatCode="0.00000;&quot;△ &quot;0.00000"/>
    <numFmt numFmtId="191" formatCode="0.00000%"/>
    <numFmt numFmtId="192" formatCode="0.00000_ "/>
    <numFmt numFmtId="193" formatCode="0.00_ "/>
    <numFmt numFmtId="194" formatCode="0.000;&quot;△ &quot;0.000"/>
    <numFmt numFmtId="195" formatCode="0.00_);[Red]\(0.00\)"/>
    <numFmt numFmtId="196" formatCode="#,##0.0_ ;[Red]\-#,##0.0\ "/>
    <numFmt numFmtId="197" formatCode="#,##0.00_ ;[Red]\-#,##0.00\ "/>
    <numFmt numFmtId="198" formatCode="0.0_);[Red]\(0.0\)"/>
    <numFmt numFmtId="199" formatCode="&quot;△&quot;\ "/>
    <numFmt numFmtId="200" formatCode="&quot;△&quot;#,##0;\-#,##0"/>
    <numFmt numFmtId="201" formatCode="&quot;△&quot;\7#,##0.00"/>
    <numFmt numFmtId="202" formatCode="&quot;△&quot;#,##0.0_ ;[Red]\-#,##0.0\ 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 horizontal="right" vertical="center"/>
    </xf>
    <xf numFmtId="182" fontId="1" fillId="0" borderId="5" xfId="16" applyNumberFormat="1" applyFont="1" applyBorder="1" applyAlignment="1">
      <alignment horizontal="right" vertical="center" wrapText="1"/>
    </xf>
    <xf numFmtId="182" fontId="3" fillId="0" borderId="5" xfId="16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/>
    </xf>
    <xf numFmtId="49" fontId="1" fillId="2" borderId="7" xfId="0" applyNumberFormat="1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38" fontId="3" fillId="0" borderId="4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198" fontId="1" fillId="0" borderId="4" xfId="0" applyNumberFormat="1" applyFont="1" applyBorder="1" applyAlignment="1">
      <alignment horizontal="right" vertical="center"/>
    </xf>
    <xf numFmtId="198" fontId="3" fillId="0" borderId="5" xfId="16" applyNumberFormat="1" applyFont="1" applyBorder="1" applyAlignment="1">
      <alignment horizontal="right" vertical="center" wrapText="1"/>
    </xf>
    <xf numFmtId="198" fontId="1" fillId="0" borderId="5" xfId="16" applyNumberFormat="1" applyFont="1" applyBorder="1" applyAlignment="1">
      <alignment horizontal="right" vertical="center" wrapText="1"/>
    </xf>
    <xf numFmtId="198" fontId="1" fillId="0" borderId="5" xfId="16" applyNumberFormat="1" applyFont="1" applyBorder="1" applyAlignment="1" quotePrefix="1">
      <alignment horizontal="right" vertical="center" wrapText="1"/>
    </xf>
    <xf numFmtId="198" fontId="1" fillId="0" borderId="0" xfId="0" applyNumberFormat="1" applyFont="1" applyAlignment="1">
      <alignment/>
    </xf>
    <xf numFmtId="181" fontId="3" fillId="0" borderId="4" xfId="16" applyNumberFormat="1" applyFont="1" applyBorder="1" applyAlignment="1">
      <alignment horizontal="right" vertical="center"/>
    </xf>
    <xf numFmtId="181" fontId="3" fillId="0" borderId="5" xfId="16" applyNumberFormat="1" applyFont="1" applyBorder="1" applyAlignment="1">
      <alignment horizontal="right" vertical="center" wrapText="1"/>
    </xf>
    <xf numFmtId="177" fontId="1" fillId="0" borderId="4" xfId="16" applyNumberFormat="1" applyFont="1" applyBorder="1" applyAlignment="1">
      <alignment horizontal="right" vertical="center"/>
    </xf>
    <xf numFmtId="177" fontId="3" fillId="0" borderId="4" xfId="16" applyNumberFormat="1" applyFont="1" applyBorder="1" applyAlignment="1">
      <alignment horizontal="right" vertical="center"/>
    </xf>
    <xf numFmtId="177" fontId="3" fillId="0" borderId="5" xfId="16" applyNumberFormat="1" applyFont="1" applyBorder="1" applyAlignment="1">
      <alignment horizontal="right" vertical="center" wrapText="1"/>
    </xf>
    <xf numFmtId="177" fontId="1" fillId="0" borderId="5" xfId="16" applyNumberFormat="1" applyFont="1" applyBorder="1" applyAlignment="1">
      <alignment horizontal="right" vertical="center" wrapText="1"/>
    </xf>
    <xf numFmtId="49" fontId="1" fillId="2" borderId="7" xfId="0" applyNumberFormat="1" applyFont="1" applyFill="1" applyBorder="1" applyAlignment="1">
      <alignment horizontal="distributed" vertical="center"/>
    </xf>
    <xf numFmtId="181" fontId="1" fillId="3" borderId="8" xfId="0" applyNumberFormat="1" applyFont="1" applyFill="1" applyBorder="1" applyAlignment="1">
      <alignment horizontal="right"/>
    </xf>
    <xf numFmtId="181" fontId="1" fillId="3" borderId="2" xfId="0" applyNumberFormat="1" applyFont="1" applyFill="1" applyBorder="1" applyAlignment="1">
      <alignment horizontal="right" vertical="center"/>
    </xf>
    <xf numFmtId="181" fontId="3" fillId="3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177" fontId="6" fillId="0" borderId="0" xfId="16" applyNumberFormat="1" applyFont="1" applyAlignment="1">
      <alignment/>
    </xf>
    <xf numFmtId="198" fontId="6" fillId="0" borderId="0" xfId="0" applyNumberFormat="1" applyFont="1" applyAlignment="1">
      <alignment/>
    </xf>
    <xf numFmtId="0" fontId="6" fillId="0" borderId="6" xfId="0" applyFont="1" applyBorder="1" applyAlignment="1">
      <alignment/>
    </xf>
    <xf numFmtId="181" fontId="1" fillId="3" borderId="0" xfId="0" applyNumberFormat="1" applyFont="1" applyFill="1" applyAlignment="1">
      <alignment horizontal="right"/>
    </xf>
    <xf numFmtId="200" fontId="1" fillId="0" borderId="5" xfId="16" applyNumberFormat="1" applyFont="1" applyBorder="1" applyAlignment="1">
      <alignment horizontal="right" vertical="center" wrapText="1"/>
    </xf>
    <xf numFmtId="179" fontId="6" fillId="0" borderId="0" xfId="0" applyNumberFormat="1" applyFont="1" applyAlignment="1">
      <alignment/>
    </xf>
    <xf numFmtId="179" fontId="1" fillId="0" borderId="4" xfId="0" applyNumberFormat="1" applyFont="1" applyBorder="1" applyAlignment="1">
      <alignment horizontal="right" vertical="center"/>
    </xf>
    <xf numFmtId="179" fontId="3" fillId="0" borderId="4" xfId="16" applyNumberFormat="1" applyFont="1" applyBorder="1" applyAlignment="1">
      <alignment horizontal="right" vertical="center"/>
    </xf>
    <xf numFmtId="179" fontId="3" fillId="0" borderId="5" xfId="16" applyNumberFormat="1" applyFont="1" applyBorder="1" applyAlignment="1">
      <alignment horizontal="right" vertical="center" wrapText="1"/>
    </xf>
    <xf numFmtId="179" fontId="1" fillId="0" borderId="5" xfId="16" applyNumberFormat="1" applyFont="1" applyBorder="1" applyAlignment="1">
      <alignment horizontal="right" vertical="center" wrapText="1"/>
    </xf>
    <xf numFmtId="202" fontId="1" fillId="0" borderId="5" xfId="16" applyNumberFormat="1" applyFont="1" applyBorder="1" applyAlignment="1">
      <alignment horizontal="right" vertical="center" wrapText="1"/>
    </xf>
    <xf numFmtId="200" fontId="3" fillId="0" borderId="5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202" fontId="3" fillId="0" borderId="5" xfId="16" applyNumberFormat="1" applyFont="1" applyBorder="1" applyAlignment="1">
      <alignment horizontal="right" vertical="center" wrapText="1"/>
    </xf>
    <xf numFmtId="38" fontId="3" fillId="0" borderId="5" xfId="16" applyFont="1" applyBorder="1" applyAlignment="1">
      <alignment horizontal="right" vertical="center" wrapText="1"/>
    </xf>
    <xf numFmtId="38" fontId="1" fillId="0" borderId="5" xfId="16" applyFont="1" applyBorder="1" applyAlignment="1">
      <alignment horizontal="right" vertical="center" wrapText="1"/>
    </xf>
    <xf numFmtId="181" fontId="1" fillId="3" borderId="2" xfId="16" applyNumberFormat="1" applyFont="1" applyFill="1" applyBorder="1" applyAlignment="1">
      <alignment horizontal="right" vertical="center"/>
    </xf>
    <xf numFmtId="181" fontId="1" fillId="0" borderId="0" xfId="0" applyNumberFormat="1" applyFont="1" applyAlignment="1">
      <alignment/>
    </xf>
    <xf numFmtId="178" fontId="3" fillId="0" borderId="5" xfId="16" applyNumberFormat="1" applyFont="1" applyBorder="1" applyAlignment="1">
      <alignment horizontal="right" vertical="center" wrapText="1"/>
    </xf>
    <xf numFmtId="178" fontId="1" fillId="0" borderId="5" xfId="16" applyNumberFormat="1" applyFont="1" applyBorder="1" applyAlignment="1">
      <alignment horizontal="right" vertical="center" wrapText="1"/>
    </xf>
    <xf numFmtId="181" fontId="1" fillId="0" borderId="2" xfId="16" applyNumberFormat="1" applyFont="1" applyBorder="1" applyAlignment="1">
      <alignment horizontal="right" vertical="center" wrapText="1"/>
    </xf>
    <xf numFmtId="182" fontId="1" fillId="0" borderId="4" xfId="16" applyNumberFormat="1" applyFont="1" applyBorder="1" applyAlignment="1">
      <alignment horizontal="right" vertical="center" wrapText="1"/>
    </xf>
    <xf numFmtId="181" fontId="5" fillId="3" borderId="0" xfId="0" applyNumberFormat="1" applyFont="1" applyFill="1" applyAlignment="1">
      <alignment horizontal="right"/>
    </xf>
    <xf numFmtId="177" fontId="5" fillId="0" borderId="0" xfId="16" applyNumberFormat="1" applyFont="1" applyAlignment="1">
      <alignment/>
    </xf>
    <xf numFmtId="201" fontId="5" fillId="0" borderId="5" xfId="16" applyNumberFormat="1" applyFont="1" applyBorder="1" applyAlignment="1">
      <alignment horizontal="right" vertical="center" wrapText="1"/>
    </xf>
    <xf numFmtId="198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/>
    </xf>
    <xf numFmtId="49" fontId="1" fillId="2" borderId="7" xfId="0" applyNumberFormat="1" applyFont="1" applyFill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98" fontId="1" fillId="4" borderId="9" xfId="0" applyNumberFormat="1" applyFont="1" applyFill="1" applyBorder="1" applyAlignment="1">
      <alignment horizontal="distributed" vertical="center" wrapText="1"/>
    </xf>
    <xf numFmtId="198" fontId="1" fillId="0" borderId="10" xfId="0" applyNumberFormat="1" applyFont="1" applyBorder="1" applyAlignment="1">
      <alignment horizontal="distributed" vertical="center"/>
    </xf>
    <xf numFmtId="198" fontId="1" fillId="0" borderId="4" xfId="0" applyNumberFormat="1" applyFont="1" applyBorder="1" applyAlignment="1">
      <alignment horizontal="distributed" vertical="center"/>
    </xf>
    <xf numFmtId="0" fontId="1" fillId="4" borderId="9" xfId="0" applyFont="1" applyFill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4" borderId="10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0" fontId="1" fillId="4" borderId="11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1" fillId="4" borderId="9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distributed" vertical="center"/>
    </xf>
    <xf numFmtId="177" fontId="1" fillId="4" borderId="9" xfId="16" applyNumberFormat="1" applyFont="1" applyFill="1" applyBorder="1" applyAlignment="1">
      <alignment horizontal="distributed" vertical="center" wrapText="1"/>
    </xf>
    <xf numFmtId="0" fontId="6" fillId="0" borderId="10" xfId="0" applyFont="1" applyBorder="1" applyAlignment="1">
      <alignment/>
    </xf>
    <xf numFmtId="0" fontId="6" fillId="0" borderId="4" xfId="0" applyFont="1" applyBorder="1" applyAlignment="1">
      <alignment/>
    </xf>
    <xf numFmtId="179" fontId="1" fillId="4" borderId="9" xfId="0" applyNumberFormat="1" applyFont="1" applyFill="1" applyBorder="1" applyAlignment="1">
      <alignment horizontal="distributed" vertical="center" wrapText="1"/>
    </xf>
    <xf numFmtId="179" fontId="1" fillId="0" borderId="10" xfId="0" applyNumberFormat="1" applyFont="1" applyBorder="1" applyAlignment="1">
      <alignment horizontal="distributed" vertical="center"/>
    </xf>
    <xf numFmtId="179" fontId="1" fillId="0" borderId="4" xfId="0" applyNumberFormat="1" applyFont="1" applyBorder="1" applyAlignment="1">
      <alignment horizontal="distributed" vertical="center"/>
    </xf>
    <xf numFmtId="181" fontId="1" fillId="4" borderId="9" xfId="0" applyNumberFormat="1" applyFont="1" applyFill="1" applyBorder="1" applyAlignment="1">
      <alignment horizontal="center" vertical="center"/>
    </xf>
    <xf numFmtId="181" fontId="1" fillId="4" borderId="10" xfId="0" applyNumberFormat="1" applyFont="1" applyFill="1" applyBorder="1" applyAlignment="1">
      <alignment horizontal="center" vertical="center"/>
    </xf>
    <xf numFmtId="181" fontId="1" fillId="4" borderId="4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6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34" customWidth="1"/>
    <col min="2" max="3" width="2.125" style="34" customWidth="1"/>
    <col min="4" max="4" width="8.00390625" style="34" customWidth="1"/>
    <col min="5" max="5" width="8.50390625" style="38" bestFit="1" customWidth="1"/>
    <col min="6" max="6" width="11.375" style="34" bestFit="1" customWidth="1"/>
    <col min="7" max="9" width="10.875" style="34" customWidth="1"/>
    <col min="10" max="10" width="10.875" style="35" customWidth="1"/>
    <col min="11" max="11" width="10.875" style="40" customWidth="1"/>
    <col min="12" max="12" width="11.875" style="36" customWidth="1"/>
    <col min="13" max="13" width="10.875" style="36" customWidth="1"/>
    <col min="14" max="14" width="9.00390625" style="36" customWidth="1"/>
    <col min="15" max="16384" width="9.00390625" style="34" customWidth="1"/>
  </cols>
  <sheetData>
    <row r="1" spans="2:14" s="16" customFormat="1" ht="14.25" customHeight="1">
      <c r="B1" s="16" t="s">
        <v>102</v>
      </c>
      <c r="E1" s="57"/>
      <c r="J1" s="58"/>
      <c r="K1" s="59"/>
      <c r="L1" s="60"/>
      <c r="M1" s="60"/>
      <c r="N1" s="60"/>
    </row>
    <row r="2" ht="12" customHeight="1">
      <c r="B2" s="37"/>
    </row>
    <row r="3" spans="2:14" s="1" customFormat="1" ht="12" customHeight="1">
      <c r="B3" s="92" t="s">
        <v>3</v>
      </c>
      <c r="C3" s="93"/>
      <c r="D3" s="94"/>
      <c r="E3" s="89" t="s">
        <v>9</v>
      </c>
      <c r="F3" s="71" t="s">
        <v>11</v>
      </c>
      <c r="G3" s="75" t="s">
        <v>12</v>
      </c>
      <c r="H3" s="76"/>
      <c r="I3" s="77"/>
      <c r="J3" s="83" t="s">
        <v>100</v>
      </c>
      <c r="K3" s="86" t="s">
        <v>101</v>
      </c>
      <c r="L3" s="68" t="s">
        <v>103</v>
      </c>
      <c r="M3" s="68" t="s">
        <v>13</v>
      </c>
      <c r="N3" s="68" t="s">
        <v>10</v>
      </c>
    </row>
    <row r="4" spans="2:14" s="1" customFormat="1" ht="12" customHeight="1">
      <c r="B4" s="95"/>
      <c r="C4" s="96"/>
      <c r="D4" s="97"/>
      <c r="E4" s="90"/>
      <c r="F4" s="72"/>
      <c r="G4" s="78"/>
      <c r="H4" s="79"/>
      <c r="I4" s="80"/>
      <c r="J4" s="84"/>
      <c r="K4" s="87"/>
      <c r="L4" s="69"/>
      <c r="M4" s="69"/>
      <c r="N4" s="69"/>
    </row>
    <row r="5" spans="2:14" s="1" customFormat="1" ht="12" customHeight="1">
      <c r="B5" s="95"/>
      <c r="C5" s="96"/>
      <c r="D5" s="97"/>
      <c r="E5" s="90"/>
      <c r="F5" s="73"/>
      <c r="G5" s="81" t="s">
        <v>2</v>
      </c>
      <c r="H5" s="71" t="s">
        <v>14</v>
      </c>
      <c r="I5" s="71" t="s">
        <v>15</v>
      </c>
      <c r="J5" s="84"/>
      <c r="K5" s="87"/>
      <c r="L5" s="69"/>
      <c r="M5" s="69"/>
      <c r="N5" s="69"/>
    </row>
    <row r="6" spans="2:14" s="1" customFormat="1" ht="12" customHeight="1">
      <c r="B6" s="98"/>
      <c r="C6" s="99"/>
      <c r="D6" s="100"/>
      <c r="E6" s="91"/>
      <c r="F6" s="74"/>
      <c r="G6" s="82"/>
      <c r="H6" s="74"/>
      <c r="I6" s="74"/>
      <c r="J6" s="85"/>
      <c r="K6" s="88"/>
      <c r="L6" s="70"/>
      <c r="M6" s="70"/>
      <c r="N6" s="70"/>
    </row>
    <row r="7" spans="2:14" s="1" customFormat="1" ht="12" customHeight="1">
      <c r="B7" s="5"/>
      <c r="C7" s="11"/>
      <c r="D7" s="14"/>
      <c r="E7" s="31" t="s">
        <v>97</v>
      </c>
      <c r="F7" s="6"/>
      <c r="G7" s="6" t="s">
        <v>16</v>
      </c>
      <c r="H7" s="6" t="s">
        <v>16</v>
      </c>
      <c r="I7" s="6" t="s">
        <v>16</v>
      </c>
      <c r="J7" s="26" t="s">
        <v>16</v>
      </c>
      <c r="K7" s="41" t="s">
        <v>17</v>
      </c>
      <c r="L7" s="19" t="s">
        <v>16</v>
      </c>
      <c r="M7" s="19" t="s">
        <v>16</v>
      </c>
      <c r="N7" s="19" t="s">
        <v>16</v>
      </c>
    </row>
    <row r="8" spans="2:14" s="1" customFormat="1" ht="12" customHeight="1">
      <c r="B8" s="61" t="s">
        <v>2</v>
      </c>
      <c r="C8" s="102"/>
      <c r="D8" s="103"/>
      <c r="E8" s="24">
        <v>6349.96</v>
      </c>
      <c r="F8" s="17">
        <f>SUM(F92,F89,F83,F78,F69,F60,F58,F53,F46,F40,F33,F22,F9)</f>
        <v>330073</v>
      </c>
      <c r="G8" s="17">
        <f>SUM(G92,G89,G83,G78,G69,G60,G58,G53,G46,G40,G33,G22,G9)</f>
        <v>1586072</v>
      </c>
      <c r="H8" s="17">
        <f>SUM(H92,H89,H83,H78,H69,H60,H58,H53,H46,H40,H33,H22,H9)</f>
        <v>765316</v>
      </c>
      <c r="I8" s="17">
        <f>SUM(I92,I89,I83,I78,I69,I60,I58,I53,I46,I40,I33,I22,I9)</f>
        <v>820756</v>
      </c>
      <c r="J8" s="27">
        <v>4058</v>
      </c>
      <c r="K8" s="43">
        <v>0.3</v>
      </c>
      <c r="L8" s="42">
        <v>249.8</v>
      </c>
      <c r="M8" s="42">
        <v>93.2</v>
      </c>
      <c r="N8" s="42">
        <v>4.8</v>
      </c>
    </row>
    <row r="9" spans="2:14" s="1" customFormat="1" ht="12" customHeight="1">
      <c r="B9" s="61" t="s">
        <v>92</v>
      </c>
      <c r="C9" s="101"/>
      <c r="D9" s="66"/>
      <c r="E9" s="25">
        <v>1033.97</v>
      </c>
      <c r="F9" s="8">
        <f>SUM(F10:F20)</f>
        <v>190875</v>
      </c>
      <c r="G9" s="8">
        <f>SUM(G10:G20)</f>
        <v>876056</v>
      </c>
      <c r="H9" s="8">
        <f>SUM(H10:H20)</f>
        <v>419472</v>
      </c>
      <c r="I9" s="8">
        <f>SUM(I10:I20)</f>
        <v>456584</v>
      </c>
      <c r="J9" s="28">
        <v>8904</v>
      </c>
      <c r="K9" s="43">
        <v>1</v>
      </c>
      <c r="L9" s="20">
        <v>846.9</v>
      </c>
      <c r="M9" s="20">
        <v>91.9</v>
      </c>
      <c r="N9" s="20">
        <v>4.6</v>
      </c>
    </row>
    <row r="10" spans="2:14" s="1" customFormat="1" ht="12" customHeight="1">
      <c r="B10" s="2"/>
      <c r="C10" s="65" t="s">
        <v>18</v>
      </c>
      <c r="D10" s="66"/>
      <c r="E10" s="32">
        <v>113.4</v>
      </c>
      <c r="F10" s="7">
        <v>41590</v>
      </c>
      <c r="G10" s="18">
        <f>H10+I10</f>
        <v>187702</v>
      </c>
      <c r="H10" s="18">
        <v>89945</v>
      </c>
      <c r="I10" s="18">
        <v>97757</v>
      </c>
      <c r="J10" s="29">
        <v>2397</v>
      </c>
      <c r="K10" s="44">
        <v>1.3</v>
      </c>
      <c r="L10" s="21">
        <v>1658</v>
      </c>
      <c r="M10" s="21">
        <v>92</v>
      </c>
      <c r="N10" s="21">
        <v>4.5</v>
      </c>
    </row>
    <row r="11" spans="2:14" s="1" customFormat="1" ht="12" customHeight="1">
      <c r="B11" s="2"/>
      <c r="C11" s="65" t="s">
        <v>19</v>
      </c>
      <c r="D11" s="66"/>
      <c r="E11" s="32">
        <v>89.34</v>
      </c>
      <c r="F11" s="7">
        <v>33974</v>
      </c>
      <c r="G11" s="18">
        <f aca="true" t="shared" si="0" ref="G11:G32">H11+I11</f>
        <v>147987</v>
      </c>
      <c r="H11" s="18">
        <v>72138</v>
      </c>
      <c r="I11" s="18">
        <v>75849</v>
      </c>
      <c r="J11" s="29">
        <v>3294</v>
      </c>
      <c r="K11" s="44">
        <v>2.3</v>
      </c>
      <c r="L11" s="21">
        <v>1647</v>
      </c>
      <c r="M11" s="21">
        <v>95.1</v>
      </c>
      <c r="N11" s="21">
        <v>4.4</v>
      </c>
    </row>
    <row r="12" spans="2:14" s="1" customFormat="1" ht="12" customHeight="1">
      <c r="B12" s="4"/>
      <c r="C12" s="65" t="s">
        <v>0</v>
      </c>
      <c r="D12" s="66"/>
      <c r="E12" s="32">
        <v>126.28</v>
      </c>
      <c r="F12" s="7">
        <v>27306</v>
      </c>
      <c r="G12" s="18">
        <f t="shared" si="0"/>
        <v>124485</v>
      </c>
      <c r="H12" s="18">
        <v>57886</v>
      </c>
      <c r="I12" s="18">
        <v>66599</v>
      </c>
      <c r="J12" s="29">
        <v>1114</v>
      </c>
      <c r="K12" s="44">
        <v>0.9</v>
      </c>
      <c r="L12" s="21">
        <v>985.7</v>
      </c>
      <c r="M12" s="21">
        <v>87</v>
      </c>
      <c r="N12" s="21">
        <v>4.6</v>
      </c>
    </row>
    <row r="13" spans="2:14" s="1" customFormat="1" ht="12" customHeight="1">
      <c r="B13" s="4"/>
      <c r="C13" s="65" t="s">
        <v>20</v>
      </c>
      <c r="D13" s="66"/>
      <c r="E13" s="32">
        <v>65.42</v>
      </c>
      <c r="F13" s="7">
        <v>17750</v>
      </c>
      <c r="G13" s="18">
        <f t="shared" si="0"/>
        <v>85086</v>
      </c>
      <c r="H13" s="18">
        <v>40425</v>
      </c>
      <c r="I13" s="18">
        <v>44661</v>
      </c>
      <c r="J13" s="29">
        <v>473</v>
      </c>
      <c r="K13" s="44">
        <v>0.6</v>
      </c>
      <c r="L13" s="21">
        <v>1300.6</v>
      </c>
      <c r="M13" s="21">
        <v>90.6</v>
      </c>
      <c r="N13" s="21">
        <v>4.8</v>
      </c>
    </row>
    <row r="14" spans="2:14" s="1" customFormat="1" ht="12" customHeight="1">
      <c r="B14" s="4"/>
      <c r="C14" s="65" t="s">
        <v>21</v>
      </c>
      <c r="D14" s="66"/>
      <c r="E14" s="32">
        <v>67.32</v>
      </c>
      <c r="F14" s="7">
        <v>13972</v>
      </c>
      <c r="G14" s="18">
        <f t="shared" si="0"/>
        <v>64109</v>
      </c>
      <c r="H14" s="18">
        <v>31010</v>
      </c>
      <c r="I14" s="18">
        <v>33099</v>
      </c>
      <c r="J14" s="29">
        <v>773</v>
      </c>
      <c r="K14" s="44">
        <v>1.2</v>
      </c>
      <c r="L14" s="21">
        <v>950.8</v>
      </c>
      <c r="M14" s="21">
        <v>93.7</v>
      </c>
      <c r="N14" s="21">
        <v>4.6</v>
      </c>
    </row>
    <row r="15" spans="2:14" s="1" customFormat="1" ht="12" customHeight="1">
      <c r="B15" s="4"/>
      <c r="C15" s="65" t="s">
        <v>22</v>
      </c>
      <c r="D15" s="66"/>
      <c r="E15" s="32">
        <v>136.65</v>
      </c>
      <c r="F15" s="7">
        <v>9561</v>
      </c>
      <c r="G15" s="18">
        <f t="shared" si="0"/>
        <v>43811</v>
      </c>
      <c r="H15" s="18">
        <v>21055</v>
      </c>
      <c r="I15" s="18">
        <v>22756</v>
      </c>
      <c r="J15" s="29">
        <v>568</v>
      </c>
      <c r="K15" s="44">
        <v>1.3</v>
      </c>
      <c r="L15" s="21">
        <v>320.7</v>
      </c>
      <c r="M15" s="21">
        <v>92.5</v>
      </c>
      <c r="N15" s="21">
        <v>4.6</v>
      </c>
    </row>
    <row r="16" spans="2:14" s="1" customFormat="1" ht="12" customHeight="1">
      <c r="B16" s="4"/>
      <c r="C16" s="65" t="s">
        <v>23</v>
      </c>
      <c r="D16" s="66"/>
      <c r="E16" s="32">
        <v>60.82</v>
      </c>
      <c r="F16" s="7">
        <v>11891</v>
      </c>
      <c r="G16" s="18">
        <f t="shared" si="0"/>
        <v>56186</v>
      </c>
      <c r="H16" s="18">
        <v>26750</v>
      </c>
      <c r="I16" s="18">
        <v>29436</v>
      </c>
      <c r="J16" s="29">
        <v>321</v>
      </c>
      <c r="K16" s="44">
        <v>0.6</v>
      </c>
      <c r="L16" s="21">
        <v>925</v>
      </c>
      <c r="M16" s="21">
        <v>90.9</v>
      </c>
      <c r="N16" s="21">
        <v>4.7</v>
      </c>
    </row>
    <row r="17" spans="2:14" s="1" customFormat="1" ht="12" customHeight="1">
      <c r="B17" s="4"/>
      <c r="C17" s="65" t="s">
        <v>24</v>
      </c>
      <c r="D17" s="66"/>
      <c r="E17" s="32">
        <v>51.84</v>
      </c>
      <c r="F17" s="7">
        <v>8778</v>
      </c>
      <c r="G17" s="18">
        <f t="shared" si="0"/>
        <v>40820</v>
      </c>
      <c r="H17" s="18">
        <v>19764</v>
      </c>
      <c r="I17" s="18">
        <v>21056</v>
      </c>
      <c r="J17" s="29">
        <v>336</v>
      </c>
      <c r="K17" s="44">
        <v>0.8</v>
      </c>
      <c r="L17" s="21">
        <v>787.4</v>
      </c>
      <c r="M17" s="21">
        <v>93.9</v>
      </c>
      <c r="N17" s="21">
        <v>4.7</v>
      </c>
    </row>
    <row r="18" spans="2:14" s="1" customFormat="1" ht="12" customHeight="1">
      <c r="B18" s="4"/>
      <c r="C18" s="65" t="s">
        <v>25</v>
      </c>
      <c r="D18" s="66"/>
      <c r="E18" s="32">
        <v>127.71</v>
      </c>
      <c r="F18" s="7">
        <v>8577</v>
      </c>
      <c r="G18" s="18">
        <f t="shared" si="0"/>
        <v>40707</v>
      </c>
      <c r="H18" s="18">
        <v>19554</v>
      </c>
      <c r="I18" s="18">
        <v>21153</v>
      </c>
      <c r="J18" s="29">
        <v>10</v>
      </c>
      <c r="K18" s="44">
        <v>0</v>
      </c>
      <c r="L18" s="21">
        <v>317.8</v>
      </c>
      <c r="M18" s="21">
        <v>92</v>
      </c>
      <c r="N18" s="21">
        <v>4.8</v>
      </c>
    </row>
    <row r="19" spans="2:14" s="1" customFormat="1" ht="12" customHeight="1">
      <c r="B19" s="4"/>
      <c r="C19" s="65" t="s">
        <v>26</v>
      </c>
      <c r="D19" s="66"/>
      <c r="E19" s="32">
        <v>93.63</v>
      </c>
      <c r="F19" s="7">
        <v>9142</v>
      </c>
      <c r="G19" s="18">
        <f t="shared" si="0"/>
        <v>45219</v>
      </c>
      <c r="H19" s="18">
        <v>21491</v>
      </c>
      <c r="I19" s="18">
        <v>23728</v>
      </c>
      <c r="J19" s="39">
        <v>308</v>
      </c>
      <c r="K19" s="44">
        <v>0.7</v>
      </c>
      <c r="L19" s="21">
        <v>481.3</v>
      </c>
      <c r="M19" s="21">
        <v>90.6</v>
      </c>
      <c r="N19" s="21">
        <v>5</v>
      </c>
    </row>
    <row r="20" spans="2:14" s="1" customFormat="1" ht="12" customHeight="1">
      <c r="B20" s="4"/>
      <c r="C20" s="65" t="s">
        <v>27</v>
      </c>
      <c r="D20" s="66"/>
      <c r="E20" s="32">
        <v>101.56</v>
      </c>
      <c r="F20" s="7">
        <v>8334</v>
      </c>
      <c r="G20" s="18">
        <f t="shared" si="0"/>
        <v>39944</v>
      </c>
      <c r="H20" s="18">
        <v>19454</v>
      </c>
      <c r="I20" s="18">
        <v>20490</v>
      </c>
      <c r="J20" s="39">
        <v>74</v>
      </c>
      <c r="K20" s="45">
        <v>0.2</v>
      </c>
      <c r="L20" s="21">
        <v>393.5</v>
      </c>
      <c r="M20" s="21">
        <v>95</v>
      </c>
      <c r="N20" s="21">
        <v>4.8</v>
      </c>
    </row>
    <row r="21" spans="2:14" s="47" customFormat="1" ht="12" customHeight="1">
      <c r="B21" s="61" t="s">
        <v>28</v>
      </c>
      <c r="C21" s="67"/>
      <c r="D21" s="63"/>
      <c r="E21" s="25">
        <v>5315.99</v>
      </c>
      <c r="F21" s="8">
        <f>SUM(F92,F89,F83,F78,F69,F60,F58,F53,F46,F40,F33,F22)</f>
        <v>139198</v>
      </c>
      <c r="G21" s="8">
        <f>SUM(G92,G89,G83,G78,G69,G60,G58,G53,G46,G40,G33,G22)</f>
        <v>710016</v>
      </c>
      <c r="H21" s="8">
        <f>SUM(H92,H89,H83,H78,H69,H60,H58,H53,H46,H40,H33,H22)</f>
        <v>345844</v>
      </c>
      <c r="I21" s="8">
        <f>SUM(I92,I89,I83,I78,I69,I60,I58,I53,I46,I40,I33,I22)</f>
        <v>364172</v>
      </c>
      <c r="J21" s="46">
        <v>4846</v>
      </c>
      <c r="K21" s="48">
        <v>0.8</v>
      </c>
      <c r="L21" s="20">
        <v>133.5</v>
      </c>
      <c r="M21" s="20">
        <v>95</v>
      </c>
      <c r="N21" s="20">
        <v>5.1</v>
      </c>
    </row>
    <row r="22" spans="2:14" s="47" customFormat="1" ht="12" customHeight="1">
      <c r="B22" s="9"/>
      <c r="C22" s="62" t="s">
        <v>29</v>
      </c>
      <c r="D22" s="63"/>
      <c r="E22" s="33">
        <f>SUM(E23:E32)</f>
        <v>574.86</v>
      </c>
      <c r="F22" s="8">
        <f>SUM(F23:F32)</f>
        <v>18601</v>
      </c>
      <c r="G22" s="17">
        <f t="shared" si="0"/>
        <v>102112</v>
      </c>
      <c r="H22" s="8">
        <f>SUM(H23:H32)</f>
        <v>50029</v>
      </c>
      <c r="I22" s="8">
        <f>SUM(I23:I32)</f>
        <v>52083</v>
      </c>
      <c r="J22" s="46">
        <v>968</v>
      </c>
      <c r="K22" s="48">
        <v>0.9</v>
      </c>
      <c r="L22" s="20">
        <v>177.7</v>
      </c>
      <c r="M22" s="20">
        <v>96.1</v>
      </c>
      <c r="N22" s="20">
        <v>5.5</v>
      </c>
    </row>
    <row r="23" spans="2:14" s="1" customFormat="1" ht="12" customHeight="1">
      <c r="B23" s="4"/>
      <c r="C23" s="12"/>
      <c r="D23" s="10" t="s">
        <v>30</v>
      </c>
      <c r="E23" s="32">
        <v>19.57</v>
      </c>
      <c r="F23" s="7">
        <v>1562</v>
      </c>
      <c r="G23" s="18">
        <f t="shared" si="0"/>
        <v>8671</v>
      </c>
      <c r="H23" s="18">
        <v>4256</v>
      </c>
      <c r="I23" s="18">
        <v>4415</v>
      </c>
      <c r="J23" s="39">
        <v>128</v>
      </c>
      <c r="K23" s="45">
        <v>1.5</v>
      </c>
      <c r="L23" s="21">
        <v>443</v>
      </c>
      <c r="M23" s="21">
        <v>96.4</v>
      </c>
      <c r="N23" s="21">
        <v>5.6</v>
      </c>
    </row>
    <row r="24" spans="2:14" s="1" customFormat="1" ht="12" customHeight="1">
      <c r="B24" s="4"/>
      <c r="C24" s="12"/>
      <c r="D24" s="10" t="s">
        <v>31</v>
      </c>
      <c r="E24" s="32">
        <v>78.18</v>
      </c>
      <c r="F24" s="7">
        <v>2660</v>
      </c>
      <c r="G24" s="18">
        <f t="shared" si="0"/>
        <v>14695</v>
      </c>
      <c r="H24" s="18">
        <v>7276</v>
      </c>
      <c r="I24" s="18">
        <v>7419</v>
      </c>
      <c r="J24" s="18">
        <v>69</v>
      </c>
      <c r="K24" s="44">
        <v>0.5</v>
      </c>
      <c r="L24" s="21">
        <v>187.9</v>
      </c>
      <c r="M24" s="21">
        <v>98.1</v>
      </c>
      <c r="N24" s="21">
        <v>5.5</v>
      </c>
    </row>
    <row r="25" spans="2:14" s="1" customFormat="1" ht="12" customHeight="1">
      <c r="B25" s="4"/>
      <c r="C25" s="12"/>
      <c r="D25" s="10" t="s">
        <v>32</v>
      </c>
      <c r="E25" s="32">
        <v>69.63</v>
      </c>
      <c r="F25" s="7">
        <v>2438</v>
      </c>
      <c r="G25" s="18">
        <f t="shared" si="0"/>
        <v>13410</v>
      </c>
      <c r="H25" s="18">
        <v>6488</v>
      </c>
      <c r="I25" s="18">
        <v>6922</v>
      </c>
      <c r="J25" s="39">
        <v>197</v>
      </c>
      <c r="K25" s="45">
        <v>1.4</v>
      </c>
      <c r="L25" s="21">
        <v>192.5</v>
      </c>
      <c r="M25" s="21">
        <v>93.7</v>
      </c>
      <c r="N25" s="21">
        <v>5.5</v>
      </c>
    </row>
    <row r="26" spans="2:14" s="1" customFormat="1" ht="12" customHeight="1">
      <c r="B26" s="4"/>
      <c r="C26" s="12"/>
      <c r="D26" s="10" t="s">
        <v>4</v>
      </c>
      <c r="E26" s="32">
        <v>33.91</v>
      </c>
      <c r="F26" s="7">
        <v>2762</v>
      </c>
      <c r="G26" s="18">
        <f t="shared" si="0"/>
        <v>15502</v>
      </c>
      <c r="H26" s="18">
        <v>7570</v>
      </c>
      <c r="I26" s="18">
        <v>7932</v>
      </c>
      <c r="J26" s="39">
        <v>223</v>
      </c>
      <c r="K26" s="45">
        <v>1.4</v>
      </c>
      <c r="L26" s="21">
        <v>456.6</v>
      </c>
      <c r="M26" s="21">
        <v>95.4</v>
      </c>
      <c r="N26" s="21">
        <v>5.6</v>
      </c>
    </row>
    <row r="27" spans="2:14" s="1" customFormat="1" ht="12" customHeight="1">
      <c r="B27" s="4"/>
      <c r="C27" s="12"/>
      <c r="D27" s="10" t="s">
        <v>33</v>
      </c>
      <c r="E27" s="32">
        <v>19.71</v>
      </c>
      <c r="F27" s="7">
        <v>1888</v>
      </c>
      <c r="G27" s="18">
        <f t="shared" si="0"/>
        <v>9783</v>
      </c>
      <c r="H27" s="18">
        <v>4808</v>
      </c>
      <c r="I27" s="18">
        <v>4975</v>
      </c>
      <c r="J27" s="39">
        <v>66</v>
      </c>
      <c r="K27" s="45">
        <v>0.7</v>
      </c>
      <c r="L27" s="21">
        <v>497.4</v>
      </c>
      <c r="M27" s="21">
        <v>96.6</v>
      </c>
      <c r="N27" s="21">
        <v>5.2</v>
      </c>
    </row>
    <row r="28" spans="2:14" s="1" customFormat="1" ht="12" customHeight="1">
      <c r="B28" s="4"/>
      <c r="C28" s="13"/>
      <c r="D28" s="3" t="s">
        <v>34</v>
      </c>
      <c r="E28" s="32">
        <v>48.49</v>
      </c>
      <c r="F28" s="7">
        <v>1498</v>
      </c>
      <c r="G28" s="18">
        <f t="shared" si="0"/>
        <v>8583</v>
      </c>
      <c r="H28" s="18">
        <v>4201</v>
      </c>
      <c r="I28" s="18">
        <v>4382</v>
      </c>
      <c r="J28" s="39">
        <v>87</v>
      </c>
      <c r="K28" s="45">
        <v>0.9</v>
      </c>
      <c r="L28" s="21">
        <v>176.9</v>
      </c>
      <c r="M28" s="21">
        <v>95.9</v>
      </c>
      <c r="N28" s="21">
        <v>5.7</v>
      </c>
    </row>
    <row r="29" spans="2:14" s="1" customFormat="1" ht="12" customHeight="1">
      <c r="B29" s="4"/>
      <c r="C29" s="13"/>
      <c r="D29" s="3" t="s">
        <v>35</v>
      </c>
      <c r="E29" s="32">
        <v>25.76</v>
      </c>
      <c r="F29" s="7">
        <v>1770</v>
      </c>
      <c r="G29" s="18">
        <f t="shared" si="0"/>
        <v>9700</v>
      </c>
      <c r="H29" s="18">
        <v>4683</v>
      </c>
      <c r="I29" s="18">
        <v>5017</v>
      </c>
      <c r="J29" s="39">
        <v>157</v>
      </c>
      <c r="K29" s="45">
        <v>1.6</v>
      </c>
      <c r="L29" s="21">
        <v>376.5</v>
      </c>
      <c r="M29" s="21">
        <v>93.3</v>
      </c>
      <c r="N29" s="21">
        <v>5.5</v>
      </c>
    </row>
    <row r="30" spans="2:14" s="1" customFormat="1" ht="12" customHeight="1">
      <c r="B30" s="4"/>
      <c r="C30" s="13"/>
      <c r="D30" s="3" t="s">
        <v>36</v>
      </c>
      <c r="E30" s="32">
        <v>35.56</v>
      </c>
      <c r="F30" s="7">
        <v>1709</v>
      </c>
      <c r="G30" s="18">
        <f t="shared" si="0"/>
        <v>9959</v>
      </c>
      <c r="H30" s="18">
        <v>4910</v>
      </c>
      <c r="I30" s="18">
        <v>5049</v>
      </c>
      <c r="J30" s="18">
        <v>76</v>
      </c>
      <c r="K30" s="44">
        <v>0.8</v>
      </c>
      <c r="L30" s="21">
        <v>279.9</v>
      </c>
      <c r="M30" s="21">
        <v>97.2</v>
      </c>
      <c r="N30" s="21">
        <v>5.8</v>
      </c>
    </row>
    <row r="31" spans="2:14" s="1" customFormat="1" ht="12" customHeight="1">
      <c r="B31" s="4"/>
      <c r="C31" s="13"/>
      <c r="D31" s="3" t="s">
        <v>37</v>
      </c>
      <c r="E31" s="32">
        <v>102.39</v>
      </c>
      <c r="F31" s="7">
        <v>994</v>
      </c>
      <c r="G31" s="18">
        <f t="shared" si="0"/>
        <v>5014</v>
      </c>
      <c r="H31" s="18">
        <v>2500</v>
      </c>
      <c r="I31" s="18">
        <v>2514</v>
      </c>
      <c r="J31" s="39">
        <v>114</v>
      </c>
      <c r="K31" s="45">
        <v>2.2</v>
      </c>
      <c r="L31" s="21">
        <v>50.1</v>
      </c>
      <c r="M31" s="21">
        <v>99.4</v>
      </c>
      <c r="N31" s="21">
        <v>5.1</v>
      </c>
    </row>
    <row r="32" spans="2:14" s="1" customFormat="1" ht="12" customHeight="1">
      <c r="B32" s="4"/>
      <c r="C32" s="13"/>
      <c r="D32" s="3" t="s">
        <v>38</v>
      </c>
      <c r="E32" s="32">
        <v>141.66</v>
      </c>
      <c r="F32" s="7">
        <v>1320</v>
      </c>
      <c r="G32" s="18">
        <f t="shared" si="0"/>
        <v>6795</v>
      </c>
      <c r="H32" s="18">
        <v>3337</v>
      </c>
      <c r="I32" s="18">
        <v>3458</v>
      </c>
      <c r="J32" s="39">
        <v>141</v>
      </c>
      <c r="K32" s="45">
        <v>2</v>
      </c>
      <c r="L32" s="21">
        <v>50</v>
      </c>
      <c r="M32" s="21">
        <v>96.5</v>
      </c>
      <c r="N32" s="21">
        <v>5.1</v>
      </c>
    </row>
    <row r="33" spans="2:14" s="1" customFormat="1" ht="12" customHeight="1">
      <c r="B33" s="4"/>
      <c r="C33" s="62" t="s">
        <v>39</v>
      </c>
      <c r="D33" s="63"/>
      <c r="E33" s="25">
        <f>SUM(E34:E39)</f>
        <v>305.68</v>
      </c>
      <c r="F33" s="8">
        <f>SUM(F34:F39)</f>
        <v>13890</v>
      </c>
      <c r="G33" s="8">
        <f>SUM(G34:G39)</f>
        <v>70999</v>
      </c>
      <c r="H33" s="8">
        <f>SUM(H34:H39)</f>
        <v>34531</v>
      </c>
      <c r="I33" s="8">
        <f>SUM(I34:I39)</f>
        <v>36468</v>
      </c>
      <c r="J33" s="28">
        <v>45</v>
      </c>
      <c r="K33" s="43">
        <v>0.1</v>
      </c>
      <c r="L33" s="20">
        <v>231.7</v>
      </c>
      <c r="M33" s="20">
        <v>94.7</v>
      </c>
      <c r="N33" s="20">
        <v>5.1</v>
      </c>
    </row>
    <row r="34" spans="2:14" s="1" customFormat="1" ht="12" customHeight="1">
      <c r="B34" s="4"/>
      <c r="C34" s="12"/>
      <c r="D34" s="3" t="s">
        <v>93</v>
      </c>
      <c r="E34" s="32">
        <v>4.02</v>
      </c>
      <c r="F34" s="7">
        <v>1853</v>
      </c>
      <c r="G34" s="18">
        <f aca="true" t="shared" si="1" ref="G34:G88">H34+I34</f>
        <v>7698</v>
      </c>
      <c r="H34" s="18">
        <v>3842</v>
      </c>
      <c r="I34" s="18">
        <v>3856</v>
      </c>
      <c r="J34" s="29">
        <v>196</v>
      </c>
      <c r="K34" s="44">
        <v>2.6</v>
      </c>
      <c r="L34" s="21">
        <v>1414.9</v>
      </c>
      <c r="M34" s="21">
        <v>99.6</v>
      </c>
      <c r="N34" s="21">
        <v>4.1</v>
      </c>
    </row>
    <row r="35" spans="2:14" s="1" customFormat="1" ht="12" customHeight="1">
      <c r="B35" s="4"/>
      <c r="C35" s="12"/>
      <c r="D35" s="3" t="s">
        <v>94</v>
      </c>
      <c r="E35" s="32">
        <v>17.23</v>
      </c>
      <c r="F35" s="7">
        <v>1613</v>
      </c>
      <c r="G35" s="18">
        <f t="shared" si="1"/>
        <v>8797</v>
      </c>
      <c r="H35" s="18">
        <v>4315</v>
      </c>
      <c r="I35" s="18">
        <v>4482</v>
      </c>
      <c r="J35" s="39">
        <v>125</v>
      </c>
      <c r="K35" s="45">
        <v>1.4</v>
      </c>
      <c r="L35" s="21">
        <v>505.9</v>
      </c>
      <c r="M35" s="21">
        <v>96.3</v>
      </c>
      <c r="N35" s="21">
        <v>5.5</v>
      </c>
    </row>
    <row r="36" spans="2:14" s="1" customFormat="1" ht="12" customHeight="1">
      <c r="B36" s="4"/>
      <c r="C36" s="12"/>
      <c r="D36" s="3" t="s">
        <v>40</v>
      </c>
      <c r="E36" s="32">
        <v>93.22</v>
      </c>
      <c r="F36" s="7">
        <v>3898</v>
      </c>
      <c r="G36" s="18">
        <f t="shared" si="1"/>
        <v>20755</v>
      </c>
      <c r="H36" s="18">
        <v>9916</v>
      </c>
      <c r="I36" s="18">
        <v>10839</v>
      </c>
      <c r="J36" s="29">
        <v>125</v>
      </c>
      <c r="K36" s="44">
        <v>0.6</v>
      </c>
      <c r="L36" s="21">
        <v>222.6</v>
      </c>
      <c r="M36" s="21">
        <v>91.5</v>
      </c>
      <c r="N36" s="21">
        <v>5.3</v>
      </c>
    </row>
    <row r="37" spans="2:14" s="1" customFormat="1" ht="12" customHeight="1">
      <c r="B37" s="4"/>
      <c r="C37" s="12"/>
      <c r="D37" s="3" t="s">
        <v>41</v>
      </c>
      <c r="E37" s="32">
        <v>127.2</v>
      </c>
      <c r="F37" s="7">
        <v>1556</v>
      </c>
      <c r="G37" s="18">
        <f t="shared" si="1"/>
        <v>7380</v>
      </c>
      <c r="H37" s="18">
        <v>3640</v>
      </c>
      <c r="I37" s="18">
        <v>3740</v>
      </c>
      <c r="J37" s="39">
        <v>175</v>
      </c>
      <c r="K37" s="45">
        <v>2.3</v>
      </c>
      <c r="L37" s="21">
        <v>58</v>
      </c>
      <c r="M37" s="21">
        <v>97.3</v>
      </c>
      <c r="N37" s="21">
        <v>4.7</v>
      </c>
    </row>
    <row r="38" spans="2:14" s="1" customFormat="1" ht="12" customHeight="1">
      <c r="B38" s="4"/>
      <c r="C38" s="12"/>
      <c r="D38" s="3" t="s">
        <v>42</v>
      </c>
      <c r="E38" s="32">
        <v>42.18</v>
      </c>
      <c r="F38" s="7">
        <v>2255</v>
      </c>
      <c r="G38" s="18">
        <f t="shared" si="1"/>
        <v>11861</v>
      </c>
      <c r="H38" s="18">
        <v>5828</v>
      </c>
      <c r="I38" s="18">
        <v>6033</v>
      </c>
      <c r="J38" s="39">
        <v>9</v>
      </c>
      <c r="K38" s="45">
        <v>0.1</v>
      </c>
      <c r="L38" s="22">
        <v>277.1</v>
      </c>
      <c r="M38" s="21">
        <v>96.6</v>
      </c>
      <c r="N38" s="21">
        <v>5.3</v>
      </c>
    </row>
    <row r="39" spans="2:14" s="1" customFormat="1" ht="12" customHeight="1">
      <c r="B39" s="4"/>
      <c r="C39" s="12"/>
      <c r="D39" s="3" t="s">
        <v>43</v>
      </c>
      <c r="E39" s="32">
        <v>21.83</v>
      </c>
      <c r="F39" s="7">
        <v>2715</v>
      </c>
      <c r="G39" s="18">
        <f t="shared" si="1"/>
        <v>14508</v>
      </c>
      <c r="H39" s="18">
        <v>6990</v>
      </c>
      <c r="I39" s="18">
        <v>7518</v>
      </c>
      <c r="J39" s="29">
        <v>33</v>
      </c>
      <c r="K39" s="44">
        <v>0.2</v>
      </c>
      <c r="L39" s="21">
        <v>666.1</v>
      </c>
      <c r="M39" s="21">
        <v>93</v>
      </c>
      <c r="N39" s="21">
        <v>5.3</v>
      </c>
    </row>
    <row r="40" spans="2:14" s="47" customFormat="1" ht="12" customHeight="1">
      <c r="B40" s="9"/>
      <c r="C40" s="62" t="s">
        <v>44</v>
      </c>
      <c r="D40" s="63"/>
      <c r="E40" s="25">
        <f>SUM(E41:E45)</f>
        <v>141.09</v>
      </c>
      <c r="F40" s="8">
        <f>SUM(F41:F45)</f>
        <v>6840</v>
      </c>
      <c r="G40" s="49">
        <v>36348</v>
      </c>
      <c r="H40" s="8">
        <f>SUM(H41:H45)</f>
        <v>17936</v>
      </c>
      <c r="I40" s="8">
        <f>SUM(I41:I45)</f>
        <v>18412</v>
      </c>
      <c r="J40" s="46">
        <v>393</v>
      </c>
      <c r="K40" s="48">
        <v>1.1</v>
      </c>
      <c r="L40" s="20">
        <v>258.6</v>
      </c>
      <c r="M40" s="20">
        <v>97.4</v>
      </c>
      <c r="N40" s="20">
        <v>5.3</v>
      </c>
    </row>
    <row r="41" spans="2:14" s="1" customFormat="1" ht="12" customHeight="1">
      <c r="B41" s="4"/>
      <c r="C41" s="12"/>
      <c r="D41" s="3" t="s">
        <v>45</v>
      </c>
      <c r="E41" s="32">
        <v>38.98</v>
      </c>
      <c r="F41" s="7">
        <v>2022</v>
      </c>
      <c r="G41" s="18">
        <v>10908</v>
      </c>
      <c r="H41" s="18">
        <v>5321</v>
      </c>
      <c r="I41" s="18">
        <v>5587</v>
      </c>
      <c r="J41" s="39">
        <v>119</v>
      </c>
      <c r="K41" s="45">
        <v>1.1</v>
      </c>
      <c r="L41" s="21">
        <v>279.8</v>
      </c>
      <c r="M41" s="21">
        <v>95.2</v>
      </c>
      <c r="N41" s="21">
        <v>5.4</v>
      </c>
    </row>
    <row r="42" spans="2:14" s="1" customFormat="1" ht="12" customHeight="1">
      <c r="B42" s="4"/>
      <c r="C42" s="12"/>
      <c r="D42" s="3" t="s">
        <v>46</v>
      </c>
      <c r="E42" s="32">
        <v>30.33</v>
      </c>
      <c r="F42" s="7">
        <v>566</v>
      </c>
      <c r="G42" s="18">
        <v>2953</v>
      </c>
      <c r="H42" s="18">
        <v>1455</v>
      </c>
      <c r="I42" s="18">
        <v>1498</v>
      </c>
      <c r="J42" s="39">
        <v>68</v>
      </c>
      <c r="K42" s="45">
        <v>2.3</v>
      </c>
      <c r="L42" s="21">
        <v>97.4</v>
      </c>
      <c r="M42" s="21">
        <v>97.1</v>
      </c>
      <c r="N42" s="21">
        <v>5.2</v>
      </c>
    </row>
    <row r="43" spans="2:14" s="1" customFormat="1" ht="12" customHeight="1">
      <c r="B43" s="4"/>
      <c r="C43" s="12"/>
      <c r="D43" s="3" t="s">
        <v>47</v>
      </c>
      <c r="E43" s="32">
        <v>22.29</v>
      </c>
      <c r="F43" s="7">
        <v>993</v>
      </c>
      <c r="G43" s="18">
        <v>4472</v>
      </c>
      <c r="H43" s="18">
        <v>1961</v>
      </c>
      <c r="I43" s="18">
        <v>2511</v>
      </c>
      <c r="J43" s="39">
        <v>408</v>
      </c>
      <c r="K43" s="45">
        <v>8.4</v>
      </c>
      <c r="L43" s="21">
        <v>200.6</v>
      </c>
      <c r="M43" s="21">
        <v>97.8</v>
      </c>
      <c r="N43" s="21">
        <v>4.5</v>
      </c>
    </row>
    <row r="44" spans="2:14" s="1" customFormat="1" ht="12" customHeight="1">
      <c r="B44" s="4"/>
      <c r="C44" s="13"/>
      <c r="D44" s="3" t="s">
        <v>48</v>
      </c>
      <c r="E44" s="32">
        <v>28.81</v>
      </c>
      <c r="F44" s="7">
        <v>1530</v>
      </c>
      <c r="G44" s="18">
        <v>8988</v>
      </c>
      <c r="H44" s="18">
        <v>4764</v>
      </c>
      <c r="I44" s="18">
        <v>4224</v>
      </c>
      <c r="J44" s="29">
        <v>315</v>
      </c>
      <c r="K44" s="44">
        <v>3.6</v>
      </c>
      <c r="L44" s="21">
        <v>318.2</v>
      </c>
      <c r="M44" s="21">
        <v>112.7</v>
      </c>
      <c r="N44" s="21">
        <v>5.9</v>
      </c>
    </row>
    <row r="45" spans="2:14" s="1" customFormat="1" ht="12" customHeight="1">
      <c r="B45" s="4"/>
      <c r="C45" s="13"/>
      <c r="D45" s="3" t="s">
        <v>5</v>
      </c>
      <c r="E45" s="32">
        <v>20.68</v>
      </c>
      <c r="F45" s="7">
        <v>1729</v>
      </c>
      <c r="G45" s="18">
        <v>9027</v>
      </c>
      <c r="H45" s="18">
        <v>4435</v>
      </c>
      <c r="I45" s="18">
        <v>4592</v>
      </c>
      <c r="J45" s="39">
        <v>113</v>
      </c>
      <c r="K45" s="45">
        <v>1.2</v>
      </c>
      <c r="L45" s="21">
        <v>436.5</v>
      </c>
      <c r="M45" s="21">
        <v>96.6</v>
      </c>
      <c r="N45" s="21">
        <v>5.2</v>
      </c>
    </row>
    <row r="46" spans="2:14" s="47" customFormat="1" ht="12" customHeight="1">
      <c r="B46" s="9"/>
      <c r="C46" s="62" t="s">
        <v>49</v>
      </c>
      <c r="D46" s="63"/>
      <c r="E46" s="25">
        <f>SUM(E47:E52)</f>
        <v>410.31</v>
      </c>
      <c r="F46" s="49">
        <f>SUM(F47:F52)</f>
        <v>11352</v>
      </c>
      <c r="G46" s="49">
        <f>SUM(G47:G52)</f>
        <v>54541</v>
      </c>
      <c r="H46" s="49">
        <f>SUM(H47:H52)</f>
        <v>26452</v>
      </c>
      <c r="I46" s="49">
        <f>SUM(I47:I52)</f>
        <v>28089</v>
      </c>
      <c r="J46" s="46">
        <v>172</v>
      </c>
      <c r="K46" s="48">
        <v>0.3</v>
      </c>
      <c r="L46" s="53">
        <v>133</v>
      </c>
      <c r="M46" s="53">
        <v>94.2</v>
      </c>
      <c r="N46" s="53">
        <v>4.8</v>
      </c>
    </row>
    <row r="47" spans="2:14" s="1" customFormat="1" ht="12" customHeight="1">
      <c r="B47" s="4"/>
      <c r="C47" s="13"/>
      <c r="D47" s="3" t="s">
        <v>50</v>
      </c>
      <c r="E47" s="51">
        <v>4.23</v>
      </c>
      <c r="F47" s="50">
        <v>2871</v>
      </c>
      <c r="G47" s="18">
        <f t="shared" si="1"/>
        <v>12812</v>
      </c>
      <c r="H47" s="18">
        <v>5893</v>
      </c>
      <c r="I47" s="18">
        <v>6919</v>
      </c>
      <c r="J47" s="50">
        <v>301</v>
      </c>
      <c r="K47" s="54">
        <v>2.4</v>
      </c>
      <c r="L47" s="54">
        <v>3319.1</v>
      </c>
      <c r="M47" s="54">
        <v>85.2</v>
      </c>
      <c r="N47" s="54">
        <v>4.5</v>
      </c>
    </row>
    <row r="48" spans="2:14" s="1" customFormat="1" ht="12" customHeight="1">
      <c r="B48" s="4"/>
      <c r="C48" s="13"/>
      <c r="D48" s="3" t="s">
        <v>51</v>
      </c>
      <c r="E48" s="51">
        <v>52.68</v>
      </c>
      <c r="F48" s="50">
        <v>2355</v>
      </c>
      <c r="G48" s="18">
        <f t="shared" si="1"/>
        <v>11191</v>
      </c>
      <c r="H48" s="18">
        <v>5606</v>
      </c>
      <c r="I48" s="18">
        <v>5585</v>
      </c>
      <c r="J48" s="50">
        <v>5</v>
      </c>
      <c r="K48" s="54">
        <v>0</v>
      </c>
      <c r="L48" s="54">
        <v>212.4</v>
      </c>
      <c r="M48" s="54">
        <v>100.4</v>
      </c>
      <c r="N48" s="54">
        <v>4.8</v>
      </c>
    </row>
    <row r="49" spans="2:14" s="1" customFormat="1" ht="12" customHeight="1">
      <c r="B49" s="4"/>
      <c r="C49" s="13"/>
      <c r="D49" s="3" t="s">
        <v>52</v>
      </c>
      <c r="E49" s="51">
        <v>57.98</v>
      </c>
      <c r="F49" s="50">
        <v>3573</v>
      </c>
      <c r="G49" s="18">
        <f t="shared" si="1"/>
        <v>18269</v>
      </c>
      <c r="H49" s="18">
        <v>8905</v>
      </c>
      <c r="I49" s="18">
        <v>9364</v>
      </c>
      <c r="J49" s="39">
        <v>131</v>
      </c>
      <c r="K49" s="45">
        <v>0.6</v>
      </c>
      <c r="L49" s="54">
        <v>315.1</v>
      </c>
      <c r="M49" s="54">
        <v>96</v>
      </c>
      <c r="N49" s="54">
        <v>5.1</v>
      </c>
    </row>
    <row r="50" spans="2:14" s="1" customFormat="1" ht="12" customHeight="1">
      <c r="B50" s="4"/>
      <c r="C50" s="13"/>
      <c r="D50" s="3" t="s">
        <v>53</v>
      </c>
      <c r="E50" s="51">
        <v>62.11</v>
      </c>
      <c r="F50" s="50">
        <v>1189</v>
      </c>
      <c r="G50" s="18">
        <f t="shared" si="1"/>
        <v>5799</v>
      </c>
      <c r="H50" s="18">
        <v>2826</v>
      </c>
      <c r="I50" s="18">
        <v>2973</v>
      </c>
      <c r="J50" s="39">
        <v>90</v>
      </c>
      <c r="K50" s="45">
        <v>1.5</v>
      </c>
      <c r="L50" s="54">
        <v>93.4</v>
      </c>
      <c r="M50" s="54">
        <v>95.1</v>
      </c>
      <c r="N50" s="54">
        <v>4.9</v>
      </c>
    </row>
    <row r="51" spans="2:14" s="1" customFormat="1" ht="12" customHeight="1">
      <c r="B51" s="4"/>
      <c r="C51" s="13"/>
      <c r="D51" s="3" t="s">
        <v>54</v>
      </c>
      <c r="E51" s="51">
        <v>51.24</v>
      </c>
      <c r="F51" s="50">
        <v>519</v>
      </c>
      <c r="G51" s="18">
        <f t="shared" si="1"/>
        <v>2580</v>
      </c>
      <c r="H51" s="18">
        <v>1282</v>
      </c>
      <c r="I51" s="18">
        <v>1298</v>
      </c>
      <c r="J51" s="39">
        <v>78</v>
      </c>
      <c r="K51" s="45">
        <v>2.9</v>
      </c>
      <c r="L51" s="54">
        <v>30.8</v>
      </c>
      <c r="M51" s="54">
        <v>98.8</v>
      </c>
      <c r="N51" s="54">
        <v>3</v>
      </c>
    </row>
    <row r="52" spans="2:14" s="1" customFormat="1" ht="12" customHeight="1">
      <c r="B52" s="4"/>
      <c r="C52" s="13"/>
      <c r="D52" s="3" t="s">
        <v>55</v>
      </c>
      <c r="E52" s="51">
        <v>182.07</v>
      </c>
      <c r="F52" s="50">
        <v>845</v>
      </c>
      <c r="G52" s="18">
        <f t="shared" si="1"/>
        <v>3890</v>
      </c>
      <c r="H52" s="18">
        <v>1940</v>
      </c>
      <c r="I52" s="18">
        <v>1950</v>
      </c>
      <c r="J52" s="39">
        <v>179</v>
      </c>
      <c r="K52" s="45">
        <v>4.4</v>
      </c>
      <c r="L52" s="54">
        <v>21.4</v>
      </c>
      <c r="M52" s="54">
        <v>99.5</v>
      </c>
      <c r="N52" s="54">
        <v>4.6</v>
      </c>
    </row>
    <row r="53" spans="2:14" s="47" customFormat="1" ht="12" customHeight="1">
      <c r="B53" s="9"/>
      <c r="C53" s="62" t="s">
        <v>56</v>
      </c>
      <c r="D53" s="64"/>
      <c r="E53" s="25">
        <f>SUM(E54:E57)</f>
        <v>395.87</v>
      </c>
      <c r="F53" s="8">
        <f>SUM(F54:F57)</f>
        <v>9665</v>
      </c>
      <c r="G53" s="8">
        <f>SUM(G54:G57)</f>
        <v>49570</v>
      </c>
      <c r="H53" s="8">
        <f>SUM(H54:H57)</f>
        <v>24205</v>
      </c>
      <c r="I53" s="8">
        <f>SUM(I54:I57)</f>
        <v>25365</v>
      </c>
      <c r="J53" s="46">
        <v>787</v>
      </c>
      <c r="K53" s="48">
        <v>1.6</v>
      </c>
      <c r="L53" s="20">
        <v>125.5</v>
      </c>
      <c r="M53" s="20">
        <v>95.4</v>
      </c>
      <c r="N53" s="20">
        <v>5.1</v>
      </c>
    </row>
    <row r="54" spans="2:14" s="1" customFormat="1" ht="12" customHeight="1">
      <c r="B54" s="4"/>
      <c r="C54" s="13"/>
      <c r="D54" s="3" t="s">
        <v>57</v>
      </c>
      <c r="E54" s="32">
        <v>28.65</v>
      </c>
      <c r="F54" s="7">
        <v>1063</v>
      </c>
      <c r="G54" s="18">
        <f t="shared" si="1"/>
        <v>5791</v>
      </c>
      <c r="H54" s="18">
        <v>2882</v>
      </c>
      <c r="I54" s="18">
        <v>2909</v>
      </c>
      <c r="J54" s="39">
        <v>46</v>
      </c>
      <c r="K54" s="45">
        <v>0.8</v>
      </c>
      <c r="L54" s="21">
        <v>202.1</v>
      </c>
      <c r="M54" s="21">
        <v>99.3</v>
      </c>
      <c r="N54" s="21">
        <v>5.4</v>
      </c>
    </row>
    <row r="55" spans="2:14" s="1" customFormat="1" ht="12" customHeight="1">
      <c r="B55" s="4"/>
      <c r="C55" s="13"/>
      <c r="D55" s="3" t="s">
        <v>58</v>
      </c>
      <c r="E55" s="32">
        <v>189.44</v>
      </c>
      <c r="F55" s="7">
        <v>4088</v>
      </c>
      <c r="G55" s="18">
        <f t="shared" si="1"/>
        <v>20091</v>
      </c>
      <c r="H55" s="18">
        <v>9820</v>
      </c>
      <c r="I55" s="18">
        <v>10271</v>
      </c>
      <c r="J55" s="39">
        <v>278</v>
      </c>
      <c r="K55" s="45">
        <v>1.4</v>
      </c>
      <c r="L55" s="21">
        <v>106.8</v>
      </c>
      <c r="M55" s="21">
        <v>95.6</v>
      </c>
      <c r="N55" s="21">
        <v>4.9</v>
      </c>
    </row>
    <row r="56" spans="2:14" s="1" customFormat="1" ht="12" customHeight="1">
      <c r="B56" s="4"/>
      <c r="C56" s="13"/>
      <c r="D56" s="3" t="s">
        <v>59</v>
      </c>
      <c r="E56" s="32">
        <v>119.33</v>
      </c>
      <c r="F56" s="7">
        <v>1823</v>
      </c>
      <c r="G56" s="18">
        <f t="shared" si="1"/>
        <v>9147</v>
      </c>
      <c r="H56" s="18">
        <v>4469</v>
      </c>
      <c r="I56" s="18">
        <v>4678</v>
      </c>
      <c r="J56" s="39">
        <v>243</v>
      </c>
      <c r="K56" s="45">
        <v>2.6</v>
      </c>
      <c r="L56" s="21">
        <v>75.8</v>
      </c>
      <c r="M56" s="21">
        <v>95.5</v>
      </c>
      <c r="N56" s="21">
        <v>5</v>
      </c>
    </row>
    <row r="57" spans="2:14" s="1" customFormat="1" ht="12" customHeight="1">
      <c r="B57" s="4"/>
      <c r="C57" s="13"/>
      <c r="D57" s="3" t="s">
        <v>60</v>
      </c>
      <c r="E57" s="32">
        <v>58.45</v>
      </c>
      <c r="F57" s="7">
        <v>2691</v>
      </c>
      <c r="G57" s="18">
        <f t="shared" si="1"/>
        <v>14541</v>
      </c>
      <c r="H57" s="18">
        <v>7034</v>
      </c>
      <c r="I57" s="18">
        <v>7507</v>
      </c>
      <c r="J57" s="39">
        <v>220</v>
      </c>
      <c r="K57" s="45">
        <v>1.5</v>
      </c>
      <c r="L57" s="21">
        <v>248.3</v>
      </c>
      <c r="M57" s="21">
        <v>93.7</v>
      </c>
      <c r="N57" s="21">
        <v>5.4</v>
      </c>
    </row>
    <row r="58" spans="2:14" s="47" customFormat="1" ht="12" customHeight="1">
      <c r="B58" s="9"/>
      <c r="C58" s="62" t="s">
        <v>61</v>
      </c>
      <c r="D58" s="63"/>
      <c r="E58" s="25">
        <v>174.17</v>
      </c>
      <c r="F58" s="8">
        <f>SUM(F59)</f>
        <v>4579</v>
      </c>
      <c r="G58" s="8">
        <f aca="true" t="shared" si="2" ref="G58:N58">SUM(G59)</f>
        <v>21374</v>
      </c>
      <c r="H58" s="8">
        <f t="shared" si="2"/>
        <v>10371</v>
      </c>
      <c r="I58" s="8">
        <f t="shared" si="2"/>
        <v>11003</v>
      </c>
      <c r="J58" s="46">
        <v>225</v>
      </c>
      <c r="K58" s="48">
        <v>1</v>
      </c>
      <c r="L58" s="20">
        <f t="shared" si="2"/>
        <v>122.7</v>
      </c>
      <c r="M58" s="20">
        <f t="shared" si="2"/>
        <v>94.3</v>
      </c>
      <c r="N58" s="20">
        <f t="shared" si="2"/>
        <v>4.7</v>
      </c>
    </row>
    <row r="59" spans="2:14" s="1" customFormat="1" ht="12" customHeight="1">
      <c r="B59" s="4"/>
      <c r="C59" s="13"/>
      <c r="D59" s="3" t="s">
        <v>62</v>
      </c>
      <c r="E59" s="52">
        <v>174.17</v>
      </c>
      <c r="F59" s="7">
        <v>4579</v>
      </c>
      <c r="G59" s="18">
        <f t="shared" si="1"/>
        <v>21374</v>
      </c>
      <c r="H59" s="18">
        <v>10371</v>
      </c>
      <c r="I59" s="18">
        <v>11003</v>
      </c>
      <c r="J59" s="39">
        <v>225</v>
      </c>
      <c r="K59" s="45">
        <v>1</v>
      </c>
      <c r="L59" s="21">
        <v>122.7</v>
      </c>
      <c r="M59" s="21">
        <v>94.3</v>
      </c>
      <c r="N59" s="21">
        <v>4.7</v>
      </c>
    </row>
    <row r="60" spans="2:14" s="47" customFormat="1" ht="12" customHeight="1">
      <c r="B60" s="9"/>
      <c r="C60" s="62" t="s">
        <v>63</v>
      </c>
      <c r="D60" s="63"/>
      <c r="E60" s="25">
        <f>SUM(E61:E68)</f>
        <v>1277.9099999999999</v>
      </c>
      <c r="F60" s="8">
        <f>SUM(F61:F68)</f>
        <v>17799</v>
      </c>
      <c r="G60" s="8">
        <f>SUM(G61:G68)</f>
        <v>85660</v>
      </c>
      <c r="H60" s="8">
        <f>SUM(H61:H68)</f>
        <v>41883</v>
      </c>
      <c r="I60" s="8">
        <f>SUM(I61:I68)</f>
        <v>43777</v>
      </c>
      <c r="J60" s="46">
        <v>970</v>
      </c>
      <c r="K60" s="48">
        <v>1.1</v>
      </c>
      <c r="L60" s="20">
        <v>67</v>
      </c>
      <c r="M60" s="20">
        <v>95.7</v>
      </c>
      <c r="N60" s="20">
        <v>4.8</v>
      </c>
    </row>
    <row r="61" spans="2:14" s="1" customFormat="1" ht="12" customHeight="1">
      <c r="B61" s="4"/>
      <c r="C61" s="13"/>
      <c r="D61" s="3" t="s">
        <v>64</v>
      </c>
      <c r="E61" s="32">
        <v>237.36</v>
      </c>
      <c r="F61" s="7">
        <v>4567</v>
      </c>
      <c r="G61" s="18">
        <f t="shared" si="1"/>
        <v>22283</v>
      </c>
      <c r="H61" s="18">
        <v>10785</v>
      </c>
      <c r="I61" s="18">
        <v>11498</v>
      </c>
      <c r="J61" s="39">
        <v>303</v>
      </c>
      <c r="K61" s="45">
        <v>1.3</v>
      </c>
      <c r="L61" s="21">
        <v>93.9</v>
      </c>
      <c r="M61" s="21">
        <v>93.8</v>
      </c>
      <c r="N61" s="21">
        <v>4.9</v>
      </c>
    </row>
    <row r="62" spans="2:14" s="1" customFormat="1" ht="12" customHeight="1">
      <c r="B62" s="4"/>
      <c r="C62" s="13"/>
      <c r="D62" s="3" t="s">
        <v>38</v>
      </c>
      <c r="E62" s="32">
        <v>32.96</v>
      </c>
      <c r="F62" s="7">
        <v>629</v>
      </c>
      <c r="G62" s="18">
        <f t="shared" si="1"/>
        <v>3251</v>
      </c>
      <c r="H62" s="18">
        <v>1589</v>
      </c>
      <c r="I62" s="18">
        <v>1662</v>
      </c>
      <c r="J62" s="39">
        <v>94</v>
      </c>
      <c r="K62" s="45">
        <v>2.8</v>
      </c>
      <c r="L62" s="21">
        <v>98.6</v>
      </c>
      <c r="M62" s="21">
        <v>95.6</v>
      </c>
      <c r="N62" s="21">
        <v>5.2</v>
      </c>
    </row>
    <row r="63" spans="2:14" s="1" customFormat="1" ht="12" customHeight="1">
      <c r="B63" s="4"/>
      <c r="C63" s="13"/>
      <c r="D63" s="3" t="s">
        <v>65</v>
      </c>
      <c r="E63" s="32">
        <v>222</v>
      </c>
      <c r="F63" s="7">
        <v>4230</v>
      </c>
      <c r="G63" s="18">
        <f t="shared" si="1"/>
        <v>20719</v>
      </c>
      <c r="H63" s="18">
        <v>10014</v>
      </c>
      <c r="I63" s="18">
        <v>10705</v>
      </c>
      <c r="J63" s="39">
        <v>407</v>
      </c>
      <c r="K63" s="45">
        <v>1.9</v>
      </c>
      <c r="L63" s="21">
        <v>93.3</v>
      </c>
      <c r="M63" s="21">
        <v>93.5</v>
      </c>
      <c r="N63" s="21">
        <v>4.9</v>
      </c>
    </row>
    <row r="64" spans="2:14" s="1" customFormat="1" ht="12" customHeight="1">
      <c r="B64" s="4"/>
      <c r="C64" s="13"/>
      <c r="D64" s="3" t="s">
        <v>66</v>
      </c>
      <c r="E64" s="32">
        <v>133.17</v>
      </c>
      <c r="F64" s="7">
        <v>1712</v>
      </c>
      <c r="G64" s="18">
        <f t="shared" si="1"/>
        <v>8199</v>
      </c>
      <c r="H64" s="18">
        <v>4007</v>
      </c>
      <c r="I64" s="18">
        <v>4192</v>
      </c>
      <c r="J64" s="1">
        <v>23</v>
      </c>
      <c r="K64" s="44">
        <v>0.3</v>
      </c>
      <c r="L64" s="21">
        <v>61.6</v>
      </c>
      <c r="M64" s="21">
        <v>95.6</v>
      </c>
      <c r="N64" s="21">
        <v>4.8</v>
      </c>
    </row>
    <row r="65" spans="2:14" s="1" customFormat="1" ht="12" customHeight="1">
      <c r="B65" s="4"/>
      <c r="C65" s="13"/>
      <c r="D65" s="3" t="s">
        <v>67</v>
      </c>
      <c r="E65" s="32">
        <v>336.06</v>
      </c>
      <c r="F65" s="7">
        <v>3258</v>
      </c>
      <c r="G65" s="18">
        <f t="shared" si="1"/>
        <v>15027</v>
      </c>
      <c r="H65" s="18">
        <v>7545</v>
      </c>
      <c r="I65" s="18">
        <v>7482</v>
      </c>
      <c r="J65" s="39">
        <v>128</v>
      </c>
      <c r="K65" s="45">
        <v>0.8</v>
      </c>
      <c r="L65" s="21">
        <v>44.7</v>
      </c>
      <c r="M65" s="21">
        <v>100.8</v>
      </c>
      <c r="N65" s="21">
        <v>4.6</v>
      </c>
    </row>
    <row r="66" spans="2:14" s="1" customFormat="1" ht="12" customHeight="1">
      <c r="B66" s="4"/>
      <c r="C66" s="13"/>
      <c r="D66" s="3" t="s">
        <v>68</v>
      </c>
      <c r="E66" s="32">
        <v>49.36</v>
      </c>
      <c r="F66" s="7">
        <v>1755</v>
      </c>
      <c r="G66" s="18">
        <f t="shared" si="1"/>
        <v>8065</v>
      </c>
      <c r="H66" s="18">
        <v>3970</v>
      </c>
      <c r="I66" s="18">
        <v>4095</v>
      </c>
      <c r="J66" s="29">
        <v>88</v>
      </c>
      <c r="K66" s="44">
        <v>1.1</v>
      </c>
      <c r="L66" s="21">
        <v>163.3</v>
      </c>
      <c r="M66" s="21">
        <v>96.9</v>
      </c>
      <c r="N66" s="21">
        <v>4.6</v>
      </c>
    </row>
    <row r="67" spans="2:14" s="1" customFormat="1" ht="12" customHeight="1">
      <c r="B67" s="4"/>
      <c r="C67" s="13"/>
      <c r="D67" s="3" t="s">
        <v>69</v>
      </c>
      <c r="E67" s="32">
        <v>202.72</v>
      </c>
      <c r="F67" s="7">
        <v>744</v>
      </c>
      <c r="G67" s="18">
        <f t="shared" si="1"/>
        <v>3430</v>
      </c>
      <c r="H67" s="18">
        <v>1650</v>
      </c>
      <c r="I67" s="18">
        <v>1780</v>
      </c>
      <c r="J67" s="39">
        <v>62</v>
      </c>
      <c r="K67" s="44">
        <v>1.8</v>
      </c>
      <c r="L67" s="21">
        <v>16.8</v>
      </c>
      <c r="M67" s="21">
        <v>92.7</v>
      </c>
      <c r="N67" s="21">
        <v>4.6</v>
      </c>
    </row>
    <row r="68" spans="2:14" s="1" customFormat="1" ht="12" customHeight="1">
      <c r="B68" s="4"/>
      <c r="C68" s="13"/>
      <c r="D68" s="3" t="s">
        <v>70</v>
      </c>
      <c r="E68" s="32">
        <v>64.28</v>
      </c>
      <c r="F68" s="7">
        <v>904</v>
      </c>
      <c r="G68" s="18">
        <f t="shared" si="1"/>
        <v>4686</v>
      </c>
      <c r="H68" s="18">
        <v>2323</v>
      </c>
      <c r="I68" s="18">
        <v>2363</v>
      </c>
      <c r="J68" s="39">
        <v>87</v>
      </c>
      <c r="K68" s="45">
        <v>1.8</v>
      </c>
      <c r="L68" s="21">
        <v>72.9</v>
      </c>
      <c r="M68" s="21">
        <v>98.3</v>
      </c>
      <c r="N68" s="21">
        <v>5.2</v>
      </c>
    </row>
    <row r="69" spans="2:14" s="47" customFormat="1" ht="12" customHeight="1">
      <c r="B69" s="9"/>
      <c r="C69" s="62" t="s">
        <v>71</v>
      </c>
      <c r="D69" s="63"/>
      <c r="E69" s="25">
        <f>SUM(E70:E77)</f>
        <v>1629.8899999999999</v>
      </c>
      <c r="F69" s="8">
        <f>SUM(F70:F77)</f>
        <v>13538</v>
      </c>
      <c r="G69" s="8">
        <f>SUM(G70:G77)</f>
        <v>68705</v>
      </c>
      <c r="H69" s="8">
        <f>SUM(H70:H77)</f>
        <v>33811</v>
      </c>
      <c r="I69" s="8">
        <f>SUM(I70:I77)</f>
        <v>34894</v>
      </c>
      <c r="J69" s="46">
        <v>545</v>
      </c>
      <c r="K69" s="48">
        <v>0.8</v>
      </c>
      <c r="L69" s="20">
        <v>42.2</v>
      </c>
      <c r="M69" s="20">
        <v>96.9</v>
      </c>
      <c r="N69" s="20">
        <v>5.1</v>
      </c>
    </row>
    <row r="70" spans="2:14" s="1" customFormat="1" ht="12" customHeight="1">
      <c r="B70" s="4"/>
      <c r="C70" s="13"/>
      <c r="D70" s="3" t="s">
        <v>72</v>
      </c>
      <c r="E70" s="32">
        <v>28.28</v>
      </c>
      <c r="F70" s="7">
        <v>726</v>
      </c>
      <c r="G70" s="18">
        <f t="shared" si="1"/>
        <v>3861</v>
      </c>
      <c r="H70" s="18">
        <v>1937</v>
      </c>
      <c r="I70" s="18">
        <v>1924</v>
      </c>
      <c r="J70" s="29">
        <v>8</v>
      </c>
      <c r="K70" s="44">
        <v>0.2</v>
      </c>
      <c r="L70" s="21">
        <v>136.5</v>
      </c>
      <c r="M70" s="21">
        <v>100.6</v>
      </c>
      <c r="N70" s="21">
        <v>5.3</v>
      </c>
    </row>
    <row r="71" spans="2:14" s="1" customFormat="1" ht="12" customHeight="1">
      <c r="B71" s="4"/>
      <c r="C71" s="13"/>
      <c r="D71" s="3" t="s">
        <v>73</v>
      </c>
      <c r="E71" s="32">
        <v>283.48</v>
      </c>
      <c r="F71" s="7">
        <v>1924</v>
      </c>
      <c r="G71" s="18">
        <f t="shared" si="1"/>
        <v>9328</v>
      </c>
      <c r="H71" s="18">
        <v>4665</v>
      </c>
      <c r="I71" s="18">
        <v>4663</v>
      </c>
      <c r="J71" s="39">
        <v>267</v>
      </c>
      <c r="K71" s="45">
        <v>2.8</v>
      </c>
      <c r="L71" s="21">
        <v>32.9</v>
      </c>
      <c r="M71" s="21">
        <v>100.1</v>
      </c>
      <c r="N71" s="21">
        <v>4.9</v>
      </c>
    </row>
    <row r="72" spans="2:14" s="1" customFormat="1" ht="12" customHeight="1">
      <c r="B72" s="4"/>
      <c r="C72" s="13"/>
      <c r="D72" s="3" t="s">
        <v>74</v>
      </c>
      <c r="E72" s="32">
        <v>391.5</v>
      </c>
      <c r="F72" s="7">
        <v>1657</v>
      </c>
      <c r="G72" s="18">
        <f t="shared" si="1"/>
        <v>8318</v>
      </c>
      <c r="H72" s="18">
        <v>4180</v>
      </c>
      <c r="I72" s="18">
        <v>4138</v>
      </c>
      <c r="J72" s="39">
        <v>152</v>
      </c>
      <c r="K72" s="45">
        <v>1.8</v>
      </c>
      <c r="L72" s="21">
        <v>21.2</v>
      </c>
      <c r="M72" s="21">
        <v>101</v>
      </c>
      <c r="N72" s="21">
        <v>5</v>
      </c>
    </row>
    <row r="73" spans="2:14" s="1" customFormat="1" ht="12" customHeight="1">
      <c r="B73" s="4"/>
      <c r="C73" s="13"/>
      <c r="D73" s="3" t="s">
        <v>75</v>
      </c>
      <c r="E73" s="32">
        <v>85.36</v>
      </c>
      <c r="F73" s="7">
        <v>880</v>
      </c>
      <c r="G73" s="18">
        <f t="shared" si="1"/>
        <v>4870</v>
      </c>
      <c r="H73" s="18">
        <v>2424</v>
      </c>
      <c r="I73" s="18">
        <v>2446</v>
      </c>
      <c r="J73" s="39">
        <v>71</v>
      </c>
      <c r="K73" s="45">
        <v>1.4</v>
      </c>
      <c r="L73" s="21">
        <v>57.1</v>
      </c>
      <c r="M73" s="21">
        <v>99.1</v>
      </c>
      <c r="N73" s="21">
        <v>5.5</v>
      </c>
    </row>
    <row r="74" spans="2:14" s="1" customFormat="1" ht="12" customHeight="1">
      <c r="B74" s="4"/>
      <c r="C74" s="13"/>
      <c r="D74" s="3" t="s">
        <v>76</v>
      </c>
      <c r="E74" s="32">
        <v>70.79</v>
      </c>
      <c r="F74" s="7">
        <v>2370</v>
      </c>
      <c r="G74" s="18">
        <f t="shared" si="1"/>
        <v>12070</v>
      </c>
      <c r="H74" s="18">
        <v>5867</v>
      </c>
      <c r="I74" s="18">
        <v>6203</v>
      </c>
      <c r="J74" s="39">
        <v>14</v>
      </c>
      <c r="K74" s="45">
        <v>0.1</v>
      </c>
      <c r="L74" s="21">
        <v>170.5</v>
      </c>
      <c r="M74" s="21">
        <v>94.6</v>
      </c>
      <c r="N74" s="21">
        <v>5.1</v>
      </c>
    </row>
    <row r="75" spans="2:14" s="1" customFormat="1" ht="12" customHeight="1">
      <c r="B75" s="4"/>
      <c r="C75" s="13"/>
      <c r="D75" s="3" t="s">
        <v>77</v>
      </c>
      <c r="E75" s="32">
        <v>528.4</v>
      </c>
      <c r="F75" s="7">
        <v>2259</v>
      </c>
      <c r="G75" s="18">
        <f t="shared" si="1"/>
        <v>10333</v>
      </c>
      <c r="H75" s="18">
        <v>4960</v>
      </c>
      <c r="I75" s="18">
        <v>5373</v>
      </c>
      <c r="J75" s="29">
        <v>372</v>
      </c>
      <c r="K75" s="44">
        <v>3.7</v>
      </c>
      <c r="L75" s="21">
        <v>19.6</v>
      </c>
      <c r="M75" s="21">
        <v>92.3</v>
      </c>
      <c r="N75" s="21">
        <v>4.6</v>
      </c>
    </row>
    <row r="76" spans="2:14" s="1" customFormat="1" ht="12" customHeight="1">
      <c r="B76" s="4"/>
      <c r="C76" s="13"/>
      <c r="D76" s="3" t="s">
        <v>78</v>
      </c>
      <c r="E76" s="32">
        <v>182.87</v>
      </c>
      <c r="F76" s="7">
        <v>1914</v>
      </c>
      <c r="G76" s="18">
        <f t="shared" si="1"/>
        <v>9980</v>
      </c>
      <c r="H76" s="18">
        <v>4889</v>
      </c>
      <c r="I76" s="18">
        <v>5091</v>
      </c>
      <c r="J76" s="39">
        <v>193</v>
      </c>
      <c r="K76" s="45">
        <v>1.9</v>
      </c>
      <c r="L76" s="21">
        <v>54.6</v>
      </c>
      <c r="M76" s="21">
        <v>96</v>
      </c>
      <c r="N76" s="21">
        <v>5.2</v>
      </c>
    </row>
    <row r="77" spans="2:14" s="1" customFormat="1" ht="12" customHeight="1">
      <c r="B77" s="4"/>
      <c r="C77" s="13"/>
      <c r="D77" s="3" t="s">
        <v>79</v>
      </c>
      <c r="E77" s="32">
        <v>59.21</v>
      </c>
      <c r="F77" s="7">
        <v>1808</v>
      </c>
      <c r="G77" s="18">
        <f t="shared" si="1"/>
        <v>9945</v>
      </c>
      <c r="H77" s="18">
        <v>4889</v>
      </c>
      <c r="I77" s="18">
        <v>5056</v>
      </c>
      <c r="J77" s="39">
        <v>228</v>
      </c>
      <c r="K77" s="45">
        <v>2.2</v>
      </c>
      <c r="L77" s="21">
        <v>168</v>
      </c>
      <c r="M77" s="21">
        <v>96.7</v>
      </c>
      <c r="N77" s="21">
        <v>5.5</v>
      </c>
    </row>
    <row r="78" spans="2:14" s="47" customFormat="1" ht="12" customHeight="1">
      <c r="B78" s="9"/>
      <c r="C78" s="62" t="s">
        <v>80</v>
      </c>
      <c r="D78" s="63"/>
      <c r="E78" s="25">
        <f>SUM(E79:E82)</f>
        <v>100.17</v>
      </c>
      <c r="F78" s="8">
        <f>SUM(F79:F82)</f>
        <v>11448</v>
      </c>
      <c r="G78" s="8">
        <f>SUM(G79:G82)</f>
        <v>58857</v>
      </c>
      <c r="H78" s="8">
        <f>SUM(H79:H82)</f>
        <v>28189</v>
      </c>
      <c r="I78" s="8">
        <f>SUM(I79:I82)</f>
        <v>30668</v>
      </c>
      <c r="J78" s="46">
        <v>415</v>
      </c>
      <c r="K78" s="48">
        <v>0.7</v>
      </c>
      <c r="L78" s="20">
        <v>591</v>
      </c>
      <c r="M78" s="20">
        <v>92</v>
      </c>
      <c r="N78" s="20">
        <v>5.1</v>
      </c>
    </row>
    <row r="79" spans="2:14" s="1" customFormat="1" ht="12" customHeight="1">
      <c r="B79" s="4"/>
      <c r="C79" s="13"/>
      <c r="D79" s="3" t="s">
        <v>98</v>
      </c>
      <c r="E79" s="32">
        <v>24.47</v>
      </c>
      <c r="F79" s="7">
        <v>1613</v>
      </c>
      <c r="G79" s="18">
        <f t="shared" si="1"/>
        <v>9120</v>
      </c>
      <c r="H79" s="18">
        <v>4447</v>
      </c>
      <c r="I79" s="18">
        <v>4673</v>
      </c>
      <c r="J79" s="29">
        <v>59</v>
      </c>
      <c r="K79" s="44">
        <v>0.7</v>
      </c>
      <c r="L79" s="21">
        <v>372.7</v>
      </c>
      <c r="M79" s="21">
        <v>95.2</v>
      </c>
      <c r="N79" s="21">
        <v>5.7</v>
      </c>
    </row>
    <row r="80" spans="2:14" s="1" customFormat="1" ht="12" customHeight="1">
      <c r="B80" s="4"/>
      <c r="C80" s="13"/>
      <c r="D80" s="3" t="s">
        <v>38</v>
      </c>
      <c r="E80" s="32">
        <v>18.2</v>
      </c>
      <c r="F80" s="7">
        <v>1715</v>
      </c>
      <c r="G80" s="18">
        <f t="shared" si="1"/>
        <v>9398</v>
      </c>
      <c r="H80" s="18">
        <v>4566</v>
      </c>
      <c r="I80" s="18">
        <v>4832</v>
      </c>
      <c r="J80" s="39">
        <v>121</v>
      </c>
      <c r="K80" s="45">
        <v>1.3</v>
      </c>
      <c r="L80" s="21">
        <v>516.3</v>
      </c>
      <c r="M80" s="21">
        <v>94.5</v>
      </c>
      <c r="N80" s="21">
        <v>5.5</v>
      </c>
    </row>
    <row r="81" spans="2:14" s="1" customFormat="1" ht="12" customHeight="1">
      <c r="B81" s="4"/>
      <c r="C81" s="13"/>
      <c r="D81" s="3" t="s">
        <v>81</v>
      </c>
      <c r="E81" s="32">
        <v>31.64</v>
      </c>
      <c r="F81" s="7">
        <v>5560</v>
      </c>
      <c r="G81" s="18">
        <f t="shared" si="1"/>
        <v>26973</v>
      </c>
      <c r="H81" s="18">
        <v>12763</v>
      </c>
      <c r="I81" s="18">
        <v>14210</v>
      </c>
      <c r="J81" s="39">
        <v>94</v>
      </c>
      <c r="K81" s="45">
        <v>0.3</v>
      </c>
      <c r="L81" s="21">
        <v>853.8</v>
      </c>
      <c r="M81" s="21">
        <v>89.8</v>
      </c>
      <c r="N81" s="21">
        <v>4.9</v>
      </c>
    </row>
    <row r="82" spans="2:14" s="1" customFormat="1" ht="12" customHeight="1">
      <c r="B82" s="4"/>
      <c r="C82" s="13"/>
      <c r="D82" s="3" t="s">
        <v>82</v>
      </c>
      <c r="E82" s="32">
        <v>25.86</v>
      </c>
      <c r="F82" s="7">
        <v>2560</v>
      </c>
      <c r="G82" s="18">
        <f t="shared" si="1"/>
        <v>13366</v>
      </c>
      <c r="H82" s="18">
        <v>6413</v>
      </c>
      <c r="I82" s="18">
        <v>6953</v>
      </c>
      <c r="J82" s="39">
        <v>259</v>
      </c>
      <c r="K82" s="45">
        <v>1.9</v>
      </c>
      <c r="L82" s="21">
        <v>527</v>
      </c>
      <c r="M82" s="21">
        <v>92.2</v>
      </c>
      <c r="N82" s="21">
        <v>5.2</v>
      </c>
    </row>
    <row r="83" spans="2:14" s="47" customFormat="1" ht="12" customHeight="1">
      <c r="B83" s="9"/>
      <c r="C83" s="62" t="s">
        <v>83</v>
      </c>
      <c r="D83" s="63"/>
      <c r="E83" s="25">
        <f>SUM(E84:E88)</f>
        <v>110.59</v>
      </c>
      <c r="F83" s="8">
        <v>12129</v>
      </c>
      <c r="G83" s="8">
        <f>SUM(G84:G88)</f>
        <v>62791</v>
      </c>
      <c r="H83" s="8">
        <f>SUM(H84:H88)</f>
        <v>30453</v>
      </c>
      <c r="I83" s="8">
        <f>SUM(I84:I88)</f>
        <v>32338</v>
      </c>
      <c r="J83" s="46">
        <v>531</v>
      </c>
      <c r="K83" s="48">
        <v>0.8</v>
      </c>
      <c r="L83" s="20">
        <v>567.5</v>
      </c>
      <c r="M83" s="20">
        <v>94.2</v>
      </c>
      <c r="N83" s="20">
        <v>5.2</v>
      </c>
    </row>
    <row r="84" spans="2:14" s="1" customFormat="1" ht="12" customHeight="1">
      <c r="B84" s="4"/>
      <c r="C84" s="13"/>
      <c r="D84" s="3" t="s">
        <v>84</v>
      </c>
      <c r="E84" s="32">
        <v>19.3</v>
      </c>
      <c r="F84" s="7">
        <v>3045</v>
      </c>
      <c r="G84" s="18">
        <f t="shared" si="1"/>
        <v>15246</v>
      </c>
      <c r="H84" s="18">
        <v>7309</v>
      </c>
      <c r="I84" s="18">
        <v>7937</v>
      </c>
      <c r="J84" s="39">
        <v>182</v>
      </c>
      <c r="K84" s="45">
        <v>1.2</v>
      </c>
      <c r="L84" s="21">
        <v>788.3</v>
      </c>
      <c r="M84" s="21">
        <v>92.1</v>
      </c>
      <c r="N84" s="21">
        <v>5</v>
      </c>
    </row>
    <row r="85" spans="2:14" s="1" customFormat="1" ht="12" customHeight="1">
      <c r="B85" s="4"/>
      <c r="C85" s="13"/>
      <c r="D85" s="3" t="s">
        <v>85</v>
      </c>
      <c r="E85" s="32">
        <v>38.26</v>
      </c>
      <c r="F85" s="7">
        <v>3622</v>
      </c>
      <c r="G85" s="18">
        <f t="shared" si="1"/>
        <v>19182</v>
      </c>
      <c r="H85" s="18">
        <v>9357</v>
      </c>
      <c r="I85" s="18">
        <v>9825</v>
      </c>
      <c r="J85" s="39">
        <v>231</v>
      </c>
      <c r="K85" s="45">
        <v>1.2</v>
      </c>
      <c r="L85" s="21">
        <v>501.6</v>
      </c>
      <c r="M85" s="21">
        <v>95.2</v>
      </c>
      <c r="N85" s="21">
        <v>5.3</v>
      </c>
    </row>
    <row r="86" spans="2:14" s="1" customFormat="1" ht="12" customHeight="1">
      <c r="B86" s="4"/>
      <c r="C86" s="13"/>
      <c r="D86" s="3" t="s">
        <v>95</v>
      </c>
      <c r="E86" s="32">
        <v>13.85</v>
      </c>
      <c r="F86" s="7">
        <v>2347</v>
      </c>
      <c r="G86" s="18">
        <f t="shared" si="1"/>
        <v>11444</v>
      </c>
      <c r="H86" s="18">
        <v>5538</v>
      </c>
      <c r="I86" s="18">
        <v>5906</v>
      </c>
      <c r="J86" s="39">
        <v>53</v>
      </c>
      <c r="K86" s="45">
        <v>0.5</v>
      </c>
      <c r="L86" s="21">
        <v>824.4</v>
      </c>
      <c r="M86" s="21">
        <v>93.8</v>
      </c>
      <c r="N86" s="21">
        <v>4.9</v>
      </c>
    </row>
    <row r="87" spans="2:14" s="1" customFormat="1" ht="12" customHeight="1">
      <c r="B87" s="4"/>
      <c r="C87" s="13"/>
      <c r="D87" s="3" t="s">
        <v>86</v>
      </c>
      <c r="E87" s="32">
        <v>20.87</v>
      </c>
      <c r="F87" s="7">
        <v>1624</v>
      </c>
      <c r="G87" s="18">
        <f t="shared" si="1"/>
        <v>8608</v>
      </c>
      <c r="H87" s="18">
        <v>4194</v>
      </c>
      <c r="I87" s="18">
        <v>4414</v>
      </c>
      <c r="J87" s="39">
        <v>47</v>
      </c>
      <c r="K87" s="45">
        <v>0.5</v>
      </c>
      <c r="L87" s="21">
        <v>412.4</v>
      </c>
      <c r="M87" s="21">
        <v>95</v>
      </c>
      <c r="N87" s="21">
        <v>5.3</v>
      </c>
    </row>
    <row r="88" spans="2:14" s="1" customFormat="1" ht="12" customHeight="1">
      <c r="B88" s="4"/>
      <c r="C88" s="13"/>
      <c r="D88" s="3" t="s">
        <v>6</v>
      </c>
      <c r="E88" s="32">
        <v>18.31</v>
      </c>
      <c r="F88" s="7">
        <v>1491</v>
      </c>
      <c r="G88" s="18">
        <f t="shared" si="1"/>
        <v>8311</v>
      </c>
      <c r="H88" s="18">
        <v>4055</v>
      </c>
      <c r="I88" s="18">
        <v>4256</v>
      </c>
      <c r="J88" s="39">
        <v>18</v>
      </c>
      <c r="K88" s="45">
        <v>0.2</v>
      </c>
      <c r="L88" s="21">
        <v>453.9</v>
      </c>
      <c r="M88" s="21">
        <v>95.3</v>
      </c>
      <c r="N88" s="21">
        <v>5.6</v>
      </c>
    </row>
    <row r="89" spans="2:14" s="47" customFormat="1" ht="12" customHeight="1">
      <c r="B89" s="9"/>
      <c r="C89" s="62" t="s">
        <v>87</v>
      </c>
      <c r="D89" s="63"/>
      <c r="E89" s="25">
        <v>64.21</v>
      </c>
      <c r="F89" s="8">
        <v>5565</v>
      </c>
      <c r="G89" s="8">
        <v>27290</v>
      </c>
      <c r="H89" s="8">
        <v>13170</v>
      </c>
      <c r="I89" s="8">
        <v>14120</v>
      </c>
      <c r="J89" s="46">
        <v>7</v>
      </c>
      <c r="K89" s="48">
        <v>0</v>
      </c>
      <c r="L89" s="20">
        <v>421.3</v>
      </c>
      <c r="M89" s="20">
        <v>93.3</v>
      </c>
      <c r="N89" s="20">
        <v>5</v>
      </c>
    </row>
    <row r="90" spans="2:14" s="1" customFormat="1" ht="12" customHeight="1">
      <c r="B90" s="4"/>
      <c r="C90" s="30"/>
      <c r="D90" s="3" t="s">
        <v>88</v>
      </c>
      <c r="E90" s="55">
        <v>48.93</v>
      </c>
      <c r="F90" s="7">
        <v>3852</v>
      </c>
      <c r="G90" s="56">
        <v>18074</v>
      </c>
      <c r="H90" s="56">
        <v>8692</v>
      </c>
      <c r="I90" s="56">
        <v>9382</v>
      </c>
      <c r="J90" s="29">
        <v>74</v>
      </c>
      <c r="K90" s="44">
        <v>0.4</v>
      </c>
      <c r="L90" s="21">
        <v>372.2</v>
      </c>
      <c r="M90" s="21">
        <v>92.6</v>
      </c>
      <c r="N90" s="21">
        <v>4.7</v>
      </c>
    </row>
    <row r="91" spans="2:14" s="1" customFormat="1" ht="12" customHeight="1">
      <c r="B91" s="4"/>
      <c r="C91" s="13"/>
      <c r="D91" s="3" t="s">
        <v>96</v>
      </c>
      <c r="E91" s="32">
        <v>16.28</v>
      </c>
      <c r="F91" s="7">
        <v>1713</v>
      </c>
      <c r="G91" s="18">
        <v>9216</v>
      </c>
      <c r="H91" s="18">
        <v>4478</v>
      </c>
      <c r="I91" s="18">
        <v>4738</v>
      </c>
      <c r="J91" s="39">
        <v>81</v>
      </c>
      <c r="K91" s="45">
        <v>0.9</v>
      </c>
      <c r="L91" s="21">
        <v>564.7</v>
      </c>
      <c r="M91" s="21">
        <v>94.5</v>
      </c>
      <c r="N91" s="21">
        <v>5.4</v>
      </c>
    </row>
    <row r="92" spans="2:14" s="1" customFormat="1" ht="12" customHeight="1">
      <c r="B92" s="4"/>
      <c r="C92" s="62" t="s">
        <v>89</v>
      </c>
      <c r="D92" s="63"/>
      <c r="E92" s="25">
        <f>SUM(E93:E97)</f>
        <v>131.24</v>
      </c>
      <c r="F92" s="8">
        <f>SUM(F93:F97)</f>
        <v>13792</v>
      </c>
      <c r="G92" s="8">
        <f>SUM(G93:G97)</f>
        <v>71769</v>
      </c>
      <c r="H92" s="8">
        <f>SUM(H93:H97)</f>
        <v>34814</v>
      </c>
      <c r="I92" s="8">
        <f>SUM(I93:I97)</f>
        <v>36955</v>
      </c>
      <c r="J92" s="28">
        <v>122</v>
      </c>
      <c r="K92" s="43">
        <v>0.2</v>
      </c>
      <c r="L92" s="20">
        <v>547.8</v>
      </c>
      <c r="M92" s="20">
        <v>94.2</v>
      </c>
      <c r="N92" s="20">
        <v>5.2</v>
      </c>
    </row>
    <row r="93" spans="2:14" s="1" customFormat="1" ht="12" customHeight="1">
      <c r="B93" s="4"/>
      <c r="C93" s="13"/>
      <c r="D93" s="3" t="s">
        <v>90</v>
      </c>
      <c r="E93" s="32">
        <v>41.35</v>
      </c>
      <c r="F93" s="7">
        <v>3222</v>
      </c>
      <c r="G93" s="18">
        <f>H93+I93</f>
        <v>17900</v>
      </c>
      <c r="H93" s="18">
        <v>8722</v>
      </c>
      <c r="I93" s="18">
        <v>9178</v>
      </c>
      <c r="J93" s="29">
        <v>91</v>
      </c>
      <c r="K93" s="44">
        <v>0.5</v>
      </c>
      <c r="L93" s="21">
        <v>432.8</v>
      </c>
      <c r="M93" s="21">
        <v>95</v>
      </c>
      <c r="N93" s="21">
        <v>5.6</v>
      </c>
    </row>
    <row r="94" spans="2:14" s="1" customFormat="1" ht="12" customHeight="1">
      <c r="B94" s="4"/>
      <c r="C94" s="13"/>
      <c r="D94" s="3" t="s">
        <v>1</v>
      </c>
      <c r="E94" s="32">
        <v>19.14</v>
      </c>
      <c r="F94" s="7">
        <v>1675</v>
      </c>
      <c r="G94" s="18">
        <f>H94+I94</f>
        <v>8958</v>
      </c>
      <c r="H94" s="18">
        <v>4379</v>
      </c>
      <c r="I94" s="18">
        <v>4579</v>
      </c>
      <c r="J94" s="39">
        <v>130</v>
      </c>
      <c r="K94" s="45">
        <v>1.4</v>
      </c>
      <c r="L94" s="21">
        <v>367</v>
      </c>
      <c r="M94" s="21">
        <v>95.6</v>
      </c>
      <c r="N94" s="21">
        <v>5.3</v>
      </c>
    </row>
    <row r="95" spans="2:14" s="1" customFormat="1" ht="12" customHeight="1">
      <c r="B95" s="4"/>
      <c r="C95" s="13"/>
      <c r="D95" s="3" t="s">
        <v>7</v>
      </c>
      <c r="E95" s="32">
        <v>21.8</v>
      </c>
      <c r="F95" s="7">
        <v>1849</v>
      </c>
      <c r="G95" s="18">
        <f>H95+I95</f>
        <v>9921</v>
      </c>
      <c r="H95" s="18">
        <v>4720</v>
      </c>
      <c r="I95" s="18">
        <v>5201</v>
      </c>
      <c r="J95" s="39">
        <v>136</v>
      </c>
      <c r="K95" s="45">
        <v>1.3</v>
      </c>
      <c r="L95" s="21">
        <v>459.5</v>
      </c>
      <c r="M95" s="21">
        <v>90.8</v>
      </c>
      <c r="N95" s="21">
        <v>5.4</v>
      </c>
    </row>
    <row r="96" spans="2:14" s="1" customFormat="1" ht="12" customHeight="1">
      <c r="B96" s="4"/>
      <c r="C96" s="13"/>
      <c r="D96" s="3" t="s">
        <v>91</v>
      </c>
      <c r="E96" s="32">
        <v>18.48</v>
      </c>
      <c r="F96" s="7">
        <v>4200</v>
      </c>
      <c r="G96" s="18">
        <f>H96+I96</f>
        <v>20030</v>
      </c>
      <c r="H96" s="18">
        <v>9735</v>
      </c>
      <c r="I96" s="18">
        <v>10295</v>
      </c>
      <c r="J96" s="29">
        <v>439</v>
      </c>
      <c r="K96" s="44">
        <v>2.2</v>
      </c>
      <c r="L96" s="21">
        <v>1101.1</v>
      </c>
      <c r="M96" s="21">
        <v>94.6</v>
      </c>
      <c r="N96" s="21">
        <v>4.8</v>
      </c>
    </row>
    <row r="97" spans="2:14" s="1" customFormat="1" ht="12" customHeight="1">
      <c r="B97" s="4"/>
      <c r="C97" s="13"/>
      <c r="D97" s="3" t="s">
        <v>8</v>
      </c>
      <c r="E97" s="32">
        <v>30.47</v>
      </c>
      <c r="F97" s="7">
        <v>2846</v>
      </c>
      <c r="G97" s="18">
        <f>H97+I97</f>
        <v>14960</v>
      </c>
      <c r="H97" s="18">
        <v>7258</v>
      </c>
      <c r="I97" s="18">
        <v>7702</v>
      </c>
      <c r="J97" s="39">
        <v>142</v>
      </c>
      <c r="K97" s="45">
        <v>0.9</v>
      </c>
      <c r="L97" s="21">
        <v>487.2</v>
      </c>
      <c r="M97" s="21">
        <v>94.2</v>
      </c>
      <c r="N97" s="21">
        <v>5.3</v>
      </c>
    </row>
    <row r="98" ht="12" customHeight="1"/>
    <row r="99" ht="12" customHeight="1">
      <c r="B99" s="15" t="s">
        <v>99</v>
      </c>
    </row>
    <row r="100" ht="12" customHeight="1"/>
    <row r="102" ht="12.75">
      <c r="N102" s="23"/>
    </row>
    <row r="103" ht="12.75">
      <c r="N103" s="23"/>
    </row>
    <row r="104" ht="12.75">
      <c r="N104" s="23"/>
    </row>
    <row r="105" ht="12.75">
      <c r="N105" s="23"/>
    </row>
    <row r="106" ht="12.75">
      <c r="N106" s="23"/>
    </row>
  </sheetData>
  <mergeCells count="38">
    <mergeCell ref="C11:D11"/>
    <mergeCell ref="B3:D6"/>
    <mergeCell ref="B9:D9"/>
    <mergeCell ref="B8:D8"/>
    <mergeCell ref="J3:J6"/>
    <mergeCell ref="K3:K6"/>
    <mergeCell ref="L3:L6"/>
    <mergeCell ref="C10:D10"/>
    <mergeCell ref="E3:E6"/>
    <mergeCell ref="N3:N6"/>
    <mergeCell ref="C12:D12"/>
    <mergeCell ref="C13:D13"/>
    <mergeCell ref="C14:D14"/>
    <mergeCell ref="M3:M6"/>
    <mergeCell ref="F3:F6"/>
    <mergeCell ref="G3:I4"/>
    <mergeCell ref="G5:G6"/>
    <mergeCell ref="H5:H6"/>
    <mergeCell ref="I5:I6"/>
    <mergeCell ref="C15:D15"/>
    <mergeCell ref="C16:D16"/>
    <mergeCell ref="C17:D17"/>
    <mergeCell ref="C18:D18"/>
    <mergeCell ref="C19:D19"/>
    <mergeCell ref="C20:D20"/>
    <mergeCell ref="B21:D21"/>
    <mergeCell ref="C22:D22"/>
    <mergeCell ref="C33:D33"/>
    <mergeCell ref="C40:D40"/>
    <mergeCell ref="C46:D46"/>
    <mergeCell ref="C53:D53"/>
    <mergeCell ref="C58:D58"/>
    <mergeCell ref="C89:D89"/>
    <mergeCell ref="C92:D92"/>
    <mergeCell ref="C60:D60"/>
    <mergeCell ref="C69:D69"/>
    <mergeCell ref="C78:D78"/>
    <mergeCell ref="C83:D83"/>
  </mergeCells>
  <printOptions/>
  <pageMargins left="0.75" right="0.75" top="1" bottom="1" header="0.512" footer="0.512"/>
  <pageSetup horizontalDpi="400" verticalDpi="400" orientation="portrait" pageOrder="overThenDown" paperSize="9" scale="75" r:id="rId1"/>
  <headerFooter alignWithMargins="0">
    <oddHeader>&amp;L&amp;F</oddHeader>
  </headerFooter>
  <rowBreaks count="1" manualBreakCount="1">
    <brk id="52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1999-08-27T03:10:48Z</cp:lastPrinted>
  <dcterms:created xsi:type="dcterms:W3CDTF">1999-08-06T12:02:03Z</dcterms:created>
  <dcterms:modified xsi:type="dcterms:W3CDTF">2003-02-05T05:14:09Z</dcterms:modified>
  <cp:category/>
  <cp:version/>
  <cp:contentType/>
  <cp:contentStatus/>
</cp:coreProperties>
</file>