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45" windowHeight="6075" activeTab="2"/>
  </bookViews>
  <sheets>
    <sheet name="11-1(1)(2)(3)(4)" sheetId="1" r:id="rId1"/>
    <sheet name="11-1(5)(6)" sheetId="2" r:id="rId2"/>
    <sheet name="11-2(1)導入(2)所有" sheetId="3" r:id="rId3"/>
  </sheets>
  <definedNames/>
  <calcPr fullCalcOnLoad="1"/>
</workbook>
</file>

<file path=xl/sharedStrings.xml><?xml version="1.0" encoding="utf-8"?>
<sst xmlns="http://schemas.openxmlformats.org/spreadsheetml/2006/main" count="184" uniqueCount="128">
  <si>
    <t>第１表　　林家経営の改善</t>
  </si>
  <si>
    <t>（１）林家経営研究会</t>
  </si>
  <si>
    <t>（２）指導林家</t>
  </si>
  <si>
    <t>（人）</t>
  </si>
  <si>
    <t>名　　　　　称</t>
  </si>
  <si>
    <t>会員数</t>
  </si>
  <si>
    <t>林業経営</t>
  </si>
  <si>
    <t>特用林産</t>
  </si>
  <si>
    <t>計</t>
  </si>
  <si>
    <t>吾妻地区林家経営研究会</t>
  </si>
  <si>
    <t>甘楽・富岡地区林家経営研究会</t>
  </si>
  <si>
    <t>（３）林業研究グループ</t>
  </si>
  <si>
    <t>（６）青年林業士・林業作業士・高性能林業機械オペレーター</t>
  </si>
  <si>
    <t>（人）</t>
  </si>
  <si>
    <t>内　　　　　　　　　　　訳</t>
  </si>
  <si>
    <t>青年林業士</t>
  </si>
  <si>
    <t>林業技能作業士</t>
  </si>
  <si>
    <t>林業作業士</t>
  </si>
  <si>
    <t>林業経営、育林</t>
  </si>
  <si>
    <t>グループ数</t>
  </si>
  <si>
    <t>人数</t>
  </si>
  <si>
    <t>（単位：人）</t>
  </si>
  <si>
    <t>年　　　度</t>
  </si>
  <si>
    <t>山林経営</t>
  </si>
  <si>
    <t>しいたけ</t>
  </si>
  <si>
    <t>なめこ</t>
  </si>
  <si>
    <t>まいたけ</t>
  </si>
  <si>
    <t>その他</t>
  </si>
  <si>
    <t>計</t>
  </si>
  <si>
    <t>昭和５８年度</t>
  </si>
  <si>
    <t>昭和６０年度</t>
  </si>
  <si>
    <t>昭和６２年度</t>
  </si>
  <si>
    <t>平成元年度</t>
  </si>
  <si>
    <t>平成３年度</t>
  </si>
  <si>
    <t>平成５年度</t>
  </si>
  <si>
    <t>平成７年度</t>
  </si>
  <si>
    <t>平成９年度</t>
  </si>
  <si>
    <t>平成１１年度</t>
  </si>
  <si>
    <t>第２表　　林業機械の現況</t>
  </si>
  <si>
    <t>（１）導入状況</t>
  </si>
  <si>
    <t>（台）</t>
  </si>
  <si>
    <t>刈払機</t>
  </si>
  <si>
    <t>集材装置</t>
  </si>
  <si>
    <t>積込機</t>
  </si>
  <si>
    <t>小型運材車</t>
  </si>
  <si>
    <t>渋川</t>
  </si>
  <si>
    <t>桐生</t>
  </si>
  <si>
    <t>藤岡</t>
  </si>
  <si>
    <t>富岡</t>
  </si>
  <si>
    <t>林業試験場</t>
  </si>
  <si>
    <t>（２）所有区分</t>
  </si>
  <si>
    <t>公有林</t>
  </si>
  <si>
    <t>会  社</t>
  </si>
  <si>
    <t>森林組合</t>
  </si>
  <si>
    <t>他組合</t>
  </si>
  <si>
    <t>個  人</t>
  </si>
  <si>
    <t>研究機関</t>
  </si>
  <si>
    <t>その他</t>
  </si>
  <si>
    <t>平成１３年度</t>
  </si>
  <si>
    <t>ｸﾞﾙｰﾌﾟ数</t>
  </si>
  <si>
    <t>人　数</t>
  </si>
  <si>
    <t>林業研究グループ総数</t>
  </si>
  <si>
    <t>〔資料〕林業振興課</t>
  </si>
  <si>
    <t>（５）林業従事者数</t>
  </si>
  <si>
    <t>２０歳未満</t>
  </si>
  <si>
    <t>２０～２９歳</t>
  </si>
  <si>
    <t>３０～３９歳</t>
  </si>
  <si>
    <t>４０～４９歳</t>
  </si>
  <si>
    <t>５０～５９歳</t>
  </si>
  <si>
    <t>６０歳以上</t>
  </si>
  <si>
    <t>昭和５７年度</t>
  </si>
  <si>
    <t>平成 ３ 年度</t>
  </si>
  <si>
    <t>平成 ８ 年度</t>
  </si>
  <si>
    <t>（うち女性）</t>
  </si>
  <si>
    <t>富　　　 岡</t>
  </si>
  <si>
    <t>青年の山、林研の山、
分収林</t>
  </si>
  <si>
    <t>利根上流森林計画区</t>
  </si>
  <si>
    <t>吾妻森林計画区</t>
  </si>
  <si>
    <t>利根下流森林計画区</t>
  </si>
  <si>
    <t>西毛森林計画区</t>
  </si>
  <si>
    <t>年　　　　　　　齢　　　　　　　階　　　　　　　層</t>
  </si>
  <si>
    <t>区　　　　分</t>
  </si>
  <si>
    <t>なめこ、 ひらたけ等　　　きのこ栽培</t>
  </si>
  <si>
    <t>林業経営
しいたけ等の経営</t>
  </si>
  <si>
    <t>平成１５年度</t>
  </si>
  <si>
    <t>〔資料〕林業振興課</t>
  </si>
  <si>
    <t>平成１２年度</t>
  </si>
  <si>
    <t>平成１７年度</t>
  </si>
  <si>
    <t>吾　 　　妻</t>
  </si>
  <si>
    <t>吾　妻</t>
  </si>
  <si>
    <t>吾妻</t>
  </si>
  <si>
    <t>高性能林業機械オペレータ（～H13)</t>
  </si>
  <si>
    <t>高性能林業機械技術者養成
研修修了者（H14～）</t>
  </si>
  <si>
    <t>平成１９年度</t>
  </si>
  <si>
    <t>（注）調査は隔年で実施</t>
  </si>
  <si>
    <t>平成１８年度</t>
  </si>
  <si>
    <t>平成２０年度</t>
  </si>
  <si>
    <t>西部</t>
  </si>
  <si>
    <t>事　務　所</t>
  </si>
  <si>
    <t>事　務　所</t>
  </si>
  <si>
    <t>利根沼田</t>
  </si>
  <si>
    <t>吾　　  妻</t>
  </si>
  <si>
    <t>渋　 　 川</t>
  </si>
  <si>
    <t>桐　 　 生</t>
  </si>
  <si>
    <t>西　 　 部</t>
  </si>
  <si>
    <t>藤 　　 岡</t>
  </si>
  <si>
    <t>富　 　 岡</t>
  </si>
  <si>
    <t>　　　　　　　　区　分
　事 務 所　　　　　　　</t>
  </si>
  <si>
    <t>吾　 　 妻</t>
  </si>
  <si>
    <t>利根沼田</t>
  </si>
  <si>
    <t>　　　　　　　　　区　分
　事 務 所</t>
  </si>
  <si>
    <t>吾　　　妻</t>
  </si>
  <si>
    <t>平成２１年度</t>
  </si>
  <si>
    <t>平成２１年度林業機械の現況調査は未実施。１２月末までに実施予定。</t>
  </si>
  <si>
    <t>平成２１年度計</t>
  </si>
  <si>
    <t>（４）林業後継者の推移</t>
  </si>
  <si>
    <t>(-)</t>
  </si>
  <si>
    <t>桐生</t>
  </si>
  <si>
    <t>藤岡</t>
  </si>
  <si>
    <t>富岡</t>
  </si>
  <si>
    <t>チェーンソー</t>
  </si>
  <si>
    <t>トラクター</t>
  </si>
  <si>
    <t>ハーベスタ</t>
  </si>
  <si>
    <t>プロセッサ</t>
  </si>
  <si>
    <t>フォワーダ</t>
  </si>
  <si>
    <t>タワーヤーダ</t>
  </si>
  <si>
    <t>スキッダ</t>
  </si>
  <si>
    <t>スイングヤーダ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</si>
</sst>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#,##0;&quot;-&quot;"/>
    <numFmt numFmtId="179" formatCode="#,##0;\-#,##0;&quot;-&quot;"/>
    <numFmt numFmtId="180" formatCode="#,##0;\(#,##0\);&quot;-&quot;"/>
    <numFmt numFmtId="181" formatCode="\(#,##0\)\ ;\(\-#,##0\);&quot;(-)&quot;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ＰＲ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/>
      <diagonal style="thin"/>
    </border>
    <border diagonalDown="1">
      <left style="medium"/>
      <right style="thin"/>
      <top/>
      <bottom style="thin"/>
      <diagonal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thin"/>
      <bottom/>
    </border>
    <border>
      <left style="thin"/>
      <right style="medium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/>
    </xf>
    <xf numFmtId="178" fontId="5" fillId="0" borderId="14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17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21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9" xfId="0" applyFont="1" applyFill="1" applyBorder="1" applyAlignment="1">
      <alignment horizontal="right"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179" fontId="5" fillId="0" borderId="34" xfId="0" applyNumberFormat="1" applyFont="1" applyFill="1" applyBorder="1" applyAlignment="1">
      <alignment vertical="center"/>
    </xf>
    <xf numFmtId="179" fontId="5" fillId="0" borderId="35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36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179" fontId="5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distributed"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40" xfId="48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0" fontId="5" fillId="0" borderId="30" xfId="0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79" fontId="5" fillId="0" borderId="42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horizontal="distributed" vertical="center"/>
    </xf>
    <xf numFmtId="38" fontId="5" fillId="0" borderId="0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7" fillId="0" borderId="32" xfId="0" applyFont="1" applyFill="1" applyBorder="1" applyAlignment="1">
      <alignment horizontal="distributed" vertical="center"/>
    </xf>
    <xf numFmtId="179" fontId="7" fillId="0" borderId="17" xfId="48" applyNumberFormat="1" applyFont="1" applyFill="1" applyBorder="1" applyAlignment="1">
      <alignment vertical="center"/>
    </xf>
    <xf numFmtId="179" fontId="5" fillId="0" borderId="47" xfId="48" applyNumberFormat="1" applyFont="1" applyFill="1" applyBorder="1" applyAlignment="1">
      <alignment vertical="center"/>
    </xf>
    <xf numFmtId="179" fontId="7" fillId="0" borderId="48" xfId="48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179" fontId="5" fillId="0" borderId="49" xfId="0" applyNumberFormat="1" applyFont="1" applyFill="1" applyBorder="1" applyAlignment="1">
      <alignment horizontal="right" vertical="center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50" xfId="0" applyNumberFormat="1" applyFont="1" applyFill="1" applyBorder="1" applyAlignment="1">
      <alignment horizontal="right" vertical="center"/>
    </xf>
    <xf numFmtId="179" fontId="5" fillId="0" borderId="17" xfId="48" applyNumberFormat="1" applyFont="1" applyFill="1" applyBorder="1" applyAlignment="1">
      <alignment vertical="center"/>
    </xf>
    <xf numFmtId="179" fontId="5" fillId="0" borderId="16" xfId="48" applyNumberFormat="1" applyFont="1" applyFill="1" applyBorder="1" applyAlignment="1">
      <alignment vertical="center"/>
    </xf>
    <xf numFmtId="179" fontId="5" fillId="0" borderId="30" xfId="48" applyNumberFormat="1" applyFont="1" applyFill="1" applyBorder="1" applyAlignment="1">
      <alignment vertical="center"/>
    </xf>
    <xf numFmtId="179" fontId="5" fillId="0" borderId="31" xfId="48" applyNumberFormat="1" applyFont="1" applyFill="1" applyBorder="1" applyAlignment="1">
      <alignment vertical="center"/>
    </xf>
    <xf numFmtId="179" fontId="8" fillId="0" borderId="17" xfId="48" applyNumberFormat="1" applyFont="1" applyFill="1" applyBorder="1" applyAlignment="1">
      <alignment vertical="center"/>
    </xf>
    <xf numFmtId="179" fontId="8" fillId="0" borderId="16" xfId="48" applyNumberFormat="1" applyFont="1" applyFill="1" applyBorder="1" applyAlignment="1">
      <alignment vertical="center"/>
    </xf>
    <xf numFmtId="179" fontId="8" fillId="0" borderId="30" xfId="48" applyNumberFormat="1" applyFont="1" applyFill="1" applyBorder="1" applyAlignment="1">
      <alignment vertical="center"/>
    </xf>
    <xf numFmtId="179" fontId="8" fillId="0" borderId="31" xfId="48" applyNumberFormat="1" applyFont="1" applyFill="1" applyBorder="1" applyAlignment="1">
      <alignment vertical="center"/>
    </xf>
    <xf numFmtId="179" fontId="5" fillId="0" borderId="23" xfId="48" applyNumberFormat="1" applyFont="1" applyFill="1" applyBorder="1" applyAlignment="1">
      <alignment vertical="center"/>
    </xf>
    <xf numFmtId="179" fontId="5" fillId="0" borderId="22" xfId="48" applyNumberFormat="1" applyFont="1" applyFill="1" applyBorder="1" applyAlignment="1">
      <alignment vertical="center"/>
    </xf>
    <xf numFmtId="179" fontId="5" fillId="0" borderId="46" xfId="48" applyNumberFormat="1" applyFont="1" applyFill="1" applyBorder="1" applyAlignment="1">
      <alignment vertical="center"/>
    </xf>
    <xf numFmtId="179" fontId="5" fillId="0" borderId="37" xfId="48" applyNumberFormat="1" applyFont="1" applyFill="1" applyBorder="1" applyAlignment="1">
      <alignment vertical="center"/>
    </xf>
    <xf numFmtId="179" fontId="5" fillId="0" borderId="21" xfId="48" applyNumberFormat="1" applyFont="1" applyFill="1" applyBorder="1" applyAlignment="1">
      <alignment vertical="center"/>
    </xf>
    <xf numFmtId="179" fontId="5" fillId="0" borderId="36" xfId="48" applyNumberFormat="1" applyFont="1" applyFill="1" applyBorder="1" applyAlignment="1">
      <alignment vertical="center"/>
    </xf>
    <xf numFmtId="179" fontId="5" fillId="0" borderId="17" xfId="48" applyNumberFormat="1" applyFont="1" applyFill="1" applyBorder="1" applyAlignment="1">
      <alignment horizontal="right" vertical="center"/>
    </xf>
    <xf numFmtId="179" fontId="7" fillId="0" borderId="47" xfId="48" applyNumberFormat="1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180" fontId="8" fillId="0" borderId="54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 horizontal="left" vertical="center" indent="1"/>
    </xf>
    <xf numFmtId="0" fontId="5" fillId="0" borderId="56" xfId="0" applyFont="1" applyFill="1" applyBorder="1" applyAlignment="1">
      <alignment horizontal="distributed" vertical="center"/>
    </xf>
    <xf numFmtId="180" fontId="5" fillId="0" borderId="57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45" xfId="0" applyFont="1" applyFill="1" applyBorder="1" applyAlignment="1">
      <alignment horizontal="left" vertical="center" indent="1"/>
    </xf>
    <xf numFmtId="0" fontId="5" fillId="0" borderId="24" xfId="0" applyFont="1" applyFill="1" applyBorder="1" applyAlignment="1">
      <alignment horizontal="distributed" vertical="center"/>
    </xf>
    <xf numFmtId="180" fontId="5" fillId="0" borderId="23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0" fillId="0" borderId="58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9" xfId="0" applyFont="1" applyFill="1" applyBorder="1" applyAlignment="1">
      <alignment horizontal="distributed" vertical="center"/>
    </xf>
    <xf numFmtId="0" fontId="5" fillId="0" borderId="59" xfId="0" applyFont="1" applyFill="1" applyBorder="1" applyAlignment="1">
      <alignment horizontal="center" vertical="center"/>
    </xf>
    <xf numFmtId="178" fontId="5" fillId="0" borderId="47" xfId="0" applyNumberFormat="1" applyFont="1" applyFill="1" applyBorder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0" fillId="0" borderId="41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5" fillId="0" borderId="62" xfId="0" applyFont="1" applyFill="1" applyBorder="1" applyAlignment="1">
      <alignment horizontal="justify" vertical="justify" wrapText="1"/>
    </xf>
    <xf numFmtId="0" fontId="0" fillId="0" borderId="63" xfId="0" applyFont="1" applyFill="1" applyBorder="1" applyAlignment="1">
      <alignment horizontal="justify" vertical="justify" wrapText="1"/>
    </xf>
    <xf numFmtId="0" fontId="0" fillId="0" borderId="64" xfId="0" applyFont="1" applyFill="1" applyBorder="1" applyAlignment="1">
      <alignment horizontal="justify" vertical="justify" wrapText="1"/>
    </xf>
    <xf numFmtId="0" fontId="5" fillId="0" borderId="65" xfId="0" applyFont="1" applyFill="1" applyBorder="1" applyAlignment="1">
      <alignment horizontal="center" vertical="center" shrinkToFit="1"/>
    </xf>
    <xf numFmtId="0" fontId="5" fillId="0" borderId="66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6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7" fillId="0" borderId="6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justify" wrapText="1"/>
    </xf>
    <xf numFmtId="0" fontId="0" fillId="0" borderId="70" xfId="0" applyFont="1" applyFill="1" applyBorder="1" applyAlignment="1">
      <alignment vertical="justify"/>
    </xf>
    <xf numFmtId="0" fontId="0" fillId="0" borderId="71" xfId="0" applyFont="1" applyFill="1" applyBorder="1" applyAlignment="1">
      <alignment vertical="justify"/>
    </xf>
    <xf numFmtId="0" fontId="0" fillId="0" borderId="72" xfId="0" applyFont="1" applyFill="1" applyBorder="1" applyAlignment="1">
      <alignment vertical="justify"/>
    </xf>
    <xf numFmtId="0" fontId="5" fillId="0" borderId="73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 wrapText="1" shrinkToFit="1"/>
    </xf>
    <xf numFmtId="0" fontId="5" fillId="0" borderId="74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distributed" vertical="center"/>
    </xf>
    <xf numFmtId="178" fontId="5" fillId="0" borderId="19" xfId="0" applyNumberFormat="1" applyFont="1" applyFill="1" applyBorder="1" applyAlignment="1">
      <alignment vertical="center"/>
    </xf>
    <xf numFmtId="0" fontId="5" fillId="0" borderId="45" xfId="0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vertical="center"/>
    </xf>
    <xf numFmtId="178" fontId="5" fillId="0" borderId="60" xfId="0" applyNumberFormat="1" applyFont="1" applyFill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5" fillId="0" borderId="75" xfId="0" applyFont="1" applyFill="1" applyBorder="1" applyAlignment="1">
      <alignment horizontal="left"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7" xfId="0" applyNumberFormat="1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vertical="center"/>
    </xf>
    <xf numFmtId="179" fontId="5" fillId="0" borderId="46" xfId="0" applyNumberFormat="1" applyFont="1" applyFill="1" applyBorder="1" applyAlignment="1">
      <alignment vertical="center"/>
    </xf>
    <xf numFmtId="179" fontId="5" fillId="0" borderId="24" xfId="0" applyNumberFormat="1" applyFont="1" applyFill="1" applyBorder="1" applyAlignment="1">
      <alignment vertical="center"/>
    </xf>
    <xf numFmtId="179" fontId="5" fillId="0" borderId="23" xfId="0" applyNumberFormat="1" applyFont="1" applyFill="1" applyBorder="1" applyAlignment="1">
      <alignment vertical="center"/>
    </xf>
    <xf numFmtId="0" fontId="30" fillId="0" borderId="77" xfId="0" applyFont="1" applyFill="1" applyBorder="1" applyAlignment="1">
      <alignment horizontal="distributed" vertical="center"/>
    </xf>
    <xf numFmtId="179" fontId="30" fillId="0" borderId="78" xfId="48" applyNumberFormat="1" applyFont="1" applyFill="1" applyBorder="1" applyAlignment="1">
      <alignment vertical="center"/>
    </xf>
    <xf numFmtId="179" fontId="30" fillId="0" borderId="79" xfId="48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180" fontId="8" fillId="0" borderId="17" xfId="0" applyNumberFormat="1" applyFont="1" applyFill="1" applyBorder="1" applyAlignment="1">
      <alignment vertical="center"/>
    </xf>
    <xf numFmtId="180" fontId="8" fillId="0" borderId="14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4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vertical="center"/>
    </xf>
    <xf numFmtId="180" fontId="8" fillId="0" borderId="48" xfId="0" applyNumberFormat="1" applyFont="1" applyFill="1" applyBorder="1" applyAlignment="1">
      <alignment vertical="center"/>
    </xf>
    <xf numFmtId="180" fontId="8" fillId="0" borderId="47" xfId="0" applyNumberFormat="1" applyFont="1" applyFill="1" applyBorder="1" applyAlignment="1">
      <alignment vertical="center"/>
    </xf>
    <xf numFmtId="180" fontId="5" fillId="0" borderId="17" xfId="0" applyNumberFormat="1" applyFont="1" applyFill="1" applyBorder="1" applyAlignment="1">
      <alignment vertical="center"/>
    </xf>
    <xf numFmtId="180" fontId="5" fillId="0" borderId="14" xfId="0" applyNumberFormat="1" applyFont="1" applyFill="1" applyBorder="1" applyAlignment="1">
      <alignment vertical="center"/>
    </xf>
    <xf numFmtId="180" fontId="8" fillId="0" borderId="54" xfId="0" applyNumberFormat="1" applyFont="1" applyFill="1" applyBorder="1" applyAlignment="1">
      <alignment vertical="center"/>
    </xf>
    <xf numFmtId="180" fontId="8" fillId="0" borderId="80" xfId="0" applyNumberFormat="1" applyFont="1" applyFill="1" applyBorder="1" applyAlignment="1">
      <alignment vertical="center"/>
    </xf>
    <xf numFmtId="180" fontId="5" fillId="0" borderId="57" xfId="0" applyNumberFormat="1" applyFont="1" applyFill="1" applyBorder="1" applyAlignment="1">
      <alignment vertical="center"/>
    </xf>
    <xf numFmtId="180" fontId="5" fillId="0" borderId="81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vertical="center"/>
    </xf>
    <xf numFmtId="179" fontId="5" fillId="0" borderId="48" xfId="0" applyNumberFormat="1" applyFont="1" applyFill="1" applyBorder="1" applyAlignment="1">
      <alignment horizontal="right" vertical="center"/>
    </xf>
    <xf numFmtId="180" fontId="5" fillId="0" borderId="17" xfId="0" applyNumberFormat="1" applyFont="1" applyFill="1" applyBorder="1" applyAlignment="1">
      <alignment horizontal="right" vertical="center"/>
    </xf>
    <xf numFmtId="179" fontId="5" fillId="0" borderId="47" xfId="0" applyNumberFormat="1" applyFont="1" applyFill="1" applyBorder="1" applyAlignment="1">
      <alignment horizontal="right" vertical="center"/>
    </xf>
    <xf numFmtId="179" fontId="5" fillId="0" borderId="17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/>
    </xf>
    <xf numFmtId="179" fontId="5" fillId="0" borderId="19" xfId="0" applyNumberFormat="1" applyFont="1" applyFill="1" applyBorder="1" applyAlignment="1">
      <alignment horizontal="right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179" fontId="5" fillId="0" borderId="42" xfId="0" applyNumberFormat="1" applyFont="1" applyFill="1" applyBorder="1" applyAlignment="1">
      <alignment vertical="center"/>
    </xf>
    <xf numFmtId="179" fontId="5" fillId="0" borderId="82" xfId="0" applyNumberFormat="1" applyFont="1" applyFill="1" applyBorder="1" applyAlignment="1">
      <alignment vertical="center"/>
    </xf>
    <xf numFmtId="179" fontId="5" fillId="0" borderId="83" xfId="0" applyNumberFormat="1" applyFont="1" applyFill="1" applyBorder="1" applyAlignment="1">
      <alignment vertical="center"/>
    </xf>
    <xf numFmtId="179" fontId="8" fillId="0" borderId="17" xfId="48" applyNumberFormat="1" applyFont="1" applyFill="1" applyBorder="1" applyAlignment="1">
      <alignment vertical="center"/>
    </xf>
    <xf numFmtId="179" fontId="8" fillId="0" borderId="14" xfId="48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75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showGridLines="0" view="pageBreakPreview" zoomScale="75" zoomScaleSheetLayoutView="75" zoomScalePageLayoutView="0" workbookViewId="0" topLeftCell="A1">
      <selection activeCell="S12" sqref="S12"/>
    </sheetView>
  </sheetViews>
  <sheetFormatPr defaultColWidth="9.00390625" defaultRowHeight="13.5"/>
  <cols>
    <col min="1" max="1" width="15.625" style="1" customWidth="1"/>
    <col min="2" max="11" width="8.625" style="1" customWidth="1"/>
    <col min="12" max="16384" width="9.00390625" style="1" customWidth="1"/>
  </cols>
  <sheetData>
    <row r="1" s="6" customFormat="1" ht="14.25" customHeight="1">
      <c r="A1" s="5" t="s">
        <v>0</v>
      </c>
    </row>
    <row r="2" s="6" customFormat="1" ht="12" customHeight="1"/>
    <row r="3" spans="1:7" s="6" customFormat="1" ht="14.25" customHeight="1">
      <c r="A3" s="7" t="s">
        <v>1</v>
      </c>
      <c r="B3" s="8"/>
      <c r="G3" s="9" t="s">
        <v>2</v>
      </c>
    </row>
    <row r="4" spans="1:11" s="6" customFormat="1" ht="9.75" customHeight="1" thickBot="1">
      <c r="A4" s="8"/>
      <c r="B4" s="8"/>
      <c r="D4" s="10"/>
      <c r="E4" s="10" t="s">
        <v>3</v>
      </c>
      <c r="K4" s="11" t="s">
        <v>3</v>
      </c>
    </row>
    <row r="5" spans="1:12" s="6" customFormat="1" ht="19.5" customHeight="1">
      <c r="A5" s="130" t="s">
        <v>98</v>
      </c>
      <c r="B5" s="151" t="s">
        <v>4</v>
      </c>
      <c r="C5" s="152"/>
      <c r="D5" s="153"/>
      <c r="E5" s="13" t="s">
        <v>5</v>
      </c>
      <c r="F5" s="8"/>
      <c r="G5" s="174" t="s">
        <v>99</v>
      </c>
      <c r="H5" s="153"/>
      <c r="I5" s="12" t="s">
        <v>6</v>
      </c>
      <c r="J5" s="14" t="s">
        <v>7</v>
      </c>
      <c r="K5" s="13" t="s">
        <v>8</v>
      </c>
      <c r="L5" s="8"/>
    </row>
    <row r="6" spans="1:12" s="6" customFormat="1" ht="19.5" customHeight="1">
      <c r="A6" s="17" t="s">
        <v>88</v>
      </c>
      <c r="B6" s="154" t="s">
        <v>9</v>
      </c>
      <c r="C6" s="155"/>
      <c r="D6" s="143"/>
      <c r="E6" s="131">
        <v>7</v>
      </c>
      <c r="F6" s="8"/>
      <c r="G6" s="142" t="s">
        <v>100</v>
      </c>
      <c r="H6" s="143"/>
      <c r="I6" s="18">
        <v>1</v>
      </c>
      <c r="J6" s="19">
        <v>0</v>
      </c>
      <c r="K6" s="16">
        <f aca="true" t="shared" si="0" ref="K6:K12">I6+J6</f>
        <v>1</v>
      </c>
      <c r="L6" s="8"/>
    </row>
    <row r="7" spans="1:12" s="6" customFormat="1" ht="19.5" customHeight="1">
      <c r="A7" s="20" t="s">
        <v>74</v>
      </c>
      <c r="B7" s="139" t="s">
        <v>10</v>
      </c>
      <c r="C7" s="140"/>
      <c r="D7" s="141"/>
      <c r="E7" s="198">
        <v>10</v>
      </c>
      <c r="F7" s="8"/>
      <c r="G7" s="136" t="s">
        <v>101</v>
      </c>
      <c r="H7" s="137"/>
      <c r="I7" s="18">
        <v>0</v>
      </c>
      <c r="J7" s="19">
        <v>1</v>
      </c>
      <c r="K7" s="16">
        <f t="shared" si="0"/>
        <v>1</v>
      </c>
      <c r="L7" s="8"/>
    </row>
    <row r="8" spans="1:18" s="6" customFormat="1" ht="19.5" customHeight="1" thickBot="1">
      <c r="A8" s="199" t="s">
        <v>114</v>
      </c>
      <c r="B8" s="148"/>
      <c r="C8" s="149"/>
      <c r="D8" s="150"/>
      <c r="E8" s="200">
        <f>SUM(E5:E7)</f>
        <v>17</v>
      </c>
      <c r="F8" s="8"/>
      <c r="G8" s="136" t="s">
        <v>102</v>
      </c>
      <c r="H8" s="137"/>
      <c r="I8" s="18">
        <v>0</v>
      </c>
      <c r="J8" s="19">
        <v>1</v>
      </c>
      <c r="K8" s="16">
        <f t="shared" si="0"/>
        <v>1</v>
      </c>
      <c r="L8" s="8"/>
      <c r="M8" s="10"/>
      <c r="N8" s="81"/>
      <c r="O8" s="82"/>
      <c r="P8" s="82"/>
      <c r="Q8" s="82"/>
      <c r="R8" s="8"/>
    </row>
    <row r="9" spans="1:18" s="6" customFormat="1" ht="19.5" customHeight="1">
      <c r="A9" s="132" t="s">
        <v>62</v>
      </c>
      <c r="B9" s="132"/>
      <c r="C9" s="133"/>
      <c r="D9" s="133"/>
      <c r="E9" s="201"/>
      <c r="F9" s="8"/>
      <c r="G9" s="136" t="s">
        <v>103</v>
      </c>
      <c r="H9" s="202"/>
      <c r="I9" s="18">
        <v>2</v>
      </c>
      <c r="J9" s="19">
        <v>0</v>
      </c>
      <c r="K9" s="16">
        <f t="shared" si="0"/>
        <v>2</v>
      </c>
      <c r="L9" s="8"/>
      <c r="M9" s="10"/>
      <c r="N9" s="81"/>
      <c r="O9" s="82"/>
      <c r="P9" s="82"/>
      <c r="Q9" s="82"/>
      <c r="R9" s="8"/>
    </row>
    <row r="10" spans="6:18" s="6" customFormat="1" ht="19.5" customHeight="1">
      <c r="F10" s="8"/>
      <c r="G10" s="136" t="s">
        <v>104</v>
      </c>
      <c r="H10" s="202"/>
      <c r="I10" s="18">
        <v>1</v>
      </c>
      <c r="J10" s="18">
        <v>1</v>
      </c>
      <c r="K10" s="16">
        <f t="shared" si="0"/>
        <v>2</v>
      </c>
      <c r="L10" s="8"/>
      <c r="M10" s="10"/>
      <c r="N10" s="81"/>
      <c r="O10" s="82"/>
      <c r="P10" s="82"/>
      <c r="Q10" s="82"/>
      <c r="R10" s="8"/>
    </row>
    <row r="11" spans="6:18" s="6" customFormat="1" ht="19.5" customHeight="1">
      <c r="F11" s="8"/>
      <c r="G11" s="136" t="s">
        <v>105</v>
      </c>
      <c r="H11" s="202"/>
      <c r="I11" s="18">
        <v>1</v>
      </c>
      <c r="J11" s="19">
        <v>0</v>
      </c>
      <c r="K11" s="16">
        <f t="shared" si="0"/>
        <v>1</v>
      </c>
      <c r="L11" s="8"/>
      <c r="M11" s="10"/>
      <c r="N11" s="10"/>
      <c r="O11" s="82"/>
      <c r="P11" s="82"/>
      <c r="Q11" s="82"/>
      <c r="R11" s="8"/>
    </row>
    <row r="12" spans="6:18" s="6" customFormat="1" ht="19.5" customHeight="1">
      <c r="F12" s="8"/>
      <c r="G12" s="173" t="s">
        <v>106</v>
      </c>
      <c r="H12" s="203"/>
      <c r="I12" s="23">
        <v>0</v>
      </c>
      <c r="J12" s="23">
        <v>0</v>
      </c>
      <c r="K12" s="21">
        <f t="shared" si="0"/>
        <v>0</v>
      </c>
      <c r="L12" s="8"/>
      <c r="M12" s="10"/>
      <c r="N12" s="10"/>
      <c r="O12" s="82"/>
      <c r="P12" s="82"/>
      <c r="Q12" s="82"/>
      <c r="R12" s="8"/>
    </row>
    <row r="13" spans="6:12" s="6" customFormat="1" ht="19.5" customHeight="1" thickBot="1">
      <c r="F13" s="8"/>
      <c r="G13" s="204" t="s">
        <v>114</v>
      </c>
      <c r="H13" s="127"/>
      <c r="I13" s="24">
        <f>SUM(I4:I12)</f>
        <v>5</v>
      </c>
      <c r="J13" s="25">
        <f>SUM(J4:J12)</f>
        <v>3</v>
      </c>
      <c r="K13" s="22">
        <f>SUM(K4:K12)</f>
        <v>8</v>
      </c>
      <c r="L13" s="8"/>
    </row>
    <row r="14" spans="6:12" s="6" customFormat="1" ht="19.5" customHeight="1">
      <c r="F14" s="8"/>
      <c r="G14" s="6" t="s">
        <v>62</v>
      </c>
      <c r="L14" s="8"/>
    </row>
    <row r="15" s="6" customFormat="1" ht="20.25" customHeight="1"/>
    <row r="16" s="6" customFormat="1" ht="14.25" customHeight="1">
      <c r="A16" s="7" t="s">
        <v>11</v>
      </c>
    </row>
    <row r="17" s="6" customFormat="1" ht="9.75" customHeight="1" thickBot="1">
      <c r="A17" s="26"/>
    </row>
    <row r="18" spans="1:12" s="6" customFormat="1" ht="14.25" customHeight="1">
      <c r="A18" s="156" t="s">
        <v>107</v>
      </c>
      <c r="B18" s="159" t="s">
        <v>61</v>
      </c>
      <c r="C18" s="160"/>
      <c r="D18" s="151" t="s">
        <v>14</v>
      </c>
      <c r="E18" s="165"/>
      <c r="F18" s="165"/>
      <c r="G18" s="165"/>
      <c r="H18" s="165"/>
      <c r="I18" s="165"/>
      <c r="J18" s="165"/>
      <c r="K18" s="166"/>
      <c r="L18" s="8"/>
    </row>
    <row r="19" spans="1:19" s="6" customFormat="1" ht="14.25" customHeight="1">
      <c r="A19" s="157"/>
      <c r="B19" s="161"/>
      <c r="C19" s="162"/>
      <c r="D19" s="167" t="s">
        <v>18</v>
      </c>
      <c r="E19" s="168"/>
      <c r="F19" s="138" t="s">
        <v>75</v>
      </c>
      <c r="G19" s="134"/>
      <c r="H19" s="145" t="s">
        <v>83</v>
      </c>
      <c r="I19" s="134"/>
      <c r="J19" s="145" t="s">
        <v>82</v>
      </c>
      <c r="K19" s="171"/>
      <c r="L19" s="8"/>
      <c r="M19" s="8"/>
      <c r="S19" s="8"/>
    </row>
    <row r="20" spans="1:19" s="6" customFormat="1" ht="14.25" customHeight="1">
      <c r="A20" s="157"/>
      <c r="B20" s="163"/>
      <c r="C20" s="164"/>
      <c r="D20" s="169"/>
      <c r="E20" s="170"/>
      <c r="F20" s="135"/>
      <c r="G20" s="144"/>
      <c r="H20" s="146"/>
      <c r="I20" s="147"/>
      <c r="J20" s="146"/>
      <c r="K20" s="172"/>
      <c r="L20" s="8"/>
      <c r="M20" s="8"/>
      <c r="S20" s="8"/>
    </row>
    <row r="21" spans="1:19" s="32" customFormat="1" ht="19.5" customHeight="1">
      <c r="A21" s="158"/>
      <c r="B21" s="27" t="s">
        <v>59</v>
      </c>
      <c r="C21" s="28" t="s">
        <v>60</v>
      </c>
      <c r="D21" s="29" t="s">
        <v>19</v>
      </c>
      <c r="E21" s="28" t="s">
        <v>20</v>
      </c>
      <c r="F21" s="29" t="s">
        <v>19</v>
      </c>
      <c r="G21" s="28" t="s">
        <v>20</v>
      </c>
      <c r="H21" s="29" t="s">
        <v>19</v>
      </c>
      <c r="I21" s="28" t="s">
        <v>20</v>
      </c>
      <c r="J21" s="29" t="s">
        <v>19</v>
      </c>
      <c r="K21" s="30" t="s">
        <v>20</v>
      </c>
      <c r="L21" s="31"/>
      <c r="M21" s="31"/>
      <c r="S21" s="31"/>
    </row>
    <row r="22" spans="1:19" s="6" customFormat="1" ht="19.5" customHeight="1">
      <c r="A22" s="33" t="s">
        <v>100</v>
      </c>
      <c r="B22" s="205">
        <f aca="true" t="shared" si="1" ref="B22:C26">D22+F22+H22+J22</f>
        <v>3</v>
      </c>
      <c r="C22" s="206">
        <f t="shared" si="1"/>
        <v>29</v>
      </c>
      <c r="D22" s="36">
        <v>0</v>
      </c>
      <c r="E22" s="35">
        <v>0</v>
      </c>
      <c r="F22" s="207">
        <v>1</v>
      </c>
      <c r="G22" s="206">
        <v>19</v>
      </c>
      <c r="H22" s="36">
        <v>0</v>
      </c>
      <c r="I22" s="35">
        <v>0</v>
      </c>
      <c r="J22" s="36">
        <v>2</v>
      </c>
      <c r="K22" s="37">
        <v>10</v>
      </c>
      <c r="L22" s="8"/>
      <c r="M22" s="8"/>
      <c r="S22" s="8"/>
    </row>
    <row r="23" spans="1:19" s="6" customFormat="1" ht="19.5" customHeight="1">
      <c r="A23" s="38" t="s">
        <v>108</v>
      </c>
      <c r="B23" s="34">
        <f t="shared" si="1"/>
        <v>3</v>
      </c>
      <c r="C23" s="35">
        <f t="shared" si="1"/>
        <v>27</v>
      </c>
      <c r="D23" s="36">
        <v>0</v>
      </c>
      <c r="E23" s="35">
        <v>0</v>
      </c>
      <c r="F23" s="36">
        <v>0</v>
      </c>
      <c r="G23" s="35">
        <v>0</v>
      </c>
      <c r="H23" s="36">
        <v>2</v>
      </c>
      <c r="I23" s="35">
        <v>22</v>
      </c>
      <c r="J23" s="36">
        <v>1</v>
      </c>
      <c r="K23" s="37">
        <v>5</v>
      </c>
      <c r="L23" s="8"/>
      <c r="M23" s="8"/>
      <c r="S23" s="8"/>
    </row>
    <row r="24" spans="1:19" s="6" customFormat="1" ht="19.5" customHeight="1">
      <c r="A24" s="38" t="s">
        <v>102</v>
      </c>
      <c r="B24" s="34">
        <f t="shared" si="1"/>
        <v>2</v>
      </c>
      <c r="C24" s="35">
        <f t="shared" si="1"/>
        <v>85</v>
      </c>
      <c r="D24" s="36">
        <v>1</v>
      </c>
      <c r="E24" s="35">
        <v>72</v>
      </c>
      <c r="F24" s="36">
        <v>0</v>
      </c>
      <c r="G24" s="35">
        <v>0</v>
      </c>
      <c r="H24" s="36">
        <v>1</v>
      </c>
      <c r="I24" s="35">
        <v>13</v>
      </c>
      <c r="J24" s="36">
        <v>0</v>
      </c>
      <c r="K24" s="37">
        <v>0</v>
      </c>
      <c r="L24" s="8"/>
      <c r="M24" s="8"/>
      <c r="S24" s="8"/>
    </row>
    <row r="25" spans="1:19" s="6" customFormat="1" ht="19.5" customHeight="1">
      <c r="A25" s="38" t="s">
        <v>103</v>
      </c>
      <c r="B25" s="34">
        <f t="shared" si="1"/>
        <v>5</v>
      </c>
      <c r="C25" s="206">
        <f t="shared" si="1"/>
        <v>67</v>
      </c>
      <c r="D25" s="36">
        <v>3</v>
      </c>
      <c r="E25" s="206">
        <v>21</v>
      </c>
      <c r="F25" s="36">
        <v>0</v>
      </c>
      <c r="G25" s="35">
        <v>0</v>
      </c>
      <c r="H25" s="36">
        <v>2</v>
      </c>
      <c r="I25" s="206">
        <v>46</v>
      </c>
      <c r="J25" s="36">
        <v>0</v>
      </c>
      <c r="K25" s="37">
        <v>0</v>
      </c>
      <c r="L25" s="8"/>
      <c r="M25" s="8"/>
      <c r="S25" s="8"/>
    </row>
    <row r="26" spans="1:19" s="6" customFormat="1" ht="19.5" customHeight="1">
      <c r="A26" s="38" t="s">
        <v>104</v>
      </c>
      <c r="B26" s="34">
        <f t="shared" si="1"/>
        <v>4</v>
      </c>
      <c r="C26" s="35">
        <f t="shared" si="1"/>
        <v>53</v>
      </c>
      <c r="D26" s="36">
        <v>1</v>
      </c>
      <c r="E26" s="35">
        <v>15</v>
      </c>
      <c r="F26" s="36">
        <v>1</v>
      </c>
      <c r="G26" s="35">
        <v>11</v>
      </c>
      <c r="H26" s="36">
        <v>2</v>
      </c>
      <c r="I26" s="35">
        <v>27</v>
      </c>
      <c r="J26" s="36">
        <v>0</v>
      </c>
      <c r="K26" s="37">
        <v>0</v>
      </c>
      <c r="L26" s="8"/>
      <c r="M26" s="8"/>
      <c r="S26" s="8"/>
    </row>
    <row r="27" spans="1:19" s="6" customFormat="1" ht="19.5" customHeight="1">
      <c r="A27" s="38" t="s">
        <v>105</v>
      </c>
      <c r="B27" s="34">
        <f aca="true" t="shared" si="2" ref="B27:C29">D27+F27+H27+J27</f>
        <v>3</v>
      </c>
      <c r="C27" s="35">
        <f t="shared" si="2"/>
        <v>38</v>
      </c>
      <c r="D27" s="36">
        <v>3</v>
      </c>
      <c r="E27" s="35">
        <v>38</v>
      </c>
      <c r="F27" s="36">
        <v>0</v>
      </c>
      <c r="G27" s="35">
        <v>0</v>
      </c>
      <c r="H27" s="36">
        <v>0</v>
      </c>
      <c r="I27" s="35">
        <v>0</v>
      </c>
      <c r="J27" s="36">
        <v>0</v>
      </c>
      <c r="K27" s="37">
        <v>0</v>
      </c>
      <c r="L27" s="8"/>
      <c r="M27" s="8"/>
      <c r="S27" s="8"/>
    </row>
    <row r="28" spans="1:19" s="6" customFormat="1" ht="19.5" customHeight="1">
      <c r="A28" s="39" t="s">
        <v>106</v>
      </c>
      <c r="B28" s="40">
        <f t="shared" si="2"/>
        <v>0</v>
      </c>
      <c r="C28" s="41">
        <f t="shared" si="2"/>
        <v>0</v>
      </c>
      <c r="D28" s="42">
        <v>0</v>
      </c>
      <c r="E28" s="41">
        <v>0</v>
      </c>
      <c r="F28" s="42">
        <v>0</v>
      </c>
      <c r="G28" s="41">
        <v>0</v>
      </c>
      <c r="H28" s="42">
        <v>0</v>
      </c>
      <c r="I28" s="41">
        <v>0</v>
      </c>
      <c r="J28" s="42">
        <v>0</v>
      </c>
      <c r="K28" s="43">
        <v>0</v>
      </c>
      <c r="L28" s="8"/>
      <c r="M28" s="8"/>
      <c r="S28" s="8"/>
    </row>
    <row r="29" spans="1:12" s="6" customFormat="1" ht="19.5" customHeight="1" thickBot="1">
      <c r="A29" s="208" t="s">
        <v>114</v>
      </c>
      <c r="B29" s="209">
        <f t="shared" si="2"/>
        <v>20</v>
      </c>
      <c r="C29" s="210">
        <f t="shared" si="2"/>
        <v>299</v>
      </c>
      <c r="D29" s="44">
        <f>SUM(D22:D28)</f>
        <v>8</v>
      </c>
      <c r="E29" s="210">
        <f>SUM(E22:E28)</f>
        <v>146</v>
      </c>
      <c r="F29" s="211">
        <f aca="true" t="shared" si="3" ref="F29:K29">SUM(F22:F28)</f>
        <v>2</v>
      </c>
      <c r="G29" s="210">
        <f t="shared" si="3"/>
        <v>30</v>
      </c>
      <c r="H29" s="44">
        <f t="shared" si="3"/>
        <v>7</v>
      </c>
      <c r="I29" s="210">
        <f t="shared" si="3"/>
        <v>108</v>
      </c>
      <c r="J29" s="44">
        <f t="shared" si="3"/>
        <v>3</v>
      </c>
      <c r="K29" s="45">
        <f t="shared" si="3"/>
        <v>15</v>
      </c>
      <c r="L29" s="8"/>
    </row>
    <row r="30" s="6" customFormat="1" ht="9.75" customHeight="1">
      <c r="M30" s="8"/>
    </row>
    <row r="31" spans="1:2" s="6" customFormat="1" ht="12" customHeight="1">
      <c r="A31" s="175" t="s">
        <v>62</v>
      </c>
      <c r="B31" s="175"/>
    </row>
    <row r="32" s="6" customFormat="1" ht="14.25" customHeight="1"/>
    <row r="33" s="6" customFormat="1" ht="14.25">
      <c r="A33" s="9" t="s">
        <v>115</v>
      </c>
    </row>
    <row r="34" s="6" customFormat="1" ht="9.75" customHeight="1" thickBot="1">
      <c r="G34" s="11" t="s">
        <v>21</v>
      </c>
    </row>
    <row r="35" spans="1:7" s="6" customFormat="1" ht="19.5" customHeight="1">
      <c r="A35" s="46" t="s">
        <v>22</v>
      </c>
      <c r="B35" s="14" t="s">
        <v>23</v>
      </c>
      <c r="C35" s="14" t="s">
        <v>24</v>
      </c>
      <c r="D35" s="14" t="s">
        <v>25</v>
      </c>
      <c r="E35" s="14" t="s">
        <v>26</v>
      </c>
      <c r="F35" s="14" t="s">
        <v>27</v>
      </c>
      <c r="G35" s="13" t="s">
        <v>28</v>
      </c>
    </row>
    <row r="36" spans="1:7" s="6" customFormat="1" ht="19.5" customHeight="1">
      <c r="A36" s="47" t="s">
        <v>29</v>
      </c>
      <c r="B36" s="48">
        <v>569</v>
      </c>
      <c r="C36" s="48">
        <v>732</v>
      </c>
      <c r="D36" s="48">
        <v>79</v>
      </c>
      <c r="E36" s="48">
        <v>0</v>
      </c>
      <c r="F36" s="48">
        <v>60</v>
      </c>
      <c r="G36" s="49">
        <f aca="true" t="shared" si="4" ref="G36:G48">SUM(B36:F36)</f>
        <v>1440</v>
      </c>
    </row>
    <row r="37" spans="1:7" s="6" customFormat="1" ht="19.5" customHeight="1">
      <c r="A37" s="47" t="s">
        <v>30</v>
      </c>
      <c r="B37" s="48">
        <v>496</v>
      </c>
      <c r="C37" s="48">
        <v>655</v>
      </c>
      <c r="D37" s="48">
        <v>80</v>
      </c>
      <c r="E37" s="48">
        <v>0</v>
      </c>
      <c r="F37" s="48">
        <v>60</v>
      </c>
      <c r="G37" s="49">
        <f t="shared" si="4"/>
        <v>1291</v>
      </c>
    </row>
    <row r="38" spans="1:7" s="6" customFormat="1" ht="19.5" customHeight="1">
      <c r="A38" s="47" t="s">
        <v>31</v>
      </c>
      <c r="B38" s="48">
        <v>313</v>
      </c>
      <c r="C38" s="48">
        <v>566</v>
      </c>
      <c r="D38" s="48">
        <v>72</v>
      </c>
      <c r="E38" s="48">
        <v>0</v>
      </c>
      <c r="F38" s="48">
        <v>53</v>
      </c>
      <c r="G38" s="49">
        <f t="shared" si="4"/>
        <v>1004</v>
      </c>
    </row>
    <row r="39" spans="1:7" s="6" customFormat="1" ht="19.5" customHeight="1">
      <c r="A39" s="47" t="s">
        <v>32</v>
      </c>
      <c r="B39" s="48">
        <v>254</v>
      </c>
      <c r="C39" s="48">
        <v>469</v>
      </c>
      <c r="D39" s="48">
        <v>44</v>
      </c>
      <c r="E39" s="48">
        <v>0</v>
      </c>
      <c r="F39" s="48">
        <v>47</v>
      </c>
      <c r="G39" s="49">
        <f t="shared" si="4"/>
        <v>814</v>
      </c>
    </row>
    <row r="40" spans="1:7" s="6" customFormat="1" ht="19.5" customHeight="1">
      <c r="A40" s="47" t="s">
        <v>33</v>
      </c>
      <c r="B40" s="48">
        <v>155</v>
      </c>
      <c r="C40" s="48">
        <v>286</v>
      </c>
      <c r="D40" s="48">
        <v>29</v>
      </c>
      <c r="E40" s="48">
        <v>0</v>
      </c>
      <c r="F40" s="48">
        <v>38</v>
      </c>
      <c r="G40" s="49">
        <f t="shared" si="4"/>
        <v>508</v>
      </c>
    </row>
    <row r="41" spans="1:7" s="6" customFormat="1" ht="19.5" customHeight="1">
      <c r="A41" s="47" t="s">
        <v>34</v>
      </c>
      <c r="B41" s="48">
        <v>98</v>
      </c>
      <c r="C41" s="48">
        <v>220</v>
      </c>
      <c r="D41" s="48">
        <v>19</v>
      </c>
      <c r="E41" s="48">
        <v>0</v>
      </c>
      <c r="F41" s="48">
        <v>32</v>
      </c>
      <c r="G41" s="49">
        <f t="shared" si="4"/>
        <v>369</v>
      </c>
    </row>
    <row r="42" spans="1:7" s="6" customFormat="1" ht="19.5" customHeight="1">
      <c r="A42" s="47" t="s">
        <v>35</v>
      </c>
      <c r="B42" s="48">
        <v>72</v>
      </c>
      <c r="C42" s="48">
        <v>128</v>
      </c>
      <c r="D42" s="48">
        <v>5</v>
      </c>
      <c r="E42" s="48">
        <v>0</v>
      </c>
      <c r="F42" s="48">
        <v>22</v>
      </c>
      <c r="G42" s="49">
        <f t="shared" si="4"/>
        <v>227</v>
      </c>
    </row>
    <row r="43" spans="1:7" s="6" customFormat="1" ht="19.5" customHeight="1">
      <c r="A43" s="47" t="s">
        <v>36</v>
      </c>
      <c r="B43" s="48">
        <v>55</v>
      </c>
      <c r="C43" s="48">
        <v>94</v>
      </c>
      <c r="D43" s="48">
        <v>3</v>
      </c>
      <c r="E43" s="48">
        <v>9</v>
      </c>
      <c r="F43" s="48">
        <v>10</v>
      </c>
      <c r="G43" s="49">
        <f t="shared" si="4"/>
        <v>171</v>
      </c>
    </row>
    <row r="44" spans="1:7" s="6" customFormat="1" ht="19.5" customHeight="1">
      <c r="A44" s="47" t="s">
        <v>37</v>
      </c>
      <c r="B44" s="48">
        <v>36</v>
      </c>
      <c r="C44" s="48">
        <v>54</v>
      </c>
      <c r="D44" s="48">
        <v>6</v>
      </c>
      <c r="E44" s="48">
        <v>7</v>
      </c>
      <c r="F44" s="48">
        <v>10</v>
      </c>
      <c r="G44" s="49">
        <f t="shared" si="4"/>
        <v>113</v>
      </c>
    </row>
    <row r="45" spans="1:7" s="6" customFormat="1" ht="19.5" customHeight="1">
      <c r="A45" s="83" t="s">
        <v>58</v>
      </c>
      <c r="B45" s="84">
        <v>23</v>
      </c>
      <c r="C45" s="84">
        <v>36</v>
      </c>
      <c r="D45" s="84">
        <v>6</v>
      </c>
      <c r="E45" s="84">
        <v>9</v>
      </c>
      <c r="F45" s="84">
        <v>9</v>
      </c>
      <c r="G45" s="85">
        <f t="shared" si="4"/>
        <v>83</v>
      </c>
    </row>
    <row r="46" spans="1:7" s="6" customFormat="1" ht="19.5" customHeight="1">
      <c r="A46" s="129" t="s">
        <v>84</v>
      </c>
      <c r="B46" s="86">
        <v>26</v>
      </c>
      <c r="C46" s="86">
        <v>28</v>
      </c>
      <c r="D46" s="86">
        <v>7</v>
      </c>
      <c r="E46" s="86">
        <v>8</v>
      </c>
      <c r="F46" s="86">
        <v>8</v>
      </c>
      <c r="G46" s="109">
        <f>SUM(B46:F46)</f>
        <v>77</v>
      </c>
    </row>
    <row r="47" spans="1:7" s="6" customFormat="1" ht="19.5" customHeight="1">
      <c r="A47" s="129" t="s">
        <v>87</v>
      </c>
      <c r="B47" s="86">
        <v>20</v>
      </c>
      <c r="C47" s="86">
        <v>24</v>
      </c>
      <c r="D47" s="86">
        <v>8</v>
      </c>
      <c r="E47" s="86">
        <v>8</v>
      </c>
      <c r="F47" s="86">
        <v>8</v>
      </c>
      <c r="G47" s="109">
        <v>68</v>
      </c>
    </row>
    <row r="48" spans="1:7" s="50" customFormat="1" ht="19.5" customHeight="1" thickBot="1">
      <c r="A48" s="129" t="s">
        <v>93</v>
      </c>
      <c r="B48" s="86">
        <v>8</v>
      </c>
      <c r="C48" s="86">
        <v>28</v>
      </c>
      <c r="D48" s="86">
        <v>8</v>
      </c>
      <c r="E48" s="86">
        <v>7</v>
      </c>
      <c r="F48" s="86">
        <v>17</v>
      </c>
      <c r="G48" s="109">
        <f t="shared" si="4"/>
        <v>68</v>
      </c>
    </row>
    <row r="49" spans="1:7" s="50" customFormat="1" ht="19.5" customHeight="1" thickBot="1">
      <c r="A49" s="212" t="s">
        <v>112</v>
      </c>
      <c r="B49" s="213">
        <v>6</v>
      </c>
      <c r="C49" s="213">
        <v>30</v>
      </c>
      <c r="D49" s="213">
        <v>6</v>
      </c>
      <c r="E49" s="213">
        <v>5</v>
      </c>
      <c r="F49" s="213">
        <v>21</v>
      </c>
      <c r="G49" s="214">
        <f>SUM(B49:F49)</f>
        <v>68</v>
      </c>
    </row>
    <row r="50" spans="1:2" s="6" customFormat="1" ht="12" customHeight="1">
      <c r="A50" s="175" t="s">
        <v>62</v>
      </c>
      <c r="B50" s="175"/>
    </row>
    <row r="51" s="6" customFormat="1" ht="12">
      <c r="A51" s="6" t="s">
        <v>94</v>
      </c>
    </row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</sheetData>
  <sheetProtection/>
  <mergeCells count="21">
    <mergeCell ref="A31:B31"/>
    <mergeCell ref="A50:B50"/>
    <mergeCell ref="B5:D5"/>
    <mergeCell ref="B6:D6"/>
    <mergeCell ref="A18:A21"/>
    <mergeCell ref="B18:C20"/>
    <mergeCell ref="D18:K18"/>
    <mergeCell ref="D19:E20"/>
    <mergeCell ref="J19:K20"/>
    <mergeCell ref="G12:H12"/>
    <mergeCell ref="G5:H5"/>
    <mergeCell ref="G9:H9"/>
    <mergeCell ref="F19:G20"/>
    <mergeCell ref="H19:I20"/>
    <mergeCell ref="G10:H10"/>
    <mergeCell ref="B8:D8"/>
    <mergeCell ref="G11:H11"/>
    <mergeCell ref="B7:D7"/>
    <mergeCell ref="G6:H6"/>
    <mergeCell ref="G7:H7"/>
    <mergeCell ref="G8:H8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5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showGridLines="0" zoomScale="80" zoomScaleNormal="80" zoomScaleSheetLayoutView="100" zoomScalePageLayoutView="0" workbookViewId="0" topLeftCell="A1">
      <selection activeCell="Q10" sqref="Q10"/>
    </sheetView>
  </sheetViews>
  <sheetFormatPr defaultColWidth="9.00390625" defaultRowHeight="13.5"/>
  <cols>
    <col min="1" max="1" width="5.625" style="4" customWidth="1"/>
    <col min="2" max="9" width="11.25390625" style="4" customWidth="1"/>
    <col min="10" max="16384" width="9.00390625" style="4" customWidth="1"/>
  </cols>
  <sheetData>
    <row r="1" spans="1:9" ht="14.25">
      <c r="A1" s="128" t="s">
        <v>63</v>
      </c>
      <c r="C1" s="2"/>
      <c r="D1" s="1"/>
      <c r="E1" s="2"/>
      <c r="F1" s="2"/>
      <c r="G1" s="2"/>
      <c r="H1" s="2"/>
      <c r="I1" s="3" t="s">
        <v>21</v>
      </c>
    </row>
    <row r="2" spans="1:9" s="51" customFormat="1" ht="15" customHeight="1" thickBot="1">
      <c r="A2" s="9"/>
      <c r="C2" s="52"/>
      <c r="D2" s="52"/>
      <c r="E2" s="52"/>
      <c r="F2" s="52"/>
      <c r="G2" s="52"/>
      <c r="H2" s="52"/>
      <c r="I2" s="53"/>
    </row>
    <row r="3" spans="1:9" s="54" customFormat="1" ht="19.5" customHeight="1">
      <c r="A3" s="182" t="s">
        <v>110</v>
      </c>
      <c r="B3" s="183"/>
      <c r="C3" s="151" t="s">
        <v>80</v>
      </c>
      <c r="D3" s="165"/>
      <c r="E3" s="165"/>
      <c r="F3" s="165"/>
      <c r="G3" s="165"/>
      <c r="H3" s="165"/>
      <c r="I3" s="166"/>
    </row>
    <row r="4" spans="1:9" s="54" customFormat="1" ht="19.5" customHeight="1">
      <c r="A4" s="184"/>
      <c r="B4" s="185"/>
      <c r="C4" s="55" t="s">
        <v>64</v>
      </c>
      <c r="D4" s="55" t="s">
        <v>65</v>
      </c>
      <c r="E4" s="55" t="s">
        <v>66</v>
      </c>
      <c r="F4" s="55" t="s">
        <v>67</v>
      </c>
      <c r="G4" s="55" t="s">
        <v>68</v>
      </c>
      <c r="H4" s="55" t="s">
        <v>69</v>
      </c>
      <c r="I4" s="56" t="s">
        <v>8</v>
      </c>
    </row>
    <row r="5" spans="1:9" s="54" customFormat="1" ht="19.5" customHeight="1">
      <c r="A5" s="194" t="s">
        <v>70</v>
      </c>
      <c r="B5" s="195"/>
      <c r="C5" s="57">
        <v>6</v>
      </c>
      <c r="D5" s="57">
        <v>59</v>
      </c>
      <c r="E5" s="57">
        <v>174</v>
      </c>
      <c r="F5" s="57">
        <v>504</v>
      </c>
      <c r="G5" s="57">
        <v>773</v>
      </c>
      <c r="H5" s="57">
        <v>281</v>
      </c>
      <c r="I5" s="58">
        <f aca="true" t="shared" si="0" ref="I5:I14">SUM(C5:H5)</f>
        <v>1797</v>
      </c>
    </row>
    <row r="6" spans="1:9" s="54" customFormat="1" ht="19.5" customHeight="1">
      <c r="A6" s="176" t="s">
        <v>31</v>
      </c>
      <c r="B6" s="177"/>
      <c r="C6" s="57">
        <v>4</v>
      </c>
      <c r="D6" s="57">
        <v>40</v>
      </c>
      <c r="E6" s="57">
        <v>109</v>
      </c>
      <c r="F6" s="57">
        <v>253</v>
      </c>
      <c r="G6" s="57">
        <v>656</v>
      </c>
      <c r="H6" s="57">
        <v>427</v>
      </c>
      <c r="I6" s="58">
        <f t="shared" si="0"/>
        <v>1489</v>
      </c>
    </row>
    <row r="7" spans="1:9" s="54" customFormat="1" ht="19.5" customHeight="1">
      <c r="A7" s="176" t="s">
        <v>71</v>
      </c>
      <c r="B7" s="177"/>
      <c r="C7" s="57">
        <v>4</v>
      </c>
      <c r="D7" s="57">
        <v>32</v>
      </c>
      <c r="E7" s="57">
        <v>76</v>
      </c>
      <c r="F7" s="57">
        <v>154</v>
      </c>
      <c r="G7" s="57">
        <v>486</v>
      </c>
      <c r="H7" s="57">
        <v>555</v>
      </c>
      <c r="I7" s="58">
        <f t="shared" si="0"/>
        <v>1307</v>
      </c>
    </row>
    <row r="8" spans="1:9" s="54" customFormat="1" ht="19.5" customHeight="1">
      <c r="A8" s="176" t="s">
        <v>72</v>
      </c>
      <c r="B8" s="177"/>
      <c r="C8" s="57">
        <v>1</v>
      </c>
      <c r="D8" s="57">
        <v>33</v>
      </c>
      <c r="E8" s="57">
        <v>63</v>
      </c>
      <c r="F8" s="57">
        <v>129</v>
      </c>
      <c r="G8" s="57">
        <v>272</v>
      </c>
      <c r="H8" s="57">
        <v>595</v>
      </c>
      <c r="I8" s="58">
        <f t="shared" si="0"/>
        <v>1093</v>
      </c>
    </row>
    <row r="9" spans="1:9" s="54" customFormat="1" ht="19.5" customHeight="1">
      <c r="A9" s="176" t="s">
        <v>58</v>
      </c>
      <c r="B9" s="177"/>
      <c r="C9" s="57">
        <v>7</v>
      </c>
      <c r="D9" s="57">
        <v>78</v>
      </c>
      <c r="E9" s="57">
        <v>94</v>
      </c>
      <c r="F9" s="57">
        <v>95</v>
      </c>
      <c r="G9" s="57">
        <v>196</v>
      </c>
      <c r="H9" s="57">
        <v>498</v>
      </c>
      <c r="I9" s="58">
        <f t="shared" si="0"/>
        <v>968</v>
      </c>
    </row>
    <row r="10" spans="1:9" s="54" customFormat="1" ht="19.5" customHeight="1">
      <c r="A10" s="176" t="s">
        <v>95</v>
      </c>
      <c r="B10" s="177"/>
      <c r="C10" s="57">
        <v>1</v>
      </c>
      <c r="D10" s="57">
        <v>49</v>
      </c>
      <c r="E10" s="57">
        <v>90</v>
      </c>
      <c r="F10" s="57">
        <v>71</v>
      </c>
      <c r="G10" s="57">
        <v>148</v>
      </c>
      <c r="H10" s="57">
        <v>245</v>
      </c>
      <c r="I10" s="58">
        <f t="shared" si="0"/>
        <v>604</v>
      </c>
    </row>
    <row r="11" spans="1:9" s="126" customFormat="1" ht="19.5" customHeight="1">
      <c r="A11" s="176" t="s">
        <v>93</v>
      </c>
      <c r="B11" s="177"/>
      <c r="C11" s="57">
        <v>3</v>
      </c>
      <c r="D11" s="57">
        <v>57</v>
      </c>
      <c r="E11" s="57">
        <v>108</v>
      </c>
      <c r="F11" s="57">
        <v>84</v>
      </c>
      <c r="G11" s="57">
        <v>169</v>
      </c>
      <c r="H11" s="57">
        <v>273</v>
      </c>
      <c r="I11" s="58">
        <f t="shared" si="0"/>
        <v>694</v>
      </c>
    </row>
    <row r="12" spans="1:9" s="60" customFormat="1" ht="19.5" customHeight="1">
      <c r="A12" s="176" t="s">
        <v>96</v>
      </c>
      <c r="B12" s="177"/>
      <c r="C12" s="57">
        <v>2</v>
      </c>
      <c r="D12" s="57">
        <v>61</v>
      </c>
      <c r="E12" s="57">
        <v>120</v>
      </c>
      <c r="F12" s="57">
        <v>90</v>
      </c>
      <c r="G12" s="57">
        <v>144</v>
      </c>
      <c r="H12" s="57">
        <v>303</v>
      </c>
      <c r="I12" s="58">
        <v>720</v>
      </c>
    </row>
    <row r="13" spans="1:9" s="60" customFormat="1" ht="19.5" customHeight="1">
      <c r="A13" s="215" t="s">
        <v>112</v>
      </c>
      <c r="B13" s="216"/>
      <c r="C13" s="217">
        <f>C16+C18+C20+C23</f>
        <v>3</v>
      </c>
      <c r="D13" s="217">
        <f aca="true" t="shared" si="1" ref="D13:I13">D16+D18+D20+D23</f>
        <v>72</v>
      </c>
      <c r="E13" s="217">
        <f t="shared" si="1"/>
        <v>134</v>
      </c>
      <c r="F13" s="217">
        <f t="shared" si="1"/>
        <v>103</v>
      </c>
      <c r="G13" s="217">
        <f t="shared" si="1"/>
        <v>167</v>
      </c>
      <c r="H13" s="217">
        <f t="shared" si="1"/>
        <v>306</v>
      </c>
      <c r="I13" s="218">
        <f t="shared" si="1"/>
        <v>785</v>
      </c>
    </row>
    <row r="14" spans="1:9" s="60" customFormat="1" ht="19.5" customHeight="1">
      <c r="A14" s="192" t="s">
        <v>73</v>
      </c>
      <c r="B14" s="193"/>
      <c r="C14" s="219" t="s">
        <v>116</v>
      </c>
      <c r="D14" s="219">
        <v>0</v>
      </c>
      <c r="E14" s="219">
        <v>0</v>
      </c>
      <c r="F14" s="219">
        <v>0</v>
      </c>
      <c r="G14" s="219">
        <v>0</v>
      </c>
      <c r="H14" s="219">
        <v>0</v>
      </c>
      <c r="I14" s="220">
        <f t="shared" si="0"/>
        <v>0</v>
      </c>
    </row>
    <row r="15" spans="1:9" s="54" customFormat="1" ht="19.5" customHeight="1">
      <c r="A15" s="61"/>
      <c r="B15" s="8"/>
      <c r="C15" s="221"/>
      <c r="D15" s="221"/>
      <c r="E15" s="221"/>
      <c r="F15" s="221"/>
      <c r="G15" s="221"/>
      <c r="H15" s="221"/>
      <c r="I15" s="222"/>
    </row>
    <row r="16" spans="1:9" s="60" customFormat="1" ht="19.5" customHeight="1">
      <c r="A16" s="111" t="s">
        <v>76</v>
      </c>
      <c r="B16" s="112"/>
      <c r="C16" s="223">
        <f aca="true" t="shared" si="2" ref="C16:H16">SUM(C17)</f>
        <v>1</v>
      </c>
      <c r="D16" s="223">
        <f t="shared" si="2"/>
        <v>19</v>
      </c>
      <c r="E16" s="223">
        <f t="shared" si="2"/>
        <v>38</v>
      </c>
      <c r="F16" s="223">
        <f t="shared" si="2"/>
        <v>21</v>
      </c>
      <c r="G16" s="223">
        <f t="shared" si="2"/>
        <v>53</v>
      </c>
      <c r="H16" s="223">
        <f t="shared" si="2"/>
        <v>79</v>
      </c>
      <c r="I16" s="224">
        <f aca="true" t="shared" si="3" ref="I16:I26">SUM(C16:H16)</f>
        <v>211</v>
      </c>
    </row>
    <row r="17" spans="1:9" s="54" customFormat="1" ht="19.5" customHeight="1">
      <c r="A17" s="113"/>
      <c r="B17" s="114" t="s">
        <v>109</v>
      </c>
      <c r="C17" s="225">
        <v>1</v>
      </c>
      <c r="D17" s="225">
        <v>19</v>
      </c>
      <c r="E17" s="225">
        <v>38</v>
      </c>
      <c r="F17" s="225">
        <v>21</v>
      </c>
      <c r="G17" s="225">
        <v>53</v>
      </c>
      <c r="H17" s="225">
        <v>79</v>
      </c>
      <c r="I17" s="226">
        <f t="shared" si="3"/>
        <v>211</v>
      </c>
    </row>
    <row r="18" spans="1:9" s="60" customFormat="1" ht="19.5" customHeight="1">
      <c r="A18" s="115" t="s">
        <v>77</v>
      </c>
      <c r="B18" s="116"/>
      <c r="C18" s="117">
        <f aca="true" t="shared" si="4" ref="C18:H18">SUM(C19)</f>
        <v>0</v>
      </c>
      <c r="D18" s="227">
        <f t="shared" si="4"/>
        <v>5</v>
      </c>
      <c r="E18" s="227">
        <f t="shared" si="4"/>
        <v>17</v>
      </c>
      <c r="F18" s="117">
        <f t="shared" si="4"/>
        <v>8</v>
      </c>
      <c r="G18" s="227">
        <f t="shared" si="4"/>
        <v>28</v>
      </c>
      <c r="H18" s="227">
        <f t="shared" si="4"/>
        <v>52</v>
      </c>
      <c r="I18" s="228">
        <f t="shared" si="3"/>
        <v>110</v>
      </c>
    </row>
    <row r="19" spans="1:9" s="54" customFormat="1" ht="19.5" customHeight="1">
      <c r="A19" s="118"/>
      <c r="B19" s="119" t="s">
        <v>90</v>
      </c>
      <c r="C19" s="120">
        <v>0</v>
      </c>
      <c r="D19" s="229">
        <v>5</v>
      </c>
      <c r="E19" s="229">
        <v>17</v>
      </c>
      <c r="F19" s="120">
        <v>8</v>
      </c>
      <c r="G19" s="229">
        <v>28</v>
      </c>
      <c r="H19" s="229">
        <v>52</v>
      </c>
      <c r="I19" s="230">
        <f t="shared" si="3"/>
        <v>110</v>
      </c>
    </row>
    <row r="20" spans="1:9" s="60" customFormat="1" ht="19.5" customHeight="1">
      <c r="A20" s="121" t="s">
        <v>78</v>
      </c>
      <c r="B20" s="122"/>
      <c r="C20" s="110">
        <f aca="true" t="shared" si="5" ref="C20:H20">SUM(C21:C22)</f>
        <v>0</v>
      </c>
      <c r="D20" s="217">
        <f t="shared" si="5"/>
        <v>18</v>
      </c>
      <c r="E20" s="217">
        <f t="shared" si="5"/>
        <v>30</v>
      </c>
      <c r="F20" s="217">
        <f t="shared" si="5"/>
        <v>28</v>
      </c>
      <c r="G20" s="217">
        <f t="shared" si="5"/>
        <v>34</v>
      </c>
      <c r="H20" s="217">
        <f t="shared" si="5"/>
        <v>83</v>
      </c>
      <c r="I20" s="218">
        <f t="shared" si="3"/>
        <v>193</v>
      </c>
    </row>
    <row r="21" spans="1:9" s="54" customFormat="1" ht="19.5" customHeight="1">
      <c r="A21" s="113"/>
      <c r="B21" s="114" t="s">
        <v>45</v>
      </c>
      <c r="C21" s="57">
        <v>0</v>
      </c>
      <c r="D21" s="225">
        <v>14</v>
      </c>
      <c r="E21" s="225">
        <v>16</v>
      </c>
      <c r="F21" s="225">
        <v>9</v>
      </c>
      <c r="G21" s="225">
        <v>18</v>
      </c>
      <c r="H21" s="225">
        <v>34</v>
      </c>
      <c r="I21" s="226">
        <f t="shared" si="3"/>
        <v>91</v>
      </c>
    </row>
    <row r="22" spans="1:9" s="54" customFormat="1" ht="19.5" customHeight="1">
      <c r="A22" s="113"/>
      <c r="B22" s="114" t="s">
        <v>117</v>
      </c>
      <c r="C22" s="57">
        <v>0</v>
      </c>
      <c r="D22" s="57">
        <v>4</v>
      </c>
      <c r="E22" s="225">
        <v>14</v>
      </c>
      <c r="F22" s="57">
        <v>19</v>
      </c>
      <c r="G22" s="225">
        <v>16</v>
      </c>
      <c r="H22" s="225">
        <v>49</v>
      </c>
      <c r="I22" s="226">
        <f t="shared" si="3"/>
        <v>102</v>
      </c>
    </row>
    <row r="23" spans="1:9" s="60" customFormat="1" ht="19.5" customHeight="1">
      <c r="A23" s="115" t="s">
        <v>79</v>
      </c>
      <c r="B23" s="116"/>
      <c r="C23" s="227">
        <f aca="true" t="shared" si="6" ref="C23:H23">SUM(C24:C26)</f>
        <v>2</v>
      </c>
      <c r="D23" s="227">
        <f t="shared" si="6"/>
        <v>30</v>
      </c>
      <c r="E23" s="227">
        <f t="shared" si="6"/>
        <v>49</v>
      </c>
      <c r="F23" s="227">
        <f t="shared" si="6"/>
        <v>46</v>
      </c>
      <c r="G23" s="227">
        <f t="shared" si="6"/>
        <v>52</v>
      </c>
      <c r="H23" s="227">
        <f t="shared" si="6"/>
        <v>92</v>
      </c>
      <c r="I23" s="228">
        <f t="shared" si="3"/>
        <v>271</v>
      </c>
    </row>
    <row r="24" spans="1:9" s="54" customFormat="1" ht="19.5" customHeight="1">
      <c r="A24" s="113"/>
      <c r="B24" s="114" t="s">
        <v>97</v>
      </c>
      <c r="C24" s="225">
        <v>2</v>
      </c>
      <c r="D24" s="57">
        <v>6</v>
      </c>
      <c r="E24" s="225">
        <v>18</v>
      </c>
      <c r="F24" s="225">
        <v>21</v>
      </c>
      <c r="G24" s="225">
        <v>16</v>
      </c>
      <c r="H24" s="225">
        <v>26</v>
      </c>
      <c r="I24" s="226">
        <f t="shared" si="3"/>
        <v>89</v>
      </c>
    </row>
    <row r="25" spans="1:9" s="54" customFormat="1" ht="19.5" customHeight="1">
      <c r="A25" s="113"/>
      <c r="B25" s="114" t="s">
        <v>118</v>
      </c>
      <c r="C25" s="57">
        <v>0</v>
      </c>
      <c r="D25" s="225">
        <v>7</v>
      </c>
      <c r="E25" s="225">
        <v>22</v>
      </c>
      <c r="F25" s="225">
        <v>12</v>
      </c>
      <c r="G25" s="225">
        <v>12</v>
      </c>
      <c r="H25" s="225">
        <v>27</v>
      </c>
      <c r="I25" s="226">
        <f t="shared" si="3"/>
        <v>80</v>
      </c>
    </row>
    <row r="26" spans="1:9" s="54" customFormat="1" ht="19.5" customHeight="1" thickBot="1">
      <c r="A26" s="123"/>
      <c r="B26" s="124" t="s">
        <v>119</v>
      </c>
      <c r="C26" s="231">
        <v>0</v>
      </c>
      <c r="D26" s="125">
        <v>17</v>
      </c>
      <c r="E26" s="231">
        <v>9</v>
      </c>
      <c r="F26" s="231">
        <v>13</v>
      </c>
      <c r="G26" s="231">
        <v>24</v>
      </c>
      <c r="H26" s="231">
        <v>39</v>
      </c>
      <c r="I26" s="232">
        <f t="shared" si="3"/>
        <v>102</v>
      </c>
    </row>
    <row r="27" s="51" customFormat="1" ht="7.5" customHeight="1"/>
    <row r="28" spans="1:9" s="51" customFormat="1" ht="13.5">
      <c r="A28" s="54" t="s">
        <v>85</v>
      </c>
      <c r="I28" s="63"/>
    </row>
    <row r="29" s="51" customFormat="1" ht="30" customHeight="1"/>
    <row r="30" spans="1:3" s="6" customFormat="1" ht="14.25">
      <c r="A30" s="64" t="s">
        <v>12</v>
      </c>
      <c r="B30" s="65"/>
      <c r="C30" s="65"/>
    </row>
    <row r="31" spans="1:7" s="6" customFormat="1" ht="15" customHeight="1" thickBot="1">
      <c r="A31" s="65"/>
      <c r="B31" s="65"/>
      <c r="C31" s="65"/>
      <c r="F31" s="11"/>
      <c r="G31" s="11" t="s">
        <v>13</v>
      </c>
    </row>
    <row r="32" spans="1:7" s="6" customFormat="1" ht="26.25" customHeight="1">
      <c r="A32" s="186" t="s">
        <v>99</v>
      </c>
      <c r="B32" s="187"/>
      <c r="C32" s="189" t="s">
        <v>15</v>
      </c>
      <c r="D32" s="159" t="s">
        <v>16</v>
      </c>
      <c r="E32" s="190" t="s">
        <v>17</v>
      </c>
      <c r="F32" s="180" t="s">
        <v>91</v>
      </c>
      <c r="G32" s="178" t="s">
        <v>92</v>
      </c>
    </row>
    <row r="33" spans="1:7" s="6" customFormat="1" ht="26.25" customHeight="1">
      <c r="A33" s="188"/>
      <c r="B33" s="141"/>
      <c r="C33" s="181"/>
      <c r="D33" s="181"/>
      <c r="E33" s="191"/>
      <c r="F33" s="181"/>
      <c r="G33" s="179"/>
    </row>
    <row r="34" spans="1:7" s="6" customFormat="1" ht="19.5" customHeight="1">
      <c r="A34" s="17"/>
      <c r="B34" s="66" t="s">
        <v>100</v>
      </c>
      <c r="C34" s="233">
        <v>2</v>
      </c>
      <c r="D34" s="87">
        <v>14</v>
      </c>
      <c r="E34" s="234">
        <v>32</v>
      </c>
      <c r="F34" s="91">
        <v>7</v>
      </c>
      <c r="G34" s="235">
        <v>8</v>
      </c>
    </row>
    <row r="35" spans="1:7" s="6" customFormat="1" ht="19.5" customHeight="1">
      <c r="A35" s="15"/>
      <c r="B35" s="67" t="s">
        <v>111</v>
      </c>
      <c r="C35" s="236">
        <v>5</v>
      </c>
      <c r="D35" s="88">
        <v>5</v>
      </c>
      <c r="E35" s="236">
        <v>28</v>
      </c>
      <c r="F35" s="92">
        <v>8</v>
      </c>
      <c r="G35" s="89">
        <f>8+1</f>
        <v>9</v>
      </c>
    </row>
    <row r="36" spans="1:7" s="6" customFormat="1" ht="19.5" customHeight="1">
      <c r="A36" s="15"/>
      <c r="B36" s="67" t="s">
        <v>102</v>
      </c>
      <c r="C36" s="236">
        <v>2</v>
      </c>
      <c r="D36" s="88">
        <v>6</v>
      </c>
      <c r="E36" s="236">
        <v>26</v>
      </c>
      <c r="F36" s="92">
        <f>10</f>
        <v>10</v>
      </c>
      <c r="G36" s="89">
        <f>5</f>
        <v>5</v>
      </c>
    </row>
    <row r="37" spans="1:7" s="6" customFormat="1" ht="19.5" customHeight="1">
      <c r="A37" s="15"/>
      <c r="B37" s="67" t="s">
        <v>103</v>
      </c>
      <c r="C37" s="236">
        <v>1</v>
      </c>
      <c r="D37" s="88">
        <v>9</v>
      </c>
      <c r="E37" s="236">
        <v>38</v>
      </c>
      <c r="F37" s="92">
        <f>21</f>
        <v>21</v>
      </c>
      <c r="G37" s="237">
        <v>7</v>
      </c>
    </row>
    <row r="38" spans="1:7" s="6" customFormat="1" ht="19.5" customHeight="1">
      <c r="A38" s="15"/>
      <c r="B38" s="67" t="s">
        <v>104</v>
      </c>
      <c r="C38" s="236">
        <v>5</v>
      </c>
      <c r="D38" s="88">
        <v>6</v>
      </c>
      <c r="E38" s="236">
        <v>20</v>
      </c>
      <c r="F38" s="92">
        <v>15</v>
      </c>
      <c r="G38" s="237">
        <v>5</v>
      </c>
    </row>
    <row r="39" spans="1:7" s="6" customFormat="1" ht="19.5" customHeight="1">
      <c r="A39" s="15"/>
      <c r="B39" s="67" t="s">
        <v>105</v>
      </c>
      <c r="C39" s="236">
        <v>2</v>
      </c>
      <c r="D39" s="88">
        <v>3</v>
      </c>
      <c r="E39" s="236">
        <v>38</v>
      </c>
      <c r="F39" s="92">
        <v>15</v>
      </c>
      <c r="G39" s="237">
        <v>19</v>
      </c>
    </row>
    <row r="40" spans="1:7" s="6" customFormat="1" ht="19.5" customHeight="1">
      <c r="A40" s="20"/>
      <c r="B40" s="68" t="s">
        <v>106</v>
      </c>
      <c r="C40" s="238">
        <v>1</v>
      </c>
      <c r="D40" s="90">
        <v>5</v>
      </c>
      <c r="E40" s="238">
        <v>28</v>
      </c>
      <c r="F40" s="93">
        <v>22</v>
      </c>
      <c r="G40" s="239">
        <v>21</v>
      </c>
    </row>
    <row r="41" spans="1:7" s="6" customFormat="1" ht="19.5" customHeight="1" thickBot="1">
      <c r="A41" s="240" t="s">
        <v>114</v>
      </c>
      <c r="B41" s="241"/>
      <c r="C41" s="242">
        <f>SUM(C33:C40)</f>
        <v>18</v>
      </c>
      <c r="D41" s="69">
        <f>SUM(D33:D40)</f>
        <v>48</v>
      </c>
      <c r="E41" s="243">
        <f>SUM(E33:E40)</f>
        <v>210</v>
      </c>
      <c r="F41" s="69">
        <f>SUM(F33:F40)</f>
        <v>98</v>
      </c>
      <c r="G41" s="244">
        <f>SUM(G33:G40)</f>
        <v>74</v>
      </c>
    </row>
    <row r="42" spans="1:3" s="6" customFormat="1" ht="12">
      <c r="A42" s="70"/>
      <c r="B42" s="70"/>
      <c r="C42" s="70"/>
    </row>
    <row r="43" s="6" customFormat="1" ht="12">
      <c r="A43" s="6" t="s">
        <v>62</v>
      </c>
    </row>
    <row r="44" s="51" customFormat="1" ht="13.5"/>
    <row r="45" s="51" customFormat="1" ht="13.5"/>
    <row r="46" s="51" customFormat="1" ht="13.5"/>
    <row r="47" s="51" customFormat="1" ht="13.5"/>
    <row r="48" s="51" customFormat="1" ht="13.5"/>
    <row r="49" s="51" customFormat="1" ht="13.5"/>
    <row r="50" s="51" customFormat="1" ht="13.5"/>
    <row r="51" s="51" customFormat="1" ht="13.5"/>
    <row r="52" s="51" customFormat="1" ht="13.5"/>
    <row r="53" s="51" customFormat="1" ht="13.5"/>
    <row r="54" s="51" customFormat="1" ht="13.5"/>
    <row r="55" s="51" customFormat="1" ht="13.5"/>
    <row r="56" s="51" customFormat="1" ht="13.5"/>
  </sheetData>
  <sheetProtection/>
  <mergeCells count="19">
    <mergeCell ref="A3:B4"/>
    <mergeCell ref="C3:I3"/>
    <mergeCell ref="A32:B33"/>
    <mergeCell ref="C32:C33"/>
    <mergeCell ref="D32:D33"/>
    <mergeCell ref="E32:E33"/>
    <mergeCell ref="A9:B9"/>
    <mergeCell ref="A11:B11"/>
    <mergeCell ref="A14:B14"/>
    <mergeCell ref="A5:B5"/>
    <mergeCell ref="A6:B6"/>
    <mergeCell ref="A7:B7"/>
    <mergeCell ref="A8:B8"/>
    <mergeCell ref="A10:B10"/>
    <mergeCell ref="A12:B12"/>
    <mergeCell ref="A13:B13"/>
    <mergeCell ref="G32:G33"/>
    <mergeCell ref="A41:B41"/>
    <mergeCell ref="F32:F33"/>
  </mergeCells>
  <printOptions horizontalCentered="1"/>
  <pageMargins left="0.7874015748031497" right="0.3937007874015748" top="0.7874015748031497" bottom="0.5905511811023623" header="0" footer="0"/>
  <pageSetup horizontalDpi="600" verticalDpi="600" orientation="portrait" paperSize="9" scale="93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showGridLines="0" tabSelected="1" view="pageBreakPreview" zoomScaleNormal="75" zoomScaleSheetLayoutView="100" zoomScalePageLayoutView="0" workbookViewId="0" topLeftCell="A1">
      <selection activeCell="L2" sqref="L2"/>
    </sheetView>
  </sheetViews>
  <sheetFormatPr defaultColWidth="9.00390625" defaultRowHeight="13.5"/>
  <cols>
    <col min="1" max="1" width="5.625" style="1" customWidth="1"/>
    <col min="2" max="2" width="10.625" style="1" customWidth="1"/>
    <col min="3" max="14" width="12.625" style="1" customWidth="1"/>
    <col min="15" max="15" width="2.875" style="1" customWidth="1"/>
    <col min="16" max="16" width="8.125" style="1" customWidth="1"/>
    <col min="17" max="28" width="6.375" style="1" customWidth="1"/>
    <col min="29" max="16384" width="9.00390625" style="1" customWidth="1"/>
  </cols>
  <sheetData>
    <row r="1" s="6" customFormat="1" ht="14.25" customHeight="1">
      <c r="A1" s="5" t="s">
        <v>38</v>
      </c>
    </row>
    <row r="2" s="6" customFormat="1" ht="12" customHeight="1"/>
    <row r="3" s="6" customFormat="1" ht="14.25" customHeight="1">
      <c r="A3" s="7" t="s">
        <v>39</v>
      </c>
    </row>
    <row r="4" spans="2:14" s="6" customFormat="1" ht="12" customHeight="1" thickBot="1">
      <c r="B4" s="8"/>
      <c r="N4" s="11" t="s">
        <v>40</v>
      </c>
    </row>
    <row r="5" spans="1:15" s="32" customFormat="1" ht="19.5" customHeight="1">
      <c r="A5" s="174" t="s">
        <v>81</v>
      </c>
      <c r="B5" s="196"/>
      <c r="C5" s="14" t="s">
        <v>41</v>
      </c>
      <c r="D5" s="12" t="s">
        <v>120</v>
      </c>
      <c r="E5" s="14" t="s">
        <v>42</v>
      </c>
      <c r="F5" s="71" t="s">
        <v>43</v>
      </c>
      <c r="G5" s="71" t="s">
        <v>121</v>
      </c>
      <c r="H5" s="71" t="s">
        <v>44</v>
      </c>
      <c r="I5" s="71" t="s">
        <v>122</v>
      </c>
      <c r="J5" s="71" t="s">
        <v>123</v>
      </c>
      <c r="K5" s="71" t="s">
        <v>124</v>
      </c>
      <c r="L5" s="71" t="s">
        <v>125</v>
      </c>
      <c r="M5" s="14" t="s">
        <v>126</v>
      </c>
      <c r="N5" s="72" t="s">
        <v>127</v>
      </c>
      <c r="O5" s="31"/>
    </row>
    <row r="6" spans="1:15" s="6" customFormat="1" ht="19.5" customHeight="1">
      <c r="A6" s="176" t="s">
        <v>86</v>
      </c>
      <c r="B6" s="197"/>
      <c r="C6" s="94">
        <v>3086</v>
      </c>
      <c r="D6" s="95">
        <v>4104</v>
      </c>
      <c r="E6" s="94">
        <v>186</v>
      </c>
      <c r="F6" s="96">
        <v>218</v>
      </c>
      <c r="G6" s="96">
        <v>106</v>
      </c>
      <c r="H6" s="96">
        <v>339</v>
      </c>
      <c r="I6" s="96">
        <v>4</v>
      </c>
      <c r="J6" s="96">
        <v>22</v>
      </c>
      <c r="K6" s="96">
        <v>33</v>
      </c>
      <c r="L6" s="96">
        <v>3</v>
      </c>
      <c r="M6" s="94">
        <v>1</v>
      </c>
      <c r="N6" s="97">
        <v>1</v>
      </c>
      <c r="O6" s="8"/>
    </row>
    <row r="7" spans="1:15" s="6" customFormat="1" ht="19.5" customHeight="1">
      <c r="A7" s="176" t="s">
        <v>87</v>
      </c>
      <c r="B7" s="177"/>
      <c r="C7" s="94">
        <v>3738</v>
      </c>
      <c r="D7" s="95">
        <v>3982</v>
      </c>
      <c r="E7" s="94">
        <v>170</v>
      </c>
      <c r="F7" s="96">
        <v>190</v>
      </c>
      <c r="G7" s="96">
        <v>102</v>
      </c>
      <c r="H7" s="96">
        <v>295</v>
      </c>
      <c r="I7" s="96">
        <v>5</v>
      </c>
      <c r="J7" s="96">
        <v>27</v>
      </c>
      <c r="K7" s="96">
        <v>35</v>
      </c>
      <c r="L7" s="96">
        <v>3</v>
      </c>
      <c r="M7" s="94">
        <v>2</v>
      </c>
      <c r="N7" s="97">
        <v>10</v>
      </c>
      <c r="O7" s="8"/>
    </row>
    <row r="8" spans="1:15" s="73" customFormat="1" ht="19.5" customHeight="1">
      <c r="A8" s="215" t="s">
        <v>112</v>
      </c>
      <c r="B8" s="216"/>
      <c r="C8" s="245">
        <f>SUM(C10:C17)</f>
        <v>0</v>
      </c>
      <c r="D8" s="245">
        <f aca="true" t="shared" si="0" ref="D8:N8">SUM(D10:D17)</f>
        <v>0</v>
      </c>
      <c r="E8" s="245">
        <f t="shared" si="0"/>
        <v>0</v>
      </c>
      <c r="F8" s="245">
        <f t="shared" si="0"/>
        <v>0</v>
      </c>
      <c r="G8" s="245">
        <f t="shared" si="0"/>
        <v>0</v>
      </c>
      <c r="H8" s="245">
        <f t="shared" si="0"/>
        <v>0</v>
      </c>
      <c r="I8" s="245">
        <f t="shared" si="0"/>
        <v>0</v>
      </c>
      <c r="J8" s="245">
        <f t="shared" si="0"/>
        <v>0</v>
      </c>
      <c r="K8" s="245">
        <f t="shared" si="0"/>
        <v>0</v>
      </c>
      <c r="L8" s="245">
        <f t="shared" si="0"/>
        <v>0</v>
      </c>
      <c r="M8" s="245">
        <f t="shared" si="0"/>
        <v>0</v>
      </c>
      <c r="N8" s="246">
        <f t="shared" si="0"/>
        <v>0</v>
      </c>
      <c r="O8" s="62"/>
    </row>
    <row r="9" spans="1:15" s="6" customFormat="1" ht="19.5" customHeight="1">
      <c r="A9" s="61"/>
      <c r="B9" s="74"/>
      <c r="C9" s="98"/>
      <c r="D9" s="99"/>
      <c r="E9" s="98"/>
      <c r="F9" s="100"/>
      <c r="G9" s="100"/>
      <c r="H9" s="100"/>
      <c r="I9" s="100"/>
      <c r="J9" s="100"/>
      <c r="K9" s="100"/>
      <c r="L9" s="100"/>
      <c r="M9" s="98"/>
      <c r="N9" s="101"/>
      <c r="O9" s="8"/>
    </row>
    <row r="10" spans="1:15" s="6" customFormat="1" ht="19.5" customHeight="1">
      <c r="A10" s="61"/>
      <c r="B10" s="59" t="s">
        <v>109</v>
      </c>
      <c r="C10" s="94"/>
      <c r="D10" s="95"/>
      <c r="E10" s="94"/>
      <c r="F10" s="96"/>
      <c r="G10" s="96"/>
      <c r="H10" s="96"/>
      <c r="I10" s="96"/>
      <c r="J10" s="96"/>
      <c r="K10" s="96"/>
      <c r="L10" s="96"/>
      <c r="M10" s="94"/>
      <c r="N10" s="97"/>
      <c r="O10" s="8"/>
    </row>
    <row r="11" spans="1:15" s="6" customFormat="1" ht="19.5" customHeight="1">
      <c r="A11" s="61"/>
      <c r="B11" s="75" t="s">
        <v>89</v>
      </c>
      <c r="C11" s="94"/>
      <c r="D11" s="95"/>
      <c r="E11" s="94"/>
      <c r="F11" s="96"/>
      <c r="G11" s="96"/>
      <c r="H11" s="96"/>
      <c r="I11" s="96"/>
      <c r="J11" s="96"/>
      <c r="K11" s="96"/>
      <c r="L11" s="96"/>
      <c r="M11" s="94"/>
      <c r="N11" s="97"/>
      <c r="O11" s="8"/>
    </row>
    <row r="12" spans="1:15" s="6" customFormat="1" ht="19.5" customHeight="1">
      <c r="A12" s="61"/>
      <c r="B12" s="59" t="s">
        <v>45</v>
      </c>
      <c r="C12" s="94"/>
      <c r="D12" s="95"/>
      <c r="E12" s="94"/>
      <c r="F12" s="96"/>
      <c r="G12" s="96"/>
      <c r="H12" s="96"/>
      <c r="I12" s="96"/>
      <c r="J12" s="96"/>
      <c r="K12" s="96"/>
      <c r="L12" s="96"/>
      <c r="M12" s="108"/>
      <c r="N12" s="97"/>
      <c r="O12" s="8"/>
    </row>
    <row r="13" spans="1:15" s="6" customFormat="1" ht="19.5" customHeight="1">
      <c r="A13" s="61"/>
      <c r="B13" s="59" t="s">
        <v>46</v>
      </c>
      <c r="C13" s="94"/>
      <c r="D13" s="95"/>
      <c r="E13" s="94"/>
      <c r="F13" s="96"/>
      <c r="G13" s="96"/>
      <c r="H13" s="96"/>
      <c r="I13" s="96"/>
      <c r="J13" s="96"/>
      <c r="K13" s="96"/>
      <c r="L13" s="96"/>
      <c r="M13" s="94"/>
      <c r="N13" s="97"/>
      <c r="O13" s="8"/>
    </row>
    <row r="14" spans="1:15" s="6" customFormat="1" ht="19.5" customHeight="1">
      <c r="A14" s="61"/>
      <c r="B14" s="59" t="s">
        <v>97</v>
      </c>
      <c r="C14" s="94"/>
      <c r="D14" s="95"/>
      <c r="E14" s="94"/>
      <c r="F14" s="96"/>
      <c r="G14" s="96"/>
      <c r="H14" s="96"/>
      <c r="I14" s="96"/>
      <c r="J14" s="96"/>
      <c r="K14" s="96"/>
      <c r="L14" s="96"/>
      <c r="M14" s="94"/>
      <c r="N14" s="97"/>
      <c r="O14" s="8"/>
    </row>
    <row r="15" spans="1:15" s="6" customFormat="1" ht="19.5" customHeight="1">
      <c r="A15" s="61"/>
      <c r="B15" s="59" t="s">
        <v>47</v>
      </c>
      <c r="C15" s="94"/>
      <c r="D15" s="95"/>
      <c r="E15" s="94"/>
      <c r="F15" s="96"/>
      <c r="G15" s="96"/>
      <c r="H15" s="96"/>
      <c r="I15" s="96"/>
      <c r="J15" s="96"/>
      <c r="K15" s="96"/>
      <c r="L15" s="96"/>
      <c r="M15" s="94"/>
      <c r="N15" s="97"/>
      <c r="O15" s="8"/>
    </row>
    <row r="16" spans="1:15" s="6" customFormat="1" ht="19.5" customHeight="1">
      <c r="A16" s="61"/>
      <c r="B16" s="59" t="s">
        <v>48</v>
      </c>
      <c r="C16" s="94"/>
      <c r="D16" s="95"/>
      <c r="E16" s="94"/>
      <c r="F16" s="96"/>
      <c r="G16" s="96"/>
      <c r="H16" s="96"/>
      <c r="I16" s="96"/>
      <c r="J16" s="96"/>
      <c r="K16" s="96"/>
      <c r="L16" s="96"/>
      <c r="M16" s="94"/>
      <c r="N16" s="97"/>
      <c r="O16" s="8"/>
    </row>
    <row r="17" spans="1:15" s="6" customFormat="1" ht="19.5" customHeight="1" thickBot="1">
      <c r="A17" s="76"/>
      <c r="B17" s="77" t="s">
        <v>49</v>
      </c>
      <c r="C17" s="102"/>
      <c r="D17" s="103"/>
      <c r="E17" s="102"/>
      <c r="F17" s="104"/>
      <c r="G17" s="104"/>
      <c r="H17" s="104"/>
      <c r="I17" s="104"/>
      <c r="J17" s="104"/>
      <c r="K17" s="104"/>
      <c r="L17" s="104"/>
      <c r="M17" s="102"/>
      <c r="N17" s="105"/>
      <c r="O17" s="8"/>
    </row>
    <row r="18" spans="1:15" s="6" customFormat="1" ht="12" customHeight="1">
      <c r="A18" s="8"/>
      <c r="B18" s="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8"/>
    </row>
    <row r="19" spans="1:3" s="6" customFormat="1" ht="12" customHeight="1">
      <c r="A19" s="65" t="s">
        <v>62</v>
      </c>
      <c r="C19" s="247" t="s">
        <v>113</v>
      </c>
    </row>
    <row r="20" spans="1:15" s="80" customFormat="1" ht="30" customHeight="1">
      <c r="A20" s="79"/>
      <c r="B20" s="79"/>
      <c r="O20" s="79"/>
    </row>
    <row r="21" spans="1:15" s="6" customFormat="1" ht="12" customHeight="1">
      <c r="A21" s="7" t="s">
        <v>50</v>
      </c>
      <c r="O21" s="8"/>
    </row>
    <row r="22" spans="1:15" s="6" customFormat="1" ht="12" customHeight="1" thickBot="1">
      <c r="A22" s="8"/>
      <c r="B22" s="8"/>
      <c r="N22" s="11" t="s">
        <v>40</v>
      </c>
      <c r="O22" s="8"/>
    </row>
    <row r="23" spans="1:15" s="32" customFormat="1" ht="19.5" customHeight="1">
      <c r="A23" s="174" t="s">
        <v>81</v>
      </c>
      <c r="B23" s="196"/>
      <c r="C23" s="14" t="s">
        <v>41</v>
      </c>
      <c r="D23" s="14" t="s">
        <v>120</v>
      </c>
      <c r="E23" s="14" t="s">
        <v>42</v>
      </c>
      <c r="F23" s="14" t="s">
        <v>43</v>
      </c>
      <c r="G23" s="14" t="s">
        <v>121</v>
      </c>
      <c r="H23" s="14" t="s">
        <v>44</v>
      </c>
      <c r="I23" s="14" t="s">
        <v>122</v>
      </c>
      <c r="J23" s="14" t="s">
        <v>123</v>
      </c>
      <c r="K23" s="14" t="s">
        <v>124</v>
      </c>
      <c r="L23" s="14" t="s">
        <v>125</v>
      </c>
      <c r="M23" s="14" t="s">
        <v>126</v>
      </c>
      <c r="N23" s="72" t="s">
        <v>127</v>
      </c>
      <c r="O23" s="31"/>
    </row>
    <row r="24" spans="1:15" s="6" customFormat="1" ht="19.5" customHeight="1">
      <c r="A24" s="176" t="s">
        <v>51</v>
      </c>
      <c r="B24" s="197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7"/>
      <c r="O24" s="8"/>
    </row>
    <row r="25" spans="1:15" s="6" customFormat="1" ht="19.5" customHeight="1">
      <c r="A25" s="176" t="s">
        <v>52</v>
      </c>
      <c r="B25" s="197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7"/>
      <c r="O25" s="8"/>
    </row>
    <row r="26" spans="1:15" s="6" customFormat="1" ht="19.5" customHeight="1">
      <c r="A26" s="176" t="s">
        <v>53</v>
      </c>
      <c r="B26" s="197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7"/>
      <c r="O26" s="8"/>
    </row>
    <row r="27" spans="1:15" s="6" customFormat="1" ht="19.5" customHeight="1">
      <c r="A27" s="176" t="s">
        <v>54</v>
      </c>
      <c r="B27" s="197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7"/>
      <c r="O27" s="8"/>
    </row>
    <row r="28" spans="1:15" s="6" customFormat="1" ht="19.5" customHeight="1">
      <c r="A28" s="176" t="s">
        <v>55</v>
      </c>
      <c r="B28" s="197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7"/>
      <c r="O28" s="8"/>
    </row>
    <row r="29" spans="1:14" s="6" customFormat="1" ht="19.5" customHeight="1">
      <c r="A29" s="176" t="s">
        <v>56</v>
      </c>
      <c r="B29" s="197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7"/>
    </row>
    <row r="30" spans="1:14" s="6" customFormat="1" ht="19.5" customHeight="1">
      <c r="A30" s="176" t="s">
        <v>57</v>
      </c>
      <c r="B30" s="197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7"/>
    </row>
    <row r="31" spans="1:14" s="6" customFormat="1" ht="19.5" customHeight="1" thickBot="1">
      <c r="A31" s="248" t="s">
        <v>114</v>
      </c>
      <c r="B31" s="249"/>
      <c r="C31" s="102">
        <f aca="true" t="shared" si="1" ref="C31:N31">SUM(C24:C30)</f>
        <v>0</v>
      </c>
      <c r="D31" s="102">
        <f t="shared" si="1"/>
        <v>0</v>
      </c>
      <c r="E31" s="102">
        <f t="shared" si="1"/>
        <v>0</v>
      </c>
      <c r="F31" s="102">
        <f t="shared" si="1"/>
        <v>0</v>
      </c>
      <c r="G31" s="102">
        <f t="shared" si="1"/>
        <v>0</v>
      </c>
      <c r="H31" s="102">
        <f t="shared" si="1"/>
        <v>0</v>
      </c>
      <c r="I31" s="102">
        <f t="shared" si="1"/>
        <v>0</v>
      </c>
      <c r="J31" s="102">
        <f t="shared" si="1"/>
        <v>0</v>
      </c>
      <c r="K31" s="102">
        <f t="shared" si="1"/>
        <v>0</v>
      </c>
      <c r="L31" s="102">
        <f t="shared" si="1"/>
        <v>0</v>
      </c>
      <c r="M31" s="102">
        <f t="shared" si="1"/>
        <v>0</v>
      </c>
      <c r="N31" s="105">
        <f t="shared" si="1"/>
        <v>0</v>
      </c>
    </row>
    <row r="32" s="6" customFormat="1" ht="12" customHeight="1"/>
    <row r="33" spans="1:3" s="6" customFormat="1" ht="12" customHeight="1">
      <c r="A33" s="6" t="s">
        <v>62</v>
      </c>
      <c r="C33" s="247" t="s">
        <v>113</v>
      </c>
    </row>
    <row r="34" s="6" customFormat="1" ht="12" customHeight="1"/>
    <row r="35" s="6" customFormat="1" ht="12" customHeight="1"/>
    <row r="36" s="6" customFormat="1" ht="12" customHeight="1"/>
    <row r="37" s="6" customFormat="1" ht="12" customHeight="1"/>
    <row r="38" s="6" customFormat="1" ht="12" customHeight="1"/>
    <row r="39" s="6" customFormat="1" ht="12" customHeight="1"/>
    <row r="40" s="6" customFormat="1" ht="12" customHeight="1"/>
    <row r="41" s="6" customFormat="1" ht="12" customHeight="1"/>
    <row r="42" s="6" customFormat="1" ht="12" customHeight="1"/>
    <row r="43" s="6" customFormat="1" ht="12" customHeight="1"/>
    <row r="44" s="6" customFormat="1" ht="12" customHeight="1"/>
    <row r="45" s="6" customFormat="1" ht="12" customHeight="1"/>
    <row r="46" s="6" customFormat="1" ht="12" customHeight="1"/>
    <row r="47" s="6" customFormat="1" ht="12" customHeight="1"/>
    <row r="48" s="6" customFormat="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</sheetData>
  <sheetProtection/>
  <mergeCells count="13">
    <mergeCell ref="A25:B25"/>
    <mergeCell ref="A26:B26"/>
    <mergeCell ref="A31:B31"/>
    <mergeCell ref="A27:B27"/>
    <mergeCell ref="A28:B28"/>
    <mergeCell ref="A29:B29"/>
    <mergeCell ref="A30:B30"/>
    <mergeCell ref="A23:B23"/>
    <mergeCell ref="A24:B24"/>
    <mergeCell ref="A5:B5"/>
    <mergeCell ref="A6:B6"/>
    <mergeCell ref="A8:B8"/>
    <mergeCell ref="A7:B7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80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2010-12-20T09:18:58Z</cp:lastPrinted>
  <dcterms:created xsi:type="dcterms:W3CDTF">2000-03-25T05:44:29Z</dcterms:created>
  <dcterms:modified xsi:type="dcterms:W3CDTF">2010-12-20T09:19:00Z</dcterms:modified>
  <cp:category/>
  <cp:version/>
  <cp:contentType/>
  <cp:contentStatus/>
</cp:coreProperties>
</file>