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幼(1)園数・園児数" sheetId="1" r:id="rId1"/>
  </sheets>
  <definedNames>
    <definedName name="_xlnm.Print_Area" localSheetId="0">'幼(1)園数・園児数'!$B$1:$AB$34</definedName>
    <definedName name="Z_069EDB1C_379C_40B3_A5F7_571A844E4F6D_.wvu.PrintArea" localSheetId="0" hidden="1">'幼(1)園数・園児数'!$B$1:$AB$30</definedName>
    <definedName name="Z_DC28FFB0_860B_4E47_A1F8_F90D16A73EB8_.wvu.PrintArea" localSheetId="0" hidden="1">'幼(1)園数・園児数'!$B$1:$AB$30</definedName>
  </definedNames>
  <calcPr fullCalcOnLoad="1"/>
</workbook>
</file>

<file path=xl/sharedStrings.xml><?xml version="1.0" encoding="utf-8"?>
<sst xmlns="http://schemas.openxmlformats.org/spreadsheetml/2006/main" count="55" uniqueCount="32">
  <si>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</si>
  <si>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</si>
  <si>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</si>
  <si>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</si>
  <si>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</si>
  <si>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</si>
  <si>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</si>
  <si>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</si>
  <si>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</si>
  <si>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</si>
  <si>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</si>
  <si>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</si>
  <si>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</si>
  <si>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 xml:space="preserve"> 7,690  (261)</t>
  </si>
  <si>
    <t xml:space="preserve">  6,131 (261)</t>
  </si>
  <si>
    <t>８　幼稚園の状況</t>
  </si>
  <si>
    <t>（１）幼稚園数･園児数</t>
  </si>
  <si>
    <t xml:space="preserve">  　　資料は「学校基本調査（ぐんまの学校統計）」による。</t>
  </si>
  <si>
    <t>13年 度</t>
  </si>
  <si>
    <t>16 年 度</t>
  </si>
  <si>
    <t>17 年 度</t>
  </si>
  <si>
    <t>18 年 度</t>
  </si>
  <si>
    <t>19 年 度</t>
  </si>
  <si>
    <t>20 年 度</t>
  </si>
  <si>
    <t>21 年 度</t>
  </si>
  <si>
    <t>22 年 度</t>
  </si>
  <si>
    <t>23 年 度</t>
  </si>
  <si>
    <t>24 年 度</t>
  </si>
  <si>
    <t>25 年 度</t>
  </si>
  <si>
    <t>(注)園数には分園・休園を含む。</t>
  </si>
  <si>
    <t>　　　３歳児の（　）内の数字は、前年度入園児（満３歳児で入園）を内書きしたもの。</t>
  </si>
  <si>
    <t>26 年 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</si>
</sst>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46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ashed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 horizontal="right"/>
    </xf>
    <xf numFmtId="0" fontId="41" fillId="32" borderId="10" xfId="0" applyFont="1" applyFill="1" applyBorder="1" applyAlignment="1" applyProtection="1">
      <alignment horizontal="distributed" vertical="center"/>
      <protection locked="0"/>
    </xf>
    <xf numFmtId="0" fontId="41" fillId="32" borderId="11" xfId="0" applyFont="1" applyFill="1" applyBorder="1" applyAlignment="1" applyProtection="1">
      <alignment horizontal="distributed" vertical="center"/>
      <protection locked="0"/>
    </xf>
    <xf numFmtId="0" fontId="41" fillId="32" borderId="12" xfId="0" applyFont="1" applyFill="1" applyBorder="1" applyAlignment="1" applyProtection="1">
      <alignment horizontal="distributed" vertical="center"/>
      <protection locked="0"/>
    </xf>
    <xf numFmtId="0" fontId="41" fillId="32" borderId="13" xfId="0" applyFont="1" applyFill="1" applyBorder="1" applyAlignment="1" applyProtection="1">
      <alignment horizontal="distributed" vertical="center"/>
      <protection locked="0"/>
    </xf>
    <xf numFmtId="0" fontId="41" fillId="0" borderId="14" xfId="0" applyFont="1" applyBorder="1" applyAlignment="1">
      <alignment/>
    </xf>
    <xf numFmtId="0" fontId="41" fillId="33" borderId="15" xfId="0" applyFont="1" applyFill="1" applyBorder="1" applyAlignment="1" applyProtection="1">
      <alignment horizontal="distributed"/>
      <protection locked="0"/>
    </xf>
    <xf numFmtId="176" fontId="41" fillId="0" borderId="16" xfId="0" applyNumberFormat="1" applyFont="1" applyBorder="1" applyAlignment="1" applyProtection="1">
      <alignment/>
      <protection locked="0"/>
    </xf>
    <xf numFmtId="176" fontId="41" fillId="0" borderId="17" xfId="0" applyNumberFormat="1" applyFont="1" applyBorder="1" applyAlignment="1" applyProtection="1">
      <alignment/>
      <protection locked="0"/>
    </xf>
    <xf numFmtId="176" fontId="41" fillId="0" borderId="18" xfId="0" applyNumberFormat="1" applyFont="1" applyBorder="1" applyAlignment="1" applyProtection="1">
      <alignment/>
      <protection locked="0"/>
    </xf>
    <xf numFmtId="176" fontId="41" fillId="0" borderId="19" xfId="0" applyNumberFormat="1" applyFont="1" applyBorder="1" applyAlignment="1" applyProtection="1">
      <alignment/>
      <protection locked="0"/>
    </xf>
    <xf numFmtId="176" fontId="41" fillId="0" borderId="19" xfId="0" applyNumberFormat="1" applyFont="1" applyBorder="1" applyAlignment="1" applyProtection="1">
      <alignment horizontal="center" wrapText="1"/>
      <protection locked="0"/>
    </xf>
    <xf numFmtId="176" fontId="41" fillId="0" borderId="20" xfId="0" applyNumberFormat="1" applyFont="1" applyBorder="1" applyAlignment="1" applyProtection="1">
      <alignment/>
      <protection locked="0"/>
    </xf>
    <xf numFmtId="176" fontId="41" fillId="0" borderId="21" xfId="0" applyNumberFormat="1" applyFont="1" applyBorder="1" applyAlignment="1" applyProtection="1">
      <alignment/>
      <protection locked="0"/>
    </xf>
    <xf numFmtId="176" fontId="41" fillId="0" borderId="22" xfId="0" applyNumberFormat="1" applyFont="1" applyBorder="1" applyAlignment="1" applyProtection="1">
      <alignment/>
      <protection locked="0"/>
    </xf>
    <xf numFmtId="176" fontId="41" fillId="0" borderId="23" xfId="0" applyNumberFormat="1" applyFont="1" applyBorder="1" applyAlignment="1" applyProtection="1">
      <alignment/>
      <protection locked="0"/>
    </xf>
    <xf numFmtId="0" fontId="41" fillId="0" borderId="24" xfId="0" applyFont="1" applyBorder="1" applyAlignment="1">
      <alignment/>
    </xf>
    <xf numFmtId="0" fontId="41" fillId="33" borderId="25" xfId="0" applyFont="1" applyFill="1" applyBorder="1" applyAlignment="1" applyProtection="1">
      <alignment horizontal="distributed"/>
      <protection locked="0"/>
    </xf>
    <xf numFmtId="176" fontId="41" fillId="0" borderId="26" xfId="0" applyNumberFormat="1" applyFont="1" applyBorder="1" applyAlignment="1" applyProtection="1">
      <alignment/>
      <protection locked="0"/>
    </xf>
    <xf numFmtId="176" fontId="41" fillId="0" borderId="27" xfId="0" applyNumberFormat="1" applyFont="1" applyBorder="1" applyAlignment="1" applyProtection="1">
      <alignment/>
      <protection locked="0"/>
    </xf>
    <xf numFmtId="176" fontId="41" fillId="0" borderId="28" xfId="0" applyNumberFormat="1" applyFont="1" applyBorder="1" applyAlignment="1" applyProtection="1">
      <alignment/>
      <protection locked="0"/>
    </xf>
    <xf numFmtId="176" fontId="41" fillId="0" borderId="29" xfId="0" applyNumberFormat="1" applyFont="1" applyBorder="1" applyAlignment="1" applyProtection="1">
      <alignment/>
      <protection locked="0"/>
    </xf>
    <xf numFmtId="176" fontId="41" fillId="0" borderId="30" xfId="0" applyNumberFormat="1" applyFont="1" applyBorder="1" applyAlignment="1" applyProtection="1">
      <alignment/>
      <protection locked="0"/>
    </xf>
    <xf numFmtId="176" fontId="41" fillId="0" borderId="31" xfId="0" applyNumberFormat="1" applyFont="1" applyBorder="1" applyAlignment="1" applyProtection="1">
      <alignment/>
      <protection locked="0"/>
    </xf>
    <xf numFmtId="176" fontId="41" fillId="0" borderId="32" xfId="0" applyNumberFormat="1" applyFont="1" applyBorder="1" applyAlignment="1" applyProtection="1">
      <alignment/>
      <protection locked="0"/>
    </xf>
    <xf numFmtId="176" fontId="41" fillId="0" borderId="29" xfId="0" applyNumberFormat="1" applyFont="1" applyBorder="1" applyAlignment="1" applyProtection="1">
      <alignment horizontal="center" wrapText="1"/>
      <protection locked="0"/>
    </xf>
    <xf numFmtId="176" fontId="41" fillId="0" borderId="33" xfId="0" applyNumberFormat="1" applyFont="1" applyBorder="1" applyAlignment="1" applyProtection="1">
      <alignment/>
      <protection locked="0"/>
    </xf>
    <xf numFmtId="0" fontId="41" fillId="33" borderId="34" xfId="0" applyFont="1" applyFill="1" applyBorder="1" applyAlignment="1" applyProtection="1">
      <alignment horizontal="distributed"/>
      <protection locked="0"/>
    </xf>
    <xf numFmtId="176" fontId="41" fillId="0" borderId="35" xfId="0" applyNumberFormat="1" applyFont="1" applyBorder="1" applyAlignment="1" applyProtection="1">
      <alignment/>
      <protection locked="0"/>
    </xf>
    <xf numFmtId="0" fontId="41" fillId="33" borderId="36" xfId="0" applyFont="1" applyFill="1" applyBorder="1" applyAlignment="1" applyProtection="1">
      <alignment horizontal="distributed"/>
      <protection locked="0"/>
    </xf>
    <xf numFmtId="176" fontId="41" fillId="0" borderId="37" xfId="0" applyNumberFormat="1" applyFont="1" applyFill="1" applyBorder="1" applyAlignment="1" applyProtection="1">
      <alignment/>
      <protection locked="0"/>
    </xf>
    <xf numFmtId="176" fontId="41" fillId="0" borderId="38" xfId="0" applyNumberFormat="1" applyFont="1" applyFill="1" applyBorder="1" applyAlignment="1" applyProtection="1">
      <alignment/>
      <protection locked="0"/>
    </xf>
    <xf numFmtId="176" fontId="41" fillId="0" borderId="39" xfId="0" applyNumberFormat="1" applyFont="1" applyFill="1" applyBorder="1" applyAlignment="1" applyProtection="1">
      <alignment/>
      <protection locked="0"/>
    </xf>
    <xf numFmtId="176" fontId="41" fillId="0" borderId="40" xfId="0" applyNumberFormat="1" applyFont="1" applyFill="1" applyBorder="1" applyAlignment="1" applyProtection="1">
      <alignment/>
      <protection locked="0"/>
    </xf>
    <xf numFmtId="176" fontId="41" fillId="0" borderId="41" xfId="0" applyNumberFormat="1" applyFont="1" applyFill="1" applyBorder="1" applyAlignment="1" applyProtection="1">
      <alignment/>
      <protection locked="0"/>
    </xf>
    <xf numFmtId="176" fontId="41" fillId="0" borderId="42" xfId="0" applyNumberFormat="1" applyFont="1" applyFill="1" applyBorder="1" applyAlignment="1" applyProtection="1">
      <alignment/>
      <protection locked="0"/>
    </xf>
    <xf numFmtId="176" fontId="41" fillId="0" borderId="43" xfId="0" applyNumberFormat="1" applyFont="1" applyFill="1" applyBorder="1" applyAlignment="1" applyProtection="1">
      <alignment/>
      <protection locked="0"/>
    </xf>
    <xf numFmtId="176" fontId="41" fillId="0" borderId="44" xfId="0" applyNumberFormat="1" applyFont="1" applyFill="1" applyBorder="1" applyAlignment="1" applyProtection="1">
      <alignment/>
      <protection locked="0"/>
    </xf>
    <xf numFmtId="176" fontId="41" fillId="0" borderId="45" xfId="0" applyNumberFormat="1" applyFont="1" applyFill="1" applyBorder="1" applyAlignment="1" applyProtection="1">
      <alignment/>
      <protection locked="0"/>
    </xf>
    <xf numFmtId="176" fontId="41" fillId="0" borderId="46" xfId="0" applyNumberFormat="1" applyFont="1" applyFill="1" applyBorder="1" applyAlignment="1" applyProtection="1">
      <alignment/>
      <protection locked="0"/>
    </xf>
    <xf numFmtId="176" fontId="41" fillId="0" borderId="47" xfId="0" applyNumberFormat="1" applyFont="1" applyFill="1" applyBorder="1" applyAlignment="1" applyProtection="1">
      <alignment/>
      <protection locked="0"/>
    </xf>
    <xf numFmtId="177" fontId="41" fillId="0" borderId="47" xfId="0" applyNumberFormat="1" applyFont="1" applyFill="1" applyBorder="1" applyAlignment="1" applyProtection="1">
      <alignment horizontal="center" wrapText="1"/>
      <protection locked="0"/>
    </xf>
    <xf numFmtId="176" fontId="41" fillId="0" borderId="48" xfId="0" applyNumberFormat="1" applyFont="1" applyFill="1" applyBorder="1" applyAlignment="1" applyProtection="1">
      <alignment/>
      <protection locked="0"/>
    </xf>
    <xf numFmtId="176" fontId="41" fillId="0" borderId="49" xfId="0" applyNumberFormat="1" applyFont="1" applyFill="1" applyBorder="1" applyAlignment="1" applyProtection="1">
      <alignment/>
      <protection locked="0"/>
    </xf>
    <xf numFmtId="176" fontId="41" fillId="0" borderId="35" xfId="0" applyNumberFormat="1" applyFont="1" applyFill="1" applyBorder="1" applyAlignment="1" applyProtection="1">
      <alignment/>
      <protection locked="0"/>
    </xf>
    <xf numFmtId="176" fontId="41" fillId="0" borderId="50" xfId="0" applyNumberFormat="1" applyFont="1" applyFill="1" applyBorder="1" applyAlignment="1" applyProtection="1">
      <alignment/>
      <protection locked="0"/>
    </xf>
    <xf numFmtId="176" fontId="41" fillId="0" borderId="26" xfId="0" applyNumberFormat="1" applyFont="1" applyFill="1" applyBorder="1" applyAlignment="1" applyProtection="1">
      <alignment/>
      <protection locked="0"/>
    </xf>
    <xf numFmtId="176" fontId="41" fillId="0" borderId="27" xfId="0" applyNumberFormat="1" applyFont="1" applyFill="1" applyBorder="1" applyAlignment="1" applyProtection="1">
      <alignment/>
      <protection locked="0"/>
    </xf>
    <xf numFmtId="176" fontId="41" fillId="0" borderId="28" xfId="0" applyNumberFormat="1" applyFont="1" applyFill="1" applyBorder="1" applyAlignment="1" applyProtection="1">
      <alignment/>
      <protection locked="0"/>
    </xf>
    <xf numFmtId="176" fontId="41" fillId="0" borderId="29" xfId="0" applyNumberFormat="1" applyFont="1" applyFill="1" applyBorder="1" applyAlignment="1" applyProtection="1">
      <alignment/>
      <protection locked="0"/>
    </xf>
    <xf numFmtId="176" fontId="41" fillId="0" borderId="30" xfId="0" applyNumberFormat="1" applyFont="1" applyFill="1" applyBorder="1" applyAlignment="1" applyProtection="1">
      <alignment/>
      <protection locked="0"/>
    </xf>
    <xf numFmtId="176" fontId="41" fillId="0" borderId="31" xfId="0" applyNumberFormat="1" applyFont="1" applyFill="1" applyBorder="1" applyAlignment="1" applyProtection="1">
      <alignment/>
      <protection locked="0"/>
    </xf>
    <xf numFmtId="176" fontId="41" fillId="0" borderId="32" xfId="0" applyNumberFormat="1" applyFont="1" applyFill="1" applyBorder="1" applyAlignment="1" applyProtection="1">
      <alignment/>
      <protection locked="0"/>
    </xf>
    <xf numFmtId="176" fontId="41" fillId="0" borderId="29" xfId="0" applyNumberFormat="1" applyFont="1" applyFill="1" applyBorder="1" applyAlignment="1" applyProtection="1">
      <alignment horizontal="center" wrapText="1"/>
      <protection locked="0"/>
    </xf>
    <xf numFmtId="176" fontId="41" fillId="0" borderId="33" xfId="0" applyNumberFormat="1" applyFont="1" applyFill="1" applyBorder="1" applyAlignment="1" applyProtection="1">
      <alignment/>
      <protection locked="0"/>
    </xf>
    <xf numFmtId="177" fontId="41" fillId="0" borderId="40" xfId="0" applyNumberFormat="1" applyFont="1" applyFill="1" applyBorder="1" applyAlignment="1" applyProtection="1">
      <alignment horizontal="center" wrapText="1"/>
      <protection locked="0"/>
    </xf>
    <xf numFmtId="183" fontId="41" fillId="0" borderId="47" xfId="0" applyNumberFormat="1" applyFont="1" applyBorder="1" applyAlignment="1">
      <alignment horizontal="center"/>
    </xf>
    <xf numFmtId="176" fontId="41" fillId="0" borderId="51" xfId="0" applyNumberFormat="1" applyFont="1" applyFill="1" applyBorder="1" applyAlignment="1" applyProtection="1">
      <alignment/>
      <protection locked="0"/>
    </xf>
    <xf numFmtId="177" fontId="41" fillId="0" borderId="29" xfId="0" applyNumberFormat="1" applyFont="1" applyFill="1" applyBorder="1" applyAlignment="1" applyProtection="1">
      <alignment horizontal="center" wrapText="1"/>
      <protection locked="0"/>
    </xf>
    <xf numFmtId="183" fontId="41" fillId="0" borderId="29" xfId="0" applyNumberFormat="1" applyFont="1" applyBorder="1" applyAlignment="1">
      <alignment horizontal="center"/>
    </xf>
    <xf numFmtId="0" fontId="41" fillId="33" borderId="52" xfId="0" applyFont="1" applyFill="1" applyBorder="1" applyAlignment="1" applyProtection="1">
      <alignment horizontal="distributed"/>
      <protection locked="0"/>
    </xf>
    <xf numFmtId="0" fontId="41" fillId="0" borderId="0" xfId="0" applyFont="1" applyBorder="1" applyAlignment="1">
      <alignment/>
    </xf>
    <xf numFmtId="176" fontId="41" fillId="0" borderId="0" xfId="0" applyNumberFormat="1" applyFont="1" applyAlignment="1">
      <alignment/>
    </xf>
    <xf numFmtId="0" fontId="41" fillId="0" borderId="0" xfId="0" applyFont="1" applyFill="1" applyBorder="1" applyAlignment="1" applyProtection="1">
      <alignment/>
      <protection locked="0"/>
    </xf>
    <xf numFmtId="183" fontId="41" fillId="0" borderId="47" xfId="0" applyNumberFormat="1" applyFont="1" applyFill="1" applyBorder="1" applyAlignment="1">
      <alignment horizontal="center"/>
    </xf>
    <xf numFmtId="177" fontId="41" fillId="0" borderId="29" xfId="0" applyNumberFormat="1" applyFont="1" applyBorder="1" applyAlignment="1" applyProtection="1">
      <alignment horizontal="center" wrapText="1"/>
      <protection locked="0"/>
    </xf>
    <xf numFmtId="0" fontId="41" fillId="33" borderId="53" xfId="0" applyFont="1" applyFill="1" applyBorder="1" applyAlignment="1" applyProtection="1">
      <alignment horizontal="distributed"/>
      <protection locked="0"/>
    </xf>
    <xf numFmtId="176" fontId="41" fillId="0" borderId="54" xfId="0" applyNumberFormat="1" applyFont="1" applyFill="1" applyBorder="1" applyAlignment="1" applyProtection="1">
      <alignment/>
      <protection locked="0"/>
    </xf>
    <xf numFmtId="176" fontId="41" fillId="0" borderId="55" xfId="0" applyNumberFormat="1" applyFont="1" applyFill="1" applyBorder="1" applyAlignment="1" applyProtection="1">
      <alignment/>
      <protection locked="0"/>
    </xf>
    <xf numFmtId="176" fontId="41" fillId="0" borderId="56" xfId="0" applyNumberFormat="1" applyFont="1" applyFill="1" applyBorder="1" applyAlignment="1" applyProtection="1">
      <alignment/>
      <protection locked="0"/>
    </xf>
    <xf numFmtId="176" fontId="41" fillId="0" borderId="57" xfId="0" applyNumberFormat="1" applyFont="1" applyFill="1" applyBorder="1" applyAlignment="1" applyProtection="1">
      <alignment/>
      <protection locked="0"/>
    </xf>
    <xf numFmtId="176" fontId="41" fillId="0" borderId="58" xfId="0" applyNumberFormat="1" applyFont="1" applyFill="1" applyBorder="1" applyAlignment="1" applyProtection="1">
      <alignment/>
      <protection locked="0"/>
    </xf>
    <xf numFmtId="176" fontId="41" fillId="0" borderId="59" xfId="0" applyNumberFormat="1" applyFont="1" applyFill="1" applyBorder="1" applyAlignment="1" applyProtection="1">
      <alignment/>
      <protection locked="0"/>
    </xf>
    <xf numFmtId="176" fontId="41" fillId="0" borderId="60" xfId="0" applyNumberFormat="1" applyFont="1" applyFill="1" applyBorder="1" applyAlignment="1" applyProtection="1">
      <alignment/>
      <protection locked="0"/>
    </xf>
    <xf numFmtId="176" fontId="41" fillId="0" borderId="57" xfId="0" applyNumberFormat="1" applyFont="1" applyFill="1" applyBorder="1" applyAlignment="1" applyProtection="1">
      <alignment horizontal="center" wrapText="1"/>
      <protection locked="0"/>
    </xf>
    <xf numFmtId="176" fontId="41" fillId="0" borderId="61" xfId="0" applyNumberFormat="1" applyFont="1" applyFill="1" applyBorder="1" applyAlignment="1" applyProtection="1">
      <alignment/>
      <protection locked="0"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27" xfId="0" applyNumberFormat="1" applyFont="1" applyFill="1" applyBorder="1" applyAlignment="1" applyProtection="1">
      <alignment/>
      <protection locked="0"/>
    </xf>
    <xf numFmtId="176" fontId="0" fillId="0" borderId="28" xfId="0" applyNumberFormat="1" applyFont="1" applyFill="1" applyBorder="1" applyAlignment="1" applyProtection="1">
      <alignment/>
      <protection locked="0"/>
    </xf>
    <xf numFmtId="176" fontId="0" fillId="0" borderId="29" xfId="0" applyNumberFormat="1" applyFont="1" applyFill="1" applyBorder="1" applyAlignment="1" applyProtection="1">
      <alignment/>
      <protection locked="0"/>
    </xf>
    <xf numFmtId="176" fontId="0" fillId="0" borderId="30" xfId="0" applyNumberFormat="1" applyFont="1" applyFill="1" applyBorder="1" applyAlignment="1" applyProtection="1">
      <alignment/>
      <protection locked="0"/>
    </xf>
    <xf numFmtId="176" fontId="0" fillId="0" borderId="31" xfId="0" applyNumberFormat="1" applyFont="1" applyFill="1" applyBorder="1" applyAlignment="1" applyProtection="1">
      <alignment/>
      <protection locked="0"/>
    </xf>
    <xf numFmtId="176" fontId="0" fillId="0" borderId="32" xfId="0" applyNumberFormat="1" applyFont="1" applyFill="1" applyBorder="1" applyAlignment="1" applyProtection="1">
      <alignment/>
      <protection locked="0"/>
    </xf>
    <xf numFmtId="177" fontId="0" fillId="0" borderId="29" xfId="0" applyNumberFormat="1" applyFont="1" applyFill="1" applyBorder="1" applyAlignment="1" applyProtection="1">
      <alignment horizontal="center" wrapText="1"/>
      <protection locked="0"/>
    </xf>
    <xf numFmtId="176" fontId="0" fillId="0" borderId="33" xfId="0" applyNumberFormat="1" applyFont="1" applyFill="1" applyBorder="1" applyAlignment="1" applyProtection="1">
      <alignment/>
      <protection locked="0"/>
    </xf>
    <xf numFmtId="176" fontId="0" fillId="0" borderId="62" xfId="0" applyNumberFormat="1" applyFont="1" applyFill="1" applyBorder="1" applyAlignment="1" applyProtection="1">
      <alignment/>
      <protection locked="0"/>
    </xf>
    <xf numFmtId="176" fontId="0" fillId="0" borderId="63" xfId="0" applyNumberFormat="1" applyFont="1" applyFill="1" applyBorder="1" applyAlignment="1" applyProtection="1">
      <alignment/>
      <protection locked="0"/>
    </xf>
    <xf numFmtId="176" fontId="0" fillId="0" borderId="64" xfId="0" applyNumberFormat="1" applyFont="1" applyFill="1" applyBorder="1" applyAlignment="1" applyProtection="1">
      <alignment/>
      <protection locked="0"/>
    </xf>
    <xf numFmtId="176" fontId="0" fillId="0" borderId="65" xfId="0" applyNumberFormat="1" applyFont="1" applyFill="1" applyBorder="1" applyAlignment="1" applyProtection="1">
      <alignment/>
      <protection locked="0"/>
    </xf>
    <xf numFmtId="183" fontId="0" fillId="0" borderId="65" xfId="0" applyNumberFormat="1" applyFont="1" applyBorder="1" applyAlignment="1">
      <alignment horizontal="center"/>
    </xf>
    <xf numFmtId="176" fontId="0" fillId="0" borderId="66" xfId="0" applyNumberFormat="1" applyFont="1" applyFill="1" applyBorder="1" applyAlignment="1" applyProtection="1">
      <alignment/>
      <protection locked="0"/>
    </xf>
    <xf numFmtId="176" fontId="0" fillId="0" borderId="67" xfId="0" applyNumberFormat="1" applyFont="1" applyFill="1" applyBorder="1" applyAlignment="1" applyProtection="1">
      <alignment/>
      <protection locked="0"/>
    </xf>
    <xf numFmtId="176" fontId="0" fillId="0" borderId="68" xfId="0" applyNumberFormat="1" applyFont="1" applyFill="1" applyBorder="1" applyAlignment="1" applyProtection="1">
      <alignment/>
      <protection locked="0"/>
    </xf>
    <xf numFmtId="183" fontId="0" fillId="0" borderId="65" xfId="0" applyNumberFormat="1" applyFont="1" applyFill="1" applyBorder="1" applyAlignment="1">
      <alignment horizontal="center"/>
    </xf>
    <xf numFmtId="176" fontId="0" fillId="0" borderId="69" xfId="0" applyNumberFormat="1" applyFont="1" applyFill="1" applyBorder="1" applyAlignment="1" applyProtection="1">
      <alignment/>
      <protection locked="0"/>
    </xf>
    <xf numFmtId="0" fontId="41" fillId="32" borderId="53" xfId="0" applyFont="1" applyFill="1" applyBorder="1" applyAlignment="1" applyProtection="1">
      <alignment horizontal="justify" vertical="justify" wrapText="1"/>
      <protection locked="0"/>
    </xf>
    <xf numFmtId="0" fontId="41" fillId="32" borderId="25" xfId="0" applyFont="1" applyFill="1" applyBorder="1" applyAlignment="1">
      <alignment horizontal="justify" vertical="justify" wrapText="1"/>
    </xf>
    <xf numFmtId="0" fontId="41" fillId="32" borderId="70" xfId="0" applyFont="1" applyFill="1" applyBorder="1" applyAlignment="1">
      <alignment horizontal="justify" vertical="justify" wrapText="1"/>
    </xf>
    <xf numFmtId="0" fontId="41" fillId="32" borderId="16" xfId="0" applyFont="1" applyFill="1" applyBorder="1" applyAlignment="1" applyProtection="1">
      <alignment horizontal="distributed" vertical="center"/>
      <protection locked="0"/>
    </xf>
    <xf numFmtId="0" fontId="41" fillId="32" borderId="71" xfId="0" applyFont="1" applyFill="1" applyBorder="1" applyAlignment="1">
      <alignment horizontal="distributed" vertical="center"/>
    </xf>
    <xf numFmtId="0" fontId="41" fillId="32" borderId="17" xfId="0" applyFont="1" applyFill="1" applyBorder="1" applyAlignment="1" applyProtection="1">
      <alignment horizontal="distributed" vertical="center"/>
      <protection locked="0"/>
    </xf>
    <xf numFmtId="0" fontId="41" fillId="32" borderId="72" xfId="0" applyFont="1" applyFill="1" applyBorder="1" applyAlignment="1" applyProtection="1">
      <alignment horizontal="distributed" vertical="center"/>
      <protection locked="0"/>
    </xf>
    <xf numFmtId="0" fontId="41" fillId="32" borderId="17" xfId="0" applyFont="1" applyFill="1" applyBorder="1" applyAlignment="1">
      <alignment horizontal="distributed" vertical="center"/>
    </xf>
    <xf numFmtId="0" fontId="41" fillId="32" borderId="73" xfId="0" applyFont="1" applyFill="1" applyBorder="1" applyAlignment="1">
      <alignment horizontal="distributed" vertical="center"/>
    </xf>
    <xf numFmtId="0" fontId="41" fillId="32" borderId="74" xfId="0" applyFont="1" applyFill="1" applyBorder="1" applyAlignment="1" applyProtection="1">
      <alignment horizontal="distributed" vertical="center"/>
      <protection locked="0"/>
    </xf>
    <xf numFmtId="0" fontId="41" fillId="32" borderId="75" xfId="0" applyFont="1" applyFill="1" applyBorder="1" applyAlignment="1">
      <alignment horizontal="distributed" vertical="center"/>
    </xf>
    <xf numFmtId="0" fontId="41" fillId="32" borderId="76" xfId="0" applyFont="1" applyFill="1" applyBorder="1" applyAlignment="1">
      <alignment horizontal="distributed" vertical="center"/>
    </xf>
    <xf numFmtId="0" fontId="41" fillId="32" borderId="77" xfId="0" applyFont="1" applyFill="1" applyBorder="1" applyAlignment="1" applyProtection="1">
      <alignment horizontal="distributed" vertical="center"/>
      <protection locked="0"/>
    </xf>
    <xf numFmtId="0" fontId="41" fillId="32" borderId="78" xfId="0" applyFont="1" applyFill="1" applyBorder="1" applyAlignment="1">
      <alignment horizontal="distributed" vertical="center"/>
    </xf>
    <xf numFmtId="0" fontId="41" fillId="32" borderId="21" xfId="0" applyFont="1" applyFill="1" applyBorder="1" applyAlignment="1" applyProtection="1">
      <alignment horizontal="distributed" vertical="center"/>
      <protection locked="0"/>
    </xf>
    <xf numFmtId="0" fontId="41" fillId="32" borderId="79" xfId="0" applyFont="1" applyFill="1" applyBorder="1" applyAlignment="1">
      <alignment horizontal="distributed" vertical="center"/>
    </xf>
    <xf numFmtId="0" fontId="41" fillId="32" borderId="22" xfId="0" applyFont="1" applyFill="1" applyBorder="1" applyAlignment="1">
      <alignment horizontal="distributed" vertical="center"/>
    </xf>
    <xf numFmtId="0" fontId="41" fillId="32" borderId="80" xfId="0" applyFont="1" applyFill="1" applyBorder="1" applyAlignment="1" applyProtection="1">
      <alignment horizontal="distributed" vertical="center"/>
      <protection locked="0"/>
    </xf>
    <xf numFmtId="0" fontId="41" fillId="32" borderId="81" xfId="0" applyFont="1" applyFill="1" applyBorder="1" applyAlignment="1">
      <alignment horizontal="distributed" vertical="center"/>
    </xf>
    <xf numFmtId="0" fontId="41" fillId="32" borderId="8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628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view="pageBreakPreview" zoomScale="85" zoomScaleSheetLayoutView="85" zoomScalePageLayoutView="0" workbookViewId="0" topLeftCell="A1">
      <pane xSplit="2" ySplit="7" topLeftCell="C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00390625" defaultRowHeight="13.5"/>
  <cols>
    <col min="1" max="1" width="2.625" style="1" customWidth="1"/>
    <col min="2" max="2" width="8.375" style="1" customWidth="1"/>
    <col min="3" max="4" width="7.00390625" style="1" customWidth="1"/>
    <col min="5" max="5" width="8.625" style="1" bestFit="1" customWidth="1"/>
    <col min="6" max="6" width="6.75390625" style="1" customWidth="1"/>
    <col min="7" max="7" width="7.00390625" style="1" customWidth="1"/>
    <col min="8" max="9" width="8.625" style="1" bestFit="1" customWidth="1"/>
    <col min="10" max="11" width="7.00390625" style="1" customWidth="1"/>
    <col min="12" max="12" width="8.625" style="1" bestFit="1" customWidth="1"/>
    <col min="13" max="15" width="7.00390625" style="1" customWidth="1"/>
    <col min="16" max="16" width="7.25390625" style="1" customWidth="1"/>
    <col min="17" max="22" width="7.00390625" style="1" customWidth="1"/>
    <col min="23" max="23" width="5.50390625" style="1" customWidth="1"/>
    <col min="24" max="28" width="6.625" style="1" customWidth="1"/>
    <col min="29" max="16384" width="9.00390625" style="1" customWidth="1"/>
  </cols>
  <sheetData>
    <row r="1" ht="18.75">
      <c r="B1" s="2" t="s">
        <v>15</v>
      </c>
    </row>
    <row r="2" ht="13.5" customHeight="1">
      <c r="B2" s="3"/>
    </row>
    <row r="3" spans="2:4" ht="17.25">
      <c r="B3" s="4" t="s">
        <v>16</v>
      </c>
      <c r="C3" s="5"/>
      <c r="D3" s="5"/>
    </row>
    <row r="4" spans="16:28" ht="15.75" customHeight="1" thickBot="1">
      <c r="P4" s="6"/>
      <c r="AB4" s="7" t="s">
        <v>0</v>
      </c>
    </row>
    <row r="5" spans="2:28" ht="24.75" customHeight="1">
      <c r="B5" s="102" t="s">
        <v>1</v>
      </c>
      <c r="C5" s="111" t="s">
        <v>2</v>
      </c>
      <c r="D5" s="112"/>
      <c r="E5" s="112"/>
      <c r="F5" s="112"/>
      <c r="G5" s="112"/>
      <c r="H5" s="112"/>
      <c r="I5" s="113"/>
      <c r="J5" s="114" t="s">
        <v>3</v>
      </c>
      <c r="K5" s="112"/>
      <c r="L5" s="112"/>
      <c r="M5" s="112"/>
      <c r="N5" s="112"/>
      <c r="O5" s="112"/>
      <c r="P5" s="115"/>
      <c r="Q5" s="114" t="s">
        <v>4</v>
      </c>
      <c r="R5" s="112"/>
      <c r="S5" s="112"/>
      <c r="T5" s="112"/>
      <c r="U5" s="112"/>
      <c r="V5" s="113"/>
      <c r="W5" s="114" t="s">
        <v>5</v>
      </c>
      <c r="X5" s="112"/>
      <c r="Y5" s="112"/>
      <c r="Z5" s="112"/>
      <c r="AA5" s="112"/>
      <c r="AB5" s="113"/>
    </row>
    <row r="6" spans="2:28" ht="24.75" customHeight="1">
      <c r="B6" s="103"/>
      <c r="C6" s="105" t="s">
        <v>6</v>
      </c>
      <c r="D6" s="107" t="s">
        <v>7</v>
      </c>
      <c r="E6" s="107" t="s">
        <v>8</v>
      </c>
      <c r="F6" s="107"/>
      <c r="G6" s="109"/>
      <c r="H6" s="109"/>
      <c r="I6" s="110"/>
      <c r="J6" s="116" t="s">
        <v>6</v>
      </c>
      <c r="K6" s="107" t="s">
        <v>7</v>
      </c>
      <c r="L6" s="107" t="s">
        <v>8</v>
      </c>
      <c r="M6" s="107"/>
      <c r="N6" s="109"/>
      <c r="O6" s="109"/>
      <c r="P6" s="118"/>
      <c r="Q6" s="116" t="s">
        <v>6</v>
      </c>
      <c r="R6" s="107" t="s">
        <v>7</v>
      </c>
      <c r="S6" s="119" t="s">
        <v>8</v>
      </c>
      <c r="T6" s="120"/>
      <c r="U6" s="120"/>
      <c r="V6" s="121"/>
      <c r="W6" s="116" t="s">
        <v>6</v>
      </c>
      <c r="X6" s="107" t="s">
        <v>7</v>
      </c>
      <c r="Y6" s="107" t="s">
        <v>8</v>
      </c>
      <c r="Z6" s="109"/>
      <c r="AA6" s="109"/>
      <c r="AB6" s="110"/>
    </row>
    <row r="7" spans="2:28" ht="30" customHeight="1" thickBot="1">
      <c r="B7" s="104"/>
      <c r="C7" s="106"/>
      <c r="D7" s="108"/>
      <c r="E7" s="8" t="s">
        <v>2</v>
      </c>
      <c r="F7" s="9" t="s">
        <v>9</v>
      </c>
      <c r="G7" s="9" t="s">
        <v>10</v>
      </c>
      <c r="H7" s="9" t="s">
        <v>11</v>
      </c>
      <c r="I7" s="10" t="s">
        <v>12</v>
      </c>
      <c r="J7" s="117"/>
      <c r="K7" s="108"/>
      <c r="L7" s="8" t="s">
        <v>2</v>
      </c>
      <c r="M7" s="9" t="s">
        <v>9</v>
      </c>
      <c r="N7" s="9" t="s">
        <v>10</v>
      </c>
      <c r="O7" s="11" t="s">
        <v>11</v>
      </c>
      <c r="P7" s="11" t="s">
        <v>12</v>
      </c>
      <c r="Q7" s="117"/>
      <c r="R7" s="108"/>
      <c r="S7" s="8" t="s">
        <v>2</v>
      </c>
      <c r="T7" s="9" t="s">
        <v>10</v>
      </c>
      <c r="U7" s="9" t="s">
        <v>11</v>
      </c>
      <c r="V7" s="10" t="s">
        <v>12</v>
      </c>
      <c r="W7" s="117"/>
      <c r="X7" s="108"/>
      <c r="Y7" s="8" t="s">
        <v>2</v>
      </c>
      <c r="Z7" s="9" t="s">
        <v>10</v>
      </c>
      <c r="AA7" s="9" t="s">
        <v>11</v>
      </c>
      <c r="AB7" s="10" t="s">
        <v>12</v>
      </c>
    </row>
    <row r="8" spans="1:256" s="23" customFormat="1" ht="42" customHeight="1" hidden="1" thickBot="1" thickTop="1">
      <c r="A8" s="12"/>
      <c r="B8" s="13" t="s">
        <v>18</v>
      </c>
      <c r="C8" s="14">
        <f>SUM(J8,Q8,W8)</f>
        <v>248</v>
      </c>
      <c r="D8" s="15">
        <f>SUM(K8,R8,X8)</f>
        <v>1289</v>
      </c>
      <c r="E8" s="16">
        <f>SUM(L8,S8,Y8)</f>
        <v>28530</v>
      </c>
      <c r="F8" s="17">
        <v>28</v>
      </c>
      <c r="G8" s="18" t="s">
        <v>13</v>
      </c>
      <c r="H8" s="17">
        <v>10362</v>
      </c>
      <c r="I8" s="19">
        <v>10450</v>
      </c>
      <c r="J8" s="20">
        <v>134</v>
      </c>
      <c r="K8" s="15">
        <v>883</v>
      </c>
      <c r="L8" s="21">
        <v>20045</v>
      </c>
      <c r="M8" s="17">
        <v>28</v>
      </c>
      <c r="N8" s="18" t="s">
        <v>14</v>
      </c>
      <c r="O8" s="22">
        <v>6992</v>
      </c>
      <c r="P8" s="22">
        <v>6894</v>
      </c>
      <c r="Q8" s="20">
        <v>113</v>
      </c>
      <c r="R8" s="15">
        <v>401</v>
      </c>
      <c r="S8" s="21">
        <f>SUM(T8:V8)</f>
        <v>8329</v>
      </c>
      <c r="T8" s="17">
        <v>1539</v>
      </c>
      <c r="U8" s="17">
        <v>3302</v>
      </c>
      <c r="V8" s="19">
        <v>3488</v>
      </c>
      <c r="W8" s="20">
        <v>1</v>
      </c>
      <c r="X8" s="15">
        <v>5</v>
      </c>
      <c r="Y8" s="21">
        <f>Z8+AA8+AB8</f>
        <v>156</v>
      </c>
      <c r="Z8" s="17">
        <v>20</v>
      </c>
      <c r="AA8" s="17">
        <v>68</v>
      </c>
      <c r="AB8" s="19">
        <v>68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8" ht="21" customHeight="1" hidden="1" thickTop="1">
      <c r="B9" s="24"/>
      <c r="C9" s="25"/>
      <c r="D9" s="26"/>
      <c r="E9" s="27"/>
      <c r="F9" s="28"/>
      <c r="G9" s="28">
        <f>+N9+T10+Z10</f>
        <v>7661</v>
      </c>
      <c r="H9" s="28"/>
      <c r="I9" s="29"/>
      <c r="J9" s="30"/>
      <c r="K9" s="26"/>
      <c r="L9" s="31"/>
      <c r="M9" s="28"/>
      <c r="N9" s="32">
        <v>5746</v>
      </c>
      <c r="O9" s="33"/>
      <c r="P9" s="33"/>
      <c r="Q9" s="30"/>
      <c r="R9" s="26"/>
      <c r="S9" s="31"/>
      <c r="T9" s="28"/>
      <c r="U9" s="28"/>
      <c r="V9" s="29"/>
      <c r="W9" s="30"/>
      <c r="X9" s="26"/>
      <c r="Y9" s="31"/>
      <c r="Z9" s="28"/>
      <c r="AA9" s="28"/>
      <c r="AB9" s="29"/>
    </row>
    <row r="10" spans="2:28" ht="21" customHeight="1" hidden="1">
      <c r="B10" s="24" t="s">
        <v>19</v>
      </c>
      <c r="C10" s="25">
        <f>SUM(J10,Q10,W10)</f>
        <v>241</v>
      </c>
      <c r="D10" s="26">
        <f>SUM(K10,R10,X10)</f>
        <v>1288</v>
      </c>
      <c r="E10" s="31">
        <f>+F10+G9+H10+I10</f>
        <v>26665</v>
      </c>
      <c r="F10" s="28">
        <f>M10</f>
        <v>55</v>
      </c>
      <c r="G10" s="72">
        <f>N10</f>
        <v>-480</v>
      </c>
      <c r="H10" s="28">
        <f>+O10+U10+AA10</f>
        <v>9244</v>
      </c>
      <c r="I10" s="29">
        <f>+P10+V10+AB10</f>
        <v>9705</v>
      </c>
      <c r="J10" s="30">
        <v>132</v>
      </c>
      <c r="K10" s="26">
        <v>842</v>
      </c>
      <c r="L10" s="31">
        <v>18429</v>
      </c>
      <c r="M10" s="28">
        <v>55</v>
      </c>
      <c r="N10" s="72">
        <v>-480</v>
      </c>
      <c r="O10" s="33">
        <v>6173</v>
      </c>
      <c r="P10" s="33">
        <v>6455</v>
      </c>
      <c r="Q10" s="30">
        <v>108</v>
      </c>
      <c r="R10" s="26">
        <v>441</v>
      </c>
      <c r="S10" s="31">
        <f>SUM(T10:V10)</f>
        <v>8081</v>
      </c>
      <c r="T10" s="28">
        <v>1895</v>
      </c>
      <c r="U10" s="28">
        <v>3003</v>
      </c>
      <c r="V10" s="29">
        <v>3183</v>
      </c>
      <c r="W10" s="30">
        <v>1</v>
      </c>
      <c r="X10" s="26">
        <v>5</v>
      </c>
      <c r="Y10" s="31">
        <f>Z10+AA10+AB10</f>
        <v>155</v>
      </c>
      <c r="Z10" s="28">
        <v>20</v>
      </c>
      <c r="AA10" s="28">
        <v>68</v>
      </c>
      <c r="AB10" s="29">
        <v>67</v>
      </c>
    </row>
    <row r="11" spans="2:28" ht="21" customHeight="1" thickTop="1">
      <c r="B11" s="73"/>
      <c r="C11" s="74"/>
      <c r="D11" s="75"/>
      <c r="E11" s="76"/>
      <c r="F11" s="77"/>
      <c r="G11" s="77">
        <v>7859</v>
      </c>
      <c r="H11" s="77"/>
      <c r="I11" s="78"/>
      <c r="J11" s="79"/>
      <c r="K11" s="75"/>
      <c r="L11" s="80"/>
      <c r="M11" s="77"/>
      <c r="N11" s="81">
        <v>5897</v>
      </c>
      <c r="O11" s="82"/>
      <c r="P11" s="82"/>
      <c r="Q11" s="79"/>
      <c r="R11" s="75"/>
      <c r="S11" s="80"/>
      <c r="T11" s="77"/>
      <c r="U11" s="77"/>
      <c r="V11" s="78"/>
      <c r="W11" s="79"/>
      <c r="X11" s="75"/>
      <c r="Y11" s="80"/>
      <c r="Z11" s="77"/>
      <c r="AA11" s="77"/>
      <c r="AB11" s="78"/>
    </row>
    <row r="12" spans="2:28" ht="21" customHeight="1">
      <c r="B12" s="34" t="s">
        <v>20</v>
      </c>
      <c r="C12" s="45">
        <v>239</v>
      </c>
      <c r="D12" s="46">
        <v>1281</v>
      </c>
      <c r="E12" s="35">
        <f>+F12+G11+H12+I12</f>
        <v>26249</v>
      </c>
      <c r="F12" s="47">
        <v>59</v>
      </c>
      <c r="G12" s="48">
        <v>-759</v>
      </c>
      <c r="H12" s="47">
        <v>8983</v>
      </c>
      <c r="I12" s="49">
        <v>9348</v>
      </c>
      <c r="J12" s="50">
        <v>132</v>
      </c>
      <c r="K12" s="46">
        <v>844</v>
      </c>
      <c r="L12" s="51">
        <f>SUM(P12+O12+N11+M12)</f>
        <v>18270</v>
      </c>
      <c r="M12" s="47">
        <v>59</v>
      </c>
      <c r="N12" s="48">
        <v>-754</v>
      </c>
      <c r="O12" s="52">
        <v>6118</v>
      </c>
      <c r="P12" s="52">
        <v>6196</v>
      </c>
      <c r="Q12" s="50">
        <v>106</v>
      </c>
      <c r="R12" s="46">
        <v>432</v>
      </c>
      <c r="S12" s="51">
        <v>7824</v>
      </c>
      <c r="T12" s="47">
        <v>1942</v>
      </c>
      <c r="U12" s="47">
        <v>2797</v>
      </c>
      <c r="V12" s="49">
        <v>3085</v>
      </c>
      <c r="W12" s="50">
        <v>1</v>
      </c>
      <c r="X12" s="46">
        <v>5</v>
      </c>
      <c r="Y12" s="51">
        <v>155</v>
      </c>
      <c r="Z12" s="47">
        <v>20</v>
      </c>
      <c r="AA12" s="47">
        <v>68</v>
      </c>
      <c r="AB12" s="49">
        <v>67</v>
      </c>
    </row>
    <row r="13" spans="2:28" ht="21" customHeight="1">
      <c r="B13" s="24"/>
      <c r="C13" s="53"/>
      <c r="D13" s="54"/>
      <c r="E13" s="55"/>
      <c r="F13" s="56"/>
      <c r="G13" s="56">
        <f>N13+T14+Z14</f>
        <v>7565</v>
      </c>
      <c r="H13" s="56"/>
      <c r="I13" s="57"/>
      <c r="J13" s="58"/>
      <c r="K13" s="54"/>
      <c r="L13" s="59"/>
      <c r="M13" s="56"/>
      <c r="N13" s="60">
        <v>5700</v>
      </c>
      <c r="O13" s="61"/>
      <c r="P13" s="61"/>
      <c r="Q13" s="58"/>
      <c r="R13" s="54"/>
      <c r="S13" s="59"/>
      <c r="T13" s="56"/>
      <c r="U13" s="56"/>
      <c r="V13" s="57"/>
      <c r="W13" s="58"/>
      <c r="X13" s="54"/>
      <c r="Y13" s="59"/>
      <c r="Z13" s="56"/>
      <c r="AA13" s="56"/>
      <c r="AB13" s="57"/>
    </row>
    <row r="14" spans="2:28" ht="21" customHeight="1">
      <c r="B14" s="34" t="s">
        <v>21</v>
      </c>
      <c r="C14" s="45">
        <f>J14+Q14+W14</f>
        <v>235</v>
      </c>
      <c r="D14" s="46">
        <f>K14+R14+X14</f>
        <v>1274</v>
      </c>
      <c r="E14" s="35">
        <f>+F14+G13+H14+I14</f>
        <v>25698</v>
      </c>
      <c r="F14" s="47">
        <f>M14</f>
        <v>81</v>
      </c>
      <c r="G14" s="48">
        <v>-796</v>
      </c>
      <c r="H14" s="47">
        <f>O14+U14+AA14</f>
        <v>8984</v>
      </c>
      <c r="I14" s="49">
        <f>P14+V14+AB14</f>
        <v>9068</v>
      </c>
      <c r="J14" s="50">
        <v>131</v>
      </c>
      <c r="K14" s="46">
        <v>852</v>
      </c>
      <c r="L14" s="51">
        <f>SUM(P14+O14+N13+M14)</f>
        <v>18080</v>
      </c>
      <c r="M14" s="47">
        <v>81</v>
      </c>
      <c r="N14" s="48">
        <v>-796</v>
      </c>
      <c r="O14" s="52">
        <v>6187</v>
      </c>
      <c r="P14" s="52">
        <v>6112</v>
      </c>
      <c r="Q14" s="50">
        <v>103</v>
      </c>
      <c r="R14" s="46">
        <v>417</v>
      </c>
      <c r="S14" s="51">
        <f>SUM(T14:V14)</f>
        <v>7465</v>
      </c>
      <c r="T14" s="47">
        <v>1845</v>
      </c>
      <c r="U14" s="47">
        <v>2729</v>
      </c>
      <c r="V14" s="49">
        <v>2891</v>
      </c>
      <c r="W14" s="50">
        <v>1</v>
      </c>
      <c r="X14" s="46">
        <v>5</v>
      </c>
      <c r="Y14" s="51">
        <f>Z14+AA14+AB14</f>
        <v>153</v>
      </c>
      <c r="Z14" s="47">
        <v>20</v>
      </c>
      <c r="AA14" s="47">
        <v>68</v>
      </c>
      <c r="AB14" s="49">
        <v>65</v>
      </c>
    </row>
    <row r="15" spans="2:28" ht="21" customHeight="1">
      <c r="B15" s="36"/>
      <c r="C15" s="37"/>
      <c r="D15" s="38"/>
      <c r="E15" s="39"/>
      <c r="F15" s="40"/>
      <c r="G15" s="40">
        <f>N15+T16+Z16</f>
        <v>7363</v>
      </c>
      <c r="H15" s="40"/>
      <c r="I15" s="41"/>
      <c r="J15" s="42"/>
      <c r="K15" s="38"/>
      <c r="L15" s="43"/>
      <c r="M15" s="40"/>
      <c r="N15" s="62">
        <v>5571</v>
      </c>
      <c r="O15" s="44"/>
      <c r="P15" s="44"/>
      <c r="Q15" s="42"/>
      <c r="R15" s="38"/>
      <c r="S15" s="43"/>
      <c r="T15" s="40"/>
      <c r="U15" s="40"/>
      <c r="V15" s="41"/>
      <c r="W15" s="42"/>
      <c r="X15" s="38"/>
      <c r="Y15" s="43"/>
      <c r="Z15" s="40"/>
      <c r="AA15" s="40"/>
      <c r="AB15" s="41"/>
    </row>
    <row r="16" spans="2:28" ht="21" customHeight="1">
      <c r="B16" s="34" t="s">
        <v>22</v>
      </c>
      <c r="C16" s="45">
        <f>J16+Q16+W16</f>
        <v>228</v>
      </c>
      <c r="D16" s="46">
        <f>K16+R16+X16</f>
        <v>1255</v>
      </c>
      <c r="E16" s="51">
        <f>+F16+G15+H16+I16</f>
        <v>25119</v>
      </c>
      <c r="F16" s="47">
        <f>M16</f>
        <v>79</v>
      </c>
      <c r="G16" s="63">
        <v>-853</v>
      </c>
      <c r="H16" s="47">
        <f>O16+U16+AA16</f>
        <v>8627</v>
      </c>
      <c r="I16" s="49">
        <f>P16+V16+AB16</f>
        <v>9050</v>
      </c>
      <c r="J16" s="50">
        <v>130</v>
      </c>
      <c r="K16" s="46">
        <v>849</v>
      </c>
      <c r="L16" s="64">
        <f>SUM(P16+O16+N15+M16)</f>
        <v>17812</v>
      </c>
      <c r="M16" s="47">
        <v>79</v>
      </c>
      <c r="N16" s="63">
        <v>-853</v>
      </c>
      <c r="O16" s="52">
        <v>5984</v>
      </c>
      <c r="P16" s="52">
        <v>6178</v>
      </c>
      <c r="Q16" s="50">
        <v>97</v>
      </c>
      <c r="R16" s="46">
        <v>401</v>
      </c>
      <c r="S16" s="51">
        <f>SUM(T16:V16)</f>
        <v>7151</v>
      </c>
      <c r="T16" s="47">
        <v>1772</v>
      </c>
      <c r="U16" s="47">
        <v>2575</v>
      </c>
      <c r="V16" s="49">
        <v>2804</v>
      </c>
      <c r="W16" s="50">
        <v>1</v>
      </c>
      <c r="X16" s="46">
        <v>5</v>
      </c>
      <c r="Y16" s="51">
        <f>Z16+AA16+AB16</f>
        <v>156</v>
      </c>
      <c r="Z16" s="47">
        <v>20</v>
      </c>
      <c r="AA16" s="47">
        <v>68</v>
      </c>
      <c r="AB16" s="49">
        <v>68</v>
      </c>
    </row>
    <row r="17" spans="2:28" ht="21" customHeight="1">
      <c r="B17" s="24"/>
      <c r="C17" s="53"/>
      <c r="D17" s="54"/>
      <c r="E17" s="55"/>
      <c r="F17" s="56"/>
      <c r="G17" s="56">
        <f>N17+T18+Z18</f>
        <v>7219</v>
      </c>
      <c r="H17" s="56"/>
      <c r="I17" s="57"/>
      <c r="J17" s="58"/>
      <c r="K17" s="54"/>
      <c r="L17" s="59"/>
      <c r="M17" s="56"/>
      <c r="N17" s="65">
        <v>5414</v>
      </c>
      <c r="O17" s="61"/>
      <c r="P17" s="61"/>
      <c r="Q17" s="58"/>
      <c r="R17" s="54"/>
      <c r="S17" s="59"/>
      <c r="T17" s="56"/>
      <c r="U17" s="56"/>
      <c r="V17" s="57"/>
      <c r="W17" s="58"/>
      <c r="X17" s="54"/>
      <c r="Y17" s="59"/>
      <c r="Z17" s="56"/>
      <c r="AA17" s="56"/>
      <c r="AB17" s="57"/>
    </row>
    <row r="18" spans="2:28" ht="21" customHeight="1">
      <c r="B18" s="24" t="s">
        <v>23</v>
      </c>
      <c r="C18" s="53">
        <f>J18+Q18+W18</f>
        <v>224</v>
      </c>
      <c r="D18" s="54">
        <f>K18+R18+X18</f>
        <v>1235</v>
      </c>
      <c r="E18" s="59">
        <f>+F18+G17+H18+I18</f>
        <v>24246</v>
      </c>
      <c r="F18" s="56">
        <f>M18</f>
        <v>78</v>
      </c>
      <c r="G18" s="66">
        <f>N18</f>
        <v>-927</v>
      </c>
      <c r="H18" s="56">
        <f>O18+U18+AA18</f>
        <v>8239</v>
      </c>
      <c r="I18" s="57">
        <f>P18+V18+AB18</f>
        <v>8710</v>
      </c>
      <c r="J18" s="58">
        <v>129</v>
      </c>
      <c r="K18" s="54">
        <v>847</v>
      </c>
      <c r="L18" s="55">
        <f>SUM(P18+O18+N17+M18)</f>
        <v>17271</v>
      </c>
      <c r="M18" s="56">
        <v>78</v>
      </c>
      <c r="N18" s="66">
        <v>-927</v>
      </c>
      <c r="O18" s="61">
        <v>5785</v>
      </c>
      <c r="P18" s="61">
        <v>5994</v>
      </c>
      <c r="Q18" s="58">
        <v>94</v>
      </c>
      <c r="R18" s="54">
        <v>383</v>
      </c>
      <c r="S18" s="59">
        <f>SUM(T18:V18)</f>
        <v>6820</v>
      </c>
      <c r="T18" s="56">
        <v>1785</v>
      </c>
      <c r="U18" s="56">
        <v>2386</v>
      </c>
      <c r="V18" s="57">
        <v>2649</v>
      </c>
      <c r="W18" s="58">
        <v>1</v>
      </c>
      <c r="X18" s="54">
        <v>5</v>
      </c>
      <c r="Y18" s="59">
        <f>Z18+AA18+AB18</f>
        <v>155</v>
      </c>
      <c r="Z18" s="56">
        <v>20</v>
      </c>
      <c r="AA18" s="56">
        <v>68</v>
      </c>
      <c r="AB18" s="57">
        <v>67</v>
      </c>
    </row>
    <row r="19" spans="2:28" ht="21" customHeight="1">
      <c r="B19" s="36"/>
      <c r="C19" s="37"/>
      <c r="D19" s="38"/>
      <c r="E19" s="39"/>
      <c r="F19" s="40"/>
      <c r="G19" s="40">
        <f>N19+T20+Z20</f>
        <v>6806</v>
      </c>
      <c r="H19" s="40"/>
      <c r="I19" s="41"/>
      <c r="J19" s="42"/>
      <c r="K19" s="38"/>
      <c r="L19" s="43"/>
      <c r="M19" s="40"/>
      <c r="N19" s="62">
        <v>5096</v>
      </c>
      <c r="O19" s="44"/>
      <c r="P19" s="44"/>
      <c r="Q19" s="42"/>
      <c r="R19" s="38"/>
      <c r="S19" s="43"/>
      <c r="T19" s="40"/>
      <c r="U19" s="40"/>
      <c r="V19" s="41"/>
      <c r="W19" s="42"/>
      <c r="X19" s="38"/>
      <c r="Y19" s="43"/>
      <c r="Z19" s="40"/>
      <c r="AA19" s="40"/>
      <c r="AB19" s="41"/>
    </row>
    <row r="20" spans="2:28" ht="21" customHeight="1">
      <c r="B20" s="24" t="s">
        <v>24</v>
      </c>
      <c r="C20" s="53">
        <f>J20+Q20+W20</f>
        <v>214</v>
      </c>
      <c r="D20" s="54">
        <f>K20+R20+X20</f>
        <v>1188</v>
      </c>
      <c r="E20" s="59">
        <f>+F20+G19+H20+I20</f>
        <v>23251</v>
      </c>
      <c r="F20" s="56">
        <f>M20</f>
        <v>116</v>
      </c>
      <c r="G20" s="66">
        <f>N20</f>
        <v>-970</v>
      </c>
      <c r="H20" s="56">
        <f>O20+U20+AA20</f>
        <v>8008</v>
      </c>
      <c r="I20" s="57">
        <f>P20+V20+AB20</f>
        <v>8321</v>
      </c>
      <c r="J20" s="58">
        <v>128</v>
      </c>
      <c r="K20" s="54">
        <v>826</v>
      </c>
      <c r="L20" s="55">
        <f>SUM(P20+O20+N19+M20)</f>
        <v>16680</v>
      </c>
      <c r="M20" s="56">
        <v>116</v>
      </c>
      <c r="N20" s="66">
        <v>-970</v>
      </c>
      <c r="O20" s="61">
        <v>5620</v>
      </c>
      <c r="P20" s="61">
        <v>5848</v>
      </c>
      <c r="Q20" s="58">
        <v>85</v>
      </c>
      <c r="R20" s="54">
        <v>357</v>
      </c>
      <c r="S20" s="59">
        <f>SUM(T20:V20)</f>
        <v>6416</v>
      </c>
      <c r="T20" s="56">
        <v>1690</v>
      </c>
      <c r="U20" s="56">
        <v>2320</v>
      </c>
      <c r="V20" s="57">
        <v>2406</v>
      </c>
      <c r="W20" s="58">
        <v>1</v>
      </c>
      <c r="X20" s="54">
        <v>5</v>
      </c>
      <c r="Y20" s="59">
        <f>Z20+AA20+AB20</f>
        <v>155</v>
      </c>
      <c r="Z20" s="56">
        <v>20</v>
      </c>
      <c r="AA20" s="56">
        <v>68</v>
      </c>
      <c r="AB20" s="57">
        <v>67</v>
      </c>
    </row>
    <row r="21" spans="2:28" ht="21" customHeight="1">
      <c r="B21" s="36"/>
      <c r="C21" s="37"/>
      <c r="D21" s="38"/>
      <c r="E21" s="39"/>
      <c r="F21" s="40"/>
      <c r="G21" s="40">
        <f>N21+T22+Z22</f>
        <v>6950</v>
      </c>
      <c r="H21" s="40"/>
      <c r="I21" s="41"/>
      <c r="J21" s="42"/>
      <c r="K21" s="38"/>
      <c r="L21" s="43"/>
      <c r="M21" s="40"/>
      <c r="N21" s="62">
        <v>5146</v>
      </c>
      <c r="O21" s="44"/>
      <c r="P21" s="44"/>
      <c r="Q21" s="42"/>
      <c r="R21" s="38"/>
      <c r="S21" s="43"/>
      <c r="T21" s="40"/>
      <c r="U21" s="40"/>
      <c r="V21" s="41"/>
      <c r="W21" s="42"/>
      <c r="X21" s="38"/>
      <c r="Y21" s="43"/>
      <c r="Z21" s="40"/>
      <c r="AA21" s="40"/>
      <c r="AB21" s="41"/>
    </row>
    <row r="22" spans="2:28" ht="21" customHeight="1">
      <c r="B22" s="24" t="s">
        <v>25</v>
      </c>
      <c r="C22" s="53">
        <f>J22+Q22+W22</f>
        <v>212</v>
      </c>
      <c r="D22" s="54">
        <f>K22+R22+X22</f>
        <v>1173</v>
      </c>
      <c r="E22" s="59">
        <f>+F22+G21+H22+I22</f>
        <v>22659</v>
      </c>
      <c r="F22" s="56">
        <f>M22</f>
        <v>125</v>
      </c>
      <c r="G22" s="66">
        <f>N22</f>
        <v>-977</v>
      </c>
      <c r="H22" s="56">
        <f>O22+U22+AA22</f>
        <v>7428</v>
      </c>
      <c r="I22" s="57">
        <f>P22+V22+AB22</f>
        <v>8156</v>
      </c>
      <c r="J22" s="58">
        <v>127</v>
      </c>
      <c r="K22" s="54">
        <v>813</v>
      </c>
      <c r="L22" s="55">
        <f>SUM(P22+O22+N21+M22)</f>
        <v>16273</v>
      </c>
      <c r="M22" s="56">
        <v>125</v>
      </c>
      <c r="N22" s="66">
        <v>-977</v>
      </c>
      <c r="O22" s="61">
        <v>5308</v>
      </c>
      <c r="P22" s="61">
        <v>5694</v>
      </c>
      <c r="Q22" s="58">
        <v>84</v>
      </c>
      <c r="R22" s="54">
        <v>355</v>
      </c>
      <c r="S22" s="59">
        <f>SUM(T22:V22)</f>
        <v>6234</v>
      </c>
      <c r="T22" s="56">
        <v>1776</v>
      </c>
      <c r="U22" s="56">
        <v>2064</v>
      </c>
      <c r="V22" s="57">
        <v>2394</v>
      </c>
      <c r="W22" s="58">
        <v>1</v>
      </c>
      <c r="X22" s="54">
        <v>5</v>
      </c>
      <c r="Y22" s="59">
        <f>Z22+AA22+AB22</f>
        <v>152</v>
      </c>
      <c r="Z22" s="56">
        <v>28</v>
      </c>
      <c r="AA22" s="56">
        <v>56</v>
      </c>
      <c r="AB22" s="57">
        <v>68</v>
      </c>
    </row>
    <row r="23" spans="2:28" ht="21" customHeight="1">
      <c r="B23" s="36"/>
      <c r="C23" s="37"/>
      <c r="D23" s="38"/>
      <c r="E23" s="39"/>
      <c r="F23" s="40"/>
      <c r="G23" s="40">
        <f>N23+T24+Z24</f>
        <v>6820</v>
      </c>
      <c r="H23" s="40"/>
      <c r="I23" s="41"/>
      <c r="J23" s="42"/>
      <c r="K23" s="38"/>
      <c r="L23" s="43"/>
      <c r="M23" s="40"/>
      <c r="N23" s="62">
        <v>5076</v>
      </c>
      <c r="O23" s="44"/>
      <c r="P23" s="44"/>
      <c r="Q23" s="42"/>
      <c r="R23" s="38"/>
      <c r="S23" s="43"/>
      <c r="T23" s="40"/>
      <c r="U23" s="40"/>
      <c r="V23" s="41"/>
      <c r="W23" s="42"/>
      <c r="X23" s="38"/>
      <c r="Y23" s="43"/>
      <c r="Z23" s="40"/>
      <c r="AA23" s="40"/>
      <c r="AB23" s="41"/>
    </row>
    <row r="24" spans="2:28" ht="21" customHeight="1">
      <c r="B24" s="34" t="s">
        <v>26</v>
      </c>
      <c r="C24" s="45">
        <v>211</v>
      </c>
      <c r="D24" s="46">
        <f>K24+R24+X24</f>
        <v>1170</v>
      </c>
      <c r="E24" s="51">
        <f>+F24+G23+H24+I24</f>
        <v>21949</v>
      </c>
      <c r="F24" s="47">
        <f>M24</f>
        <v>136</v>
      </c>
      <c r="G24" s="63">
        <f>N24</f>
        <v>-1260</v>
      </c>
      <c r="H24" s="47">
        <f>O24+U24+AA24</f>
        <v>7487</v>
      </c>
      <c r="I24" s="49">
        <f>P24+V24+AB24</f>
        <v>7506</v>
      </c>
      <c r="J24" s="50">
        <v>126</v>
      </c>
      <c r="K24" s="46">
        <v>813</v>
      </c>
      <c r="L24" s="64">
        <f>SUM(P24+O24+N23+M24)</f>
        <v>15858</v>
      </c>
      <c r="M24" s="47">
        <v>136</v>
      </c>
      <c r="N24" s="63">
        <v>-1260</v>
      </c>
      <c r="O24" s="52">
        <v>5313</v>
      </c>
      <c r="P24" s="52">
        <v>5333</v>
      </c>
      <c r="Q24" s="50">
        <v>84</v>
      </c>
      <c r="R24" s="46">
        <v>352</v>
      </c>
      <c r="S24" s="51">
        <f>SUM(T24:V24)</f>
        <v>5953</v>
      </c>
      <c r="T24" s="47">
        <v>1716</v>
      </c>
      <c r="U24" s="47">
        <v>2119</v>
      </c>
      <c r="V24" s="49">
        <v>2118</v>
      </c>
      <c r="W24" s="50">
        <v>1</v>
      </c>
      <c r="X24" s="46">
        <v>5</v>
      </c>
      <c r="Y24" s="51">
        <f>Z24+AA24+AB24</f>
        <v>138</v>
      </c>
      <c r="Z24" s="47">
        <v>28</v>
      </c>
      <c r="AA24" s="47">
        <v>55</v>
      </c>
      <c r="AB24" s="49">
        <v>55</v>
      </c>
    </row>
    <row r="25" spans="2:28" ht="21" customHeight="1">
      <c r="B25" s="36"/>
      <c r="C25" s="37"/>
      <c r="D25" s="38"/>
      <c r="E25" s="39"/>
      <c r="F25" s="40"/>
      <c r="G25" s="40">
        <f>N25+T26+Z26</f>
        <v>6854</v>
      </c>
      <c r="H25" s="40"/>
      <c r="I25" s="41"/>
      <c r="J25" s="42"/>
      <c r="K25" s="38"/>
      <c r="L25" s="43"/>
      <c r="M25" s="40"/>
      <c r="N25" s="62">
        <v>5126</v>
      </c>
      <c r="O25" s="44"/>
      <c r="P25" s="44"/>
      <c r="Q25" s="42"/>
      <c r="R25" s="38"/>
      <c r="S25" s="43"/>
      <c r="T25" s="40"/>
      <c r="U25" s="40"/>
      <c r="V25" s="41"/>
      <c r="W25" s="42"/>
      <c r="X25" s="38"/>
      <c r="Y25" s="43"/>
      <c r="Z25" s="40"/>
      <c r="AA25" s="40"/>
      <c r="AB25" s="41"/>
    </row>
    <row r="26" spans="2:28" ht="21" customHeight="1">
      <c r="B26" s="24" t="s">
        <v>27</v>
      </c>
      <c r="C26" s="53">
        <f>J26+Q26+W26</f>
        <v>209</v>
      </c>
      <c r="D26" s="54">
        <f>K26+R26+X26</f>
        <v>1167</v>
      </c>
      <c r="E26" s="59">
        <f>+F26+G25+H26+I26</f>
        <v>21895</v>
      </c>
      <c r="F26" s="56">
        <f>M26</f>
        <v>145</v>
      </c>
      <c r="G26" s="66">
        <f>N26</f>
        <v>-1261</v>
      </c>
      <c r="H26" s="56">
        <f>O26+U26+AA26</f>
        <v>7337</v>
      </c>
      <c r="I26" s="57">
        <f>P26+V26+AB26</f>
        <v>7559</v>
      </c>
      <c r="J26" s="58">
        <v>125</v>
      </c>
      <c r="K26" s="54">
        <v>817</v>
      </c>
      <c r="L26" s="55">
        <f>SUM(P26+O26+N25+M26)</f>
        <v>15843</v>
      </c>
      <c r="M26" s="56">
        <v>145</v>
      </c>
      <c r="N26" s="66">
        <v>-1261</v>
      </c>
      <c r="O26" s="61">
        <v>5247</v>
      </c>
      <c r="P26" s="61">
        <v>5325</v>
      </c>
      <c r="Q26" s="58">
        <v>83</v>
      </c>
      <c r="R26" s="54">
        <v>345</v>
      </c>
      <c r="S26" s="59">
        <f>SUM(T26:V26)</f>
        <v>5914</v>
      </c>
      <c r="T26" s="56">
        <v>1700</v>
      </c>
      <c r="U26" s="56">
        <v>2034</v>
      </c>
      <c r="V26" s="57">
        <v>2180</v>
      </c>
      <c r="W26" s="58">
        <v>1</v>
      </c>
      <c r="X26" s="54">
        <v>5</v>
      </c>
      <c r="Y26" s="59">
        <f>Z26+AA26+AB26</f>
        <v>138</v>
      </c>
      <c r="Z26" s="56">
        <v>28</v>
      </c>
      <c r="AA26" s="56">
        <v>56</v>
      </c>
      <c r="AB26" s="57">
        <v>54</v>
      </c>
    </row>
    <row r="27" spans="2:28" ht="21" customHeight="1">
      <c r="B27" s="36"/>
      <c r="C27" s="37"/>
      <c r="D27" s="38"/>
      <c r="E27" s="39"/>
      <c r="F27" s="40"/>
      <c r="G27" s="40">
        <f>N27+T28+Z28</f>
        <v>6616</v>
      </c>
      <c r="H27" s="40"/>
      <c r="I27" s="41"/>
      <c r="J27" s="42"/>
      <c r="K27" s="38"/>
      <c r="L27" s="43"/>
      <c r="M27" s="40"/>
      <c r="N27" s="62">
        <v>4958</v>
      </c>
      <c r="O27" s="44"/>
      <c r="P27" s="44"/>
      <c r="Q27" s="42"/>
      <c r="R27" s="38"/>
      <c r="S27" s="43"/>
      <c r="T27" s="40"/>
      <c r="U27" s="40"/>
      <c r="V27" s="41"/>
      <c r="W27" s="42"/>
      <c r="X27" s="38"/>
      <c r="Y27" s="43"/>
      <c r="Z27" s="40"/>
      <c r="AA27" s="40"/>
      <c r="AB27" s="41"/>
    </row>
    <row r="28" spans="2:28" ht="21" customHeight="1">
      <c r="B28" s="34" t="s">
        <v>28</v>
      </c>
      <c r="C28" s="45">
        <f>J28+Q28+W28</f>
        <v>207</v>
      </c>
      <c r="D28" s="46">
        <f>K28+R28+X28</f>
        <v>1145</v>
      </c>
      <c r="E28" s="51">
        <f>+F28+G27+H28+I28</f>
        <v>21502</v>
      </c>
      <c r="F28" s="47">
        <f>M28</f>
        <v>111</v>
      </c>
      <c r="G28" s="63">
        <f>N28</f>
        <v>-1301</v>
      </c>
      <c r="H28" s="47">
        <f>O28+U28+AA28</f>
        <v>7356</v>
      </c>
      <c r="I28" s="49">
        <f>P28+V28+AB28</f>
        <v>7419</v>
      </c>
      <c r="J28" s="50">
        <v>123</v>
      </c>
      <c r="K28" s="46">
        <v>806</v>
      </c>
      <c r="L28" s="64">
        <f>SUM(P28+O28+N27+M28)</f>
        <v>15656</v>
      </c>
      <c r="M28" s="47">
        <v>111</v>
      </c>
      <c r="N28" s="71">
        <v>-1301</v>
      </c>
      <c r="O28" s="52">
        <v>5292</v>
      </c>
      <c r="P28" s="52">
        <v>5295</v>
      </c>
      <c r="Q28" s="50">
        <v>83</v>
      </c>
      <c r="R28" s="46">
        <v>334</v>
      </c>
      <c r="S28" s="51">
        <f>SUM(T28:V28)</f>
        <v>5707</v>
      </c>
      <c r="T28" s="47">
        <v>1630</v>
      </c>
      <c r="U28" s="47">
        <v>2008</v>
      </c>
      <c r="V28" s="49">
        <v>2069</v>
      </c>
      <c r="W28" s="50">
        <v>1</v>
      </c>
      <c r="X28" s="46">
        <v>5</v>
      </c>
      <c r="Y28" s="51">
        <f>Z28+AA28+AB28</f>
        <v>139</v>
      </c>
      <c r="Z28" s="47">
        <v>28</v>
      </c>
      <c r="AA28" s="47">
        <v>56</v>
      </c>
      <c r="AB28" s="49">
        <v>55</v>
      </c>
    </row>
    <row r="29" spans="2:28" ht="21" customHeight="1">
      <c r="B29" s="24"/>
      <c r="C29" s="83"/>
      <c r="D29" s="84"/>
      <c r="E29" s="85"/>
      <c r="F29" s="86"/>
      <c r="G29" s="86">
        <f>N29+T30+Z30</f>
        <v>6302</v>
      </c>
      <c r="H29" s="86"/>
      <c r="I29" s="87"/>
      <c r="J29" s="88"/>
      <c r="K29" s="84"/>
      <c r="L29" s="89"/>
      <c r="M29" s="86"/>
      <c r="N29" s="90">
        <v>4737</v>
      </c>
      <c r="O29" s="91"/>
      <c r="P29" s="91"/>
      <c r="Q29" s="88"/>
      <c r="R29" s="84"/>
      <c r="S29" s="89"/>
      <c r="T29" s="86"/>
      <c r="U29" s="86"/>
      <c r="V29" s="87"/>
      <c r="W29" s="88"/>
      <c r="X29" s="84"/>
      <c r="Y29" s="89"/>
      <c r="Z29" s="86"/>
      <c r="AA29" s="86"/>
      <c r="AB29" s="87"/>
    </row>
    <row r="30" spans="2:28" ht="21" customHeight="1" thickBot="1">
      <c r="B30" s="67" t="s">
        <v>31</v>
      </c>
      <c r="C30" s="92">
        <f>J30+Q30+W30</f>
        <v>205</v>
      </c>
      <c r="D30" s="93">
        <f>K30+R30+X30</f>
        <v>1130</v>
      </c>
      <c r="E30" s="94">
        <f>+F30+G29+H30+I30</f>
        <v>20863</v>
      </c>
      <c r="F30" s="95">
        <f>M30</f>
        <v>130</v>
      </c>
      <c r="G30" s="96">
        <f>N30</f>
        <v>-1292</v>
      </c>
      <c r="H30" s="95">
        <f>O30+U30+AA30</f>
        <v>7068</v>
      </c>
      <c r="I30" s="97">
        <f>P30+V30+AB30</f>
        <v>7363</v>
      </c>
      <c r="J30" s="98">
        <v>123</v>
      </c>
      <c r="K30" s="93">
        <v>799</v>
      </c>
      <c r="L30" s="99">
        <f>SUM(P30+O30+N29+M30)</f>
        <v>15252</v>
      </c>
      <c r="M30" s="95">
        <v>130</v>
      </c>
      <c r="N30" s="100">
        <v>-1292</v>
      </c>
      <c r="O30" s="101">
        <v>5108</v>
      </c>
      <c r="P30" s="101">
        <v>5277</v>
      </c>
      <c r="Q30" s="98">
        <v>81</v>
      </c>
      <c r="R30" s="93">
        <v>326</v>
      </c>
      <c r="S30" s="94">
        <f>SUM(T30:V30)</f>
        <v>5472</v>
      </c>
      <c r="T30" s="95">
        <v>1537</v>
      </c>
      <c r="U30" s="95">
        <v>1904</v>
      </c>
      <c r="V30" s="97">
        <v>2031</v>
      </c>
      <c r="W30" s="98">
        <v>1</v>
      </c>
      <c r="X30" s="93">
        <v>5</v>
      </c>
      <c r="Y30" s="94">
        <f>Z30+AA30+AB30</f>
        <v>139</v>
      </c>
      <c r="Z30" s="95">
        <v>28</v>
      </c>
      <c r="AA30" s="95">
        <v>56</v>
      </c>
      <c r="AB30" s="97">
        <v>55</v>
      </c>
    </row>
    <row r="31" spans="2:19" ht="17.25" customHeight="1">
      <c r="B31" s="6"/>
      <c r="I31" s="68"/>
      <c r="P31" s="68"/>
      <c r="S31" s="69"/>
    </row>
    <row r="32" spans="2:19" ht="13.5">
      <c r="B32" s="6" t="s">
        <v>29</v>
      </c>
      <c r="S32" s="69"/>
    </row>
    <row r="33" ht="13.5">
      <c r="B33" s="1" t="s">
        <v>30</v>
      </c>
    </row>
    <row r="34" ht="13.5">
      <c r="B34" s="70" t="s">
        <v>17</v>
      </c>
    </row>
  </sheetData>
  <sheetProtection/>
  <mergeCells count="17">
    <mergeCell ref="Q5:V5"/>
    <mergeCell ref="Q6:Q7"/>
    <mergeCell ref="R6:R7"/>
    <mergeCell ref="S6:V6"/>
    <mergeCell ref="W5:AB5"/>
    <mergeCell ref="W6:W7"/>
    <mergeCell ref="X6:X7"/>
    <mergeCell ref="Y6:AB6"/>
    <mergeCell ref="B5:B7"/>
    <mergeCell ref="C6:C7"/>
    <mergeCell ref="D6:D7"/>
    <mergeCell ref="E6:I6"/>
    <mergeCell ref="C5:I5"/>
    <mergeCell ref="J5:P5"/>
    <mergeCell ref="J6:J7"/>
    <mergeCell ref="K6:K7"/>
    <mergeCell ref="L6:P6"/>
  </mergeCells>
  <printOptions horizontalCentered="1"/>
  <pageMargins left="0.27" right="0.19" top="0.984251968503937" bottom="0.984251968503937" header="0.5118110236220472" footer="0.5118110236220472"/>
  <pageSetup fitToHeight="1" fitToWidth="1" horizontalDpi="600" verticalDpi="600" orientation="landscape" pageOrder="overThenDown" paperSize="9" scale="75" r:id="rId2"/>
  <colBreaks count="1" manualBreakCount="1">
    <brk id="14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2015-03-13T02:13:47Z</cp:lastPrinted>
  <dcterms:created xsi:type="dcterms:W3CDTF">2007-02-26T08:38:34Z</dcterms:created>
  <dcterms:modified xsi:type="dcterms:W3CDTF">2015-04-09T04:07:41Z</dcterms:modified>
  <cp:category/>
  <cp:version/>
  <cp:contentType/>
  <cp:contentStatus/>
</cp:coreProperties>
</file>