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tabRatio="601" activeTab="0"/>
  </bookViews>
  <sheets>
    <sheet name="17-1 各種金融機関数" sheetId="1" r:id="rId1"/>
    <sheet name="17-2 銀行本支店数" sheetId="2" r:id="rId2"/>
    <sheet name="17-3 金融機関別実質預金残高" sheetId="3" r:id="rId3"/>
    <sheet name="17-4 金融機関別貸出残高" sheetId="4" r:id="rId4"/>
    <sheet name="17-5 手形交換高" sheetId="5" r:id="rId5"/>
    <sheet name="17-6 郵便貯金現在高" sheetId="6" r:id="rId6"/>
    <sheet name="17-7 信用保証協会保証状況" sheetId="7" r:id="rId7"/>
    <sheet name="17-8 企業倒産状況" sheetId="8" r:id="rId8"/>
    <sheet name="17-9 農業協同組合主要勘定" sheetId="9" r:id="rId9"/>
    <sheet name="17-10 簡易生命保険の契約数" sheetId="10" r:id="rId10"/>
    <sheet name="17-11 生命保険の契約数" sheetId="11" r:id="rId11"/>
  </sheets>
  <externalReferences>
    <externalReference r:id="rId14"/>
    <externalReference r:id="rId15"/>
  </externalReferences>
  <definedNames>
    <definedName name="_xlnm.Print_Area" localSheetId="0">'17-1 各種金融機関数'!$A$1:$J$13</definedName>
  </definedNames>
  <calcPr fullCalcOnLoad="1"/>
</workbook>
</file>

<file path=xl/comments7.xml><?xml version="1.0" encoding="utf-8"?>
<comments xmlns="http://schemas.openxmlformats.org/spreadsheetml/2006/main">
  <authors>
    <author>石田　由香</author>
  </authors>
  <commentList>
    <comment ref="J7" authorId="0">
      <text>
        <r>
          <rPr>
            <b/>
            <sz val="9"/>
            <rFont val="ＭＳ Ｐゴシック"/>
            <family val="3"/>
          </rPr>
          <t>石田　由香:</t>
        </r>
        <r>
          <rPr>
            <sz val="9"/>
            <rFont val="ＭＳ Ｐゴシック"/>
            <family val="3"/>
          </rPr>
          <t xml:space="preserve">
３月の数値</t>
        </r>
      </text>
    </comment>
    <comment ref="K7" authorId="0">
      <text>
        <r>
          <rPr>
            <b/>
            <sz val="9"/>
            <rFont val="ＭＳ Ｐゴシック"/>
            <family val="3"/>
          </rPr>
          <t>石田　由香:</t>
        </r>
        <r>
          <rPr>
            <sz val="9"/>
            <rFont val="ＭＳ Ｐゴシック"/>
            <family val="3"/>
          </rPr>
          <t xml:space="preserve">
３月の数値
</t>
        </r>
      </text>
    </comment>
    <comment ref="N7" authorId="0">
      <text>
        <r>
          <rPr>
            <b/>
            <sz val="9"/>
            <rFont val="ＭＳ Ｐゴシック"/>
            <family val="3"/>
          </rPr>
          <t>石田　由香:</t>
        </r>
        <r>
          <rPr>
            <sz val="9"/>
            <rFont val="ＭＳ Ｐゴシック"/>
            <family val="3"/>
          </rPr>
          <t xml:space="preserve">
３月の数値
</t>
        </r>
      </text>
    </comment>
    <comment ref="O7" authorId="0">
      <text>
        <r>
          <rPr>
            <b/>
            <sz val="9"/>
            <rFont val="ＭＳ Ｐゴシック"/>
            <family val="3"/>
          </rPr>
          <t>石田　由香:</t>
        </r>
        <r>
          <rPr>
            <sz val="9"/>
            <rFont val="ＭＳ Ｐゴシック"/>
            <family val="3"/>
          </rPr>
          <t xml:space="preserve">
３月の数値
</t>
        </r>
      </text>
    </comment>
  </commentList>
</comments>
</file>

<file path=xl/sharedStrings.xml><?xml version="1.0" encoding="utf-8"?>
<sst xmlns="http://schemas.openxmlformats.org/spreadsheetml/2006/main" count="412" uniqueCount="206">
  <si>
    <t>本店</t>
  </si>
  <si>
    <t>支店</t>
  </si>
  <si>
    <t>政府機関</t>
  </si>
  <si>
    <t>出張所</t>
  </si>
  <si>
    <t>出張所等</t>
  </si>
  <si>
    <t>第二地方銀行</t>
  </si>
  <si>
    <t>農業協同組合</t>
  </si>
  <si>
    <t>労働金庫
及び支店</t>
  </si>
  <si>
    <t>注）1 銀行の支店には日本銀行前橋支店を含む。</t>
  </si>
  <si>
    <t>都市銀行・地方銀行及び信託銀行</t>
  </si>
  <si>
    <t>郵便局</t>
  </si>
  <si>
    <t>簡易郵便局</t>
  </si>
  <si>
    <t>　　2 政府機関には住宅金融支援機構・農林中央金庫を含む。</t>
  </si>
  <si>
    <t>郵    便    局</t>
  </si>
  <si>
    <t>支社</t>
  </si>
  <si>
    <t>支店</t>
  </si>
  <si>
    <t>営業所</t>
  </si>
  <si>
    <t>本店</t>
  </si>
  <si>
    <t>年度</t>
  </si>
  <si>
    <t>総数</t>
  </si>
  <si>
    <t>信 用 金 庫 及 び 信 用 組 合</t>
  </si>
  <si>
    <t xml:space="preserve">生 命 保 険 会 社 </t>
  </si>
  <si>
    <t>資料：県商政課</t>
  </si>
  <si>
    <t>１７－１ 各種金融機関数 (平成28年4月1日）</t>
  </si>
  <si>
    <t>資料：前橋中央郵便局、農林中央金庫、一般社団法人生命保険協会群馬県協会、県商政課</t>
  </si>
  <si>
    <t>銀行</t>
  </si>
  <si>
    <t>日本銀行</t>
  </si>
  <si>
    <t>-</t>
  </si>
  <si>
    <t>群馬銀行</t>
  </si>
  <si>
    <t>足利銀行</t>
  </si>
  <si>
    <t>横浜銀行</t>
  </si>
  <si>
    <t>みずほ銀行</t>
  </si>
  <si>
    <t>三井住友銀行</t>
  </si>
  <si>
    <t>りそな銀行</t>
  </si>
  <si>
    <t>三菱東京ＵＦＪ銀行</t>
  </si>
  <si>
    <t>八十二銀行</t>
  </si>
  <si>
    <t>北越銀行</t>
  </si>
  <si>
    <t>三井住友信託銀行</t>
  </si>
  <si>
    <t>みずほ信託銀行</t>
  </si>
  <si>
    <t>三菱ＵＦＪ信託銀行</t>
  </si>
  <si>
    <t>東和銀行</t>
  </si>
  <si>
    <t>栃木銀行</t>
  </si>
  <si>
    <t>大光銀行</t>
  </si>
  <si>
    <t>１７－２ 銀行本支店数 （平成28年4月1日）</t>
  </si>
  <si>
    <t>月</t>
  </si>
  <si>
    <t>総額</t>
  </si>
  <si>
    <t>国内銀行</t>
  </si>
  <si>
    <t>信用金庫</t>
  </si>
  <si>
    <t>その他</t>
  </si>
  <si>
    <t>百万円</t>
  </si>
  <si>
    <t>平成27年1月</t>
  </si>
  <si>
    <t>2</t>
  </si>
  <si>
    <t>2</t>
  </si>
  <si>
    <t>3</t>
  </si>
  <si>
    <t>3</t>
  </si>
  <si>
    <t>4</t>
  </si>
  <si>
    <t>4</t>
  </si>
  <si>
    <t>5</t>
  </si>
  <si>
    <t>5</t>
  </si>
  <si>
    <t>6</t>
  </si>
  <si>
    <t>6</t>
  </si>
  <si>
    <t>7</t>
  </si>
  <si>
    <t>7</t>
  </si>
  <si>
    <t>8</t>
  </si>
  <si>
    <t>8</t>
  </si>
  <si>
    <t>9</t>
  </si>
  <si>
    <t>9</t>
  </si>
  <si>
    <t>10</t>
  </si>
  <si>
    <t>10</t>
  </si>
  <si>
    <t>11</t>
  </si>
  <si>
    <t>12</t>
  </si>
  <si>
    <t>年初来増加額</t>
  </si>
  <si>
    <t>資料：日本銀行前橋支店</t>
  </si>
  <si>
    <t>注）1 実質預金＝総預金－小切手・手形</t>
  </si>
  <si>
    <t>　　2 対象は群馬県内店舗。国内銀行（ゆうちょ銀行は除く）は、都市銀行、地方銀行、地方銀行Ⅱ、</t>
  </si>
  <si>
    <t>　　　信託銀行の計で、その他は、信用組合、商工組合中央金庫、労働金庫、農業協同組合の計である。</t>
  </si>
  <si>
    <t>　　3 オフショア勘定は除く。</t>
  </si>
  <si>
    <t>１７－３ 金融機関別実質預金残高 （平成27年）</t>
  </si>
  <si>
    <t>国内銀行</t>
  </si>
  <si>
    <t>注）1 対象は群馬県内店舗。国内銀行（ゆうちょ銀行を除く）は、都市銀行、地方銀行、地方銀行Ⅱ、</t>
  </si>
  <si>
    <t>　 　 信託銀行の計で、その他は、信用組合、商工組合中央金庫、日本政策金融公庫、（旧国民生活</t>
  </si>
  <si>
    <t>　　　金融公庫と旧中小企業金融公庫の計）、労働金庫、農業協同組合の計である。</t>
  </si>
  <si>
    <t>　　2 オフショア勘定、中央政府向け貸出は除く。</t>
  </si>
  <si>
    <t>１７－４ 金融機関別貸出残高 （平成27年）</t>
  </si>
  <si>
    <t xml:space="preserve">                                                            </t>
  </si>
  <si>
    <t>手形交換</t>
  </si>
  <si>
    <t>不渡手形</t>
  </si>
  <si>
    <t>取引停止処分</t>
  </si>
  <si>
    <t>不渡手形発生率</t>
  </si>
  <si>
    <t>枚数</t>
  </si>
  <si>
    <t>金額</t>
  </si>
  <si>
    <t>枚</t>
  </si>
  <si>
    <t>千円</t>
  </si>
  <si>
    <t>％</t>
  </si>
  <si>
    <t>平成26年</t>
  </si>
  <si>
    <t>平成27年</t>
  </si>
  <si>
    <t>1</t>
  </si>
  <si>
    <t>2</t>
  </si>
  <si>
    <t>-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</si>
  <si>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</si>
  <si>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</si>
  <si>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</si>
  <si>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</si>
  <si>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</si>
  <si>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</si>
  <si>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</si>
  <si>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</si>
  <si>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</si>
  <si>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資料：群馬県銀行協会</t>
  </si>
  <si>
    <t>注）計は端数処理の関係で一致しない場合がある。</t>
  </si>
  <si>
    <t>１７－５ 手形交換高 （平成27年）</t>
  </si>
  <si>
    <t>年度末</t>
  </si>
  <si>
    <t>通常郵便貯金</t>
  </si>
  <si>
    <t>定期性貯金</t>
  </si>
  <si>
    <t xml:space="preserve">   平成23年度末</t>
  </si>
  <si>
    <t>24</t>
  </si>
  <si>
    <t>25</t>
  </si>
  <si>
    <t>26</t>
  </si>
  <si>
    <t>27</t>
  </si>
  <si>
    <t>資料：独立行政法人郵便貯金・簡易保険管理機構</t>
  </si>
  <si>
    <t>１７－６ 郵便貯金現在高 （平成23～27年度末）</t>
  </si>
  <si>
    <t>保証申込額</t>
  </si>
  <si>
    <t>保証承諾額</t>
  </si>
  <si>
    <t>償還額</t>
  </si>
  <si>
    <t>保証債務残高</t>
  </si>
  <si>
    <t>代位弁済額</t>
  </si>
  <si>
    <t>求償権現在額</t>
  </si>
  <si>
    <t>件数</t>
  </si>
  <si>
    <t>件</t>
  </si>
  <si>
    <t>平成26年度</t>
  </si>
  <si>
    <t>平成27年度</t>
  </si>
  <si>
    <t>平 成 27年</t>
  </si>
  <si>
    <t xml:space="preserve"> 4月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</si>
  <si>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</si>
  <si>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</si>
  <si>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</si>
  <si>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</si>
  <si>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</si>
  <si>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</si>
  <si>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</si>
  <si>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平 成 28年</t>
  </si>
  <si>
    <t xml:space="preserve"> 1月</t>
  </si>
  <si>
    <t xml:space="preserve"> 2</t>
  </si>
  <si>
    <t xml:space="preserve"> 3</t>
  </si>
  <si>
    <t>資料：群馬県信用保証協会</t>
  </si>
  <si>
    <t>注）1 保証債務残高及び求償権現在額の年度欄の件数、金額は年度末残高である。</t>
  </si>
  <si>
    <t>　　2 計は端数処理の関係で一致しない場合がある。</t>
  </si>
  <si>
    <t>１７－７ 信用保証協会保証状況 （平成27年度）</t>
  </si>
  <si>
    <t>建設業</t>
  </si>
  <si>
    <t>製造業</t>
  </si>
  <si>
    <t>卸売・小売業</t>
  </si>
  <si>
    <t>運輸・通信,サービス,不動産,その他</t>
  </si>
  <si>
    <t>負債額</t>
  </si>
  <si>
    <t>平成28年</t>
  </si>
  <si>
    <t>注）負債額1,000万円以上が対象である。</t>
  </si>
  <si>
    <t>１７－８ 企業倒産状況 （平成28年）</t>
  </si>
  <si>
    <t>資料：株式会社帝国データバンク群馬支店</t>
  </si>
  <si>
    <t>組合数</t>
  </si>
  <si>
    <t>報告組合数</t>
  </si>
  <si>
    <t>預け金</t>
  </si>
  <si>
    <t>有価証券</t>
  </si>
  <si>
    <t>貸付金</t>
  </si>
  <si>
    <t>貯金</t>
  </si>
  <si>
    <t>借入金</t>
  </si>
  <si>
    <t>系統機関
預け金</t>
  </si>
  <si>
    <t>系統外
預け金</t>
  </si>
  <si>
    <t>短期貸付</t>
  </si>
  <si>
    <t>長期貸付</t>
  </si>
  <si>
    <t>当座貯金</t>
  </si>
  <si>
    <t>普通貯金</t>
  </si>
  <si>
    <t>定期貯金
定期積金</t>
  </si>
  <si>
    <t>その他の
貯金</t>
  </si>
  <si>
    <t>信用
借入金</t>
  </si>
  <si>
    <t>その他の
借入金</t>
  </si>
  <si>
    <t>平成27年１月</t>
  </si>
  <si>
    <t>資料：農林中央金庫前橋支店</t>
  </si>
  <si>
    <t>１７－９ 農業協同組合主要勘定 （平成27年）</t>
  </si>
  <si>
    <t>新契約</t>
  </si>
  <si>
    <t>復活</t>
  </si>
  <si>
    <t>死亡</t>
  </si>
  <si>
    <t>満期</t>
  </si>
  <si>
    <t>解約</t>
  </si>
  <si>
    <t>失効</t>
  </si>
  <si>
    <t>年度末保有契約</t>
  </si>
  <si>
    <t>保険金額</t>
  </si>
  <si>
    <t>平成23年度</t>
  </si>
  <si>
    <t>…</t>
  </si>
  <si>
    <t>24</t>
  </si>
  <si>
    <t>25</t>
  </si>
  <si>
    <t>26</t>
  </si>
  <si>
    <t>27</t>
  </si>
  <si>
    <t>資料：独立行政法人郵便貯金・簡易保険管理機構「簡易保険編、保険都道府県別統計」</t>
  </si>
  <si>
    <t>１７－１０ 簡易生命保険の契約数 （平成23～27年度）</t>
  </si>
  <si>
    <t>保有契約</t>
  </si>
  <si>
    <t>個人保険</t>
  </si>
  <si>
    <t>団体保険</t>
  </si>
  <si>
    <t>団体数</t>
  </si>
  <si>
    <t>被保険者数</t>
  </si>
  <si>
    <t>人</t>
  </si>
  <si>
    <t>24</t>
  </si>
  <si>
    <t>25</t>
  </si>
  <si>
    <t>26</t>
  </si>
  <si>
    <t>27</t>
  </si>
  <si>
    <t>資料：生命保険協会｢生命保険事業概況年次統計｣</t>
  </si>
  <si>
    <t>　</t>
  </si>
  <si>
    <t>１７－１１　生命保険の契約数 （平成23～27年度）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</si>
</sst>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0;&quot;△ &quot;0"/>
    <numFmt numFmtId="182" formatCode="#,##0.00_ "/>
    <numFmt numFmtId="183" formatCode="#,##0_);[Red]\(#,##0\)"/>
    <numFmt numFmtId="184" formatCode="0.00_);[Red]\(0.00\)"/>
    <numFmt numFmtId="185" formatCode="#,##0.00_);[Red]\(#,##0.00\)"/>
    <numFmt numFmtId="186" formatCode="0.00_ "/>
    <numFmt numFmtId="187" formatCode="#,##0_ ;[Red]\-#,##0\ "/>
    <numFmt numFmtId="188" formatCode="[=0]&quot;・&quot;;[Red]&quot;△&quot;#,##0;#,##0"/>
    <numFmt numFmtId="189" formatCode="#,##0;[Red]&quot;△&quot;#,##0"/>
    <numFmt numFmtId="190" formatCode="#,##0;[Red]#,##0"/>
    <numFmt numFmtId="191" formatCode="#,##0,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1"/>
      <color indexed="10"/>
      <name val="ＭＳ 明朝"/>
      <family val="1"/>
    </font>
    <font>
      <sz val="8"/>
      <color indexed="59"/>
      <name val="ＭＳ 明朝"/>
      <family val="1"/>
    </font>
    <font>
      <sz val="8"/>
      <color indexed="8"/>
      <name val="ＭＳ 明朝"/>
      <family val="1"/>
    </font>
    <font>
      <u val="single"/>
      <sz val="12.65"/>
      <color indexed="12"/>
      <name val="ＭＳ Ｐ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明朝"/>
      <family val="1"/>
    </font>
    <font>
      <sz val="7"/>
      <color indexed="10"/>
      <name val="ＭＳ 明朝"/>
      <family val="1"/>
    </font>
    <font>
      <b/>
      <sz val="10"/>
      <name val="ＭＳ Ｐゴシック"/>
      <family val="3"/>
    </font>
    <font>
      <sz val="9"/>
      <name val="ＭＳ 明朝"/>
      <family val="1"/>
    </font>
    <font>
      <sz val="5"/>
      <name val="ＭＳ 明朝"/>
      <family val="1"/>
    </font>
    <font>
      <b/>
      <sz val="11"/>
      <name val="ＭＳ Ｐゴシック"/>
      <family val="3"/>
    </font>
    <font>
      <b/>
      <sz val="10"/>
      <color indexed="8"/>
      <name val="ＭＳ 明朝"/>
      <family val="1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8"/>
      <color indexed="10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8"/>
      <color rgb="FFFF0000"/>
      <name val="ＭＳ Ｐゴシック"/>
      <family val="3"/>
    </font>
    <font>
      <sz val="8"/>
      <color rgb="FFFF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0" fontId="3" fillId="32" borderId="1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32" borderId="11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vertical="top"/>
    </xf>
    <xf numFmtId="0" fontId="8" fillId="0" borderId="0" xfId="0" applyFont="1" applyAlignment="1">
      <alignment/>
    </xf>
    <xf numFmtId="177" fontId="3" fillId="0" borderId="11" xfId="0" applyNumberFormat="1" applyFont="1" applyFill="1" applyBorder="1" applyAlignment="1">
      <alignment horizontal="right" vertical="top" wrapText="1"/>
    </xf>
    <xf numFmtId="177" fontId="3" fillId="33" borderId="11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/>
    </xf>
    <xf numFmtId="0" fontId="3" fillId="0" borderId="0" xfId="0" applyFont="1" applyAlignment="1">
      <alignment horizontal="distributed" vertical="center" wrapText="1"/>
    </xf>
    <xf numFmtId="49" fontId="3" fillId="34" borderId="12" xfId="0" applyNumberFormat="1" applyFont="1" applyFill="1" applyBorder="1" applyAlignment="1">
      <alignment horizontal="distributed" vertical="center" wrapText="1"/>
    </xf>
    <xf numFmtId="49" fontId="3" fillId="34" borderId="13" xfId="0" applyNumberFormat="1" applyFont="1" applyFill="1" applyBorder="1" applyAlignment="1">
      <alignment horizontal="distributed" vertical="center" wrapText="1"/>
    </xf>
    <xf numFmtId="49" fontId="3" fillId="34" borderId="12" xfId="0" applyNumberFormat="1" applyFont="1" applyFill="1" applyBorder="1" applyAlignment="1">
      <alignment horizontal="right" vertical="center" wrapText="1"/>
    </xf>
    <xf numFmtId="49" fontId="3" fillId="34" borderId="13" xfId="0" applyNumberFormat="1" applyFont="1" applyFill="1" applyBorder="1" applyAlignment="1">
      <alignment horizontal="distributed" vertical="center" wrapText="1"/>
    </xf>
    <xf numFmtId="0" fontId="12" fillId="0" borderId="0" xfId="0" applyFont="1" applyAlignment="1">
      <alignment vertical="top" wrapText="1"/>
    </xf>
    <xf numFmtId="49" fontId="12" fillId="34" borderId="13" xfId="0" applyNumberFormat="1" applyFont="1" applyFill="1" applyBorder="1" applyAlignment="1">
      <alignment horizontal="distributed" vertical="center" wrapText="1"/>
    </xf>
    <xf numFmtId="49" fontId="13" fillId="34" borderId="12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 wrapText="1"/>
    </xf>
    <xf numFmtId="0" fontId="63" fillId="0" borderId="0" xfId="0" applyFont="1" applyAlignment="1">
      <alignment vertical="center"/>
    </xf>
    <xf numFmtId="0" fontId="64" fillId="0" borderId="0" xfId="61" applyFont="1">
      <alignment/>
      <protection/>
    </xf>
    <xf numFmtId="49" fontId="9" fillId="0" borderId="0" xfId="0" applyNumberFormat="1" applyFont="1" applyAlignment="1">
      <alignment/>
    </xf>
    <xf numFmtId="0" fontId="3" fillId="32" borderId="14" xfId="0" applyFont="1" applyFill="1" applyBorder="1" applyAlignment="1">
      <alignment horizontal="distributed" vertical="center" wrapText="1"/>
    </xf>
    <xf numFmtId="0" fontId="3" fillId="32" borderId="15" xfId="0" applyFont="1" applyFill="1" applyBorder="1" applyAlignment="1">
      <alignment horizontal="distributed" vertical="center" wrapText="1"/>
    </xf>
    <xf numFmtId="177" fontId="3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34" borderId="15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vertical="top" wrapText="1"/>
    </xf>
    <xf numFmtId="0" fontId="13" fillId="34" borderId="11" xfId="0" applyFont="1" applyFill="1" applyBorder="1" applyAlignment="1">
      <alignment horizontal="distributed" vertical="top" wrapText="1"/>
    </xf>
    <xf numFmtId="41" fontId="13" fillId="0" borderId="11" xfId="0" applyNumberFormat="1" applyFont="1" applyBorder="1" applyAlignment="1">
      <alignment horizontal="right" vertical="center" wrapText="1"/>
    </xf>
    <xf numFmtId="41" fontId="3" fillId="0" borderId="0" xfId="0" applyNumberFormat="1" applyFont="1" applyAlignment="1">
      <alignment vertical="top" wrapText="1"/>
    </xf>
    <xf numFmtId="0" fontId="3" fillId="34" borderId="11" xfId="0" applyFont="1" applyFill="1" applyBorder="1" applyAlignment="1">
      <alignment horizontal="distributed" vertical="top" wrapText="1"/>
    </xf>
    <xf numFmtId="41" fontId="3" fillId="0" borderId="11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/>
    </xf>
    <xf numFmtId="0" fontId="3" fillId="0" borderId="11" xfId="0" applyFont="1" applyBorder="1" applyAlignment="1">
      <alignment horizontal="right" vertical="top" wrapText="1"/>
    </xf>
    <xf numFmtId="180" fontId="3" fillId="0" borderId="11" xfId="0" applyNumberFormat="1" applyFont="1" applyBorder="1" applyAlignment="1">
      <alignment horizontal="right" vertical="center" wrapText="1"/>
    </xf>
    <xf numFmtId="180" fontId="3" fillId="0" borderId="11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34" borderId="13" xfId="0" applyNumberFormat="1" applyFont="1" applyFill="1" applyBorder="1" applyAlignment="1">
      <alignment horizontal="center" vertical="center" wrapText="1"/>
    </xf>
    <xf numFmtId="38" fontId="8" fillId="0" borderId="0" xfId="49" applyFont="1" applyAlignment="1">
      <alignment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right" vertical="top" wrapText="1"/>
    </xf>
    <xf numFmtId="180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/>
    </xf>
    <xf numFmtId="177" fontId="3" fillId="0" borderId="11" xfId="0" applyNumberFormat="1" applyFont="1" applyBorder="1" applyAlignment="1">
      <alignment horizontal="right" vertical="center" wrapText="1"/>
    </xf>
    <xf numFmtId="182" fontId="3" fillId="0" borderId="11" xfId="0" applyNumberFormat="1" applyFont="1" applyBorder="1" applyAlignment="1">
      <alignment horizontal="right" vertical="center" wrapText="1"/>
    </xf>
    <xf numFmtId="0" fontId="7" fillId="34" borderId="13" xfId="0" applyFont="1" applyFill="1" applyBorder="1" applyAlignment="1">
      <alignment horizontal="distributed" vertical="center" wrapText="1"/>
    </xf>
    <xf numFmtId="183" fontId="13" fillId="0" borderId="11" xfId="0" applyNumberFormat="1" applyFont="1" applyBorder="1" applyAlignment="1">
      <alignment horizontal="right" vertical="center" wrapText="1"/>
    </xf>
    <xf numFmtId="184" fontId="13" fillId="0" borderId="11" xfId="0" applyNumberFormat="1" applyFont="1" applyBorder="1" applyAlignment="1">
      <alignment horizontal="right" vertical="center" wrapText="1"/>
    </xf>
    <xf numFmtId="185" fontId="13" fillId="0" borderId="11" xfId="0" applyNumberFormat="1" applyFont="1" applyBorder="1" applyAlignment="1">
      <alignment horizontal="righ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183" fontId="3" fillId="0" borderId="11" xfId="0" applyNumberFormat="1" applyFont="1" applyBorder="1" applyAlignment="1">
      <alignment horizontal="right" vertical="center" wrapText="1"/>
    </xf>
    <xf numFmtId="184" fontId="3" fillId="0" borderId="11" xfId="0" applyNumberFormat="1" applyFont="1" applyBorder="1" applyAlignment="1">
      <alignment horizontal="right" vertical="center" wrapText="1"/>
    </xf>
    <xf numFmtId="185" fontId="3" fillId="0" borderId="11" xfId="0" applyNumberFormat="1" applyFont="1" applyBorder="1" applyAlignment="1">
      <alignment horizontal="right" vertical="center" wrapText="1"/>
    </xf>
    <xf numFmtId="186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38" fontId="19" fillId="0" borderId="11" xfId="49" applyFont="1" applyFill="1" applyBorder="1" applyAlignment="1" applyProtection="1">
      <alignment horizontal="right" vertical="center" wrapText="1"/>
      <protection locked="0"/>
    </xf>
    <xf numFmtId="38" fontId="3" fillId="0" borderId="11" xfId="49" applyFont="1" applyBorder="1" applyAlignment="1" applyProtection="1">
      <alignment vertical="center" wrapText="1"/>
      <protection locked="0"/>
    </xf>
    <xf numFmtId="38" fontId="3" fillId="0" borderId="11" xfId="49" applyFont="1" applyBorder="1" applyAlignment="1" applyProtection="1">
      <alignment vertical="center" wrapText="1"/>
      <protection locked="0"/>
    </xf>
    <xf numFmtId="38" fontId="3" fillId="0" borderId="12" xfId="49" applyFont="1" applyBorder="1" applyAlignment="1" applyProtection="1">
      <alignment vertical="center" wrapText="1"/>
      <protection locked="0"/>
    </xf>
    <xf numFmtId="38" fontId="12" fillId="0" borderId="0" xfId="0" applyNumberFormat="1" applyFont="1" applyAlignment="1">
      <alignment vertical="top" wrapText="1"/>
    </xf>
    <xf numFmtId="38" fontId="13" fillId="0" borderId="12" xfId="49" applyFont="1" applyBorder="1" applyAlignment="1" applyProtection="1">
      <alignment vertical="center" wrapText="1"/>
      <protection locked="0"/>
    </xf>
    <xf numFmtId="38" fontId="13" fillId="0" borderId="11" xfId="49" applyFont="1" applyBorder="1" applyAlignment="1" applyProtection="1">
      <alignment vertical="center" wrapText="1"/>
      <protection locked="0"/>
    </xf>
    <xf numFmtId="38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7" fontId="3" fillId="0" borderId="11" xfId="0" applyNumberFormat="1" applyFont="1" applyBorder="1" applyAlignment="1">
      <alignment horizontal="right" vertical="center"/>
    </xf>
    <xf numFmtId="177" fontId="13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vertical="top" wrapText="1"/>
    </xf>
    <xf numFmtId="38" fontId="13" fillId="0" borderId="0" xfId="0" applyNumberFormat="1" applyFont="1" applyAlignment="1">
      <alignment vertical="top" wrapText="1"/>
    </xf>
    <xf numFmtId="38" fontId="3" fillId="0" borderId="0" xfId="0" applyNumberFormat="1" applyFont="1" applyAlignment="1">
      <alignment/>
    </xf>
    <xf numFmtId="38" fontId="3" fillId="0" borderId="11" xfId="49" applyFont="1" applyBorder="1" applyAlignment="1">
      <alignment vertical="center"/>
    </xf>
    <xf numFmtId="38" fontId="3" fillId="0" borderId="11" xfId="49" applyFont="1" applyBorder="1" applyAlignment="1" applyProtection="1">
      <alignment vertical="center"/>
      <protection locked="0"/>
    </xf>
    <xf numFmtId="38" fontId="13" fillId="0" borderId="11" xfId="49" applyFont="1" applyBorder="1" applyAlignment="1">
      <alignment vertical="center"/>
    </xf>
    <xf numFmtId="38" fontId="3" fillId="0" borderId="11" xfId="49" applyFont="1" applyBorder="1" applyAlignment="1" applyProtection="1">
      <alignment horizontal="right" vertical="center"/>
      <protection locked="0"/>
    </xf>
    <xf numFmtId="38" fontId="3" fillId="0" borderId="11" xfId="49" applyFont="1" applyFill="1" applyBorder="1" applyAlignment="1" applyProtection="1">
      <alignment horizontal="right" vertical="center"/>
      <protection locked="0"/>
    </xf>
    <xf numFmtId="191" fontId="2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91" fontId="3" fillId="0" borderId="0" xfId="0" applyNumberFormat="1" applyFont="1" applyAlignment="1">
      <alignment horizontal="distributed" vertical="center" wrapText="1"/>
    </xf>
    <xf numFmtId="191" fontId="3" fillId="0" borderId="0" xfId="0" applyNumberFormat="1" applyFont="1" applyAlignment="1">
      <alignment vertical="top" wrapText="1"/>
    </xf>
    <xf numFmtId="191" fontId="3" fillId="0" borderId="13" xfId="0" applyNumberFormat="1" applyFont="1" applyFill="1" applyBorder="1" applyAlignment="1">
      <alignment horizontal="center" vertical="center" wrapText="1"/>
    </xf>
    <xf numFmtId="191" fontId="3" fillId="0" borderId="11" xfId="0" applyNumberFormat="1" applyFont="1" applyBorder="1" applyAlignment="1">
      <alignment horizontal="right" vertical="top" wrapText="1"/>
    </xf>
    <xf numFmtId="0" fontId="3" fillId="0" borderId="11" xfId="0" applyNumberFormat="1" applyFont="1" applyFill="1" applyBorder="1" applyAlignment="1">
      <alignment horizontal="right" vertical="center" wrapText="1"/>
    </xf>
    <xf numFmtId="191" fontId="3" fillId="0" borderId="11" xfId="0" applyNumberFormat="1" applyFont="1" applyBorder="1" applyAlignment="1">
      <alignment horizontal="right" vertical="center" wrapText="1"/>
    </xf>
    <xf numFmtId="191" fontId="3" fillId="34" borderId="12" xfId="0" applyNumberFormat="1" applyFont="1" applyFill="1" applyBorder="1" applyAlignment="1">
      <alignment horizontal="right" vertical="center" wrapText="1"/>
    </xf>
    <xf numFmtId="191" fontId="3" fillId="34" borderId="13" xfId="0" applyNumberFormat="1" applyFont="1" applyFill="1" applyBorder="1" applyAlignment="1">
      <alignment horizontal="center" vertical="center" wrapText="1"/>
    </xf>
    <xf numFmtId="191" fontId="4" fillId="0" borderId="0" xfId="0" applyNumberFormat="1" applyFont="1" applyAlignment="1">
      <alignment vertical="top"/>
    </xf>
    <xf numFmtId="3" fontId="6" fillId="0" borderId="11" xfId="62" applyNumberFormat="1" applyFont="1" applyFill="1" applyBorder="1" applyAlignment="1">
      <alignment horizontal="right" wrapText="1"/>
      <protection/>
    </xf>
    <xf numFmtId="3" fontId="6" fillId="0" borderId="11" xfId="63" applyNumberFormat="1" applyFont="1" applyFill="1" applyBorder="1" applyAlignment="1">
      <alignment horizontal="right" wrapText="1"/>
      <protection/>
    </xf>
    <xf numFmtId="188" fontId="6" fillId="0" borderId="11" xfId="49" applyNumberFormat="1" applyFont="1" applyFill="1" applyBorder="1" applyAlignment="1" applyProtection="1">
      <alignment horizontal="right" wrapText="1"/>
      <protection/>
    </xf>
    <xf numFmtId="189" fontId="6" fillId="0" borderId="11" xfId="49" applyNumberFormat="1" applyFont="1" applyFill="1" applyBorder="1" applyAlignment="1" applyProtection="1">
      <alignment horizontal="right" wrapText="1"/>
      <protection/>
    </xf>
    <xf numFmtId="189" fontId="6" fillId="0" borderId="11" xfId="62" applyNumberFormat="1" applyFont="1" applyFill="1" applyBorder="1" applyAlignment="1" applyProtection="1">
      <alignment horizontal="right" wrapText="1"/>
      <protection/>
    </xf>
    <xf numFmtId="189" fontId="6" fillId="0" borderId="11" xfId="63" applyNumberFormat="1" applyFont="1" applyFill="1" applyBorder="1" applyAlignment="1" applyProtection="1">
      <alignment horizontal="right" wrapText="1"/>
      <protection/>
    </xf>
    <xf numFmtId="188" fontId="22" fillId="0" borderId="11" xfId="49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Alignment="1">
      <alignment vertical="top" wrapText="1"/>
    </xf>
    <xf numFmtId="190" fontId="3" fillId="0" borderId="11" xfId="0" applyNumberFormat="1" applyFont="1" applyBorder="1" applyAlignment="1">
      <alignment horizontal="right" vertical="top" wrapText="1"/>
    </xf>
    <xf numFmtId="190" fontId="13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177" fontId="3" fillId="0" borderId="12" xfId="0" applyNumberFormat="1" applyFont="1" applyFill="1" applyBorder="1" applyAlignment="1">
      <alignment horizontal="right" vertical="top" wrapText="1"/>
    </xf>
    <xf numFmtId="177" fontId="3" fillId="0" borderId="13" xfId="0" applyNumberFormat="1" applyFont="1" applyFill="1" applyBorder="1" applyAlignment="1">
      <alignment horizontal="right" vertical="top" wrapText="1"/>
    </xf>
    <xf numFmtId="0" fontId="3" fillId="32" borderId="12" xfId="0" applyFont="1" applyFill="1" applyBorder="1" applyAlignment="1">
      <alignment horizontal="distributed" vertical="center" wrapText="1"/>
    </xf>
    <xf numFmtId="0" fontId="3" fillId="32" borderId="16" xfId="0" applyFont="1" applyFill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3" fillId="32" borderId="17" xfId="0" applyFont="1" applyFill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3" fillId="32" borderId="14" xfId="0" applyFont="1" applyFill="1" applyBorder="1" applyAlignment="1">
      <alignment horizontal="distributed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49" fontId="65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2" borderId="15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distributed"/>
    </xf>
    <xf numFmtId="0" fontId="7" fillId="32" borderId="13" xfId="0" applyFont="1" applyFill="1" applyBorder="1" applyAlignment="1">
      <alignment horizontal="center" vertical="distributed"/>
    </xf>
    <xf numFmtId="0" fontId="3" fillId="32" borderId="13" xfId="0" applyFont="1" applyFill="1" applyBorder="1" applyAlignment="1">
      <alignment horizontal="distributed" vertical="center" wrapText="1"/>
    </xf>
    <xf numFmtId="49" fontId="3" fillId="34" borderId="12" xfId="0" applyNumberFormat="1" applyFont="1" applyFill="1" applyBorder="1" applyAlignment="1">
      <alignment horizontal="distributed" vertical="center" wrapText="1"/>
    </xf>
    <xf numFmtId="49" fontId="3" fillId="34" borderId="13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7" fillId="0" borderId="0" xfId="0" applyFont="1" applyAlignment="1">
      <alignment horizontal="center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32" borderId="15" xfId="0" applyFont="1" applyFill="1" applyBorder="1" applyAlignment="1">
      <alignment horizontal="distributed" vertical="center" wrapText="1"/>
    </xf>
    <xf numFmtId="0" fontId="3" fillId="32" borderId="10" xfId="0" applyFont="1" applyFill="1" applyBorder="1" applyAlignment="1">
      <alignment horizontal="distributed" vertical="center" wrapText="1"/>
    </xf>
    <xf numFmtId="0" fontId="3" fillId="32" borderId="15" xfId="0" applyFont="1" applyFill="1" applyBorder="1" applyAlignment="1">
      <alignment horizontal="distributed" vertical="center" wrapText="1"/>
    </xf>
    <xf numFmtId="0" fontId="3" fillId="32" borderId="10" xfId="0" applyFont="1" applyFill="1" applyBorder="1" applyAlignment="1">
      <alignment horizontal="distributed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distributed" vertical="center" shrinkToFit="1"/>
    </xf>
    <xf numFmtId="0" fontId="0" fillId="0" borderId="13" xfId="0" applyBorder="1" applyAlignment="1">
      <alignment shrinkToFit="1"/>
    </xf>
    <xf numFmtId="181" fontId="16" fillId="0" borderId="0" xfId="0" applyNumberFormat="1" applyFont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49" fontId="13" fillId="34" borderId="12" xfId="0" applyNumberFormat="1" applyFont="1" applyFill="1" applyBorder="1" applyAlignment="1">
      <alignment horizontal="distributed" vertical="center" wrapText="1"/>
    </xf>
    <xf numFmtId="0" fontId="18" fillId="0" borderId="13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13" xfId="0" applyBorder="1" applyAlignment="1">
      <alignment horizontal="distributed" vertical="center" wrapText="1"/>
    </xf>
    <xf numFmtId="38" fontId="3" fillId="32" borderId="15" xfId="49" applyFont="1" applyFill="1" applyBorder="1" applyAlignment="1" applyProtection="1">
      <alignment horizontal="center" vertical="center" wrapText="1"/>
      <protection locked="0"/>
    </xf>
    <xf numFmtId="38" fontId="3" fillId="32" borderId="10" xfId="49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distributed" vertical="center" wrapText="1"/>
    </xf>
    <xf numFmtId="49" fontId="3" fillId="34" borderId="21" xfId="0" applyNumberFormat="1" applyFont="1" applyFill="1" applyBorder="1" applyAlignment="1">
      <alignment horizontal="distributed" vertical="center" wrapText="1"/>
    </xf>
    <xf numFmtId="38" fontId="3" fillId="32" borderId="15" xfId="49" applyFont="1" applyFill="1" applyBorder="1" applyAlignment="1" applyProtection="1">
      <alignment horizontal="distributed" vertical="center" wrapText="1"/>
      <protection locked="0"/>
    </xf>
    <xf numFmtId="38" fontId="3" fillId="32" borderId="21" xfId="49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distributed" vertical="center" wrapText="1"/>
    </xf>
    <xf numFmtId="0" fontId="21" fillId="0" borderId="13" xfId="0" applyFont="1" applyBorder="1" applyAlignment="1">
      <alignment horizontal="distributed" vertical="center" wrapText="1"/>
    </xf>
    <xf numFmtId="191" fontId="3" fillId="34" borderId="12" xfId="0" applyNumberFormat="1" applyFont="1" applyFill="1" applyBorder="1" applyAlignment="1">
      <alignment horizontal="center" vertical="center" wrapText="1"/>
    </xf>
    <xf numFmtId="191" fontId="3" fillId="34" borderId="13" xfId="0" applyNumberFormat="1" applyFont="1" applyFill="1" applyBorder="1" applyAlignment="1">
      <alignment horizontal="center" vertical="center" wrapText="1"/>
    </xf>
    <xf numFmtId="191" fontId="3" fillId="34" borderId="12" xfId="0" applyNumberFormat="1" applyFont="1" applyFill="1" applyBorder="1" applyAlignment="1">
      <alignment horizontal="distributed" vertical="center" wrapText="1"/>
    </xf>
    <xf numFmtId="191" fontId="3" fillId="34" borderId="13" xfId="0" applyNumberFormat="1" applyFont="1" applyFill="1" applyBorder="1" applyAlignment="1">
      <alignment horizontal="distributed" vertical="center" wrapText="1"/>
    </xf>
    <xf numFmtId="191" fontId="3" fillId="0" borderId="0" xfId="0" applyNumberFormat="1" applyFont="1" applyBorder="1" applyAlignment="1">
      <alignment horizontal="center" vertical="top" wrapText="1"/>
    </xf>
    <xf numFmtId="191" fontId="3" fillId="32" borderId="15" xfId="0" applyNumberFormat="1" applyFont="1" applyFill="1" applyBorder="1" applyAlignment="1">
      <alignment horizontal="distributed" vertical="center" wrapText="1"/>
    </xf>
    <xf numFmtId="191" fontId="0" fillId="0" borderId="10" xfId="0" applyNumberFormat="1" applyBorder="1" applyAlignment="1">
      <alignment horizontal="distributed" vertical="center" wrapText="1"/>
    </xf>
    <xf numFmtId="191" fontId="3" fillId="32" borderId="10" xfId="0" applyNumberFormat="1" applyFont="1" applyFill="1" applyBorder="1" applyAlignment="1">
      <alignment horizontal="distributed" vertical="center" wrapText="1"/>
    </xf>
    <xf numFmtId="191" fontId="3" fillId="32" borderId="15" xfId="0" applyNumberFormat="1" applyFont="1" applyFill="1" applyBorder="1" applyAlignment="1">
      <alignment horizontal="distributed" vertical="center" wrapText="1"/>
    </xf>
    <xf numFmtId="191" fontId="3" fillId="32" borderId="10" xfId="0" applyNumberFormat="1" applyFont="1" applyFill="1" applyBorder="1" applyAlignment="1">
      <alignment horizontal="distributed" vertical="center" wrapText="1"/>
    </xf>
    <xf numFmtId="191" fontId="3" fillId="34" borderId="17" xfId="0" applyNumberFormat="1" applyFont="1" applyFill="1" applyBorder="1" applyAlignment="1">
      <alignment horizontal="distributed" vertical="center" wrapText="1"/>
    </xf>
    <xf numFmtId="191" fontId="3" fillId="34" borderId="19" xfId="0" applyNumberFormat="1" applyFont="1" applyFill="1" applyBorder="1" applyAlignment="1">
      <alignment horizontal="distributed" vertical="center" wrapText="1"/>
    </xf>
    <xf numFmtId="191" fontId="0" fillId="0" borderId="22" xfId="0" applyNumberFormat="1" applyBorder="1" applyAlignment="1">
      <alignment horizontal="distributed" vertical="center" wrapText="1"/>
    </xf>
    <xf numFmtId="191" fontId="0" fillId="0" borderId="23" xfId="0" applyNumberFormat="1" applyBorder="1" applyAlignment="1">
      <alignment horizontal="distributed" vertical="center" wrapText="1"/>
    </xf>
    <xf numFmtId="191" fontId="0" fillId="0" borderId="14" xfId="0" applyNumberFormat="1" applyBorder="1" applyAlignment="1">
      <alignment horizontal="distributed" vertical="center" wrapText="1"/>
    </xf>
    <xf numFmtId="191" fontId="0" fillId="0" borderId="20" xfId="0" applyNumberFormat="1" applyBorder="1" applyAlignment="1">
      <alignment horizontal="distributed" vertical="center" wrapText="1"/>
    </xf>
    <xf numFmtId="191" fontId="3" fillId="32" borderId="12" xfId="0" applyNumberFormat="1" applyFont="1" applyFill="1" applyBorder="1" applyAlignment="1">
      <alignment horizontal="distributed" vertical="center" wrapText="1"/>
    </xf>
    <xf numFmtId="191" fontId="3" fillId="32" borderId="16" xfId="0" applyNumberFormat="1" applyFont="1" applyFill="1" applyBorder="1" applyAlignment="1">
      <alignment horizontal="distributed" vertical="center" wrapText="1"/>
    </xf>
    <xf numFmtId="191" fontId="0" fillId="0" borderId="13" xfId="0" applyNumberFormat="1" applyBorder="1" applyAlignment="1">
      <alignment horizontal="distributed" vertical="center" wrapText="1"/>
    </xf>
    <xf numFmtId="191" fontId="0" fillId="0" borderId="21" xfId="0" applyNumberForma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49" fontId="3" fillId="34" borderId="17" xfId="0" applyNumberFormat="1" applyFont="1" applyFill="1" applyBorder="1" applyAlignment="1">
      <alignment horizontal="distributed" vertical="center" wrapText="1"/>
    </xf>
    <xf numFmtId="49" fontId="3" fillId="34" borderId="19" xfId="0" applyNumberFormat="1" applyFont="1" applyFill="1" applyBorder="1" applyAlignment="1">
      <alignment horizontal="distributed" vertical="center" wrapText="1"/>
    </xf>
    <xf numFmtId="49" fontId="3" fillId="34" borderId="14" xfId="0" applyNumberFormat="1" applyFont="1" applyFill="1" applyBorder="1" applyAlignment="1">
      <alignment horizontal="distributed" vertical="center" wrapText="1"/>
    </xf>
    <xf numFmtId="49" fontId="3" fillId="34" borderId="20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left" vertical="top" wrapText="1"/>
    </xf>
    <xf numFmtId="49" fontId="3" fillId="34" borderId="22" xfId="0" applyNumberFormat="1" applyFont="1" applyFill="1" applyBorder="1" applyAlignment="1">
      <alignment horizontal="distributed" vertical="center" wrapText="1"/>
    </xf>
    <xf numFmtId="49" fontId="3" fillId="34" borderId="23" xfId="0" applyNumberFormat="1" applyFont="1" applyFill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4表(1の1)" xfId="62"/>
    <cellStyle name="標準_第4表(1の2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1003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901004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金融機関別預金残高"/>
      <sheetName val="金融機関別預金残高 27年"/>
    </sheetNames>
    <sheetDataSet>
      <sheetData sheetId="1">
        <row r="17">
          <cell r="D17">
            <v>12382442</v>
          </cell>
          <cell r="E17">
            <v>7118305</v>
          </cell>
          <cell r="F17">
            <v>2546630</v>
          </cell>
          <cell r="G17">
            <v>2717507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金融機関別貸出残高 "/>
      <sheetName val="金融機関別貸出残高26年"/>
    </sheetNames>
    <sheetDataSet>
      <sheetData sheetId="1">
        <row r="17">
          <cell r="D17">
            <v>6215471</v>
          </cell>
          <cell r="E17">
            <v>3724997</v>
          </cell>
          <cell r="F17">
            <v>1335500</v>
          </cell>
          <cell r="G17">
            <v>1154974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view="pageBreakPreview" zoomScaleNormal="115" zoomScaleSheetLayoutView="100" zoomScalePageLayoutView="0" workbookViewId="0" topLeftCell="A1">
      <selection activeCell="M19" sqref="M19"/>
    </sheetView>
  </sheetViews>
  <sheetFormatPr defaultColWidth="9.00390625" defaultRowHeight="13.5"/>
  <cols>
    <col min="1" max="1" width="2.625" style="1" customWidth="1"/>
    <col min="2" max="4" width="10.625" style="4" customWidth="1"/>
    <col min="5" max="5" width="12.625" style="1" customWidth="1"/>
    <col min="6" max="8" width="10.625" style="1" customWidth="1"/>
    <col min="9" max="9" width="12.625" style="1" customWidth="1"/>
    <col min="10" max="10" width="10.75390625" style="1" customWidth="1"/>
    <col min="11" max="14" width="9.875" style="1" customWidth="1"/>
    <col min="15" max="16" width="12.625" style="1" customWidth="1"/>
    <col min="17" max="16384" width="9.00390625" style="1" customWidth="1"/>
  </cols>
  <sheetData>
    <row r="1" spans="2:4" ht="14.25">
      <c r="B1" s="3" t="s">
        <v>23</v>
      </c>
      <c r="C1" s="3"/>
      <c r="D1" s="3"/>
    </row>
    <row r="2" ht="12" customHeight="1"/>
    <row r="3" spans="2:10" s="8" customFormat="1" ht="12" customHeight="1">
      <c r="B3" s="113" t="s">
        <v>9</v>
      </c>
      <c r="C3" s="114"/>
      <c r="D3" s="115"/>
      <c r="E3" s="113" t="s">
        <v>2</v>
      </c>
      <c r="F3" s="110" t="s">
        <v>5</v>
      </c>
      <c r="G3" s="111"/>
      <c r="H3" s="112"/>
      <c r="I3" s="117" t="s">
        <v>6</v>
      </c>
      <c r="J3" s="118"/>
    </row>
    <row r="4" spans="2:10" s="8" customFormat="1" ht="12">
      <c r="B4" s="9" t="s">
        <v>0</v>
      </c>
      <c r="C4" s="9" t="s">
        <v>1</v>
      </c>
      <c r="D4" s="9" t="s">
        <v>4</v>
      </c>
      <c r="E4" s="116"/>
      <c r="F4" s="6" t="s">
        <v>0</v>
      </c>
      <c r="G4" s="6" t="s">
        <v>1</v>
      </c>
      <c r="H4" s="6" t="s">
        <v>3</v>
      </c>
      <c r="I4" s="119"/>
      <c r="J4" s="120"/>
    </row>
    <row r="5" spans="2:10" s="2" customFormat="1" ht="12" customHeight="1">
      <c r="B5" s="13">
        <v>1</v>
      </c>
      <c r="C5" s="13">
        <v>111</v>
      </c>
      <c r="D5" s="13">
        <v>21</v>
      </c>
      <c r="E5" s="12">
        <v>8</v>
      </c>
      <c r="F5" s="12">
        <v>1</v>
      </c>
      <c r="G5" s="12">
        <v>38</v>
      </c>
      <c r="H5" s="12">
        <v>2</v>
      </c>
      <c r="I5" s="108">
        <v>15</v>
      </c>
      <c r="J5" s="109"/>
    </row>
    <row r="6" spans="2:4" s="2" customFormat="1" ht="12" customHeight="1">
      <c r="B6" s="5"/>
      <c r="C6" s="5"/>
      <c r="D6" s="5"/>
    </row>
    <row r="7" spans="2:10" s="2" customFormat="1" ht="12" customHeight="1">
      <c r="B7" s="126" t="s">
        <v>20</v>
      </c>
      <c r="C7" s="127"/>
      <c r="D7" s="127"/>
      <c r="E7" s="128" t="s">
        <v>13</v>
      </c>
      <c r="F7" s="129"/>
      <c r="G7" s="110" t="s">
        <v>21</v>
      </c>
      <c r="H7" s="111"/>
      <c r="I7" s="130"/>
      <c r="J7" s="124" t="s">
        <v>7</v>
      </c>
    </row>
    <row r="8" spans="2:10" s="2" customFormat="1" ht="12" customHeight="1">
      <c r="B8" s="9" t="s">
        <v>0</v>
      </c>
      <c r="C8" s="9" t="s">
        <v>1</v>
      </c>
      <c r="D8" s="9" t="s">
        <v>4</v>
      </c>
      <c r="E8" s="6" t="s">
        <v>10</v>
      </c>
      <c r="F8" s="6" t="s">
        <v>11</v>
      </c>
      <c r="G8" s="9" t="s">
        <v>14</v>
      </c>
      <c r="H8" s="9" t="s">
        <v>15</v>
      </c>
      <c r="I8" s="9" t="s">
        <v>16</v>
      </c>
      <c r="J8" s="125"/>
    </row>
    <row r="9" spans="2:10" s="2" customFormat="1" ht="12" customHeight="1">
      <c r="B9" s="12">
        <v>11</v>
      </c>
      <c r="C9" s="13">
        <v>230</v>
      </c>
      <c r="D9" s="13">
        <v>10</v>
      </c>
      <c r="E9" s="13">
        <v>301</v>
      </c>
      <c r="F9" s="12">
        <v>39</v>
      </c>
      <c r="G9" s="12">
        <v>21</v>
      </c>
      <c r="H9" s="29">
        <v>2</v>
      </c>
      <c r="I9" s="13">
        <v>1</v>
      </c>
      <c r="J9" s="13">
        <v>16</v>
      </c>
    </row>
    <row r="10" spans="2:10" ht="13.5">
      <c r="B10" s="122"/>
      <c r="C10" s="123"/>
      <c r="D10" s="123"/>
      <c r="E10" s="123"/>
      <c r="F10" s="123"/>
      <c r="G10" s="123"/>
      <c r="H10" s="123"/>
      <c r="I10" s="123"/>
      <c r="J10" s="123"/>
    </row>
    <row r="11" spans="2:10" ht="12" customHeight="1">
      <c r="B11" s="122" t="s">
        <v>24</v>
      </c>
      <c r="C11" s="123"/>
      <c r="D11" s="123"/>
      <c r="E11" s="123"/>
      <c r="F11" s="123"/>
      <c r="G11" s="123"/>
      <c r="H11" s="123"/>
      <c r="I11" s="123"/>
      <c r="J11" s="123"/>
    </row>
    <row r="12" spans="2:9" ht="12" customHeight="1">
      <c r="B12" s="7" t="s">
        <v>8</v>
      </c>
      <c r="C12" s="2"/>
      <c r="D12" s="2"/>
      <c r="E12" s="2"/>
      <c r="F12" s="2"/>
      <c r="G12" s="2"/>
      <c r="H12" s="2"/>
      <c r="I12" s="2"/>
    </row>
    <row r="13" spans="2:9" ht="12" customHeight="1">
      <c r="B13" s="10" t="s">
        <v>12</v>
      </c>
      <c r="C13" s="2"/>
      <c r="D13" s="2"/>
      <c r="E13" s="2"/>
      <c r="F13" s="2"/>
      <c r="G13" s="2"/>
      <c r="H13" s="2"/>
      <c r="I13" s="2"/>
    </row>
    <row r="14" spans="2:9" ht="12" customHeight="1">
      <c r="B14" s="121"/>
      <c r="C14" s="121"/>
      <c r="D14" s="121"/>
      <c r="E14" s="121"/>
      <c r="F14" s="121"/>
      <c r="G14" s="121"/>
      <c r="H14" s="26"/>
      <c r="I14" s="2"/>
    </row>
    <row r="15" ht="12" customHeight="1"/>
    <row r="16" ht="12" customHeight="1"/>
    <row r="17" ht="12" customHeight="1"/>
    <row r="18" spans="2:6" ht="12" customHeight="1">
      <c r="B18" s="24"/>
      <c r="C18" s="25"/>
      <c r="D18" s="25"/>
      <c r="E18" s="25"/>
      <c r="F18" s="25"/>
    </row>
    <row r="19" spans="2:6" ht="12" customHeight="1">
      <c r="B19" s="24"/>
      <c r="C19" s="25"/>
      <c r="D19" s="25"/>
      <c r="E19" s="25"/>
      <c r="F19" s="25"/>
    </row>
    <row r="20" ht="12" customHeight="1"/>
    <row r="21" ht="12" customHeight="1"/>
    <row r="22" ht="12" customHeight="1"/>
    <row r="23" ht="12" customHeight="1"/>
    <row r="24" ht="12" customHeight="1">
      <c r="D24" s="14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12">
    <mergeCell ref="E7:F7"/>
    <mergeCell ref="G7:I7"/>
    <mergeCell ref="I5:J5"/>
    <mergeCell ref="F3:H3"/>
    <mergeCell ref="B3:D3"/>
    <mergeCell ref="E3:E4"/>
    <mergeCell ref="I3:J4"/>
    <mergeCell ref="B14:G14"/>
    <mergeCell ref="B11:J11"/>
    <mergeCell ref="B10:J10"/>
    <mergeCell ref="J7:J8"/>
    <mergeCell ref="B7:D7"/>
  </mergeCells>
  <dataValidations count="2">
    <dataValidation allowBlank="1" showInputMessage="1" showErrorMessage="1" imeMode="off" sqref="B9:J9 B5:I5"/>
    <dataValidation allowBlank="1" showInputMessage="1" showErrorMessage="1" imeMode="on" sqref="B12:I13 I1:I3 H4 F3:G4 S1:IV4 C1:D2 F1:H2 E1:E3 J1:R2 B4:D4 J7 A1:B4 K6:IV8 A6:A8 B6:J6 B8:G8 G7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&amp;L&amp;F</oddHeader>
  </headerFooter>
  <colBreaks count="2" manualBreakCount="2">
    <brk id="10" max="18" man="1"/>
    <brk id="16" max="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G36" sqref="G36"/>
    </sheetView>
  </sheetViews>
  <sheetFormatPr defaultColWidth="9.00390625" defaultRowHeight="13.5"/>
  <cols>
    <col min="1" max="1" width="2.625" style="1" customWidth="1"/>
    <col min="2" max="2" width="6.875" style="4" customWidth="1"/>
    <col min="3" max="3" width="4.625" style="4" customWidth="1"/>
    <col min="4" max="4" width="9.875" style="1" bestFit="1" customWidth="1"/>
    <col min="5" max="5" width="9.375" style="1" customWidth="1"/>
    <col min="6" max="10" width="8.375" style="1" customWidth="1"/>
    <col min="11" max="12" width="11.75390625" style="1" customWidth="1"/>
    <col min="13" max="16384" width="9.00390625" style="1" customWidth="1"/>
  </cols>
  <sheetData>
    <row r="1" spans="2:3" ht="14.25">
      <c r="B1" s="3" t="s">
        <v>192</v>
      </c>
      <c r="C1" s="3"/>
    </row>
    <row r="2" ht="12" customHeight="1"/>
    <row r="3" spans="2:12" s="15" customFormat="1" ht="12" customHeight="1">
      <c r="B3" s="199" t="s">
        <v>18</v>
      </c>
      <c r="C3" s="200"/>
      <c r="D3" s="110" t="s">
        <v>177</v>
      </c>
      <c r="E3" s="156"/>
      <c r="F3" s="113" t="s">
        <v>178</v>
      </c>
      <c r="G3" s="113" t="s">
        <v>179</v>
      </c>
      <c r="H3" s="113" t="s">
        <v>180</v>
      </c>
      <c r="I3" s="113" t="s">
        <v>181</v>
      </c>
      <c r="J3" s="113" t="s">
        <v>182</v>
      </c>
      <c r="K3" s="110" t="s">
        <v>183</v>
      </c>
      <c r="L3" s="156"/>
    </row>
    <row r="4" spans="2:12" s="15" customFormat="1" ht="12" customHeight="1">
      <c r="B4" s="201"/>
      <c r="C4" s="202"/>
      <c r="D4" s="27" t="s">
        <v>127</v>
      </c>
      <c r="E4" s="27" t="s">
        <v>184</v>
      </c>
      <c r="F4" s="197"/>
      <c r="G4" s="197"/>
      <c r="H4" s="197"/>
      <c r="I4" s="197"/>
      <c r="J4" s="197"/>
      <c r="K4" s="27" t="s">
        <v>127</v>
      </c>
      <c r="L4" s="6" t="s">
        <v>184</v>
      </c>
    </row>
    <row r="5" spans="2:12" s="2" customFormat="1" ht="12" customHeight="1">
      <c r="B5" s="145"/>
      <c r="C5" s="146"/>
      <c r="D5" s="40" t="s">
        <v>128</v>
      </c>
      <c r="E5" s="40" t="s">
        <v>49</v>
      </c>
      <c r="F5" s="40" t="s">
        <v>128</v>
      </c>
      <c r="G5" s="40" t="s">
        <v>128</v>
      </c>
      <c r="H5" s="40" t="s">
        <v>128</v>
      </c>
      <c r="I5" s="40" t="s">
        <v>128</v>
      </c>
      <c r="J5" s="40" t="s">
        <v>128</v>
      </c>
      <c r="K5" s="40" t="s">
        <v>128</v>
      </c>
      <c r="L5" s="40" t="s">
        <v>49</v>
      </c>
    </row>
    <row r="6" spans="2:12" s="2" customFormat="1" ht="12" customHeight="1">
      <c r="B6" s="131" t="s">
        <v>185</v>
      </c>
      <c r="C6" s="198"/>
      <c r="D6" s="97" t="s">
        <v>186</v>
      </c>
      <c r="E6" s="97" t="s">
        <v>186</v>
      </c>
      <c r="F6" s="97">
        <v>296</v>
      </c>
      <c r="G6" s="97">
        <v>7896</v>
      </c>
      <c r="H6" s="97">
        <v>58319</v>
      </c>
      <c r="I6" s="98">
        <v>9009</v>
      </c>
      <c r="J6" s="98">
        <v>1284</v>
      </c>
      <c r="K6" s="98">
        <v>550471</v>
      </c>
      <c r="L6" s="98">
        <v>1424472.448</v>
      </c>
    </row>
    <row r="7" spans="2:12" s="2" customFormat="1" ht="12" customHeight="1">
      <c r="B7" s="18" t="s">
        <v>187</v>
      </c>
      <c r="C7" s="19"/>
      <c r="D7" s="99" t="s">
        <v>186</v>
      </c>
      <c r="E7" s="100" t="s">
        <v>186</v>
      </c>
      <c r="F7" s="101">
        <v>335</v>
      </c>
      <c r="G7" s="101">
        <v>7507</v>
      </c>
      <c r="H7" s="101">
        <v>56348</v>
      </c>
      <c r="I7" s="102">
        <v>7464</v>
      </c>
      <c r="J7" s="102">
        <v>1126</v>
      </c>
      <c r="K7" s="102">
        <v>478215</v>
      </c>
      <c r="L7" s="102">
        <v>1221268.586</v>
      </c>
    </row>
    <row r="8" spans="2:12" s="2" customFormat="1" ht="12" customHeight="1">
      <c r="B8" s="18" t="s">
        <v>188</v>
      </c>
      <c r="C8" s="19"/>
      <c r="D8" s="99" t="s">
        <v>186</v>
      </c>
      <c r="E8" s="100" t="s">
        <v>186</v>
      </c>
      <c r="F8" s="101">
        <v>245</v>
      </c>
      <c r="G8" s="101">
        <v>7206</v>
      </c>
      <c r="H8" s="102">
        <v>54133</v>
      </c>
      <c r="I8" s="102">
        <v>5818</v>
      </c>
      <c r="J8" s="102">
        <v>808</v>
      </c>
      <c r="K8" s="102">
        <v>410397</v>
      </c>
      <c r="L8" s="102">
        <v>1033710.335</v>
      </c>
    </row>
    <row r="9" spans="2:12" s="2" customFormat="1" ht="12" customHeight="1">
      <c r="B9" s="18" t="s">
        <v>189</v>
      </c>
      <c r="C9" s="19"/>
      <c r="D9" s="99" t="s">
        <v>186</v>
      </c>
      <c r="E9" s="100" t="s">
        <v>186</v>
      </c>
      <c r="F9" s="101">
        <v>200</v>
      </c>
      <c r="G9" s="101">
        <v>6631</v>
      </c>
      <c r="H9" s="102">
        <v>47422</v>
      </c>
      <c r="I9" s="102">
        <v>4604</v>
      </c>
      <c r="J9" s="102">
        <v>649</v>
      </c>
      <c r="K9" s="102">
        <v>348517</v>
      </c>
      <c r="L9" s="102">
        <v>869179.626</v>
      </c>
    </row>
    <row r="10" spans="2:12" s="20" customFormat="1" ht="12" customHeight="1">
      <c r="B10" s="22" t="s">
        <v>190</v>
      </c>
      <c r="C10" s="21"/>
      <c r="D10" s="103" t="s">
        <v>186</v>
      </c>
      <c r="E10" s="103" t="s">
        <v>186</v>
      </c>
      <c r="F10" s="103">
        <v>143</v>
      </c>
      <c r="G10" s="103">
        <v>6424</v>
      </c>
      <c r="H10" s="103">
        <v>39077</v>
      </c>
      <c r="I10" s="103">
        <v>3519</v>
      </c>
      <c r="J10" s="103">
        <v>498</v>
      </c>
      <c r="K10" s="103">
        <v>298234</v>
      </c>
      <c r="L10" s="103">
        <v>734784.268</v>
      </c>
    </row>
    <row r="11" spans="2:11" s="2" customFormat="1" ht="12" customHeight="1">
      <c r="B11" s="23"/>
      <c r="C11" s="23"/>
      <c r="K11" s="104"/>
    </row>
    <row r="12" spans="2:12" s="2" customFormat="1" ht="12" customHeight="1">
      <c r="B12" s="5" t="s">
        <v>191</v>
      </c>
      <c r="C12" s="5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sheetProtection/>
  <mergeCells count="10">
    <mergeCell ref="J3:J4"/>
    <mergeCell ref="K3:L3"/>
    <mergeCell ref="B5:C5"/>
    <mergeCell ref="B6:C6"/>
    <mergeCell ref="B3:C4"/>
    <mergeCell ref="D3:E3"/>
    <mergeCell ref="F3:F4"/>
    <mergeCell ref="G3:G4"/>
    <mergeCell ref="H3:H4"/>
    <mergeCell ref="I3:I4"/>
  </mergeCells>
  <dataValidations count="1">
    <dataValidation allowBlank="1" showInputMessage="1" showErrorMessage="1" imeMode="on" sqref="G11:G65536 D11:D65536 J11:K65536 C7:C10 B1:B4 J1:K5 F3 L4 E5:I5 D1:D5 L5:IV5 G1:G4 H3:I3 E4 A5:C5 B3:C4 B6:B65536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2.625" style="1" customWidth="1"/>
    <col min="2" max="2" width="6.875" style="4" customWidth="1"/>
    <col min="3" max="3" width="4.625" style="4" customWidth="1"/>
    <col min="4" max="4" width="11.375" style="1" customWidth="1"/>
    <col min="5" max="5" width="12.375" style="1" customWidth="1"/>
    <col min="6" max="6" width="7.50390625" style="1" bestFit="1" customWidth="1"/>
    <col min="7" max="7" width="9.875" style="1" customWidth="1"/>
    <col min="8" max="8" width="9.375" style="1" customWidth="1"/>
    <col min="9" max="9" width="12.25390625" style="1" bestFit="1" customWidth="1"/>
    <col min="10" max="10" width="12.50390625" style="1" customWidth="1"/>
    <col min="11" max="11" width="8.00390625" style="1" bestFit="1" customWidth="1"/>
    <col min="12" max="12" width="9.875" style="1" customWidth="1"/>
    <col min="13" max="13" width="12.25390625" style="1" bestFit="1" customWidth="1"/>
    <col min="14" max="14" width="0.74609375" style="1" customWidth="1"/>
    <col min="15" max="16384" width="9.00390625" style="1" customWidth="1"/>
  </cols>
  <sheetData>
    <row r="1" spans="2:3" ht="14.25">
      <c r="B1" s="3" t="s">
        <v>205</v>
      </c>
      <c r="C1" s="3"/>
    </row>
    <row r="2" ht="12" customHeight="1"/>
    <row r="3" spans="2:13" s="15" customFormat="1" ht="12" customHeight="1">
      <c r="B3" s="199" t="s">
        <v>18</v>
      </c>
      <c r="C3" s="200"/>
      <c r="D3" s="110" t="s">
        <v>177</v>
      </c>
      <c r="E3" s="111"/>
      <c r="F3" s="111"/>
      <c r="G3" s="111"/>
      <c r="H3" s="156"/>
      <c r="I3" s="110" t="s">
        <v>193</v>
      </c>
      <c r="J3" s="111"/>
      <c r="K3" s="111"/>
      <c r="L3" s="111"/>
      <c r="M3" s="156"/>
    </row>
    <row r="4" spans="2:13" s="15" customFormat="1" ht="12" customHeight="1">
      <c r="B4" s="204"/>
      <c r="C4" s="205"/>
      <c r="D4" s="110" t="s">
        <v>194</v>
      </c>
      <c r="E4" s="130"/>
      <c r="F4" s="110" t="s">
        <v>195</v>
      </c>
      <c r="G4" s="111"/>
      <c r="H4" s="206"/>
      <c r="I4" s="110" t="s">
        <v>194</v>
      </c>
      <c r="J4" s="130"/>
      <c r="K4" s="110" t="s">
        <v>195</v>
      </c>
      <c r="L4" s="111"/>
      <c r="M4" s="206"/>
    </row>
    <row r="5" spans="2:13" s="15" customFormat="1" ht="12" customHeight="1">
      <c r="B5" s="201"/>
      <c r="C5" s="202"/>
      <c r="D5" s="27" t="s">
        <v>127</v>
      </c>
      <c r="E5" s="27" t="s">
        <v>184</v>
      </c>
      <c r="F5" s="27" t="s">
        <v>196</v>
      </c>
      <c r="G5" s="27" t="s">
        <v>197</v>
      </c>
      <c r="H5" s="27" t="s">
        <v>184</v>
      </c>
      <c r="I5" s="27" t="s">
        <v>127</v>
      </c>
      <c r="J5" s="27" t="s">
        <v>184</v>
      </c>
      <c r="K5" s="27" t="s">
        <v>196</v>
      </c>
      <c r="L5" s="27" t="s">
        <v>197</v>
      </c>
      <c r="M5" s="6" t="s">
        <v>184</v>
      </c>
    </row>
    <row r="6" spans="2:13" s="2" customFormat="1" ht="12" customHeight="1">
      <c r="B6" s="145"/>
      <c r="C6" s="146"/>
      <c r="D6" s="40" t="s">
        <v>128</v>
      </c>
      <c r="E6" s="40" t="s">
        <v>49</v>
      </c>
      <c r="F6" s="40" t="s">
        <v>128</v>
      </c>
      <c r="G6" s="40" t="s">
        <v>198</v>
      </c>
      <c r="H6" s="40" t="s">
        <v>49</v>
      </c>
      <c r="I6" s="40" t="s">
        <v>128</v>
      </c>
      <c r="J6" s="40" t="s">
        <v>49</v>
      </c>
      <c r="K6" s="40" t="s">
        <v>128</v>
      </c>
      <c r="L6" s="40" t="s">
        <v>198</v>
      </c>
      <c r="M6" s="40" t="s">
        <v>49</v>
      </c>
    </row>
    <row r="7" spans="2:13" s="2" customFormat="1" ht="12" customHeight="1">
      <c r="B7" s="131" t="s">
        <v>185</v>
      </c>
      <c r="C7" s="198"/>
      <c r="D7" s="105">
        <v>187507</v>
      </c>
      <c r="E7" s="105">
        <v>989526</v>
      </c>
      <c r="F7" s="105">
        <v>22</v>
      </c>
      <c r="G7" s="105">
        <v>7917</v>
      </c>
      <c r="H7" s="105">
        <v>36237</v>
      </c>
      <c r="I7" s="105">
        <v>1909164</v>
      </c>
      <c r="J7" s="105">
        <v>13860290</v>
      </c>
      <c r="K7" s="105">
        <v>586</v>
      </c>
      <c r="L7" s="105">
        <v>266418</v>
      </c>
      <c r="M7" s="105">
        <v>869763</v>
      </c>
    </row>
    <row r="8" spans="2:13" s="2" customFormat="1" ht="12" customHeight="1">
      <c r="B8" s="18" t="s">
        <v>199</v>
      </c>
      <c r="C8" s="19"/>
      <c r="D8" s="105">
        <v>215521</v>
      </c>
      <c r="E8" s="105">
        <v>1094142</v>
      </c>
      <c r="F8" s="105">
        <v>19</v>
      </c>
      <c r="G8" s="105">
        <v>2172</v>
      </c>
      <c r="H8" s="105">
        <v>2673</v>
      </c>
      <c r="I8" s="105">
        <v>2047907</v>
      </c>
      <c r="J8" s="105">
        <v>13781615</v>
      </c>
      <c r="K8" s="105">
        <v>549</v>
      </c>
      <c r="L8" s="105">
        <v>265847</v>
      </c>
      <c r="M8" s="105">
        <v>897760</v>
      </c>
    </row>
    <row r="9" spans="2:13" s="2" customFormat="1" ht="12" customHeight="1">
      <c r="B9" s="18" t="s">
        <v>200</v>
      </c>
      <c r="C9" s="19"/>
      <c r="D9" s="105">
        <v>206290</v>
      </c>
      <c r="E9" s="105">
        <v>977267</v>
      </c>
      <c r="F9" s="105">
        <v>30</v>
      </c>
      <c r="G9" s="105">
        <v>14390</v>
      </c>
      <c r="H9" s="105">
        <v>67136</v>
      </c>
      <c r="I9" s="105">
        <v>2167996</v>
      </c>
      <c r="J9" s="105">
        <v>13670440</v>
      </c>
      <c r="K9" s="105">
        <v>536</v>
      </c>
      <c r="L9" s="105">
        <v>264399</v>
      </c>
      <c r="M9" s="105">
        <v>945185</v>
      </c>
    </row>
    <row r="10" spans="2:13" s="2" customFormat="1" ht="12" customHeight="1">
      <c r="B10" s="18" t="s">
        <v>201</v>
      </c>
      <c r="C10" s="21"/>
      <c r="D10" s="105">
        <v>215099</v>
      </c>
      <c r="E10" s="105">
        <v>1010004</v>
      </c>
      <c r="F10" s="105">
        <v>31</v>
      </c>
      <c r="G10" s="105">
        <v>17757</v>
      </c>
      <c r="H10" s="105">
        <v>17109</v>
      </c>
      <c r="I10" s="105">
        <v>2287967</v>
      </c>
      <c r="J10" s="105">
        <v>13624896</v>
      </c>
      <c r="K10" s="105">
        <v>522</v>
      </c>
      <c r="L10" s="105">
        <v>281224</v>
      </c>
      <c r="M10" s="105">
        <v>942826</v>
      </c>
    </row>
    <row r="11" spans="2:13" s="20" customFormat="1" ht="12" customHeight="1">
      <c r="B11" s="22" t="s">
        <v>202</v>
      </c>
      <c r="C11" s="21"/>
      <c r="D11" s="106">
        <v>223817</v>
      </c>
      <c r="E11" s="106">
        <v>1097931</v>
      </c>
      <c r="F11" s="106">
        <v>33</v>
      </c>
      <c r="G11" s="106">
        <v>2183</v>
      </c>
      <c r="H11" s="106">
        <v>4414</v>
      </c>
      <c r="I11" s="106">
        <v>2411033</v>
      </c>
      <c r="J11" s="106">
        <v>13630446</v>
      </c>
      <c r="K11" s="106">
        <v>527</v>
      </c>
      <c r="L11" s="106">
        <v>287865</v>
      </c>
      <c r="M11" s="106">
        <v>962419</v>
      </c>
    </row>
    <row r="12" spans="2:3" s="2" customFormat="1" ht="12" customHeight="1">
      <c r="B12" s="23"/>
      <c r="C12" s="23"/>
    </row>
    <row r="13" spans="2:3" s="2" customFormat="1" ht="12" customHeight="1">
      <c r="B13" s="5" t="s">
        <v>203</v>
      </c>
      <c r="C13" s="5"/>
    </row>
    <row r="14" spans="2:3" s="2" customFormat="1" ht="12" customHeight="1">
      <c r="B14" s="5"/>
      <c r="C14" s="5"/>
    </row>
    <row r="15" spans="1:13" s="2" customFormat="1" ht="12" customHeight="1">
      <c r="A15" s="2" t="s">
        <v>204</v>
      </c>
      <c r="B15" s="7" t="s">
        <v>204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2:13" s="2" customFormat="1" ht="12" customHeight="1">
      <c r="B16" s="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ht="13.5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sheetProtection/>
  <mergeCells count="10">
    <mergeCell ref="B6:C6"/>
    <mergeCell ref="B7:C7"/>
    <mergeCell ref="C15:M15"/>
    <mergeCell ref="B3:C5"/>
    <mergeCell ref="D3:H3"/>
    <mergeCell ref="I3:M3"/>
    <mergeCell ref="D4:E4"/>
    <mergeCell ref="F4:H4"/>
    <mergeCell ref="I4:J4"/>
    <mergeCell ref="K4:M4"/>
  </mergeCells>
  <dataValidations count="1">
    <dataValidation allowBlank="1" showInputMessage="1" showErrorMessage="1" imeMode="on" sqref="B1:B5 B3:C5 A6:C6 N6:IV6 H5:H6 M5:M6 D17:G65536 C8:C11 B7:B65536 D1:G14 I1:L14 I17:L6553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6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2.625" style="1" customWidth="1"/>
    <col min="2" max="2" width="20.375" style="1" customWidth="1"/>
    <col min="3" max="5" width="8.625" style="1" customWidth="1"/>
    <col min="6" max="16384" width="9.00390625" style="1" customWidth="1"/>
  </cols>
  <sheetData>
    <row r="1" ht="14.25">
      <c r="B1" s="30" t="s">
        <v>43</v>
      </c>
    </row>
    <row r="2" ht="12" customHeight="1"/>
    <row r="3" spans="2:6" s="15" customFormat="1" ht="12" customHeight="1">
      <c r="B3" s="31" t="s">
        <v>25</v>
      </c>
      <c r="C3" s="28" t="s">
        <v>19</v>
      </c>
      <c r="D3" s="9" t="s">
        <v>17</v>
      </c>
      <c r="E3" s="9" t="s">
        <v>15</v>
      </c>
      <c r="F3" s="32"/>
    </row>
    <row r="4" spans="2:6" s="33" customFormat="1" ht="12" customHeight="1">
      <c r="B4" s="34"/>
      <c r="C4" s="35">
        <v>151</v>
      </c>
      <c r="D4" s="35">
        <v>2</v>
      </c>
      <c r="E4" s="35">
        <v>149</v>
      </c>
      <c r="F4" s="36"/>
    </row>
    <row r="5" spans="2:6" s="2" customFormat="1" ht="12" customHeight="1">
      <c r="B5" s="37" t="s">
        <v>26</v>
      </c>
      <c r="C5" s="38">
        <v>1</v>
      </c>
      <c r="D5" s="38" t="s">
        <v>27</v>
      </c>
      <c r="E5" s="38">
        <v>1</v>
      </c>
      <c r="F5" s="36"/>
    </row>
    <row r="6" spans="2:6" s="2" customFormat="1" ht="12" customHeight="1">
      <c r="B6" s="37" t="s">
        <v>28</v>
      </c>
      <c r="C6" s="38">
        <v>85</v>
      </c>
      <c r="D6" s="38">
        <v>1</v>
      </c>
      <c r="E6" s="38">
        <v>84</v>
      </c>
      <c r="F6" s="36"/>
    </row>
    <row r="7" spans="2:6" s="2" customFormat="1" ht="12" customHeight="1">
      <c r="B7" s="37" t="s">
        <v>29</v>
      </c>
      <c r="C7" s="38">
        <v>9</v>
      </c>
      <c r="D7" s="38" t="s">
        <v>27</v>
      </c>
      <c r="E7" s="38">
        <v>9</v>
      </c>
      <c r="F7" s="36"/>
    </row>
    <row r="8" spans="2:6" s="2" customFormat="1" ht="12" customHeight="1">
      <c r="B8" s="37" t="s">
        <v>30</v>
      </c>
      <c r="C8" s="38">
        <v>3</v>
      </c>
      <c r="D8" s="38" t="s">
        <v>27</v>
      </c>
      <c r="E8" s="38">
        <v>3</v>
      </c>
      <c r="F8" s="36"/>
    </row>
    <row r="9" spans="2:6" s="2" customFormat="1" ht="12" customHeight="1">
      <c r="B9" s="37" t="s">
        <v>31</v>
      </c>
      <c r="C9" s="38">
        <v>3</v>
      </c>
      <c r="D9" s="38" t="s">
        <v>27</v>
      </c>
      <c r="E9" s="38">
        <v>3</v>
      </c>
      <c r="F9" s="36"/>
    </row>
    <row r="10" spans="2:6" s="2" customFormat="1" ht="12" customHeight="1">
      <c r="B10" s="37" t="s">
        <v>32</v>
      </c>
      <c r="C10" s="38">
        <v>2</v>
      </c>
      <c r="D10" s="38" t="s">
        <v>27</v>
      </c>
      <c r="E10" s="38">
        <v>2</v>
      </c>
      <c r="F10" s="36"/>
    </row>
    <row r="11" spans="2:6" s="2" customFormat="1" ht="12" customHeight="1">
      <c r="B11" s="37" t="s">
        <v>33</v>
      </c>
      <c r="C11" s="38">
        <v>1</v>
      </c>
      <c r="D11" s="38" t="s">
        <v>27</v>
      </c>
      <c r="E11" s="38">
        <v>1</v>
      </c>
      <c r="F11" s="36"/>
    </row>
    <row r="12" spans="2:6" s="2" customFormat="1" ht="12" customHeight="1">
      <c r="B12" s="37" t="s">
        <v>34</v>
      </c>
      <c r="C12" s="38">
        <v>1</v>
      </c>
      <c r="D12" s="38" t="s">
        <v>27</v>
      </c>
      <c r="E12" s="38">
        <v>1</v>
      </c>
      <c r="F12" s="36"/>
    </row>
    <row r="13" spans="2:6" s="2" customFormat="1" ht="12" customHeight="1">
      <c r="B13" s="37" t="s">
        <v>35</v>
      </c>
      <c r="C13" s="38">
        <v>2</v>
      </c>
      <c r="D13" s="38" t="s">
        <v>27</v>
      </c>
      <c r="E13" s="38">
        <v>2</v>
      </c>
      <c r="F13" s="36"/>
    </row>
    <row r="14" spans="2:6" s="2" customFormat="1" ht="12" customHeight="1">
      <c r="B14" s="37" t="s">
        <v>36</v>
      </c>
      <c r="C14" s="38">
        <v>2</v>
      </c>
      <c r="D14" s="38" t="s">
        <v>27</v>
      </c>
      <c r="E14" s="38">
        <v>2</v>
      </c>
      <c r="F14" s="36"/>
    </row>
    <row r="15" spans="2:6" s="2" customFormat="1" ht="12" customHeight="1">
      <c r="B15" s="37" t="s">
        <v>37</v>
      </c>
      <c r="C15" s="38">
        <v>1</v>
      </c>
      <c r="D15" s="38" t="s">
        <v>27</v>
      </c>
      <c r="E15" s="38">
        <v>1</v>
      </c>
      <c r="F15" s="36"/>
    </row>
    <row r="16" spans="2:6" s="2" customFormat="1" ht="12" customHeight="1">
      <c r="B16" s="37" t="s">
        <v>38</v>
      </c>
      <c r="C16" s="38">
        <v>1</v>
      </c>
      <c r="D16" s="38" t="s">
        <v>27</v>
      </c>
      <c r="E16" s="38">
        <v>1</v>
      </c>
      <c r="F16" s="36"/>
    </row>
    <row r="17" spans="2:6" s="2" customFormat="1" ht="12" customHeight="1">
      <c r="B17" s="37" t="s">
        <v>39</v>
      </c>
      <c r="C17" s="38">
        <v>1</v>
      </c>
      <c r="D17" s="38" t="s">
        <v>27</v>
      </c>
      <c r="E17" s="38">
        <v>1</v>
      </c>
      <c r="F17" s="36"/>
    </row>
    <row r="18" spans="2:6" s="2" customFormat="1" ht="12" customHeight="1">
      <c r="B18" s="37" t="s">
        <v>40</v>
      </c>
      <c r="C18" s="38">
        <v>36</v>
      </c>
      <c r="D18" s="38">
        <v>1</v>
      </c>
      <c r="E18" s="38">
        <v>35</v>
      </c>
      <c r="F18" s="36"/>
    </row>
    <row r="19" spans="2:6" s="2" customFormat="1" ht="12" customHeight="1">
      <c r="B19" s="37" t="s">
        <v>41</v>
      </c>
      <c r="C19" s="38">
        <v>2</v>
      </c>
      <c r="D19" s="38" t="s">
        <v>27</v>
      </c>
      <c r="E19" s="38">
        <v>2</v>
      </c>
      <c r="F19" s="36"/>
    </row>
    <row r="20" spans="2:6" s="2" customFormat="1" ht="12" customHeight="1">
      <c r="B20" s="37" t="s">
        <v>42</v>
      </c>
      <c r="C20" s="38">
        <v>1</v>
      </c>
      <c r="D20" s="38" t="s">
        <v>27</v>
      </c>
      <c r="E20" s="38">
        <v>1</v>
      </c>
      <c r="F20" s="36"/>
    </row>
    <row r="21" s="2" customFormat="1" ht="12" customHeight="1">
      <c r="B21" s="7"/>
    </row>
    <row r="22" s="2" customFormat="1" ht="12" customHeight="1">
      <c r="B22" s="7" t="s">
        <v>22</v>
      </c>
    </row>
    <row r="23" s="2" customFormat="1" ht="12" customHeight="1"/>
    <row r="24" spans="3:5" s="2" customFormat="1" ht="12" customHeight="1">
      <c r="C24" s="39"/>
      <c r="D24" s="39"/>
      <c r="E24" s="39"/>
    </row>
    <row r="25" spans="2:5" ht="14.25">
      <c r="B25" s="30"/>
      <c r="C25" s="39"/>
      <c r="D25" s="39"/>
      <c r="E25" s="39"/>
    </row>
    <row r="26" spans="3:5" ht="12" customHeight="1">
      <c r="C26" s="39"/>
      <c r="D26" s="39"/>
      <c r="E26" s="39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sheetProtection/>
  <dataValidations count="1">
    <dataValidation allowBlank="1" showInputMessage="1" showErrorMessage="1" imeMode="on" sqref="A1:A3 C1:IV3 B1:B6553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7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2.625" style="1" customWidth="1"/>
    <col min="2" max="2" width="6.00390625" style="4" customWidth="1"/>
    <col min="3" max="3" width="6.25390625" style="4" customWidth="1"/>
    <col min="4" max="7" width="12.625" style="1" customWidth="1"/>
    <col min="8" max="8" width="9.00390625" style="1" customWidth="1"/>
    <col min="9" max="9" width="10.25390625" style="1" bestFit="1" customWidth="1"/>
    <col min="10" max="16384" width="9.00390625" style="1" customWidth="1"/>
  </cols>
  <sheetData>
    <row r="1" spans="2:3" ht="14.25">
      <c r="B1" s="3" t="s">
        <v>77</v>
      </c>
      <c r="C1" s="3"/>
    </row>
    <row r="2" ht="12" customHeight="1"/>
    <row r="3" spans="2:7" s="15" customFormat="1" ht="12" customHeight="1">
      <c r="B3" s="137" t="s">
        <v>44</v>
      </c>
      <c r="C3" s="138"/>
      <c r="D3" s="141" t="s">
        <v>45</v>
      </c>
      <c r="E3" s="143" t="s">
        <v>46</v>
      </c>
      <c r="F3" s="141" t="s">
        <v>47</v>
      </c>
      <c r="G3" s="141" t="s">
        <v>48</v>
      </c>
    </row>
    <row r="4" spans="2:7" s="15" customFormat="1" ht="12" customHeight="1">
      <c r="B4" s="139"/>
      <c r="C4" s="140"/>
      <c r="D4" s="142"/>
      <c r="E4" s="144"/>
      <c r="F4" s="142"/>
      <c r="G4" s="142"/>
    </row>
    <row r="5" spans="2:7" s="2" customFormat="1" ht="18.75" customHeight="1">
      <c r="B5" s="145"/>
      <c r="C5" s="146"/>
      <c r="D5" s="40" t="s">
        <v>49</v>
      </c>
      <c r="E5" s="40" t="s">
        <v>49</v>
      </c>
      <c r="F5" s="40" t="s">
        <v>49</v>
      </c>
      <c r="G5" s="40" t="s">
        <v>49</v>
      </c>
    </row>
    <row r="6" spans="2:9" s="2" customFormat="1" ht="18.75" customHeight="1">
      <c r="B6" s="131" t="s">
        <v>50</v>
      </c>
      <c r="C6" s="132"/>
      <c r="D6" s="41">
        <v>12304687</v>
      </c>
      <c r="E6" s="42">
        <v>7075038</v>
      </c>
      <c r="F6" s="42">
        <v>2527552</v>
      </c>
      <c r="G6" s="42">
        <v>2702097</v>
      </c>
      <c r="I6" s="43"/>
    </row>
    <row r="7" spans="2:9" s="2" customFormat="1" ht="18.75" customHeight="1">
      <c r="B7" s="18"/>
      <c r="C7" s="44" t="s">
        <v>52</v>
      </c>
      <c r="D7" s="41">
        <v>12318256</v>
      </c>
      <c r="E7" s="42">
        <v>7073345</v>
      </c>
      <c r="F7" s="42">
        <v>2528834</v>
      </c>
      <c r="G7" s="42">
        <v>2716077</v>
      </c>
      <c r="H7" s="43"/>
      <c r="I7" s="43"/>
    </row>
    <row r="8" spans="2:9" s="2" customFormat="1" ht="18.75" customHeight="1">
      <c r="B8" s="18"/>
      <c r="C8" s="44" t="s">
        <v>54</v>
      </c>
      <c r="D8" s="41">
        <v>12341280</v>
      </c>
      <c r="E8" s="42">
        <v>7132528</v>
      </c>
      <c r="F8" s="42">
        <v>2523550</v>
      </c>
      <c r="G8" s="42">
        <v>2685202</v>
      </c>
      <c r="H8" s="43"/>
      <c r="I8" s="43"/>
    </row>
    <row r="9" spans="2:9" s="2" customFormat="1" ht="18.75" customHeight="1">
      <c r="B9" s="18"/>
      <c r="C9" s="44" t="s">
        <v>56</v>
      </c>
      <c r="D9" s="41">
        <v>12400541</v>
      </c>
      <c r="E9" s="42">
        <v>7153786</v>
      </c>
      <c r="F9" s="42">
        <v>2537929</v>
      </c>
      <c r="G9" s="42">
        <v>2708826</v>
      </c>
      <c r="H9" s="43"/>
      <c r="I9" s="43"/>
    </row>
    <row r="10" spans="2:9" s="2" customFormat="1" ht="18.75" customHeight="1">
      <c r="B10" s="18"/>
      <c r="C10" s="44" t="s">
        <v>58</v>
      </c>
      <c r="D10" s="41">
        <v>12392249</v>
      </c>
      <c r="E10" s="42">
        <v>7154134</v>
      </c>
      <c r="F10" s="42">
        <v>2532847</v>
      </c>
      <c r="G10" s="42">
        <v>2705268</v>
      </c>
      <c r="H10" s="43"/>
      <c r="I10" s="43"/>
    </row>
    <row r="11" spans="2:9" s="2" customFormat="1" ht="18.75" customHeight="1">
      <c r="B11" s="18"/>
      <c r="C11" s="44" t="s">
        <v>60</v>
      </c>
      <c r="D11" s="41">
        <v>12457877</v>
      </c>
      <c r="E11" s="42">
        <v>7150348</v>
      </c>
      <c r="F11" s="42">
        <v>2573368</v>
      </c>
      <c r="G11" s="42">
        <v>2734161</v>
      </c>
      <c r="H11" s="43"/>
      <c r="I11" s="43"/>
    </row>
    <row r="12" spans="2:9" s="2" customFormat="1" ht="18.75" customHeight="1">
      <c r="B12" s="18"/>
      <c r="C12" s="44" t="s">
        <v>62</v>
      </c>
      <c r="D12" s="41">
        <v>12433444</v>
      </c>
      <c r="E12" s="42">
        <v>7134008</v>
      </c>
      <c r="F12" s="42">
        <v>2559822</v>
      </c>
      <c r="G12" s="42">
        <v>2739614</v>
      </c>
      <c r="H12" s="43"/>
      <c r="I12" s="43"/>
    </row>
    <row r="13" spans="2:9" s="2" customFormat="1" ht="18.75" customHeight="1">
      <c r="B13" s="18"/>
      <c r="C13" s="44" t="s">
        <v>64</v>
      </c>
      <c r="D13" s="41">
        <v>12517430</v>
      </c>
      <c r="E13" s="42">
        <v>7192082</v>
      </c>
      <c r="F13" s="42">
        <v>2575696</v>
      </c>
      <c r="G13" s="42">
        <v>2749652</v>
      </c>
      <c r="H13" s="43"/>
      <c r="I13" s="43"/>
    </row>
    <row r="14" spans="2:9" s="2" customFormat="1" ht="18.75" customHeight="1">
      <c r="B14" s="18"/>
      <c r="C14" s="44" t="s">
        <v>66</v>
      </c>
      <c r="D14" s="41">
        <v>12452608</v>
      </c>
      <c r="E14" s="42">
        <v>7132183</v>
      </c>
      <c r="F14" s="42">
        <v>2578855</v>
      </c>
      <c r="G14" s="42">
        <v>2741570</v>
      </c>
      <c r="H14" s="43"/>
      <c r="I14" s="43"/>
    </row>
    <row r="15" spans="2:9" s="2" customFormat="1" ht="18.75" customHeight="1">
      <c r="B15" s="18"/>
      <c r="C15" s="44" t="s">
        <v>68</v>
      </c>
      <c r="D15" s="41">
        <v>12470695</v>
      </c>
      <c r="E15" s="42">
        <v>7136678</v>
      </c>
      <c r="F15" s="42">
        <v>2579383</v>
      </c>
      <c r="G15" s="42">
        <v>2754634</v>
      </c>
      <c r="H15" s="43"/>
      <c r="I15" s="43"/>
    </row>
    <row r="16" spans="2:9" s="2" customFormat="1" ht="18.75" customHeight="1">
      <c r="B16" s="18"/>
      <c r="C16" s="44" t="s">
        <v>69</v>
      </c>
      <c r="D16" s="41">
        <v>12485644</v>
      </c>
      <c r="E16" s="42">
        <v>7164282</v>
      </c>
      <c r="F16" s="42">
        <v>2572220</v>
      </c>
      <c r="G16" s="42">
        <v>2746142</v>
      </c>
      <c r="H16" s="43"/>
      <c r="I16" s="43"/>
    </row>
    <row r="17" spans="2:9" s="2" customFormat="1" ht="18.75" customHeight="1">
      <c r="B17" s="18"/>
      <c r="C17" s="44" t="s">
        <v>70</v>
      </c>
      <c r="D17" s="41">
        <v>12589131</v>
      </c>
      <c r="E17" s="42">
        <v>7214518</v>
      </c>
      <c r="F17" s="42">
        <v>2599284</v>
      </c>
      <c r="G17" s="42">
        <v>2775329</v>
      </c>
      <c r="H17" s="43"/>
      <c r="I17" s="43"/>
    </row>
    <row r="18" spans="2:8" s="2" customFormat="1" ht="18.75" customHeight="1">
      <c r="B18" s="131" t="s">
        <v>71</v>
      </c>
      <c r="C18" s="133"/>
      <c r="D18" s="41">
        <f>D17-'[1]金融機関別預金残高 27年'!D17</f>
        <v>206689</v>
      </c>
      <c r="E18" s="42">
        <f>E17-'[1]金融機関別預金残高 27年'!E17</f>
        <v>96213</v>
      </c>
      <c r="F18" s="42">
        <f>F17-'[1]金融機関別預金残高 27年'!F17</f>
        <v>52654</v>
      </c>
      <c r="G18" s="42">
        <f>G17-'[1]金融機関別預金残高 27年'!G17</f>
        <v>57822</v>
      </c>
      <c r="H18" s="43"/>
    </row>
    <row r="19" spans="2:7" s="2" customFormat="1" ht="12" customHeight="1">
      <c r="B19" s="23"/>
      <c r="C19" s="23"/>
      <c r="D19" s="43"/>
      <c r="E19" s="43"/>
      <c r="F19" s="43"/>
      <c r="G19" s="43"/>
    </row>
    <row r="20" spans="2:3" s="2" customFormat="1" ht="12" customHeight="1">
      <c r="B20" s="5" t="s">
        <v>72</v>
      </c>
      <c r="C20" s="5"/>
    </row>
    <row r="21" spans="2:3" s="2" customFormat="1" ht="12" customHeight="1">
      <c r="B21" s="5" t="s">
        <v>73</v>
      </c>
      <c r="C21" s="23"/>
    </row>
    <row r="22" spans="2:3" s="2" customFormat="1" ht="12" customHeight="1">
      <c r="B22" s="5" t="s">
        <v>74</v>
      </c>
      <c r="C22" s="23"/>
    </row>
    <row r="23" spans="2:7" s="2" customFormat="1" ht="12" customHeight="1">
      <c r="B23" s="134" t="s">
        <v>75</v>
      </c>
      <c r="C23" s="135"/>
      <c r="D23" s="135"/>
      <c r="E23" s="135"/>
      <c r="F23" s="135"/>
      <c r="G23" s="135"/>
    </row>
    <row r="24" spans="2:3" ht="14.25">
      <c r="B24" s="5" t="s">
        <v>76</v>
      </c>
      <c r="C24" s="3"/>
    </row>
    <row r="25" ht="12" customHeight="1"/>
    <row r="26" spans="4:6" ht="12" customHeight="1">
      <c r="D26" s="45"/>
      <c r="E26" s="45"/>
      <c r="F26" s="11"/>
    </row>
    <row r="27" spans="4:6" ht="12" customHeight="1">
      <c r="D27" s="136"/>
      <c r="E27" s="136"/>
      <c r="F27" s="11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sheetProtection/>
  <mergeCells count="10">
    <mergeCell ref="B6:C6"/>
    <mergeCell ref="B18:C18"/>
    <mergeCell ref="B23:G23"/>
    <mergeCell ref="D27:E27"/>
    <mergeCell ref="B3:C4"/>
    <mergeCell ref="D3:D4"/>
    <mergeCell ref="E3:E4"/>
    <mergeCell ref="F3:F4"/>
    <mergeCell ref="G3:G4"/>
    <mergeCell ref="B5:C5"/>
  </mergeCells>
  <dataValidations count="2">
    <dataValidation allowBlank="1" showInputMessage="1" showErrorMessage="1" imeMode="on" sqref="B1:B3 D3:G4 C7:C17 A5:IV5 B6:B65536"/>
    <dataValidation allowBlank="1" showInputMessage="1" showErrorMessage="1" imeMode="off" sqref="D6:G1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6"/>
  <sheetViews>
    <sheetView zoomScalePageLayoutView="0" workbookViewId="0" topLeftCell="A1">
      <selection activeCell="H27" sqref="H27"/>
    </sheetView>
  </sheetViews>
  <sheetFormatPr defaultColWidth="9.00390625" defaultRowHeight="13.5"/>
  <cols>
    <col min="1" max="1" width="2.625" style="1" customWidth="1"/>
    <col min="2" max="2" width="6.00390625" style="4" customWidth="1"/>
    <col min="3" max="3" width="7.125" style="4" customWidth="1"/>
    <col min="4" max="8" width="12.625" style="1" customWidth="1"/>
    <col min="9" max="9" width="9.375" style="1" bestFit="1" customWidth="1"/>
    <col min="10" max="16384" width="9.00390625" style="1" customWidth="1"/>
  </cols>
  <sheetData>
    <row r="1" spans="2:3" ht="14.25">
      <c r="B1" s="3" t="s">
        <v>83</v>
      </c>
      <c r="C1" s="3"/>
    </row>
    <row r="2" ht="12" customHeight="1"/>
    <row r="3" spans="2:8" s="15" customFormat="1" ht="12" customHeight="1">
      <c r="B3" s="137" t="s">
        <v>44</v>
      </c>
      <c r="C3" s="138"/>
      <c r="D3" s="141" t="s">
        <v>45</v>
      </c>
      <c r="E3" s="143" t="s">
        <v>78</v>
      </c>
      <c r="F3" s="141" t="s">
        <v>47</v>
      </c>
      <c r="G3" s="141" t="s">
        <v>48</v>
      </c>
      <c r="H3" s="46"/>
    </row>
    <row r="4" spans="2:8" s="15" customFormat="1" ht="12" customHeight="1">
      <c r="B4" s="139"/>
      <c r="C4" s="140"/>
      <c r="D4" s="142"/>
      <c r="E4" s="144"/>
      <c r="F4" s="142"/>
      <c r="G4" s="142"/>
      <c r="H4" s="46"/>
    </row>
    <row r="5" spans="2:8" s="2" customFormat="1" ht="18.75" customHeight="1">
      <c r="B5" s="145"/>
      <c r="C5" s="146"/>
      <c r="D5" s="40" t="s">
        <v>49</v>
      </c>
      <c r="E5" s="40" t="s">
        <v>49</v>
      </c>
      <c r="F5" s="40" t="s">
        <v>49</v>
      </c>
      <c r="G5" s="40" t="s">
        <v>49</v>
      </c>
      <c r="H5" s="47"/>
    </row>
    <row r="6" spans="2:9" s="2" customFormat="1" ht="18.75" customHeight="1">
      <c r="B6" s="147" t="s">
        <v>50</v>
      </c>
      <c r="C6" s="148"/>
      <c r="D6" s="41">
        <v>6178733</v>
      </c>
      <c r="E6" s="41">
        <v>3703882</v>
      </c>
      <c r="F6" s="41">
        <v>1325660</v>
      </c>
      <c r="G6" s="41">
        <v>1149191</v>
      </c>
      <c r="H6" s="48"/>
      <c r="I6" s="43"/>
    </row>
    <row r="7" spans="2:9" s="2" customFormat="1" ht="18.75" customHeight="1">
      <c r="B7" s="18"/>
      <c r="C7" s="44" t="s">
        <v>52</v>
      </c>
      <c r="D7" s="41">
        <v>6218299</v>
      </c>
      <c r="E7" s="41">
        <v>3740852</v>
      </c>
      <c r="F7" s="41">
        <v>1327215</v>
      </c>
      <c r="G7" s="41">
        <v>1150232</v>
      </c>
      <c r="H7" s="48"/>
      <c r="I7" s="43"/>
    </row>
    <row r="8" spans="2:9" s="2" customFormat="1" ht="18.75" customHeight="1">
      <c r="B8" s="18"/>
      <c r="C8" s="44" t="s">
        <v>54</v>
      </c>
      <c r="D8" s="41">
        <v>6305205</v>
      </c>
      <c r="E8" s="41">
        <v>3813773</v>
      </c>
      <c r="F8" s="41">
        <v>1338723</v>
      </c>
      <c r="G8" s="41">
        <v>1152709</v>
      </c>
      <c r="H8" s="48"/>
      <c r="I8" s="43"/>
    </row>
    <row r="9" spans="2:9" s="2" customFormat="1" ht="18.75" customHeight="1">
      <c r="B9" s="18"/>
      <c r="C9" s="44" t="s">
        <v>56</v>
      </c>
      <c r="D9" s="41">
        <v>6299857</v>
      </c>
      <c r="E9" s="41">
        <v>3816618</v>
      </c>
      <c r="F9" s="41">
        <v>1331007</v>
      </c>
      <c r="G9" s="41">
        <v>1152232</v>
      </c>
      <c r="H9" s="48"/>
      <c r="I9" s="43"/>
    </row>
    <row r="10" spans="2:9" s="2" customFormat="1" ht="18.75" customHeight="1">
      <c r="B10" s="18"/>
      <c r="C10" s="44" t="s">
        <v>58</v>
      </c>
      <c r="D10" s="41">
        <v>6294349</v>
      </c>
      <c r="E10" s="41">
        <v>3797942</v>
      </c>
      <c r="F10" s="41">
        <v>1336614</v>
      </c>
      <c r="G10" s="41">
        <v>1159793</v>
      </c>
      <c r="H10" s="48"/>
      <c r="I10" s="43"/>
    </row>
    <row r="11" spans="2:9" s="2" customFormat="1" ht="18.75" customHeight="1">
      <c r="B11" s="18"/>
      <c r="C11" s="44" t="s">
        <v>60</v>
      </c>
      <c r="D11" s="41">
        <v>6286595</v>
      </c>
      <c r="E11" s="41">
        <v>3789181</v>
      </c>
      <c r="F11" s="41">
        <v>1336888</v>
      </c>
      <c r="G11" s="41">
        <v>1160526</v>
      </c>
      <c r="H11" s="48"/>
      <c r="I11" s="43"/>
    </row>
    <row r="12" spans="2:9" s="2" customFormat="1" ht="18.75" customHeight="1">
      <c r="B12" s="18"/>
      <c r="C12" s="44" t="s">
        <v>62</v>
      </c>
      <c r="D12" s="41">
        <v>6328721</v>
      </c>
      <c r="E12" s="41">
        <v>3826391</v>
      </c>
      <c r="F12" s="41">
        <v>1343799</v>
      </c>
      <c r="G12" s="41">
        <v>1158531</v>
      </c>
      <c r="H12" s="48"/>
      <c r="I12" s="43"/>
    </row>
    <row r="13" spans="2:9" s="2" customFormat="1" ht="18.75" customHeight="1">
      <c r="B13" s="18"/>
      <c r="C13" s="44" t="s">
        <v>64</v>
      </c>
      <c r="D13" s="41">
        <v>6317692</v>
      </c>
      <c r="E13" s="41">
        <v>3818516</v>
      </c>
      <c r="F13" s="41">
        <v>1342867</v>
      </c>
      <c r="G13" s="41">
        <v>1156309</v>
      </c>
      <c r="H13" s="48"/>
      <c r="I13" s="43"/>
    </row>
    <row r="14" spans="2:9" s="2" customFormat="1" ht="18.75" customHeight="1">
      <c r="B14" s="18"/>
      <c r="C14" s="44" t="s">
        <v>66</v>
      </c>
      <c r="D14" s="41">
        <v>6397676</v>
      </c>
      <c r="E14" s="41">
        <v>3885305</v>
      </c>
      <c r="F14" s="41">
        <v>1352751</v>
      </c>
      <c r="G14" s="41">
        <v>1159620</v>
      </c>
      <c r="H14" s="48"/>
      <c r="I14" s="43"/>
    </row>
    <row r="15" spans="2:9" s="2" customFormat="1" ht="18.75" customHeight="1">
      <c r="B15" s="18"/>
      <c r="C15" s="44" t="s">
        <v>68</v>
      </c>
      <c r="D15" s="41">
        <v>6355282</v>
      </c>
      <c r="E15" s="41">
        <v>3845628</v>
      </c>
      <c r="F15" s="41">
        <v>1351662</v>
      </c>
      <c r="G15" s="41">
        <v>1157992</v>
      </c>
      <c r="H15" s="48"/>
      <c r="I15" s="43"/>
    </row>
    <row r="16" spans="2:9" s="2" customFormat="1" ht="18.75" customHeight="1">
      <c r="B16" s="18"/>
      <c r="C16" s="44" t="s">
        <v>69</v>
      </c>
      <c r="D16" s="41">
        <v>6379493</v>
      </c>
      <c r="E16" s="41">
        <v>3868035</v>
      </c>
      <c r="F16" s="41">
        <v>1355285</v>
      </c>
      <c r="G16" s="41">
        <v>1156173</v>
      </c>
      <c r="H16" s="48"/>
      <c r="I16" s="43"/>
    </row>
    <row r="17" spans="2:9" s="2" customFormat="1" ht="18.75" customHeight="1">
      <c r="B17" s="18"/>
      <c r="C17" s="44" t="s">
        <v>70</v>
      </c>
      <c r="D17" s="41">
        <v>6451424</v>
      </c>
      <c r="E17" s="41">
        <v>3925007</v>
      </c>
      <c r="F17" s="41">
        <v>1361835</v>
      </c>
      <c r="G17" s="41">
        <v>1164582</v>
      </c>
      <c r="H17" s="48"/>
      <c r="I17" s="43"/>
    </row>
    <row r="18" spans="2:9" s="2" customFormat="1" ht="18.75" customHeight="1">
      <c r="B18" s="131" t="s">
        <v>71</v>
      </c>
      <c r="C18" s="133"/>
      <c r="D18" s="41">
        <f>D17-'[2]金融機関別貸出残高26年'!D17</f>
        <v>235953</v>
      </c>
      <c r="E18" s="41">
        <f>E17-'[2]金融機関別貸出残高26年'!E17</f>
        <v>200010</v>
      </c>
      <c r="F18" s="41">
        <f>F17-'[2]金融機関別貸出残高26年'!F17</f>
        <v>26335</v>
      </c>
      <c r="G18" s="41">
        <f>G17-'[2]金融機関別貸出残高26年'!G17</f>
        <v>9608</v>
      </c>
      <c r="H18" s="48"/>
      <c r="I18" s="43"/>
    </row>
    <row r="19" spans="2:8" s="2" customFormat="1" ht="12" customHeight="1">
      <c r="B19" s="23"/>
      <c r="C19" s="23"/>
      <c r="D19" s="43"/>
      <c r="E19" s="43"/>
      <c r="F19" s="43"/>
      <c r="G19" s="43"/>
      <c r="H19" s="43"/>
    </row>
    <row r="20" spans="2:3" s="2" customFormat="1" ht="12" customHeight="1">
      <c r="B20" s="5" t="s">
        <v>72</v>
      </c>
      <c r="C20" s="5"/>
    </row>
    <row r="21" s="2" customFormat="1" ht="12" customHeight="1">
      <c r="B21" s="5" t="s">
        <v>79</v>
      </c>
    </row>
    <row r="22" s="2" customFormat="1" ht="12" customHeight="1">
      <c r="B22" s="5" t="s">
        <v>80</v>
      </c>
    </row>
    <row r="23" s="2" customFormat="1" ht="12" customHeight="1">
      <c r="B23" s="5" t="s">
        <v>81</v>
      </c>
    </row>
    <row r="24" spans="2:3" s="2" customFormat="1" ht="12" customHeight="1">
      <c r="B24" s="5" t="s">
        <v>82</v>
      </c>
      <c r="C24" s="23"/>
    </row>
    <row r="25" spans="2:10" s="2" customFormat="1" ht="12" customHeight="1">
      <c r="B25" s="149"/>
      <c r="C25" s="149"/>
      <c r="D25" s="149"/>
      <c r="E25" s="149"/>
      <c r="F25" s="149"/>
      <c r="G25" s="149"/>
      <c r="H25" s="149"/>
      <c r="I25" s="149"/>
      <c r="J25" s="149"/>
    </row>
    <row r="26" spans="2:3" ht="14.25">
      <c r="B26" s="3"/>
      <c r="C26" s="3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sheetProtection/>
  <mergeCells count="9">
    <mergeCell ref="B6:C6"/>
    <mergeCell ref="B18:C18"/>
    <mergeCell ref="B25:J25"/>
    <mergeCell ref="B3:C4"/>
    <mergeCell ref="D3:D4"/>
    <mergeCell ref="E3:E4"/>
    <mergeCell ref="F3:F4"/>
    <mergeCell ref="G3:G4"/>
    <mergeCell ref="B5:C5"/>
  </mergeCells>
  <dataValidations count="2">
    <dataValidation allowBlank="1" showInputMessage="1" showErrorMessage="1" imeMode="on" sqref="B1:B3 B26:B65536 B6:B24 D3:H4 C7:C17 A5:IV5"/>
    <dataValidation allowBlank="1" showInputMessage="1" showErrorMessage="1" imeMode="off" sqref="D6:H1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2.625" style="1" customWidth="1"/>
    <col min="2" max="2" width="7.625" style="4" customWidth="1"/>
    <col min="3" max="3" width="2.625" style="4" customWidth="1"/>
    <col min="4" max="11" width="11.25390625" style="1" customWidth="1"/>
    <col min="12" max="12" width="10.75390625" style="1" bestFit="1" customWidth="1"/>
    <col min="13" max="16384" width="9.00390625" style="1" customWidth="1"/>
  </cols>
  <sheetData>
    <row r="1" spans="1:3" ht="14.25">
      <c r="A1" s="1" t="s">
        <v>84</v>
      </c>
      <c r="B1" s="3" t="s">
        <v>110</v>
      </c>
      <c r="C1" s="3"/>
    </row>
    <row r="2" spans="4:11" ht="12" customHeight="1">
      <c r="D2" s="49"/>
      <c r="E2" s="49"/>
      <c r="F2" s="49"/>
      <c r="G2" s="49"/>
      <c r="H2" s="49"/>
      <c r="I2" s="49"/>
      <c r="J2" s="49"/>
      <c r="K2" s="49"/>
    </row>
    <row r="3" spans="2:11" s="15" customFormat="1" ht="12" customHeight="1">
      <c r="B3" s="137" t="s">
        <v>44</v>
      </c>
      <c r="C3" s="138"/>
      <c r="D3" s="110" t="s">
        <v>85</v>
      </c>
      <c r="E3" s="156"/>
      <c r="F3" s="110" t="s">
        <v>86</v>
      </c>
      <c r="G3" s="156"/>
      <c r="H3" s="110" t="s">
        <v>87</v>
      </c>
      <c r="I3" s="156"/>
      <c r="J3" s="110" t="s">
        <v>88</v>
      </c>
      <c r="K3" s="156"/>
    </row>
    <row r="4" spans="2:11" s="15" customFormat="1" ht="12" customHeight="1">
      <c r="B4" s="139"/>
      <c r="C4" s="140"/>
      <c r="D4" s="9" t="s">
        <v>89</v>
      </c>
      <c r="E4" s="9" t="s">
        <v>90</v>
      </c>
      <c r="F4" s="9" t="s">
        <v>89</v>
      </c>
      <c r="G4" s="9" t="s">
        <v>90</v>
      </c>
      <c r="H4" s="9" t="s">
        <v>89</v>
      </c>
      <c r="I4" s="9" t="s">
        <v>90</v>
      </c>
      <c r="J4" s="9" t="s">
        <v>89</v>
      </c>
      <c r="K4" s="9" t="s">
        <v>90</v>
      </c>
    </row>
    <row r="5" spans="2:11" s="2" customFormat="1" ht="12" customHeight="1">
      <c r="B5" s="145"/>
      <c r="C5" s="146"/>
      <c r="D5" s="40" t="s">
        <v>91</v>
      </c>
      <c r="E5" s="40" t="s">
        <v>49</v>
      </c>
      <c r="F5" s="40" t="s">
        <v>91</v>
      </c>
      <c r="G5" s="40" t="s">
        <v>92</v>
      </c>
      <c r="H5" s="40" t="s">
        <v>91</v>
      </c>
      <c r="I5" s="40" t="s">
        <v>92</v>
      </c>
      <c r="J5" s="40" t="s">
        <v>93</v>
      </c>
      <c r="K5" s="40" t="s">
        <v>93</v>
      </c>
    </row>
    <row r="6" spans="2:11" s="2" customFormat="1" ht="12" customHeight="1">
      <c r="B6" s="150" t="s">
        <v>94</v>
      </c>
      <c r="C6" s="151"/>
      <c r="D6" s="50">
        <v>594878</v>
      </c>
      <c r="E6" s="50">
        <v>965136.8999999999</v>
      </c>
      <c r="F6" s="50">
        <v>520</v>
      </c>
      <c r="G6" s="50">
        <v>743275</v>
      </c>
      <c r="H6" s="50">
        <v>57</v>
      </c>
      <c r="I6" s="50">
        <v>64042</v>
      </c>
      <c r="J6" s="51">
        <v>0.08741288129666923</v>
      </c>
      <c r="K6" s="51">
        <v>0.07701239067742618</v>
      </c>
    </row>
    <row r="7" spans="2:11" s="2" customFormat="1" ht="12" customHeight="1">
      <c r="B7" s="16"/>
      <c r="C7" s="52"/>
      <c r="D7" s="50"/>
      <c r="E7" s="50"/>
      <c r="F7" s="50"/>
      <c r="G7" s="50"/>
      <c r="H7" s="50"/>
      <c r="I7" s="50"/>
      <c r="J7" s="51"/>
      <c r="K7" s="51"/>
    </row>
    <row r="8" spans="2:11" s="20" customFormat="1" ht="12" customHeight="1">
      <c r="B8" s="152" t="s">
        <v>95</v>
      </c>
      <c r="C8" s="153"/>
      <c r="D8" s="53">
        <f aca="true" t="shared" si="0" ref="D8:I8">SUM(D9:D20)</f>
        <v>552843</v>
      </c>
      <c r="E8" s="53">
        <f t="shared" si="0"/>
        <v>913537.217</v>
      </c>
      <c r="F8" s="53">
        <f t="shared" si="0"/>
        <v>281</v>
      </c>
      <c r="G8" s="53">
        <f t="shared" si="0"/>
        <v>318831</v>
      </c>
      <c r="H8" s="53">
        <f t="shared" si="0"/>
        <v>51</v>
      </c>
      <c r="I8" s="53">
        <f t="shared" si="0"/>
        <v>44961</v>
      </c>
      <c r="J8" s="54">
        <f>SUM(F8/D8*100)</f>
        <v>0.05082817364061768</v>
      </c>
      <c r="K8" s="55">
        <f>SUM(G8/E8/10)</f>
        <v>0.03490071275333712</v>
      </c>
    </row>
    <row r="9" spans="2:11" s="2" customFormat="1" ht="12" customHeight="1">
      <c r="B9" s="18" t="s">
        <v>96</v>
      </c>
      <c r="C9" s="56" t="s">
        <v>44</v>
      </c>
      <c r="D9" s="57">
        <v>44202</v>
      </c>
      <c r="E9" s="57">
        <v>70204</v>
      </c>
      <c r="F9" s="57">
        <v>14</v>
      </c>
      <c r="G9" s="57">
        <v>15629</v>
      </c>
      <c r="H9" s="57">
        <v>2</v>
      </c>
      <c r="I9" s="57">
        <v>784</v>
      </c>
      <c r="J9" s="58">
        <v>0.03167277498755713</v>
      </c>
      <c r="K9" s="59">
        <v>0.022262264258446813</v>
      </c>
    </row>
    <row r="10" spans="2:12" s="2" customFormat="1" ht="12" customHeight="1">
      <c r="B10" s="18" t="s">
        <v>97</v>
      </c>
      <c r="C10" s="17"/>
      <c r="D10" s="57">
        <v>45442</v>
      </c>
      <c r="E10" s="57">
        <v>67283.161</v>
      </c>
      <c r="F10" s="57">
        <v>16</v>
      </c>
      <c r="G10" s="57">
        <v>22831</v>
      </c>
      <c r="H10" s="57" t="s">
        <v>98</v>
      </c>
      <c r="I10" s="57" t="s">
        <v>98</v>
      </c>
      <c r="J10" s="58">
        <v>0.03520971788213547</v>
      </c>
      <c r="K10" s="59">
        <v>0.03393271014719419</v>
      </c>
      <c r="L10" s="60"/>
    </row>
    <row r="11" spans="2:12" s="2" customFormat="1" ht="12" customHeight="1">
      <c r="B11" s="18" t="s">
        <v>99</v>
      </c>
      <c r="C11" s="17"/>
      <c r="D11" s="57">
        <v>56137</v>
      </c>
      <c r="E11" s="57">
        <v>91944</v>
      </c>
      <c r="F11" s="57">
        <v>59</v>
      </c>
      <c r="G11" s="57">
        <v>91498</v>
      </c>
      <c r="H11" s="57">
        <v>19</v>
      </c>
      <c r="I11" s="57">
        <v>20481</v>
      </c>
      <c r="J11" s="58">
        <v>0.10510002315763223</v>
      </c>
      <c r="K11" s="59">
        <v>0.09951492212651178</v>
      </c>
      <c r="L11" s="60"/>
    </row>
    <row r="12" spans="2:12" s="2" customFormat="1" ht="12" customHeight="1">
      <c r="B12" s="18" t="s">
        <v>100</v>
      </c>
      <c r="C12" s="17"/>
      <c r="D12" s="57">
        <v>46057</v>
      </c>
      <c r="E12" s="57">
        <v>68645</v>
      </c>
      <c r="F12" s="57">
        <v>37</v>
      </c>
      <c r="G12" s="57">
        <v>45147</v>
      </c>
      <c r="H12" s="57">
        <v>4</v>
      </c>
      <c r="I12" s="57">
        <v>2388</v>
      </c>
      <c r="J12" s="58">
        <v>0.0803352367718262</v>
      </c>
      <c r="K12" s="59">
        <v>0.06576881054701726</v>
      </c>
      <c r="L12" s="60"/>
    </row>
    <row r="13" spans="2:12" s="2" customFormat="1" ht="12" customHeight="1">
      <c r="B13" s="18" t="s">
        <v>101</v>
      </c>
      <c r="C13" s="17"/>
      <c r="D13" s="57">
        <v>39988</v>
      </c>
      <c r="E13" s="57">
        <v>59798</v>
      </c>
      <c r="F13" s="57">
        <v>25</v>
      </c>
      <c r="G13" s="57">
        <v>32817</v>
      </c>
      <c r="H13" s="57">
        <v>3</v>
      </c>
      <c r="I13" s="57">
        <v>7291</v>
      </c>
      <c r="J13" s="58">
        <v>0.062518755626688</v>
      </c>
      <c r="K13" s="59">
        <v>0.054879761864945316</v>
      </c>
      <c r="L13" s="60"/>
    </row>
    <row r="14" spans="2:12" s="2" customFormat="1" ht="12" customHeight="1">
      <c r="B14" s="18" t="s">
        <v>102</v>
      </c>
      <c r="C14" s="17"/>
      <c r="D14" s="57">
        <v>54794</v>
      </c>
      <c r="E14" s="57">
        <v>116425</v>
      </c>
      <c r="F14" s="57">
        <v>30</v>
      </c>
      <c r="G14" s="57">
        <v>23095</v>
      </c>
      <c r="H14" s="57" t="s">
        <v>98</v>
      </c>
      <c r="I14" s="57" t="s">
        <v>98</v>
      </c>
      <c r="J14" s="58">
        <v>0.054750520129941235</v>
      </c>
      <c r="K14" s="59">
        <v>0.019836804809963495</v>
      </c>
      <c r="L14" s="60"/>
    </row>
    <row r="15" spans="2:12" s="2" customFormat="1" ht="12" customHeight="1">
      <c r="B15" s="18" t="s">
        <v>103</v>
      </c>
      <c r="C15" s="17"/>
      <c r="D15" s="57">
        <v>48542</v>
      </c>
      <c r="E15" s="57">
        <v>68961</v>
      </c>
      <c r="F15" s="57">
        <v>18</v>
      </c>
      <c r="G15" s="57">
        <v>26787</v>
      </c>
      <c r="H15" s="57">
        <v>8</v>
      </c>
      <c r="I15" s="57">
        <v>6297</v>
      </c>
      <c r="J15" s="58">
        <v>0.03708129042890693</v>
      </c>
      <c r="K15" s="59">
        <v>0.038843694261974156</v>
      </c>
      <c r="L15" s="60"/>
    </row>
    <row r="16" spans="2:12" s="2" customFormat="1" ht="12" customHeight="1">
      <c r="B16" s="18" t="s">
        <v>104</v>
      </c>
      <c r="C16" s="17"/>
      <c r="D16" s="57">
        <v>45149</v>
      </c>
      <c r="E16" s="57">
        <v>75989</v>
      </c>
      <c r="F16" s="57">
        <v>14</v>
      </c>
      <c r="G16" s="57">
        <v>24538</v>
      </c>
      <c r="H16" s="57" t="s">
        <v>98</v>
      </c>
      <c r="I16" s="57" t="s">
        <v>98</v>
      </c>
      <c r="J16" s="58">
        <v>0.031008438725110193</v>
      </c>
      <c r="K16" s="59">
        <v>0.032291515877298026</v>
      </c>
      <c r="L16" s="60"/>
    </row>
    <row r="17" spans="2:12" s="2" customFormat="1" ht="12" customHeight="1">
      <c r="B17" s="18" t="s">
        <v>105</v>
      </c>
      <c r="C17" s="17"/>
      <c r="D17" s="57">
        <v>43429</v>
      </c>
      <c r="E17" s="57">
        <v>71784</v>
      </c>
      <c r="F17" s="57">
        <v>13</v>
      </c>
      <c r="G17" s="57">
        <v>8208</v>
      </c>
      <c r="H17" s="57">
        <v>1</v>
      </c>
      <c r="I17" s="57">
        <v>202</v>
      </c>
      <c r="J17" s="58">
        <v>0.029933915125837575</v>
      </c>
      <c r="K17" s="59">
        <v>0.011434302908726178</v>
      </c>
      <c r="L17" s="60"/>
    </row>
    <row r="18" spans="2:12" s="2" customFormat="1" ht="12" customHeight="1">
      <c r="B18" s="18" t="s">
        <v>106</v>
      </c>
      <c r="C18" s="17"/>
      <c r="D18" s="57">
        <v>36969</v>
      </c>
      <c r="E18" s="57">
        <v>57364</v>
      </c>
      <c r="F18" s="57">
        <v>9</v>
      </c>
      <c r="G18" s="57">
        <v>3774</v>
      </c>
      <c r="H18" s="57">
        <v>1</v>
      </c>
      <c r="I18" s="57">
        <v>500</v>
      </c>
      <c r="J18" s="58">
        <v>0.024344721252941653</v>
      </c>
      <c r="K18" s="59">
        <v>0.006579039118610975</v>
      </c>
      <c r="L18" s="60"/>
    </row>
    <row r="19" spans="2:12" s="2" customFormat="1" ht="12" customHeight="1">
      <c r="B19" s="18" t="s">
        <v>107</v>
      </c>
      <c r="C19" s="17"/>
      <c r="D19" s="57">
        <v>49301</v>
      </c>
      <c r="E19" s="57">
        <v>78809.802</v>
      </c>
      <c r="F19" s="57">
        <v>29</v>
      </c>
      <c r="G19" s="57">
        <v>16027</v>
      </c>
      <c r="H19" s="57">
        <v>1</v>
      </c>
      <c r="I19" s="57">
        <v>69</v>
      </c>
      <c r="J19" s="58">
        <v>0.05882233626092777</v>
      </c>
      <c r="K19" s="59">
        <v>0.020336302837050648</v>
      </c>
      <c r="L19" s="60"/>
    </row>
    <row r="20" spans="2:12" s="2" customFormat="1" ht="12" customHeight="1">
      <c r="B20" s="18" t="s">
        <v>70</v>
      </c>
      <c r="C20" s="17"/>
      <c r="D20" s="57">
        <v>42833</v>
      </c>
      <c r="E20" s="57">
        <v>86330.254</v>
      </c>
      <c r="F20" s="57">
        <v>17</v>
      </c>
      <c r="G20" s="57">
        <v>8480</v>
      </c>
      <c r="H20" s="57">
        <v>12</v>
      </c>
      <c r="I20" s="57">
        <v>6949</v>
      </c>
      <c r="J20" s="58">
        <v>0.039689024817313755</v>
      </c>
      <c r="K20" s="59">
        <v>0.009822744179578112</v>
      </c>
      <c r="L20" s="60"/>
    </row>
    <row r="21" spans="2:3" s="2" customFormat="1" ht="12" customHeight="1">
      <c r="B21" s="23"/>
      <c r="C21" s="23"/>
    </row>
    <row r="22" spans="2:3" s="2" customFormat="1" ht="14.25" customHeight="1">
      <c r="B22" s="61" t="s">
        <v>108</v>
      </c>
      <c r="C22" s="5"/>
    </row>
    <row r="23" spans="2:11" s="2" customFormat="1" ht="15" customHeight="1">
      <c r="B23" s="154" t="s">
        <v>109</v>
      </c>
      <c r="C23" s="155"/>
      <c r="D23" s="155"/>
      <c r="E23" s="155"/>
      <c r="F23" s="155"/>
      <c r="G23" s="155"/>
      <c r="H23" s="155"/>
      <c r="I23" s="155"/>
      <c r="J23" s="155"/>
      <c r="K23" s="155"/>
    </row>
    <row r="24" spans="2:11" s="2" customFormat="1" ht="15" customHeight="1">
      <c r="B24" s="62"/>
      <c r="C24" s="23"/>
      <c r="D24" s="63"/>
      <c r="E24" s="63"/>
      <c r="F24" s="63"/>
      <c r="G24" s="63"/>
      <c r="H24" s="63"/>
      <c r="I24" s="63"/>
      <c r="J24" s="63"/>
      <c r="K24" s="1"/>
    </row>
    <row r="25" spans="2:5" ht="14.25">
      <c r="B25" s="3"/>
      <c r="C25" s="3"/>
      <c r="E25" s="63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sheetProtection/>
  <mergeCells count="9">
    <mergeCell ref="B6:C6"/>
    <mergeCell ref="B8:C8"/>
    <mergeCell ref="B23:K23"/>
    <mergeCell ref="B3:C4"/>
    <mergeCell ref="D3:E3"/>
    <mergeCell ref="F3:G3"/>
    <mergeCell ref="H3:I3"/>
    <mergeCell ref="J3:K3"/>
    <mergeCell ref="B5:C5"/>
  </mergeCells>
  <dataValidations count="2">
    <dataValidation allowBlank="1" showInputMessage="1" showErrorMessage="1" imeMode="on" sqref="B1:B3 C9:C20 C5:J5 D3:D4 E4 G4 F3:F4 H3:H4 I4 J3:J4 K4:K5 L5:IV8 A5:B8 B9:B65536"/>
    <dataValidation allowBlank="1" showInputMessage="1" showErrorMessage="1" imeMode="off" sqref="D6:K20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1">
      <selection activeCell="E23" sqref="E23"/>
    </sheetView>
  </sheetViews>
  <sheetFormatPr defaultColWidth="9.00390625" defaultRowHeight="13.5"/>
  <cols>
    <col min="1" max="1" width="2.625" style="1" customWidth="1"/>
    <col min="2" max="2" width="6.875" style="4" customWidth="1"/>
    <col min="3" max="3" width="7.50390625" style="4" customWidth="1"/>
    <col min="4" max="6" width="13.50390625" style="1" customWidth="1"/>
    <col min="7" max="7" width="9.375" style="1" bestFit="1" customWidth="1"/>
    <col min="8" max="16384" width="9.00390625" style="1" customWidth="1"/>
  </cols>
  <sheetData>
    <row r="1" spans="2:3" ht="14.25">
      <c r="B1" s="3" t="s">
        <v>120</v>
      </c>
      <c r="C1" s="3"/>
    </row>
    <row r="2" ht="12" customHeight="1"/>
    <row r="3" spans="2:6" s="20" customFormat="1" ht="12" customHeight="1">
      <c r="B3" s="165" t="s">
        <v>111</v>
      </c>
      <c r="C3" s="165"/>
      <c r="D3" s="167" t="s">
        <v>45</v>
      </c>
      <c r="E3" s="167" t="s">
        <v>112</v>
      </c>
      <c r="F3" s="157" t="s">
        <v>113</v>
      </c>
    </row>
    <row r="4" spans="2:6" s="20" customFormat="1" ht="12" customHeight="1">
      <c r="B4" s="166"/>
      <c r="C4" s="166"/>
      <c r="D4" s="168"/>
      <c r="E4" s="168"/>
      <c r="F4" s="158"/>
    </row>
    <row r="5" spans="2:6" s="20" customFormat="1" ht="12" customHeight="1">
      <c r="B5" s="16"/>
      <c r="C5" s="17"/>
      <c r="D5" s="40" t="s">
        <v>49</v>
      </c>
      <c r="E5" s="40" t="s">
        <v>49</v>
      </c>
      <c r="F5" s="64" t="s">
        <v>49</v>
      </c>
    </row>
    <row r="6" spans="2:6" s="20" customFormat="1" ht="12" customHeight="1">
      <c r="B6" s="159" t="s">
        <v>114</v>
      </c>
      <c r="C6" s="160"/>
      <c r="D6" s="65">
        <v>534471</v>
      </c>
      <c r="E6" s="65">
        <v>90210</v>
      </c>
      <c r="F6" s="66">
        <v>444261</v>
      </c>
    </row>
    <row r="7" spans="2:6" s="20" customFormat="1" ht="12" customHeight="1">
      <c r="B7" s="161" t="s">
        <v>115</v>
      </c>
      <c r="C7" s="162"/>
      <c r="D7" s="67">
        <v>449234</v>
      </c>
      <c r="E7" s="65">
        <v>72896</v>
      </c>
      <c r="F7" s="66">
        <v>376337</v>
      </c>
    </row>
    <row r="8" spans="2:6" s="20" customFormat="1" ht="12" customHeight="1">
      <c r="B8" s="161" t="s">
        <v>116</v>
      </c>
      <c r="C8" s="162"/>
      <c r="D8" s="67">
        <v>385521</v>
      </c>
      <c r="E8" s="65">
        <v>57667</v>
      </c>
      <c r="F8" s="66">
        <v>327854</v>
      </c>
    </row>
    <row r="9" spans="2:7" s="20" customFormat="1" ht="12" customHeight="1">
      <c r="B9" s="161" t="s">
        <v>117</v>
      </c>
      <c r="C9" s="162"/>
      <c r="D9" s="67">
        <v>327581</v>
      </c>
      <c r="E9" s="65">
        <v>46156</v>
      </c>
      <c r="F9" s="66">
        <v>281424</v>
      </c>
      <c r="G9" s="68"/>
    </row>
    <row r="10" spans="2:8" s="20" customFormat="1" ht="12" customHeight="1">
      <c r="B10" s="163" t="s">
        <v>118</v>
      </c>
      <c r="C10" s="164"/>
      <c r="D10" s="69">
        <v>282529</v>
      </c>
      <c r="E10" s="70">
        <v>35585</v>
      </c>
      <c r="F10" s="70">
        <v>246943</v>
      </c>
      <c r="G10" s="68"/>
      <c r="H10" s="68"/>
    </row>
    <row r="11" spans="2:4" s="2" customFormat="1" ht="12" customHeight="1">
      <c r="B11" s="23"/>
      <c r="C11" s="23"/>
      <c r="D11" s="71"/>
    </row>
    <row r="12" spans="2:6" s="2" customFormat="1" ht="12" customHeight="1">
      <c r="B12" s="5" t="s">
        <v>119</v>
      </c>
      <c r="C12" s="5"/>
      <c r="D12" s="1"/>
      <c r="E12" s="1"/>
      <c r="F12" s="1"/>
    </row>
    <row r="13" ht="12" customHeight="1">
      <c r="D13" s="72"/>
    </row>
    <row r="14" ht="12" customHeight="1">
      <c r="D14" s="72"/>
    </row>
    <row r="15" ht="12" customHeight="1">
      <c r="D15" s="72"/>
    </row>
    <row r="16" ht="12" customHeight="1">
      <c r="D16" s="72"/>
    </row>
    <row r="17" ht="12" customHeight="1">
      <c r="D17" s="72"/>
    </row>
    <row r="18" ht="12" customHeight="1"/>
    <row r="19" ht="12" customHeight="1"/>
    <row r="20" ht="12" customHeight="1"/>
    <row r="21" ht="12" customHeight="1"/>
    <row r="22" ht="12" customHeight="1"/>
    <row r="23" ht="12" customHeight="1">
      <c r="E23" s="73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>
      <c r="H32" s="74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sheetProtection/>
  <mergeCells count="9">
    <mergeCell ref="F3:F4"/>
    <mergeCell ref="B6:C6"/>
    <mergeCell ref="B7:C7"/>
    <mergeCell ref="B8:C8"/>
    <mergeCell ref="B9:C9"/>
    <mergeCell ref="B10:C10"/>
    <mergeCell ref="B3:C4"/>
    <mergeCell ref="D3:D4"/>
    <mergeCell ref="E3:E4"/>
  </mergeCells>
  <dataValidations count="1">
    <dataValidation allowBlank="1" showInputMessage="1" showErrorMessage="1" imeMode="on" sqref="E3:F3 D5:E5 D1:D3 B1:B3 B6:B65536 D11:D6553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1">
      <selection activeCell="E34" sqref="E34"/>
    </sheetView>
  </sheetViews>
  <sheetFormatPr defaultColWidth="9.00390625" defaultRowHeight="13.5"/>
  <cols>
    <col min="1" max="1" width="2.625" style="1" customWidth="1"/>
    <col min="2" max="2" width="10.625" style="4" customWidth="1"/>
    <col min="3" max="3" width="4.625" style="4" customWidth="1"/>
    <col min="4" max="13" width="11.125" style="1" customWidth="1"/>
    <col min="14" max="17" width="10.875" style="1" customWidth="1"/>
    <col min="18" max="16384" width="9.00390625" style="1" customWidth="1"/>
  </cols>
  <sheetData>
    <row r="1" spans="2:3" ht="15.75">
      <c r="B1" s="3" t="s">
        <v>147</v>
      </c>
      <c r="C1" s="3"/>
    </row>
    <row r="2" spans="4:16" ht="12" customHeight="1"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2:15" s="15" customFormat="1" ht="12" customHeight="1">
      <c r="B3" s="137" t="s">
        <v>44</v>
      </c>
      <c r="C3" s="138"/>
      <c r="D3" s="110" t="s">
        <v>121</v>
      </c>
      <c r="E3" s="156"/>
      <c r="F3" s="110" t="s">
        <v>122</v>
      </c>
      <c r="G3" s="156"/>
      <c r="H3" s="110" t="s">
        <v>123</v>
      </c>
      <c r="I3" s="156"/>
      <c r="J3" s="110" t="s">
        <v>124</v>
      </c>
      <c r="K3" s="156"/>
      <c r="L3" s="110" t="s">
        <v>125</v>
      </c>
      <c r="M3" s="156"/>
      <c r="N3" s="110" t="s">
        <v>126</v>
      </c>
      <c r="O3" s="156"/>
    </row>
    <row r="4" spans="2:15" s="15" customFormat="1" ht="12" customHeight="1">
      <c r="B4" s="139"/>
      <c r="C4" s="140"/>
      <c r="D4" s="9" t="s">
        <v>127</v>
      </c>
      <c r="E4" s="9" t="s">
        <v>90</v>
      </c>
      <c r="F4" s="9" t="s">
        <v>127</v>
      </c>
      <c r="G4" s="9" t="s">
        <v>90</v>
      </c>
      <c r="H4" s="9" t="s">
        <v>127</v>
      </c>
      <c r="I4" s="9" t="s">
        <v>90</v>
      </c>
      <c r="J4" s="9" t="s">
        <v>127</v>
      </c>
      <c r="K4" s="9" t="s">
        <v>90</v>
      </c>
      <c r="L4" s="9" t="s">
        <v>127</v>
      </c>
      <c r="M4" s="9" t="s">
        <v>90</v>
      </c>
      <c r="N4" s="9" t="s">
        <v>127</v>
      </c>
      <c r="O4" s="9" t="s">
        <v>90</v>
      </c>
    </row>
    <row r="5" spans="2:15" s="2" customFormat="1" ht="12" customHeight="1">
      <c r="B5" s="145"/>
      <c r="C5" s="146"/>
      <c r="D5" s="40" t="s">
        <v>128</v>
      </c>
      <c r="E5" s="40" t="s">
        <v>49</v>
      </c>
      <c r="F5" s="40" t="s">
        <v>128</v>
      </c>
      <c r="G5" s="40" t="s">
        <v>49</v>
      </c>
      <c r="H5" s="40" t="s">
        <v>128</v>
      </c>
      <c r="I5" s="40" t="s">
        <v>49</v>
      </c>
      <c r="J5" s="40" t="s">
        <v>128</v>
      </c>
      <c r="K5" s="40" t="s">
        <v>49</v>
      </c>
      <c r="L5" s="40" t="s">
        <v>128</v>
      </c>
      <c r="M5" s="40" t="s">
        <v>49</v>
      </c>
      <c r="N5" s="40" t="s">
        <v>128</v>
      </c>
      <c r="O5" s="40" t="s">
        <v>49</v>
      </c>
    </row>
    <row r="6" spans="2:15" s="2" customFormat="1" ht="12" customHeight="1">
      <c r="B6" s="150" t="s">
        <v>129</v>
      </c>
      <c r="C6" s="171"/>
      <c r="D6" s="75">
        <v>12649</v>
      </c>
      <c r="E6" s="75">
        <v>114690</v>
      </c>
      <c r="F6" s="75">
        <v>12076</v>
      </c>
      <c r="G6" s="75">
        <v>106960</v>
      </c>
      <c r="H6" s="75">
        <v>14376</v>
      </c>
      <c r="I6" s="75">
        <v>151406</v>
      </c>
      <c r="J6" s="75">
        <v>63437</v>
      </c>
      <c r="K6" s="75">
        <v>462689</v>
      </c>
      <c r="L6" s="75">
        <v>1154</v>
      </c>
      <c r="M6" s="75">
        <v>9802</v>
      </c>
      <c r="N6" s="75">
        <v>2025</v>
      </c>
      <c r="O6" s="75">
        <v>12369</v>
      </c>
    </row>
    <row r="7" spans="2:15" s="20" customFormat="1" ht="12" customHeight="1">
      <c r="B7" s="152" t="s">
        <v>130</v>
      </c>
      <c r="C7" s="153"/>
      <c r="D7" s="76">
        <f aca="true" t="shared" si="0" ref="D7:I7">SUM(D8:D19)</f>
        <v>12979</v>
      </c>
      <c r="E7" s="76">
        <f t="shared" si="0"/>
        <v>122949</v>
      </c>
      <c r="F7" s="76">
        <f t="shared" si="0"/>
        <v>12596</v>
      </c>
      <c r="G7" s="76">
        <f t="shared" si="0"/>
        <v>116021</v>
      </c>
      <c r="H7" s="76">
        <f t="shared" si="0"/>
        <v>15232</v>
      </c>
      <c r="I7" s="76">
        <f t="shared" si="0"/>
        <v>148214</v>
      </c>
      <c r="J7" s="76">
        <f>J19</f>
        <v>59563</v>
      </c>
      <c r="K7" s="76">
        <f>K19</f>
        <v>421366</v>
      </c>
      <c r="L7" s="76">
        <f>SUM(L8:L19)</f>
        <v>1107</v>
      </c>
      <c r="M7" s="76">
        <f>SUM(M8:M19)</f>
        <v>8089</v>
      </c>
      <c r="N7" s="76">
        <f>N19</f>
        <v>1789</v>
      </c>
      <c r="O7" s="76">
        <f>O19</f>
        <v>9511</v>
      </c>
    </row>
    <row r="8" spans="2:15" s="2" customFormat="1" ht="12" customHeight="1">
      <c r="B8" s="18" t="s">
        <v>131</v>
      </c>
      <c r="C8" s="56" t="s">
        <v>132</v>
      </c>
      <c r="D8" s="75">
        <v>908</v>
      </c>
      <c r="E8" s="75">
        <v>8374</v>
      </c>
      <c r="F8" s="75">
        <v>847</v>
      </c>
      <c r="G8" s="75">
        <v>7529</v>
      </c>
      <c r="H8" s="75">
        <v>1200</v>
      </c>
      <c r="I8" s="75">
        <v>12719</v>
      </c>
      <c r="J8" s="75">
        <v>62991</v>
      </c>
      <c r="K8" s="75">
        <v>457716</v>
      </c>
      <c r="L8" s="75">
        <v>103</v>
      </c>
      <c r="M8" s="75">
        <v>648</v>
      </c>
      <c r="N8" s="75">
        <v>813</v>
      </c>
      <c r="O8" s="75">
        <v>2675</v>
      </c>
    </row>
    <row r="9" spans="2:15" s="2" customFormat="1" ht="12" customHeight="1">
      <c r="B9" s="18"/>
      <c r="C9" s="56" t="s">
        <v>133</v>
      </c>
      <c r="D9" s="75">
        <v>1007</v>
      </c>
      <c r="E9" s="75">
        <v>8934</v>
      </c>
      <c r="F9" s="75">
        <v>968</v>
      </c>
      <c r="G9" s="75">
        <v>8131</v>
      </c>
      <c r="H9" s="75">
        <v>1245</v>
      </c>
      <c r="I9" s="75">
        <v>12017</v>
      </c>
      <c r="J9" s="75">
        <v>62580</v>
      </c>
      <c r="K9" s="75">
        <v>453254</v>
      </c>
      <c r="L9" s="75">
        <v>79</v>
      </c>
      <c r="M9" s="75">
        <v>635</v>
      </c>
      <c r="N9" s="75">
        <v>891</v>
      </c>
      <c r="O9" s="75">
        <v>3305</v>
      </c>
    </row>
    <row r="10" spans="2:15" s="2" customFormat="1" ht="12" customHeight="1">
      <c r="B10" s="18"/>
      <c r="C10" s="56" t="s">
        <v>134</v>
      </c>
      <c r="D10" s="75">
        <v>1280</v>
      </c>
      <c r="E10" s="75">
        <v>12815</v>
      </c>
      <c r="F10" s="75">
        <v>1250</v>
      </c>
      <c r="G10" s="75">
        <v>12169</v>
      </c>
      <c r="H10" s="75">
        <v>1333</v>
      </c>
      <c r="I10" s="75">
        <v>12317</v>
      </c>
      <c r="J10" s="75">
        <v>62256</v>
      </c>
      <c r="K10" s="75">
        <v>450014</v>
      </c>
      <c r="L10" s="75">
        <v>114</v>
      </c>
      <c r="M10" s="75">
        <v>1092</v>
      </c>
      <c r="N10" s="75">
        <v>1004</v>
      </c>
      <c r="O10" s="77">
        <v>4323</v>
      </c>
    </row>
    <row r="11" spans="2:15" s="2" customFormat="1" ht="12" customHeight="1">
      <c r="B11" s="18"/>
      <c r="C11" s="56" t="s">
        <v>135</v>
      </c>
      <c r="D11" s="75">
        <v>1213</v>
      </c>
      <c r="E11" s="75">
        <v>11810</v>
      </c>
      <c r="F11" s="75">
        <v>1197</v>
      </c>
      <c r="G11" s="75">
        <v>11550</v>
      </c>
      <c r="H11" s="75">
        <v>1393</v>
      </c>
      <c r="I11" s="75">
        <v>13572</v>
      </c>
      <c r="J11" s="75">
        <v>62040</v>
      </c>
      <c r="K11" s="75">
        <v>447983</v>
      </c>
      <c r="L11" s="75">
        <v>124</v>
      </c>
      <c r="M11" s="75">
        <v>675</v>
      </c>
      <c r="N11" s="75">
        <v>1125</v>
      </c>
      <c r="O11" s="75">
        <v>4931</v>
      </c>
    </row>
    <row r="12" spans="2:15" s="2" customFormat="1" ht="12" customHeight="1">
      <c r="B12" s="18"/>
      <c r="C12" s="56" t="s">
        <v>136</v>
      </c>
      <c r="D12" s="75">
        <v>983</v>
      </c>
      <c r="E12" s="75">
        <v>9450</v>
      </c>
      <c r="F12" s="75">
        <v>950</v>
      </c>
      <c r="G12" s="75">
        <v>8528</v>
      </c>
      <c r="H12" s="75">
        <v>1171</v>
      </c>
      <c r="I12" s="75">
        <v>11723</v>
      </c>
      <c r="J12" s="75">
        <v>61772</v>
      </c>
      <c r="K12" s="75">
        <v>444817</v>
      </c>
      <c r="L12" s="75">
        <v>98</v>
      </c>
      <c r="M12" s="75">
        <v>737</v>
      </c>
      <c r="N12" s="75">
        <v>1223</v>
      </c>
      <c r="O12" s="75">
        <v>5667</v>
      </c>
    </row>
    <row r="13" spans="2:15" s="2" customFormat="1" ht="12" customHeight="1">
      <c r="B13" s="18"/>
      <c r="C13" s="56" t="s">
        <v>137</v>
      </c>
      <c r="D13" s="75">
        <v>1297</v>
      </c>
      <c r="E13" s="75">
        <v>13572</v>
      </c>
      <c r="F13" s="75">
        <v>1261</v>
      </c>
      <c r="G13" s="75">
        <v>13071</v>
      </c>
      <c r="H13" s="75">
        <v>1296</v>
      </c>
      <c r="I13" s="75">
        <v>13583</v>
      </c>
      <c r="J13" s="75">
        <v>61424</v>
      </c>
      <c r="K13" s="75">
        <v>441072</v>
      </c>
      <c r="L13" s="75">
        <v>88</v>
      </c>
      <c r="M13" s="75">
        <v>604</v>
      </c>
      <c r="N13" s="75">
        <v>1298</v>
      </c>
      <c r="O13" s="75">
        <v>6087</v>
      </c>
    </row>
    <row r="14" spans="2:15" s="2" customFormat="1" ht="12" customHeight="1">
      <c r="B14" s="18"/>
      <c r="C14" s="56" t="s">
        <v>138</v>
      </c>
      <c r="D14" s="75">
        <v>963</v>
      </c>
      <c r="E14" s="75">
        <v>7701</v>
      </c>
      <c r="F14" s="75">
        <v>948</v>
      </c>
      <c r="G14" s="75">
        <v>7690</v>
      </c>
      <c r="H14" s="75">
        <v>1295</v>
      </c>
      <c r="I14" s="75">
        <v>13513</v>
      </c>
      <c r="J14" s="75">
        <v>61204</v>
      </c>
      <c r="K14" s="75">
        <v>438021</v>
      </c>
      <c r="L14" s="75">
        <v>57</v>
      </c>
      <c r="M14" s="75">
        <v>337</v>
      </c>
      <c r="N14" s="75">
        <v>1354</v>
      </c>
      <c r="O14" s="75">
        <v>6418</v>
      </c>
    </row>
    <row r="15" spans="2:15" s="2" customFormat="1" ht="12" customHeight="1">
      <c r="B15" s="18"/>
      <c r="C15" s="56" t="s">
        <v>139</v>
      </c>
      <c r="D15" s="75">
        <v>1042</v>
      </c>
      <c r="E15" s="75">
        <v>9076</v>
      </c>
      <c r="F15" s="75">
        <v>1013</v>
      </c>
      <c r="G15" s="75">
        <v>8470</v>
      </c>
      <c r="H15" s="75">
        <v>1196</v>
      </c>
      <c r="I15" s="75">
        <v>10997</v>
      </c>
      <c r="J15" s="75">
        <v>60881</v>
      </c>
      <c r="K15" s="75">
        <v>434005</v>
      </c>
      <c r="L15" s="75">
        <v>60</v>
      </c>
      <c r="M15" s="75">
        <v>488</v>
      </c>
      <c r="N15" s="75">
        <v>1411</v>
      </c>
      <c r="O15" s="75">
        <v>6879</v>
      </c>
    </row>
    <row r="16" spans="2:15" s="2" customFormat="1" ht="12" customHeight="1">
      <c r="B16" s="18"/>
      <c r="C16" s="56" t="s">
        <v>70</v>
      </c>
      <c r="D16" s="75">
        <v>1330</v>
      </c>
      <c r="E16" s="75">
        <v>12764</v>
      </c>
      <c r="F16" s="75">
        <v>1311</v>
      </c>
      <c r="G16" s="75">
        <v>12387</v>
      </c>
      <c r="H16" s="75">
        <v>1510</v>
      </c>
      <c r="I16" s="75">
        <v>13299</v>
      </c>
      <c r="J16" s="75">
        <v>60673</v>
      </c>
      <c r="K16" s="75">
        <v>432596</v>
      </c>
      <c r="L16" s="75">
        <v>101</v>
      </c>
      <c r="M16" s="75">
        <v>806</v>
      </c>
      <c r="N16" s="75">
        <v>1510</v>
      </c>
      <c r="O16" s="75">
        <v>7649</v>
      </c>
    </row>
    <row r="17" spans="2:15" s="2" customFormat="1" ht="12" customHeight="1">
      <c r="B17" s="18" t="s">
        <v>140</v>
      </c>
      <c r="C17" s="56" t="s">
        <v>141</v>
      </c>
      <c r="D17" s="75">
        <v>698</v>
      </c>
      <c r="E17" s="75">
        <v>6692</v>
      </c>
      <c r="F17" s="75">
        <v>653</v>
      </c>
      <c r="G17" s="75">
        <v>5869</v>
      </c>
      <c r="H17" s="75">
        <v>976</v>
      </c>
      <c r="I17" s="75">
        <v>10688</v>
      </c>
      <c r="J17" s="75">
        <v>60318</v>
      </c>
      <c r="K17" s="75">
        <v>428174</v>
      </c>
      <c r="L17" s="75">
        <v>64</v>
      </c>
      <c r="M17" s="75">
        <v>374</v>
      </c>
      <c r="N17" s="75">
        <v>1573</v>
      </c>
      <c r="O17" s="75">
        <v>8001</v>
      </c>
    </row>
    <row r="18" spans="2:15" s="2" customFormat="1" ht="12" customHeight="1">
      <c r="B18" s="18"/>
      <c r="C18" s="56" t="s">
        <v>142</v>
      </c>
      <c r="D18" s="75">
        <v>1020</v>
      </c>
      <c r="E18" s="75">
        <v>9469</v>
      </c>
      <c r="F18" s="75">
        <v>950</v>
      </c>
      <c r="G18" s="75">
        <v>8140</v>
      </c>
      <c r="H18" s="75">
        <v>1152</v>
      </c>
      <c r="I18" s="75">
        <v>11235</v>
      </c>
      <c r="J18" s="75">
        <v>59908</v>
      </c>
      <c r="K18" s="75">
        <v>423290</v>
      </c>
      <c r="L18" s="75">
        <v>112</v>
      </c>
      <c r="M18" s="75">
        <v>962</v>
      </c>
      <c r="N18" s="75">
        <v>1682</v>
      </c>
      <c r="O18" s="75">
        <v>8882</v>
      </c>
    </row>
    <row r="19" spans="2:15" s="2" customFormat="1" ht="12" customHeight="1">
      <c r="B19" s="18"/>
      <c r="C19" s="56" t="s">
        <v>143</v>
      </c>
      <c r="D19" s="75">
        <v>1238</v>
      </c>
      <c r="E19" s="75">
        <v>12292</v>
      </c>
      <c r="F19" s="75">
        <v>1248</v>
      </c>
      <c r="G19" s="75">
        <v>12487</v>
      </c>
      <c r="H19" s="75">
        <v>1465</v>
      </c>
      <c r="I19" s="75">
        <v>12551</v>
      </c>
      <c r="J19" s="75">
        <v>59563</v>
      </c>
      <c r="K19" s="75">
        <v>421366</v>
      </c>
      <c r="L19" s="75">
        <v>107</v>
      </c>
      <c r="M19" s="75">
        <v>731</v>
      </c>
      <c r="N19" s="75">
        <v>1789</v>
      </c>
      <c r="O19" s="75">
        <v>9511</v>
      </c>
    </row>
    <row r="20" spans="2:15" s="2" customFormat="1" ht="12" customHeight="1">
      <c r="B20" s="23"/>
      <c r="C20" s="23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3" s="2" customFormat="1" ht="12" customHeight="1">
      <c r="B21" s="5" t="s">
        <v>144</v>
      </c>
      <c r="C21" s="5"/>
    </row>
    <row r="22" spans="2:7" s="2" customFormat="1" ht="12" customHeight="1">
      <c r="B22" s="169" t="s">
        <v>145</v>
      </c>
      <c r="C22" s="170"/>
      <c r="D22" s="170"/>
      <c r="E22" s="170"/>
      <c r="F22" s="170"/>
      <c r="G22" s="170"/>
    </row>
    <row r="23" spans="2:15" s="2" customFormat="1" ht="12" customHeight="1">
      <c r="B23" s="169" t="s">
        <v>146</v>
      </c>
      <c r="C23" s="170"/>
      <c r="D23" s="170"/>
      <c r="E23" s="170"/>
      <c r="F23" s="170"/>
      <c r="G23" s="170"/>
      <c r="H23" s="1"/>
      <c r="I23" s="1"/>
      <c r="J23" s="1"/>
      <c r="K23" s="1"/>
      <c r="L23" s="1"/>
      <c r="M23" s="1"/>
      <c r="N23" s="1"/>
      <c r="O23" s="1"/>
    </row>
    <row r="24" spans="2:3" ht="14.25">
      <c r="B24" s="3"/>
      <c r="C24" s="3"/>
    </row>
    <row r="25" ht="12" customHeight="1"/>
    <row r="26" ht="12" customHeight="1"/>
    <row r="27" ht="12" customHeight="1"/>
    <row r="28" ht="8.25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sheetProtection/>
  <mergeCells count="12">
    <mergeCell ref="J3:K3"/>
    <mergeCell ref="L3:M3"/>
    <mergeCell ref="N3:O3"/>
    <mergeCell ref="B5:C5"/>
    <mergeCell ref="B6:C6"/>
    <mergeCell ref="B7:C7"/>
    <mergeCell ref="B22:G22"/>
    <mergeCell ref="B23:G23"/>
    <mergeCell ref="B3:C4"/>
    <mergeCell ref="D3:E3"/>
    <mergeCell ref="F3:G3"/>
    <mergeCell ref="H3:I3"/>
  </mergeCells>
  <dataValidations count="2">
    <dataValidation allowBlank="1" showInputMessage="1" showErrorMessage="1" imeMode="on" sqref="B1:B3 O4 G4 D3:D4 E4 C8:C19 F3:F4 I4 H3:H4 K4 J3:J4 M4 L3:L4 A6:A7 N3:N4 P5:IV7 A5:O5 B6:B65536"/>
    <dataValidation allowBlank="1" showInputMessage="1" showErrorMessage="1" imeMode="off" sqref="N8:O18 N6:O6 D6:I18 J8:K18 J6:K6 L6:M18"/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7"/>
  <sheetViews>
    <sheetView zoomScalePageLayoutView="0" workbookViewId="0" topLeftCell="A1">
      <selection activeCell="H45" sqref="H45"/>
    </sheetView>
  </sheetViews>
  <sheetFormatPr defaultColWidth="9.00390625" defaultRowHeight="13.5"/>
  <cols>
    <col min="1" max="1" width="2.625" style="1" customWidth="1"/>
    <col min="2" max="2" width="10.625" style="4" customWidth="1"/>
    <col min="3" max="3" width="4.625" style="4" customWidth="1"/>
    <col min="4" max="4" width="6.625" style="1" customWidth="1"/>
    <col min="5" max="5" width="9.625" style="1" customWidth="1"/>
    <col min="6" max="6" width="6.625" style="1" customWidth="1"/>
    <col min="7" max="7" width="9.625" style="1" customWidth="1"/>
    <col min="8" max="8" width="6.625" style="1" customWidth="1"/>
    <col min="9" max="9" width="9.50390625" style="1" customWidth="1"/>
    <col min="10" max="10" width="6.625" style="1" customWidth="1"/>
    <col min="11" max="11" width="9.625" style="1" customWidth="1"/>
    <col min="12" max="12" width="8.75390625" style="1" customWidth="1"/>
    <col min="13" max="13" width="12.75390625" style="1" customWidth="1"/>
    <col min="14" max="16384" width="9.00390625" style="1" customWidth="1"/>
  </cols>
  <sheetData>
    <row r="1" spans="2:3" ht="14.25">
      <c r="B1" s="3" t="s">
        <v>155</v>
      </c>
      <c r="C1" s="3"/>
    </row>
    <row r="2" spans="4:13" ht="12" customHeight="1"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2:13" s="15" customFormat="1" ht="12" customHeight="1">
      <c r="B3" s="137" t="s">
        <v>44</v>
      </c>
      <c r="C3" s="138"/>
      <c r="D3" s="110" t="s">
        <v>19</v>
      </c>
      <c r="E3" s="112"/>
      <c r="F3" s="110" t="s">
        <v>148</v>
      </c>
      <c r="G3" s="112"/>
      <c r="H3" s="110" t="s">
        <v>149</v>
      </c>
      <c r="I3" s="112"/>
      <c r="J3" s="110" t="s">
        <v>150</v>
      </c>
      <c r="K3" s="112"/>
      <c r="L3" s="175" t="s">
        <v>151</v>
      </c>
      <c r="M3" s="112"/>
    </row>
    <row r="4" spans="2:13" s="15" customFormat="1" ht="12" customHeight="1">
      <c r="B4" s="173"/>
      <c r="C4" s="174"/>
      <c r="D4" s="9" t="s">
        <v>127</v>
      </c>
      <c r="E4" s="9" t="s">
        <v>152</v>
      </c>
      <c r="F4" s="9" t="s">
        <v>127</v>
      </c>
      <c r="G4" s="9" t="s">
        <v>152</v>
      </c>
      <c r="H4" s="9" t="s">
        <v>127</v>
      </c>
      <c r="I4" s="9" t="s">
        <v>152</v>
      </c>
      <c r="J4" s="9" t="s">
        <v>127</v>
      </c>
      <c r="K4" s="9" t="s">
        <v>152</v>
      </c>
      <c r="L4" s="9" t="s">
        <v>127</v>
      </c>
      <c r="M4" s="9" t="s">
        <v>152</v>
      </c>
    </row>
    <row r="5" spans="2:13" s="2" customFormat="1" ht="12" customHeight="1">
      <c r="B5" s="145"/>
      <c r="C5" s="146"/>
      <c r="D5" s="40" t="s">
        <v>128</v>
      </c>
      <c r="E5" s="40" t="s">
        <v>49</v>
      </c>
      <c r="F5" s="40" t="s">
        <v>128</v>
      </c>
      <c r="G5" s="40" t="s">
        <v>49</v>
      </c>
      <c r="H5" s="40" t="s">
        <v>128</v>
      </c>
      <c r="I5" s="40" t="s">
        <v>49</v>
      </c>
      <c r="J5" s="40" t="s">
        <v>128</v>
      </c>
      <c r="K5" s="40" t="s">
        <v>49</v>
      </c>
      <c r="L5" s="40" t="s">
        <v>128</v>
      </c>
      <c r="M5" s="40" t="s">
        <v>49</v>
      </c>
    </row>
    <row r="6" spans="2:13" s="2" customFormat="1" ht="12" customHeight="1">
      <c r="B6" s="150" t="s">
        <v>95</v>
      </c>
      <c r="C6" s="112"/>
      <c r="D6" s="81">
        <v>101</v>
      </c>
      <c r="E6" s="81">
        <v>12959</v>
      </c>
      <c r="F6" s="82">
        <v>22</v>
      </c>
      <c r="G6" s="82">
        <v>2160</v>
      </c>
      <c r="H6" s="82">
        <v>18</v>
      </c>
      <c r="I6" s="82">
        <v>3787</v>
      </c>
      <c r="J6" s="82">
        <v>28</v>
      </c>
      <c r="K6" s="82">
        <v>3005</v>
      </c>
      <c r="L6" s="82">
        <v>33</v>
      </c>
      <c r="M6" s="82">
        <v>4007</v>
      </c>
    </row>
    <row r="7" spans="2:15" s="33" customFormat="1" ht="12" customHeight="1">
      <c r="B7" s="152" t="s">
        <v>153</v>
      </c>
      <c r="C7" s="176"/>
      <c r="D7" s="83">
        <f>SUM(F7,H7,J7,L7)</f>
        <v>87</v>
      </c>
      <c r="E7" s="83">
        <f>SUM(G7,I7,K7,M7)</f>
        <v>15490</v>
      </c>
      <c r="F7" s="83">
        <f aca="true" t="shared" si="0" ref="F7:M7">SUM(F8:F19)</f>
        <v>11</v>
      </c>
      <c r="G7" s="83">
        <f t="shared" si="0"/>
        <v>1707</v>
      </c>
      <c r="H7" s="83">
        <f t="shared" si="0"/>
        <v>18</v>
      </c>
      <c r="I7" s="83">
        <f t="shared" si="0"/>
        <v>3019</v>
      </c>
      <c r="J7" s="83">
        <f t="shared" si="0"/>
        <v>33</v>
      </c>
      <c r="K7" s="83">
        <f t="shared" si="0"/>
        <v>4029</v>
      </c>
      <c r="L7" s="83">
        <f t="shared" si="0"/>
        <v>25</v>
      </c>
      <c r="M7" s="83">
        <f t="shared" si="0"/>
        <v>6735</v>
      </c>
      <c r="N7" s="79"/>
      <c r="O7" s="79"/>
    </row>
    <row r="8" spans="2:15" s="2" customFormat="1" ht="12" customHeight="1">
      <c r="B8" s="18" t="s">
        <v>96</v>
      </c>
      <c r="C8" s="56" t="s">
        <v>44</v>
      </c>
      <c r="D8" s="81">
        <f>SUM(F8,H8,J8,L8)</f>
        <v>7</v>
      </c>
      <c r="E8" s="81">
        <f aca="true" t="shared" si="1" ref="E8:E19">SUM(G8,I8,K8,M8)</f>
        <v>475</v>
      </c>
      <c r="F8" s="84">
        <v>1</v>
      </c>
      <c r="G8" s="84">
        <v>144</v>
      </c>
      <c r="H8" s="84" t="s">
        <v>98</v>
      </c>
      <c r="I8" s="84" t="s">
        <v>98</v>
      </c>
      <c r="J8" s="82">
        <v>4</v>
      </c>
      <c r="K8" s="82">
        <v>310</v>
      </c>
      <c r="L8" s="84">
        <v>2</v>
      </c>
      <c r="M8" s="84">
        <v>21</v>
      </c>
      <c r="N8" s="79"/>
      <c r="O8" s="79"/>
    </row>
    <row r="9" spans="2:15" s="2" customFormat="1" ht="12" customHeight="1">
      <c r="B9" s="18" t="s">
        <v>97</v>
      </c>
      <c r="C9" s="56"/>
      <c r="D9" s="81">
        <f aca="true" t="shared" si="2" ref="D9:D19">SUM(F9,H9,J9,L9)</f>
        <v>9</v>
      </c>
      <c r="E9" s="81">
        <f t="shared" si="1"/>
        <v>748</v>
      </c>
      <c r="F9" s="84">
        <v>2</v>
      </c>
      <c r="G9" s="84">
        <v>328</v>
      </c>
      <c r="H9" s="84">
        <v>2</v>
      </c>
      <c r="I9" s="84">
        <v>35</v>
      </c>
      <c r="J9" s="85">
        <v>3</v>
      </c>
      <c r="K9" s="84">
        <v>319</v>
      </c>
      <c r="L9" s="82">
        <v>2</v>
      </c>
      <c r="M9" s="82">
        <v>66</v>
      </c>
      <c r="N9" s="79"/>
      <c r="O9" s="79"/>
    </row>
    <row r="10" spans="2:15" s="2" customFormat="1" ht="12" customHeight="1">
      <c r="B10" s="18" t="s">
        <v>99</v>
      </c>
      <c r="C10" s="56"/>
      <c r="D10" s="81">
        <f t="shared" si="2"/>
        <v>11</v>
      </c>
      <c r="E10" s="81">
        <f t="shared" si="1"/>
        <v>1915</v>
      </c>
      <c r="F10" s="84">
        <v>2</v>
      </c>
      <c r="G10" s="84">
        <v>230</v>
      </c>
      <c r="H10" s="84">
        <v>2</v>
      </c>
      <c r="I10" s="84">
        <v>75</v>
      </c>
      <c r="J10" s="84">
        <v>3</v>
      </c>
      <c r="K10" s="84">
        <v>870</v>
      </c>
      <c r="L10" s="84">
        <v>4</v>
      </c>
      <c r="M10" s="84">
        <v>740</v>
      </c>
      <c r="N10" s="79"/>
      <c r="O10" s="79"/>
    </row>
    <row r="11" spans="2:15" s="2" customFormat="1" ht="12" customHeight="1">
      <c r="B11" s="18" t="s">
        <v>100</v>
      </c>
      <c r="C11" s="56"/>
      <c r="D11" s="81">
        <f t="shared" si="2"/>
        <v>9</v>
      </c>
      <c r="E11" s="81">
        <f t="shared" si="1"/>
        <v>562</v>
      </c>
      <c r="F11" s="84">
        <v>1</v>
      </c>
      <c r="G11" s="84">
        <v>55</v>
      </c>
      <c r="H11" s="84" t="s">
        <v>98</v>
      </c>
      <c r="I11" s="84" t="s">
        <v>98</v>
      </c>
      <c r="J11" s="84">
        <v>4</v>
      </c>
      <c r="K11" s="84">
        <v>260</v>
      </c>
      <c r="L11" s="82">
        <v>4</v>
      </c>
      <c r="M11" s="82">
        <v>247</v>
      </c>
      <c r="N11" s="79"/>
      <c r="O11" s="79"/>
    </row>
    <row r="12" spans="2:15" s="2" customFormat="1" ht="12" customHeight="1">
      <c r="B12" s="18" t="s">
        <v>101</v>
      </c>
      <c r="C12" s="56"/>
      <c r="D12" s="81">
        <f t="shared" si="2"/>
        <v>4</v>
      </c>
      <c r="E12" s="81">
        <f t="shared" si="1"/>
        <v>1553</v>
      </c>
      <c r="F12" s="84">
        <v>1</v>
      </c>
      <c r="G12" s="84">
        <v>792</v>
      </c>
      <c r="H12" s="84" t="s">
        <v>98</v>
      </c>
      <c r="I12" s="84" t="s">
        <v>98</v>
      </c>
      <c r="J12" s="85">
        <v>2</v>
      </c>
      <c r="K12" s="84">
        <v>61</v>
      </c>
      <c r="L12" s="84">
        <v>1</v>
      </c>
      <c r="M12" s="84">
        <v>700</v>
      </c>
      <c r="N12" s="79"/>
      <c r="O12" s="79"/>
    </row>
    <row r="13" spans="2:15" s="2" customFormat="1" ht="12" customHeight="1">
      <c r="B13" s="18" t="s">
        <v>102</v>
      </c>
      <c r="C13" s="56"/>
      <c r="D13" s="81">
        <f t="shared" si="2"/>
        <v>6</v>
      </c>
      <c r="E13" s="81">
        <f t="shared" si="1"/>
        <v>1156</v>
      </c>
      <c r="F13" s="84">
        <v>1</v>
      </c>
      <c r="G13" s="84">
        <v>50</v>
      </c>
      <c r="H13" s="84">
        <v>3</v>
      </c>
      <c r="I13" s="84">
        <v>803</v>
      </c>
      <c r="J13" s="84">
        <v>2</v>
      </c>
      <c r="K13" s="84">
        <v>303</v>
      </c>
      <c r="L13" s="84" t="s">
        <v>98</v>
      </c>
      <c r="M13" s="84" t="s">
        <v>98</v>
      </c>
      <c r="N13" s="79"/>
      <c r="O13" s="79"/>
    </row>
    <row r="14" spans="2:15" s="2" customFormat="1" ht="12" customHeight="1">
      <c r="B14" s="18" t="s">
        <v>103</v>
      </c>
      <c r="C14" s="56"/>
      <c r="D14" s="81">
        <f t="shared" si="2"/>
        <v>11</v>
      </c>
      <c r="E14" s="81">
        <f t="shared" si="1"/>
        <v>1957</v>
      </c>
      <c r="F14" s="84">
        <v>1</v>
      </c>
      <c r="G14" s="84">
        <v>56</v>
      </c>
      <c r="H14" s="84">
        <v>3</v>
      </c>
      <c r="I14" s="84">
        <v>959</v>
      </c>
      <c r="J14" s="84">
        <v>4</v>
      </c>
      <c r="K14" s="84">
        <v>363</v>
      </c>
      <c r="L14" s="82">
        <v>3</v>
      </c>
      <c r="M14" s="82">
        <v>579</v>
      </c>
      <c r="N14" s="79"/>
      <c r="O14" s="79"/>
    </row>
    <row r="15" spans="2:15" s="2" customFormat="1" ht="12" customHeight="1">
      <c r="B15" s="18" t="s">
        <v>104</v>
      </c>
      <c r="C15" s="56"/>
      <c r="D15" s="81">
        <f t="shared" si="2"/>
        <v>8</v>
      </c>
      <c r="E15" s="81">
        <f t="shared" si="1"/>
        <v>3793</v>
      </c>
      <c r="F15" s="84">
        <v>1</v>
      </c>
      <c r="G15" s="84">
        <v>22</v>
      </c>
      <c r="H15" s="84">
        <v>1</v>
      </c>
      <c r="I15" s="84">
        <v>170</v>
      </c>
      <c r="J15" s="84">
        <v>3</v>
      </c>
      <c r="K15" s="84">
        <v>63</v>
      </c>
      <c r="L15" s="84">
        <v>3</v>
      </c>
      <c r="M15" s="84">
        <v>3538</v>
      </c>
      <c r="N15" s="79"/>
      <c r="O15" s="79"/>
    </row>
    <row r="16" spans="2:15" s="2" customFormat="1" ht="12" customHeight="1">
      <c r="B16" s="18" t="s">
        <v>105</v>
      </c>
      <c r="C16" s="56"/>
      <c r="D16" s="81">
        <f t="shared" si="2"/>
        <v>5</v>
      </c>
      <c r="E16" s="81">
        <f t="shared" si="1"/>
        <v>770</v>
      </c>
      <c r="F16" s="84" t="s">
        <v>98</v>
      </c>
      <c r="G16" s="84" t="s">
        <v>98</v>
      </c>
      <c r="H16" s="84">
        <v>2</v>
      </c>
      <c r="I16" s="84">
        <v>102</v>
      </c>
      <c r="J16" s="84">
        <v>2</v>
      </c>
      <c r="K16" s="84">
        <v>455</v>
      </c>
      <c r="L16" s="84">
        <v>1</v>
      </c>
      <c r="M16" s="84">
        <v>213</v>
      </c>
      <c r="N16" s="79"/>
      <c r="O16" s="79"/>
    </row>
    <row r="17" spans="2:15" s="2" customFormat="1" ht="12" customHeight="1">
      <c r="B17" s="18" t="s">
        <v>106</v>
      </c>
      <c r="C17" s="56"/>
      <c r="D17" s="81">
        <f t="shared" si="2"/>
        <v>6</v>
      </c>
      <c r="E17" s="81">
        <f t="shared" si="1"/>
        <v>1127</v>
      </c>
      <c r="F17" s="84" t="s">
        <v>98</v>
      </c>
      <c r="G17" s="84" t="s">
        <v>98</v>
      </c>
      <c r="H17" s="84">
        <v>1</v>
      </c>
      <c r="I17" s="84">
        <v>160</v>
      </c>
      <c r="J17" s="84">
        <v>4</v>
      </c>
      <c r="K17" s="84">
        <v>957</v>
      </c>
      <c r="L17" s="84">
        <v>1</v>
      </c>
      <c r="M17" s="84">
        <v>10</v>
      </c>
      <c r="N17" s="79"/>
      <c r="O17" s="79"/>
    </row>
    <row r="18" spans="2:15" s="2" customFormat="1" ht="12" customHeight="1">
      <c r="B18" s="18" t="s">
        <v>139</v>
      </c>
      <c r="C18" s="56"/>
      <c r="D18" s="81">
        <f t="shared" si="2"/>
        <v>6</v>
      </c>
      <c r="E18" s="81">
        <f t="shared" si="1"/>
        <v>607</v>
      </c>
      <c r="F18" s="84" t="s">
        <v>98</v>
      </c>
      <c r="G18" s="84" t="s">
        <v>98</v>
      </c>
      <c r="H18" s="84">
        <v>3</v>
      </c>
      <c r="I18" s="84">
        <v>345</v>
      </c>
      <c r="J18" s="84">
        <v>1</v>
      </c>
      <c r="K18" s="84">
        <v>51</v>
      </c>
      <c r="L18" s="84">
        <v>2</v>
      </c>
      <c r="M18" s="84">
        <v>211</v>
      </c>
      <c r="N18" s="79"/>
      <c r="O18" s="79"/>
    </row>
    <row r="19" spans="2:15" s="2" customFormat="1" ht="12" customHeight="1">
      <c r="B19" s="18" t="s">
        <v>70</v>
      </c>
      <c r="C19" s="56"/>
      <c r="D19" s="81">
        <f t="shared" si="2"/>
        <v>5</v>
      </c>
      <c r="E19" s="81">
        <f t="shared" si="1"/>
        <v>827</v>
      </c>
      <c r="F19" s="84">
        <v>1</v>
      </c>
      <c r="G19" s="84">
        <v>30</v>
      </c>
      <c r="H19" s="84">
        <v>1</v>
      </c>
      <c r="I19" s="84">
        <v>370</v>
      </c>
      <c r="J19" s="84">
        <v>1</v>
      </c>
      <c r="K19" s="84">
        <v>17</v>
      </c>
      <c r="L19" s="82">
        <v>2</v>
      </c>
      <c r="M19" s="82">
        <v>410</v>
      </c>
      <c r="N19" s="79"/>
      <c r="O19" s="79"/>
    </row>
    <row r="20" spans="2:13" s="2" customFormat="1" ht="12" customHeight="1">
      <c r="B20" s="23"/>
      <c r="C20" s="23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2:3" s="2" customFormat="1" ht="12" customHeight="1">
      <c r="B21" s="5" t="s">
        <v>156</v>
      </c>
      <c r="C21" s="5"/>
    </row>
    <row r="22" spans="2:6" s="2" customFormat="1" ht="12" customHeight="1">
      <c r="B22" s="169" t="s">
        <v>154</v>
      </c>
      <c r="C22" s="172"/>
      <c r="D22" s="172"/>
      <c r="E22" s="172"/>
      <c r="F22" s="172"/>
    </row>
    <row r="23" spans="2:3" s="2" customFormat="1" ht="12" customHeight="1">
      <c r="B23" s="23"/>
      <c r="C23" s="23"/>
    </row>
    <row r="24" spans="2:13" ht="14.25">
      <c r="B24" s="3"/>
      <c r="C24" s="3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4:5" ht="12" customHeight="1">
      <c r="D25" s="80"/>
      <c r="E25" s="80"/>
    </row>
    <row r="26" spans="4:5" ht="12" customHeight="1">
      <c r="D26" s="80"/>
      <c r="E26" s="80"/>
    </row>
    <row r="27" spans="4:5" ht="12" customHeight="1">
      <c r="D27" s="80"/>
      <c r="E27" s="80"/>
    </row>
    <row r="28" spans="4:5" ht="12" customHeight="1">
      <c r="D28" s="80"/>
      <c r="E28" s="80"/>
    </row>
    <row r="29" spans="4:5" ht="12" customHeight="1">
      <c r="D29" s="80"/>
      <c r="E29" s="80"/>
    </row>
    <row r="30" spans="4:5" ht="12" customHeight="1">
      <c r="D30" s="80"/>
      <c r="E30" s="80"/>
    </row>
    <row r="31" spans="4:5" ht="11.25" customHeight="1">
      <c r="D31" s="80"/>
      <c r="E31" s="80"/>
    </row>
    <row r="32" spans="4:5" ht="12" customHeight="1">
      <c r="D32" s="80"/>
      <c r="E32" s="80"/>
    </row>
    <row r="33" spans="4:5" ht="12" customHeight="1">
      <c r="D33" s="80"/>
      <c r="E33" s="80"/>
    </row>
    <row r="34" spans="4:5" ht="12" customHeight="1">
      <c r="D34" s="80"/>
      <c r="E34" s="80"/>
    </row>
    <row r="35" spans="4:5" ht="12" customHeight="1">
      <c r="D35" s="80"/>
      <c r="E35" s="80"/>
    </row>
    <row r="36" spans="4:5" ht="12" customHeight="1">
      <c r="D36" s="80"/>
      <c r="E36" s="80"/>
    </row>
    <row r="37" ht="12" customHeight="1">
      <c r="D37" s="80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sheetProtection/>
  <mergeCells count="10">
    <mergeCell ref="L3:M3"/>
    <mergeCell ref="B5:C5"/>
    <mergeCell ref="B6:C6"/>
    <mergeCell ref="B7:C7"/>
    <mergeCell ref="B22:F22"/>
    <mergeCell ref="B3:C4"/>
    <mergeCell ref="D3:E3"/>
    <mergeCell ref="F3:G3"/>
    <mergeCell ref="H3:I3"/>
    <mergeCell ref="J3:K3"/>
  </mergeCells>
  <dataValidations count="2">
    <dataValidation allowBlank="1" showInputMessage="1" showErrorMessage="1" imeMode="on" sqref="B1:B3 M4 D3:D4 E4 C8:C19 C5:M5 B8:B65536 G4 F3:F4 I4 H3:H4 K4 J3:J4 N5:IV7 L3:L4 A5:B7 N8:O19"/>
    <dataValidation allowBlank="1" showInputMessage="1" showErrorMessage="1" imeMode="off" sqref="D6:M19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T21"/>
  <sheetViews>
    <sheetView zoomScalePageLayoutView="0" workbookViewId="0" topLeftCell="A1">
      <selection activeCell="H32" sqref="H32"/>
    </sheetView>
  </sheetViews>
  <sheetFormatPr defaultColWidth="9.00390625" defaultRowHeight="13.5"/>
  <cols>
    <col min="1" max="1" width="2.625" style="86" customWidth="1"/>
    <col min="2" max="2" width="9.875" style="86" customWidth="1"/>
    <col min="3" max="3" width="6.25390625" style="86" customWidth="1"/>
    <col min="4" max="5" width="7.25390625" style="86" customWidth="1"/>
    <col min="6" max="11" width="11.125" style="86" customWidth="1"/>
    <col min="12" max="12" width="13.75390625" style="86" bestFit="1" customWidth="1"/>
    <col min="13" max="13" width="14.00390625" style="86" bestFit="1" customWidth="1"/>
    <col min="14" max="14" width="11.125" style="86" customWidth="1"/>
    <col min="15" max="15" width="12.125" style="86" bestFit="1" customWidth="1"/>
    <col min="16" max="20" width="11.125" style="86" customWidth="1"/>
    <col min="21" max="16384" width="9.00390625" style="86" customWidth="1"/>
  </cols>
  <sheetData>
    <row r="1" spans="2:9" ht="14.25">
      <c r="B1" s="87" t="s">
        <v>176</v>
      </c>
      <c r="C1" s="87"/>
      <c r="D1" s="87"/>
      <c r="E1" s="87"/>
      <c r="I1" s="87"/>
    </row>
    <row r="2" ht="12" customHeight="1"/>
    <row r="3" spans="2:20" s="88" customFormat="1" ht="12" customHeight="1">
      <c r="B3" s="187" t="s">
        <v>44</v>
      </c>
      <c r="C3" s="188"/>
      <c r="D3" s="182" t="s">
        <v>157</v>
      </c>
      <c r="E3" s="182" t="s">
        <v>158</v>
      </c>
      <c r="F3" s="193" t="s">
        <v>159</v>
      </c>
      <c r="G3" s="194"/>
      <c r="H3" s="195"/>
      <c r="I3" s="182" t="s">
        <v>160</v>
      </c>
      <c r="J3" s="193" t="s">
        <v>161</v>
      </c>
      <c r="K3" s="194"/>
      <c r="L3" s="195"/>
      <c r="M3" s="193" t="s">
        <v>162</v>
      </c>
      <c r="N3" s="194"/>
      <c r="O3" s="194"/>
      <c r="P3" s="194"/>
      <c r="Q3" s="195"/>
      <c r="R3" s="193" t="s">
        <v>163</v>
      </c>
      <c r="S3" s="194"/>
      <c r="T3" s="195"/>
    </row>
    <row r="4" spans="2:20" s="88" customFormat="1" ht="12" customHeight="1">
      <c r="B4" s="189"/>
      <c r="C4" s="190"/>
      <c r="D4" s="196"/>
      <c r="E4" s="196"/>
      <c r="F4" s="182" t="s">
        <v>45</v>
      </c>
      <c r="G4" s="185" t="s">
        <v>164</v>
      </c>
      <c r="H4" s="182" t="s">
        <v>165</v>
      </c>
      <c r="I4" s="196"/>
      <c r="J4" s="182" t="s">
        <v>45</v>
      </c>
      <c r="K4" s="182" t="s">
        <v>166</v>
      </c>
      <c r="L4" s="182" t="s">
        <v>167</v>
      </c>
      <c r="M4" s="182" t="s">
        <v>45</v>
      </c>
      <c r="N4" s="182" t="s">
        <v>168</v>
      </c>
      <c r="O4" s="182" t="s">
        <v>169</v>
      </c>
      <c r="P4" s="182" t="s">
        <v>170</v>
      </c>
      <c r="Q4" s="185" t="s">
        <v>171</v>
      </c>
      <c r="R4" s="182" t="s">
        <v>45</v>
      </c>
      <c r="S4" s="185" t="s">
        <v>172</v>
      </c>
      <c r="T4" s="185" t="s">
        <v>173</v>
      </c>
    </row>
    <row r="5" spans="2:20" s="88" customFormat="1" ht="12" customHeight="1">
      <c r="B5" s="191"/>
      <c r="C5" s="192"/>
      <c r="D5" s="183"/>
      <c r="E5" s="183"/>
      <c r="F5" s="184"/>
      <c r="G5" s="186"/>
      <c r="H5" s="184"/>
      <c r="I5" s="183"/>
      <c r="J5" s="184"/>
      <c r="K5" s="184"/>
      <c r="L5" s="184"/>
      <c r="M5" s="184"/>
      <c r="N5" s="183"/>
      <c r="O5" s="183"/>
      <c r="P5" s="184"/>
      <c r="Q5" s="186"/>
      <c r="R5" s="184"/>
      <c r="S5" s="186"/>
      <c r="T5" s="186"/>
    </row>
    <row r="6" spans="2:20" s="89" customFormat="1" ht="12" customHeight="1">
      <c r="B6" s="177"/>
      <c r="C6" s="178"/>
      <c r="D6" s="90"/>
      <c r="E6" s="90"/>
      <c r="F6" s="91" t="s">
        <v>49</v>
      </c>
      <c r="G6" s="91" t="s">
        <v>49</v>
      </c>
      <c r="H6" s="91" t="s">
        <v>49</v>
      </c>
      <c r="I6" s="91" t="s">
        <v>49</v>
      </c>
      <c r="J6" s="91" t="s">
        <v>49</v>
      </c>
      <c r="K6" s="91" t="s">
        <v>49</v>
      </c>
      <c r="L6" s="91" t="s">
        <v>49</v>
      </c>
      <c r="M6" s="91" t="s">
        <v>49</v>
      </c>
      <c r="N6" s="91" t="s">
        <v>49</v>
      </c>
      <c r="O6" s="91" t="s">
        <v>49</v>
      </c>
      <c r="P6" s="91" t="s">
        <v>49</v>
      </c>
      <c r="Q6" s="91" t="s">
        <v>49</v>
      </c>
      <c r="R6" s="91" t="s">
        <v>49</v>
      </c>
      <c r="S6" s="91" t="s">
        <v>49</v>
      </c>
      <c r="T6" s="91" t="s">
        <v>49</v>
      </c>
    </row>
    <row r="7" spans="2:20" s="89" customFormat="1" ht="12" customHeight="1">
      <c r="B7" s="179" t="s">
        <v>174</v>
      </c>
      <c r="C7" s="180"/>
      <c r="D7" s="92">
        <v>15</v>
      </c>
      <c r="E7" s="92">
        <v>15</v>
      </c>
      <c r="F7" s="93">
        <v>1134302452</v>
      </c>
      <c r="G7" s="93">
        <v>1133246772</v>
      </c>
      <c r="H7" s="93">
        <v>1055680</v>
      </c>
      <c r="I7" s="93">
        <v>49208098</v>
      </c>
      <c r="J7" s="93">
        <v>268733390</v>
      </c>
      <c r="K7" s="93">
        <v>5085625</v>
      </c>
      <c r="L7" s="93">
        <v>263647765</v>
      </c>
      <c r="M7" s="93">
        <v>1493555108</v>
      </c>
      <c r="N7" s="93">
        <v>1775488</v>
      </c>
      <c r="O7" s="93">
        <v>519336304</v>
      </c>
      <c r="P7" s="93">
        <v>967080795</v>
      </c>
      <c r="Q7" s="93">
        <v>5362521</v>
      </c>
      <c r="R7" s="93">
        <v>3572119</v>
      </c>
      <c r="S7" s="93">
        <v>1377639</v>
      </c>
      <c r="T7" s="93">
        <v>2194480</v>
      </c>
    </row>
    <row r="8" spans="2:20" s="89" customFormat="1" ht="12" customHeight="1">
      <c r="B8" s="94"/>
      <c r="C8" s="95" t="s">
        <v>51</v>
      </c>
      <c r="D8" s="92">
        <v>15</v>
      </c>
      <c r="E8" s="92">
        <v>15</v>
      </c>
      <c r="F8" s="93">
        <v>1142740383</v>
      </c>
      <c r="G8" s="93">
        <v>1142154488</v>
      </c>
      <c r="H8" s="93">
        <v>585895</v>
      </c>
      <c r="I8" s="93">
        <v>50009464</v>
      </c>
      <c r="J8" s="93">
        <v>268939389</v>
      </c>
      <c r="K8" s="93">
        <v>5043677</v>
      </c>
      <c r="L8" s="93">
        <v>263895712</v>
      </c>
      <c r="M8" s="93">
        <v>1500728000</v>
      </c>
      <c r="N8" s="93">
        <v>1615007</v>
      </c>
      <c r="O8" s="93">
        <v>528264335</v>
      </c>
      <c r="P8" s="93">
        <v>964183407</v>
      </c>
      <c r="Q8" s="93">
        <v>6665251</v>
      </c>
      <c r="R8" s="93">
        <v>3537474</v>
      </c>
      <c r="S8" s="93">
        <v>1374669</v>
      </c>
      <c r="T8" s="93">
        <v>2162805</v>
      </c>
    </row>
    <row r="9" spans="2:20" s="89" customFormat="1" ht="12" customHeight="1">
      <c r="B9" s="94"/>
      <c r="C9" s="95" t="s">
        <v>53</v>
      </c>
      <c r="D9" s="92">
        <v>15</v>
      </c>
      <c r="E9" s="92">
        <v>15</v>
      </c>
      <c r="F9" s="93">
        <v>1156311739</v>
      </c>
      <c r="G9" s="93">
        <v>1155260523</v>
      </c>
      <c r="H9" s="93">
        <v>1051216</v>
      </c>
      <c r="I9" s="93">
        <v>48363884</v>
      </c>
      <c r="J9" s="93">
        <v>266048105</v>
      </c>
      <c r="K9" s="93">
        <v>4175763</v>
      </c>
      <c r="L9" s="93">
        <v>261872342</v>
      </c>
      <c r="M9" s="93">
        <v>1482738687</v>
      </c>
      <c r="N9" s="93">
        <v>1439442</v>
      </c>
      <c r="O9" s="93">
        <v>523333209</v>
      </c>
      <c r="P9" s="93">
        <v>952573799</v>
      </c>
      <c r="Q9" s="93">
        <v>5392237</v>
      </c>
      <c r="R9" s="93">
        <v>2795937</v>
      </c>
      <c r="S9" s="93">
        <v>583679</v>
      </c>
      <c r="T9" s="93">
        <v>2212258</v>
      </c>
    </row>
    <row r="10" spans="2:20" s="89" customFormat="1" ht="12" customHeight="1">
      <c r="B10" s="94"/>
      <c r="C10" s="95" t="s">
        <v>55</v>
      </c>
      <c r="D10" s="92">
        <v>15</v>
      </c>
      <c r="E10" s="92">
        <v>15</v>
      </c>
      <c r="F10" s="93">
        <v>1153026073</v>
      </c>
      <c r="G10" s="93">
        <v>1152089177</v>
      </c>
      <c r="H10" s="93">
        <v>936896</v>
      </c>
      <c r="I10" s="93">
        <v>47673885</v>
      </c>
      <c r="J10" s="93">
        <v>270210718</v>
      </c>
      <c r="K10" s="93">
        <v>4110403</v>
      </c>
      <c r="L10" s="93">
        <v>266100315</v>
      </c>
      <c r="M10" s="93">
        <v>1491610294</v>
      </c>
      <c r="N10" s="93">
        <v>1709526</v>
      </c>
      <c r="O10" s="93">
        <v>532690882</v>
      </c>
      <c r="P10" s="93">
        <v>950775304</v>
      </c>
      <c r="Q10" s="93">
        <v>6434582</v>
      </c>
      <c r="R10" s="93">
        <v>3568033</v>
      </c>
      <c r="S10" s="93">
        <v>1383679</v>
      </c>
      <c r="T10" s="93">
        <v>2184354</v>
      </c>
    </row>
    <row r="11" spans="2:20" s="89" customFormat="1" ht="12" customHeight="1">
      <c r="B11" s="94"/>
      <c r="C11" s="95" t="s">
        <v>57</v>
      </c>
      <c r="D11" s="92">
        <v>15</v>
      </c>
      <c r="E11" s="92">
        <v>15</v>
      </c>
      <c r="F11" s="93">
        <v>1147825055</v>
      </c>
      <c r="G11" s="93">
        <v>1147128863</v>
      </c>
      <c r="H11" s="93">
        <v>696192</v>
      </c>
      <c r="I11" s="93">
        <v>47548853</v>
      </c>
      <c r="J11" s="93">
        <v>275314187</v>
      </c>
      <c r="K11" s="93">
        <v>4206327</v>
      </c>
      <c r="L11" s="93">
        <v>271107860</v>
      </c>
      <c r="M11" s="93">
        <v>1490997769</v>
      </c>
      <c r="N11" s="93">
        <v>1789859</v>
      </c>
      <c r="O11" s="93">
        <v>531088542</v>
      </c>
      <c r="P11" s="93">
        <v>952839782</v>
      </c>
      <c r="Q11" s="93">
        <v>5279586</v>
      </c>
      <c r="R11" s="93">
        <v>3536382</v>
      </c>
      <c r="S11" s="93">
        <v>1374105</v>
      </c>
      <c r="T11" s="93">
        <v>2162277</v>
      </c>
    </row>
    <row r="12" spans="2:20" s="89" customFormat="1" ht="12" customHeight="1">
      <c r="B12" s="94"/>
      <c r="C12" s="95" t="s">
        <v>59</v>
      </c>
      <c r="D12" s="92">
        <v>15</v>
      </c>
      <c r="E12" s="92">
        <v>15</v>
      </c>
      <c r="F12" s="93">
        <v>1161305594</v>
      </c>
      <c r="G12" s="93">
        <v>1160421963</v>
      </c>
      <c r="H12" s="93">
        <v>883631</v>
      </c>
      <c r="I12" s="93">
        <v>47476245</v>
      </c>
      <c r="J12" s="93">
        <v>274962504</v>
      </c>
      <c r="K12" s="93">
        <v>4319297</v>
      </c>
      <c r="L12" s="93">
        <v>270643207</v>
      </c>
      <c r="M12" s="93">
        <v>1505306589</v>
      </c>
      <c r="N12" s="93">
        <v>1731150</v>
      </c>
      <c r="O12" s="93">
        <v>535887458</v>
      </c>
      <c r="P12" s="93">
        <v>961723309</v>
      </c>
      <c r="Q12" s="93">
        <v>5964672</v>
      </c>
      <c r="R12" s="93">
        <v>3563719</v>
      </c>
      <c r="S12" s="93">
        <v>1374105</v>
      </c>
      <c r="T12" s="93">
        <v>2189614</v>
      </c>
    </row>
    <row r="13" spans="2:20" s="89" customFormat="1" ht="12" customHeight="1">
      <c r="B13" s="94"/>
      <c r="C13" s="95" t="s">
        <v>61</v>
      </c>
      <c r="D13" s="92">
        <v>15</v>
      </c>
      <c r="E13" s="92">
        <v>15</v>
      </c>
      <c r="F13" s="93">
        <v>1169238336</v>
      </c>
      <c r="G13" s="93">
        <v>1168335474</v>
      </c>
      <c r="H13" s="93">
        <v>902862</v>
      </c>
      <c r="I13" s="93">
        <v>47447789</v>
      </c>
      <c r="J13" s="93">
        <v>274819680</v>
      </c>
      <c r="K13" s="93">
        <v>4339496</v>
      </c>
      <c r="L13" s="93">
        <v>270480184</v>
      </c>
      <c r="M13" s="93">
        <v>1511778370</v>
      </c>
      <c r="N13" s="93">
        <v>1881288</v>
      </c>
      <c r="O13" s="93">
        <v>529491386</v>
      </c>
      <c r="P13" s="93">
        <v>972605393</v>
      </c>
      <c r="Q13" s="93">
        <v>7800303</v>
      </c>
      <c r="R13" s="93">
        <v>3580443</v>
      </c>
      <c r="S13" s="93">
        <v>1364613</v>
      </c>
      <c r="T13" s="93">
        <v>2215830</v>
      </c>
    </row>
    <row r="14" spans="2:20" s="89" customFormat="1" ht="12" customHeight="1">
      <c r="B14" s="94"/>
      <c r="C14" s="95" t="s">
        <v>63</v>
      </c>
      <c r="D14" s="92">
        <v>15</v>
      </c>
      <c r="E14" s="92">
        <v>15</v>
      </c>
      <c r="F14" s="93">
        <v>1180934357</v>
      </c>
      <c r="G14" s="93">
        <v>1180299517</v>
      </c>
      <c r="H14" s="93">
        <v>634840</v>
      </c>
      <c r="I14" s="93">
        <v>48568118</v>
      </c>
      <c r="J14" s="93">
        <v>273801164</v>
      </c>
      <c r="K14" s="93">
        <v>4265711</v>
      </c>
      <c r="L14" s="93">
        <v>269535453</v>
      </c>
      <c r="M14" s="93">
        <v>1520750236</v>
      </c>
      <c r="N14" s="93">
        <v>1792796</v>
      </c>
      <c r="O14" s="93">
        <v>535218523</v>
      </c>
      <c r="P14" s="93">
        <v>976252725</v>
      </c>
      <c r="Q14" s="93">
        <v>7486192</v>
      </c>
      <c r="R14" s="93">
        <v>3558468</v>
      </c>
      <c r="S14" s="93">
        <v>1370213</v>
      </c>
      <c r="T14" s="93">
        <v>2188255</v>
      </c>
    </row>
    <row r="15" spans="2:20" s="89" customFormat="1" ht="12" customHeight="1">
      <c r="B15" s="94"/>
      <c r="C15" s="95" t="s">
        <v>65</v>
      </c>
      <c r="D15" s="92">
        <v>15</v>
      </c>
      <c r="E15" s="92">
        <v>15</v>
      </c>
      <c r="F15" s="93">
        <v>1176126239</v>
      </c>
      <c r="G15" s="93">
        <v>1175067300</v>
      </c>
      <c r="H15" s="93">
        <v>1058939</v>
      </c>
      <c r="I15" s="93">
        <v>45662432</v>
      </c>
      <c r="J15" s="93">
        <v>273779046</v>
      </c>
      <c r="K15" s="93">
        <v>4287578</v>
      </c>
      <c r="L15" s="93">
        <v>269491468</v>
      </c>
      <c r="M15" s="93">
        <v>1514566355</v>
      </c>
      <c r="N15" s="93">
        <v>2077263</v>
      </c>
      <c r="O15" s="93">
        <v>531626420</v>
      </c>
      <c r="P15" s="93">
        <v>973350746</v>
      </c>
      <c r="Q15" s="93">
        <v>7511926</v>
      </c>
      <c r="R15" s="93">
        <v>3636592</v>
      </c>
      <c r="S15" s="93">
        <v>1364675</v>
      </c>
      <c r="T15" s="93">
        <v>2271917</v>
      </c>
    </row>
    <row r="16" spans="2:20" s="89" customFormat="1" ht="12" customHeight="1">
      <c r="B16" s="94"/>
      <c r="C16" s="95" t="s">
        <v>67</v>
      </c>
      <c r="D16" s="92">
        <v>15</v>
      </c>
      <c r="E16" s="92">
        <v>15</v>
      </c>
      <c r="F16" s="93">
        <v>1186424129</v>
      </c>
      <c r="G16" s="93">
        <v>1184165944</v>
      </c>
      <c r="H16" s="93">
        <v>2258185</v>
      </c>
      <c r="I16" s="93">
        <v>45581862</v>
      </c>
      <c r="J16" s="93">
        <v>273359570</v>
      </c>
      <c r="K16" s="93">
        <v>4210604</v>
      </c>
      <c r="L16" s="93">
        <v>269148966</v>
      </c>
      <c r="M16" s="93">
        <v>1528895241</v>
      </c>
      <c r="N16" s="93">
        <v>2144477</v>
      </c>
      <c r="O16" s="93">
        <v>548366779</v>
      </c>
      <c r="P16" s="93">
        <v>973713072</v>
      </c>
      <c r="Q16" s="93">
        <v>4670913</v>
      </c>
      <c r="R16" s="93">
        <v>3608566</v>
      </c>
      <c r="S16" s="93">
        <v>1363084</v>
      </c>
      <c r="T16" s="93">
        <v>2245482</v>
      </c>
    </row>
    <row r="17" spans="2:20" s="89" customFormat="1" ht="12" customHeight="1">
      <c r="B17" s="94"/>
      <c r="C17" s="95" t="s">
        <v>139</v>
      </c>
      <c r="D17" s="92">
        <v>15</v>
      </c>
      <c r="E17" s="92">
        <v>15</v>
      </c>
      <c r="F17" s="93">
        <v>1183080798</v>
      </c>
      <c r="G17" s="93">
        <v>1180912945</v>
      </c>
      <c r="H17" s="93">
        <v>2167853</v>
      </c>
      <c r="I17" s="93">
        <v>45779019</v>
      </c>
      <c r="J17" s="93">
        <v>271566923</v>
      </c>
      <c r="K17" s="93">
        <v>4282044</v>
      </c>
      <c r="L17" s="93">
        <v>267284879</v>
      </c>
      <c r="M17" s="93">
        <v>1527512212</v>
      </c>
      <c r="N17" s="93">
        <v>2323102</v>
      </c>
      <c r="O17" s="93">
        <v>540674459</v>
      </c>
      <c r="P17" s="93">
        <v>978489575</v>
      </c>
      <c r="Q17" s="93">
        <v>6025076</v>
      </c>
      <c r="R17" s="93">
        <v>3493341</v>
      </c>
      <c r="S17" s="93">
        <v>1314744</v>
      </c>
      <c r="T17" s="93">
        <v>2178597</v>
      </c>
    </row>
    <row r="18" spans="2:20" s="89" customFormat="1" ht="12" customHeight="1">
      <c r="B18" s="94"/>
      <c r="C18" s="95" t="s">
        <v>70</v>
      </c>
      <c r="D18" s="92">
        <v>15</v>
      </c>
      <c r="E18" s="92">
        <v>15</v>
      </c>
      <c r="F18" s="93">
        <v>1196619839</v>
      </c>
      <c r="G18" s="93">
        <v>1194592268</v>
      </c>
      <c r="H18" s="93">
        <v>2027571</v>
      </c>
      <c r="I18" s="93">
        <v>43448699</v>
      </c>
      <c r="J18" s="93">
        <v>271413701</v>
      </c>
      <c r="K18" s="93">
        <v>3949715</v>
      </c>
      <c r="L18" s="93">
        <v>267463986</v>
      </c>
      <c r="M18" s="93">
        <v>1539788893</v>
      </c>
      <c r="N18" s="93">
        <v>2138136</v>
      </c>
      <c r="O18" s="93">
        <v>541649807</v>
      </c>
      <c r="P18" s="93">
        <v>989432344</v>
      </c>
      <c r="Q18" s="93">
        <v>6568606</v>
      </c>
      <c r="R18" s="93">
        <v>3540973</v>
      </c>
      <c r="S18" s="93">
        <v>1314744</v>
      </c>
      <c r="T18" s="93">
        <v>2226229</v>
      </c>
    </row>
    <row r="19" s="89" customFormat="1" ht="12" customHeight="1"/>
    <row r="20" spans="2:9" s="89" customFormat="1" ht="12" customHeight="1">
      <c r="B20" s="96" t="s">
        <v>175</v>
      </c>
      <c r="C20" s="96"/>
      <c r="D20" s="96"/>
      <c r="E20" s="96"/>
      <c r="I20" s="96"/>
    </row>
    <row r="21" spans="16:20" s="89" customFormat="1" ht="12" customHeight="1">
      <c r="P21" s="181"/>
      <c r="Q21" s="181"/>
      <c r="R21" s="181"/>
      <c r="S21" s="181"/>
      <c r="T21" s="181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</sheetData>
  <sheetProtection/>
  <mergeCells count="25">
    <mergeCell ref="D3:D5"/>
    <mergeCell ref="E3:E5"/>
    <mergeCell ref="F3:H3"/>
    <mergeCell ref="I3:I5"/>
    <mergeCell ref="J3:L3"/>
    <mergeCell ref="M3:Q3"/>
    <mergeCell ref="R3:T3"/>
    <mergeCell ref="F4:F5"/>
    <mergeCell ref="G4:G5"/>
    <mergeCell ref="H4:H5"/>
    <mergeCell ref="J4:J5"/>
    <mergeCell ref="K4:K5"/>
    <mergeCell ref="L4:L5"/>
    <mergeCell ref="M4:M5"/>
    <mergeCell ref="N4:N5"/>
    <mergeCell ref="B6:C6"/>
    <mergeCell ref="B7:C7"/>
    <mergeCell ref="P21:T21"/>
    <mergeCell ref="O4:O5"/>
    <mergeCell ref="P4:P5"/>
    <mergeCell ref="Q4:Q5"/>
    <mergeCell ref="R4:R5"/>
    <mergeCell ref="S4:S5"/>
    <mergeCell ref="T4:T5"/>
    <mergeCell ref="B3:C5"/>
  </mergeCells>
  <dataValidations count="2">
    <dataValidation allowBlank="1" showInputMessage="1" showErrorMessage="1" imeMode="off" sqref="D7:T18"/>
    <dataValidation allowBlank="1" showInputMessage="1" showErrorMessage="1" imeMode="on" sqref="B1:B3 F3:G5 H4:H6 C8:C18 A6:G6 N3:O4 I6:K6 J3:K5 L4:L6 Q4:Q6 T4:T5 R3:S5 M3:M6 P3:P6 R6:IV6 N6:O6 B7:B655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由香００</dc:creator>
  <cp:keywords/>
  <dc:description/>
  <cp:lastModifiedBy>石田　由香</cp:lastModifiedBy>
  <cp:lastPrinted>2017-03-21T02:30:17Z</cp:lastPrinted>
  <dcterms:created xsi:type="dcterms:W3CDTF">1999-06-28T05:42:21Z</dcterms:created>
  <dcterms:modified xsi:type="dcterms:W3CDTF">2017-10-04T00:11:38Z</dcterms:modified>
  <cp:category/>
  <cp:version/>
  <cp:contentType/>
  <cp:contentStatus/>
</cp:coreProperties>
</file>