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5" windowWidth="10635" windowHeight="6075"/>
  </bookViews>
  <sheets>
    <sheet name="19-1 県一般会計歳入決算額年度別比較" sheetId="1" r:id="rId1"/>
    <sheet name="19-2 県一般会計歳出決算額年度別比較" sheetId="2" r:id="rId2"/>
    <sheet name="19-3 県一般会計歳入･歳出差引残額年度別比較" sheetId="3" r:id="rId3"/>
    <sheet name="19-4 県特別会計歳入決算額年度別比較" sheetId="4" r:id="rId4"/>
    <sheet name="19-5 県特別会計歳出決算額年度別比較" sheetId="5" r:id="rId5"/>
    <sheet name="19-6 県歳入･歳出予算及び決算額（1）一般会計" sheetId="6" r:id="rId6"/>
    <sheet name="(2)特別会計" sheetId="7" r:id="rId7"/>
    <sheet name="19-7 税目別県税及び県税に伴う徴収金決算額" sheetId="8" r:id="rId8"/>
    <sheet name="19-8 市町村歳入決算状況" sheetId="9" r:id="rId9"/>
    <sheet name="19-9 市町村歳出決算状況" sheetId="10" r:id="rId10"/>
    <sheet name="Sheet10" sheetId="11" r:id="rId11"/>
  </sheets>
  <definedNames>
    <definedName name="_xlnm.Print_Area" localSheetId="0">'19-1 県一般会計歳入決算額年度別比較'!$A$1:$H$22</definedName>
    <definedName name="_xlnm.Print_Area" localSheetId="8">'19-8 市町村歳入決算状況'!$A$1:$AC$65</definedName>
    <definedName name="_xlnm.Print_Area" localSheetId="9">'19-9 市町村歳出決算状況'!$A$1:$S$65</definedName>
  </definedNames>
  <calcPr calcId="145621"/>
</workbook>
</file>

<file path=xl/calcChain.xml><?xml version="1.0" encoding="utf-8"?>
<calcChain xmlns="http://schemas.openxmlformats.org/spreadsheetml/2006/main">
  <c r="S68" i="10" l="1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M19" i="7"/>
  <c r="K19" i="7"/>
  <c r="G19" i="7"/>
  <c r="E19" i="7"/>
  <c r="M18" i="7"/>
  <c r="K18" i="7"/>
  <c r="G18" i="7"/>
  <c r="E18" i="7"/>
  <c r="M17" i="7"/>
  <c r="K17" i="7"/>
  <c r="G17" i="7"/>
  <c r="E17" i="7"/>
  <c r="M16" i="7"/>
  <c r="K16" i="7"/>
  <c r="G16" i="7"/>
  <c r="E16" i="7"/>
  <c r="M15" i="7"/>
  <c r="K15" i="7"/>
  <c r="G15" i="7"/>
  <c r="E15" i="7"/>
  <c r="M14" i="7"/>
  <c r="K14" i="7"/>
  <c r="G14" i="7"/>
  <c r="E14" i="7"/>
  <c r="M13" i="7"/>
  <c r="K13" i="7"/>
  <c r="G13" i="7"/>
  <c r="E13" i="7"/>
  <c r="M12" i="7"/>
  <c r="K12" i="7"/>
  <c r="G12" i="7"/>
  <c r="E12" i="7"/>
  <c r="M11" i="7"/>
  <c r="K11" i="7"/>
  <c r="G11" i="7"/>
  <c r="E11" i="7"/>
  <c r="M10" i="7"/>
  <c r="K10" i="7"/>
  <c r="G10" i="7"/>
  <c r="E10" i="7"/>
  <c r="M9" i="7"/>
  <c r="K9" i="7"/>
  <c r="G9" i="7"/>
  <c r="E9" i="7"/>
  <c r="M8" i="7"/>
  <c r="K8" i="7"/>
  <c r="G8" i="7"/>
  <c r="E8" i="7"/>
  <c r="M7" i="7"/>
  <c r="K7" i="7"/>
  <c r="G7" i="7"/>
  <c r="E7" i="7"/>
  <c r="K23" i="6"/>
  <c r="M22" i="6"/>
  <c r="K22" i="6"/>
  <c r="G22" i="6"/>
  <c r="E22" i="6"/>
  <c r="M21" i="6"/>
  <c r="K21" i="6"/>
  <c r="G21" i="6"/>
  <c r="E21" i="6"/>
  <c r="M20" i="6"/>
  <c r="K20" i="6"/>
  <c r="J20" i="6"/>
  <c r="G20" i="6"/>
  <c r="E20" i="6"/>
  <c r="M19" i="6"/>
  <c r="K19" i="6"/>
  <c r="G19" i="6"/>
  <c r="E19" i="6"/>
  <c r="M18" i="6"/>
  <c r="K18" i="6"/>
  <c r="G18" i="6"/>
  <c r="E18" i="6"/>
  <c r="M17" i="6"/>
  <c r="K17" i="6"/>
  <c r="G17" i="6"/>
  <c r="E17" i="6"/>
  <c r="M16" i="6"/>
  <c r="K16" i="6"/>
  <c r="G16" i="6"/>
  <c r="D16" i="6"/>
  <c r="E16" i="6" s="1"/>
  <c r="M15" i="6"/>
  <c r="K15" i="6"/>
  <c r="G15" i="6"/>
  <c r="E15" i="6"/>
  <c r="M14" i="6"/>
  <c r="K14" i="6"/>
  <c r="G14" i="6"/>
  <c r="E14" i="6"/>
  <c r="M13" i="6"/>
  <c r="K13" i="6"/>
  <c r="G13" i="6"/>
  <c r="E13" i="6"/>
  <c r="M12" i="6"/>
  <c r="K12" i="6"/>
  <c r="G12" i="6"/>
  <c r="E12" i="6"/>
  <c r="M11" i="6"/>
  <c r="K11" i="6"/>
  <c r="G11" i="6"/>
  <c r="E11" i="6"/>
  <c r="M10" i="6"/>
  <c r="K10" i="6"/>
  <c r="G10" i="6"/>
  <c r="E10" i="6"/>
  <c r="M9" i="6"/>
  <c r="K9" i="6"/>
  <c r="G9" i="6"/>
  <c r="E9" i="6"/>
  <c r="M8" i="6"/>
  <c r="K8" i="6"/>
  <c r="G8" i="6"/>
  <c r="E8" i="6"/>
  <c r="M7" i="6"/>
  <c r="K7" i="6"/>
  <c r="G7" i="6"/>
  <c r="E7" i="6"/>
</calcChain>
</file>

<file path=xl/sharedStrings.xml><?xml version="1.0" encoding="utf-8"?>
<sst xmlns="http://schemas.openxmlformats.org/spreadsheetml/2006/main" count="615" uniqueCount="213">
  <si>
    <t>科目</t>
    <rPh sb="0" eb="2">
      <t>カモク</t>
    </rPh>
    <phoneticPr fontId="2"/>
  </si>
  <si>
    <t>県税</t>
    <rPh sb="0" eb="1">
      <t>ケン</t>
    </rPh>
    <rPh sb="1" eb="2">
      <t>ゼイ</t>
    </rPh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</si>
  <si>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</si>
  <si>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</si>
  <si>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</si>
  <si>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</si>
  <si>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総額</t>
    <rPh sb="0" eb="2">
      <t>ソウガク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</si>
  <si>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</si>
  <si>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</si>
  <si>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</si>
  <si>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</si>
  <si>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</si>
  <si>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</si>
  <si>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</si>
  <si>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県債</t>
    <rPh sb="0" eb="2">
      <t>ケンサイ</t>
    </rPh>
    <phoneticPr fontId="2"/>
  </si>
  <si>
    <t>千円</t>
    <rPh sb="0" eb="2">
      <t>センエン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</si>
  <si>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</si>
  <si>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</si>
  <si>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2"/>
  </si>
  <si>
    <t xml:space="preserve">   </t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</si>
  <si>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</si>
  <si>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</si>
  <si>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</si>
  <si>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</si>
  <si>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</si>
  <si>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１９－１ 県一般会計歳入決算額年度別比較 （平成22～26年度）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</si>
  <si>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１９－２ 県一般会計歳出決算額年度別比較 （平成22～26年度）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</si>
  <si>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</si>
  <si>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</si>
  <si>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企画費</t>
    <rPh sb="0" eb="2">
      <t>キカク</t>
    </rPh>
    <rPh sb="2" eb="3">
      <t>ヒ</t>
    </rPh>
    <phoneticPr fontId="2"/>
  </si>
  <si>
    <t>生活文化費
生活文化スポーツ費</t>
    <rPh sb="0" eb="2">
      <t>セイカツ</t>
    </rPh>
    <rPh sb="2" eb="5">
      <t>ブンカヒ</t>
    </rPh>
    <rPh sb="6" eb="8">
      <t>セイカツ</t>
    </rPh>
    <rPh sb="8" eb="10">
      <t>ブンカ</t>
    </rPh>
    <rPh sb="14" eb="15">
      <t>ヒ</t>
    </rPh>
    <phoneticPr fontId="2"/>
  </si>
  <si>
    <t>健康福祉費</t>
    <rPh sb="0" eb="2">
      <t>ケンコウ</t>
    </rPh>
    <rPh sb="2" eb="5">
      <t>フクシヒ</t>
    </rPh>
    <phoneticPr fontId="2"/>
  </si>
  <si>
    <t>環境森林費</t>
    <rPh sb="0" eb="2">
      <t>カンキョウ</t>
    </rPh>
    <rPh sb="2" eb="4">
      <t>シンリン</t>
    </rPh>
    <rPh sb="4" eb="5">
      <t>ヒ</t>
    </rPh>
    <phoneticPr fontId="2"/>
  </si>
  <si>
    <t>労働費</t>
    <rPh sb="0" eb="3">
      <t>ロウドウヒ</t>
    </rPh>
    <phoneticPr fontId="2"/>
  </si>
  <si>
    <t>農政費</t>
    <rPh sb="0" eb="3">
      <t>ノウセイヒ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</si>
  <si>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</si>
  <si>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県土整備費</t>
    <rPh sb="0" eb="2">
      <t>ケンド</t>
    </rPh>
    <rPh sb="2" eb="5">
      <t>セイビヒ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</si>
  <si>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</si>
  <si>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</si>
  <si>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</si>
  <si>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</si>
  <si>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</si>
  <si>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</si>
  <si>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</si>
  <si>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2"/>
  </si>
  <si>
    <t>１９－３ 県一般会計歳入・歳出差引残額年度別比較 （平成22～26年度）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3" eb="35">
      <t>ネンド</t>
    </rPh>
    <phoneticPr fontId="2"/>
  </si>
  <si>
    <t>項目</t>
    <rPh sb="0" eb="2">
      <t>コウモク</t>
    </rPh>
    <phoneticPr fontId="2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</si>
  <si>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2"/>
  </si>
  <si>
    <t>会計</t>
    <rPh sb="0" eb="2">
      <t>カイケイ</t>
    </rPh>
    <phoneticPr fontId="2"/>
  </si>
  <si>
    <t>母子寡婦福祉資金貸付金</t>
    <rPh sb="0" eb="2">
      <t>ボシ</t>
    </rPh>
    <rPh sb="2" eb="4">
      <t>カフ</t>
    </rPh>
    <rPh sb="4" eb="6">
      <t>フクシ</t>
    </rPh>
    <rPh sb="6" eb="8">
      <t>シキン</t>
    </rPh>
    <rPh sb="8" eb="11">
      <t>カシツケキン</t>
    </rPh>
    <phoneticPr fontId="2"/>
  </si>
  <si>
    <t>災害救助基金</t>
    <rPh sb="0" eb="2">
      <t>サイガイ</t>
    </rPh>
    <rPh sb="2" eb="4">
      <t>キュウジョ</t>
    </rPh>
    <rPh sb="4" eb="6">
      <t>キキン</t>
    </rPh>
    <phoneticPr fontId="2"/>
  </si>
  <si>
    <t>-</t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</si>
  <si>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</si>
  <si>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農業災害対策費</t>
    <rPh sb="0" eb="2">
      <t>ノウギョウ</t>
    </rPh>
    <rPh sb="2" eb="4">
      <t>サイガイ</t>
    </rPh>
    <rPh sb="4" eb="7">
      <t>タイサクヒ</t>
    </rPh>
    <phoneticPr fontId="2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</si>
  <si>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2"/>
  </si>
  <si>
    <t>小規模企業者等設備導入資金 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4" eb="16">
      <t>ジョセイ</t>
    </rPh>
    <rPh sb="16" eb="17">
      <t>ヒ</t>
    </rPh>
    <phoneticPr fontId="2"/>
  </si>
  <si>
    <t>用地先行取得</t>
    <rPh sb="0" eb="2">
      <t>ヨウチ</t>
    </rPh>
    <rPh sb="2" eb="4">
      <t>センコウ</t>
    </rPh>
    <rPh sb="4" eb="6">
      <t>シュトク</t>
    </rPh>
    <phoneticPr fontId="2"/>
  </si>
  <si>
    <t>収入証紙</t>
    <rPh sb="0" eb="2">
      <t>シュウニュウ</t>
    </rPh>
    <rPh sb="2" eb="4">
      <t>ショウシ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</si>
  <si>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</si>
  <si>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流域下水道事業費</t>
    <rPh sb="0" eb="2">
      <t>リュウイキ</t>
    </rPh>
    <rPh sb="2" eb="5">
      <t>ゲスイドウ</t>
    </rPh>
    <rPh sb="5" eb="8">
      <t>ジギョウヒ</t>
    </rPh>
    <phoneticPr fontId="2"/>
  </si>
  <si>
    <t>公債管理</t>
    <rPh sb="0" eb="2">
      <t>コウサイ</t>
    </rPh>
    <rPh sb="2" eb="4">
      <t>カンリ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</si>
  <si>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</si>
  <si>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新エネルギー</t>
    <rPh sb="0" eb="1">
      <t>シン</t>
    </rPh>
    <phoneticPr fontId="2"/>
  </si>
  <si>
    <t>１９－４ 県特別会計歳入決算額年度別比較 （平成22～26年度）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</si>
  <si>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１９－５ 県特別会計歳出決算額年度別比較 （平成22～26年度）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</si>
  <si>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１９－６ 県歳入・歳出予算及び決算額 （平成26年度）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ヘイセイ</t>
    </rPh>
    <rPh sb="24" eb="26">
      <t>ネンド</t>
    </rPh>
    <phoneticPr fontId="2"/>
  </si>
  <si>
    <t>（1）一般会計</t>
    <rPh sb="3" eb="5">
      <t>イッパン</t>
    </rPh>
    <rPh sb="5" eb="7">
      <t>カイケイ</t>
    </rPh>
    <phoneticPr fontId="2"/>
  </si>
  <si>
    <t>歳入</t>
    <rPh sb="0" eb="2">
      <t>サイニュウ</t>
    </rPh>
    <phoneticPr fontId="2"/>
  </si>
  <si>
    <t>歳出</t>
    <rPh sb="0" eb="1">
      <t>サイニュウ</t>
    </rPh>
    <rPh sb="1" eb="2">
      <t>デ</t>
    </rPh>
    <phoneticPr fontId="2"/>
  </si>
  <si>
    <t>調定額</t>
    <rPh sb="0" eb="1">
      <t>チョウサ</t>
    </rPh>
    <rPh sb="1" eb="3">
      <t>テイガク</t>
    </rPh>
    <phoneticPr fontId="2"/>
  </si>
  <si>
    <t>構成比</t>
    <rPh sb="0" eb="2">
      <t>コウセイ</t>
    </rPh>
    <rPh sb="2" eb="3">
      <t>ヒ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</si>
  <si>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</si>
  <si>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</si>
  <si>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</si>
  <si>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％</t>
    <phoneticPr fontId="2"/>
  </si>
  <si>
    <t>企画費</t>
    <rPh sb="0" eb="3">
      <t>キカクヒ</t>
    </rPh>
    <phoneticPr fontId="2"/>
  </si>
  <si>
    <t>生活文化スポーツ費</t>
    <rPh sb="0" eb="2">
      <t>セイカツ</t>
    </rPh>
    <rPh sb="2" eb="4">
      <t>ブンカ</t>
    </rPh>
    <rPh sb="8" eb="9">
      <t>ヒ</t>
    </rPh>
    <phoneticPr fontId="2"/>
  </si>
  <si>
    <t>健康福祉費</t>
    <rPh sb="0" eb="2">
      <t>ケンコウ</t>
    </rPh>
    <rPh sb="2" eb="4">
      <t>フクシ</t>
    </rPh>
    <rPh sb="4" eb="5">
      <t>ヒ</t>
    </rPh>
    <phoneticPr fontId="2"/>
  </si>
  <si>
    <t>農政費</t>
    <rPh sb="0" eb="2">
      <t>ノウセイ</t>
    </rPh>
    <rPh sb="2" eb="3">
      <t>ヒ</t>
    </rPh>
    <phoneticPr fontId="2"/>
  </si>
  <si>
    <t>県土整備費</t>
    <rPh sb="0" eb="2">
      <t>ケンド</t>
    </rPh>
    <rPh sb="2" eb="4">
      <t>セイビ</t>
    </rPh>
    <rPh sb="4" eb="5">
      <t>ヒ</t>
    </rPh>
    <phoneticPr fontId="2"/>
  </si>
  <si>
    <t>（2）特別会計</t>
    <rPh sb="3" eb="5">
      <t>トクベツ</t>
    </rPh>
    <rPh sb="5" eb="7">
      <t>カイケイ</t>
    </rPh>
    <phoneticPr fontId="2"/>
  </si>
  <si>
    <t>％</t>
    <phoneticPr fontId="2"/>
  </si>
  <si>
    <t>県営競輪費</t>
    <rPh sb="0" eb="2">
      <t>ケンエイ</t>
    </rPh>
    <rPh sb="2" eb="4">
      <t>ケイリン</t>
    </rPh>
    <rPh sb="4" eb="5">
      <t>ヒ</t>
    </rPh>
    <phoneticPr fontId="2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</si>
  <si>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2"/>
  </si>
  <si>
    <t>１９－７ 税目別県税及び県税に伴う徴収金決算額 （平成26年度）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ヘイセイ</t>
    </rPh>
    <rPh sb="29" eb="31">
      <t>ネンド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</si>
  <si>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</si>
  <si>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</si>
  <si>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</si>
  <si>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</si>
  <si>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</si>
  <si>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過誤納額</t>
    <rPh sb="0" eb="2">
      <t>カゴ</t>
    </rPh>
    <rPh sb="2" eb="3">
      <t>ノウ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</si>
  <si>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</si>
  <si>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収入歩合</t>
    <rPh sb="0" eb="2">
      <t>シュウニュウ</t>
    </rPh>
    <rPh sb="2" eb="3">
      <t>アユム</t>
    </rPh>
    <rPh sb="3" eb="4">
      <t>ア</t>
    </rPh>
    <phoneticPr fontId="2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</si>
  <si>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</si>
  <si>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2"/>
  </si>
  <si>
    <t>普通税</t>
    <rPh sb="0" eb="2">
      <t>フツウ</t>
    </rPh>
    <rPh sb="2" eb="3">
      <t>ゼイ</t>
    </rPh>
    <phoneticPr fontId="2"/>
  </si>
  <si>
    <t>県民税</t>
    <rPh sb="0" eb="3">
      <t>ケンミンゼイ</t>
    </rPh>
    <phoneticPr fontId="2"/>
  </si>
  <si>
    <t>個人</t>
    <rPh sb="0" eb="2">
      <t>コジン</t>
    </rPh>
    <phoneticPr fontId="2"/>
  </si>
  <si>
    <t>均等割・所得割</t>
    <rPh sb="0" eb="3">
      <t>キントウワリ</t>
    </rPh>
    <rPh sb="4" eb="7">
      <t>ショトクワリ</t>
    </rPh>
    <phoneticPr fontId="2"/>
  </si>
  <si>
    <t>－</t>
  </si>
  <si>
    <t>配当割</t>
    <rPh sb="0" eb="2">
      <t>ハイトウ</t>
    </rPh>
    <rPh sb="2" eb="3">
      <t>ワ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</si>
  <si>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</si>
  <si>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法人</t>
    <rPh sb="0" eb="2">
      <t>ホウジン</t>
    </rPh>
    <phoneticPr fontId="2"/>
  </si>
  <si>
    <t>利子割</t>
    <rPh sb="0" eb="2">
      <t>リシ</t>
    </rPh>
    <rPh sb="2" eb="3">
      <t>ワリ</t>
    </rPh>
    <phoneticPr fontId="2"/>
  </si>
  <si>
    <t>事業税</t>
    <rPh sb="0" eb="3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</si>
  <si>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</si>
  <si>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</si>
  <si>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</si>
  <si>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</si>
  <si>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</si>
  <si>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</si>
  <si>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</si>
  <si>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</si>
  <si>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県固定資産税</t>
    <rPh sb="0" eb="1">
      <t>ケン</t>
    </rPh>
    <rPh sb="1" eb="3">
      <t>コテイ</t>
    </rPh>
    <rPh sb="3" eb="6">
      <t>シサンゼイ</t>
    </rPh>
    <phoneticPr fontId="2"/>
  </si>
  <si>
    <t>目的税</t>
    <rPh sb="0" eb="2">
      <t>モクテキ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</si>
  <si>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</si>
  <si>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旧法による税</t>
    <rPh sb="0" eb="2">
      <t>キュウホウ</t>
    </rPh>
    <rPh sb="5" eb="6">
      <t>ゼイ</t>
    </rPh>
    <phoneticPr fontId="2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</si>
  <si>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</si>
  <si>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</si>
  <si>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手数料</t>
    <rPh sb="0" eb="3">
      <t>テスウリョウ</t>
    </rPh>
    <phoneticPr fontId="2"/>
  </si>
  <si>
    <t>総務手数料</t>
    <rPh sb="0" eb="2">
      <t>ソウム</t>
    </rPh>
    <rPh sb="2" eb="5">
      <t>テスウリョウ</t>
    </rPh>
    <phoneticPr fontId="2"/>
  </si>
  <si>
    <t>納税証明手数料</t>
    <rPh sb="0" eb="2">
      <t>ノウゼイ</t>
    </rPh>
    <rPh sb="2" eb="4">
      <t>ショウメイ</t>
    </rPh>
    <rPh sb="4" eb="7">
      <t>テスウリョウ</t>
    </rPh>
    <phoneticPr fontId="2"/>
  </si>
  <si>
    <t>督促手数料</t>
    <rPh sb="0" eb="2">
      <t>トクソク</t>
    </rPh>
    <rPh sb="2" eb="5">
      <t>テスウリョウ</t>
    </rPh>
    <phoneticPr fontId="2"/>
  </si>
  <si>
    <t>諸収入</t>
    <rPh sb="0" eb="3">
      <t>ショシュウニュウ</t>
    </rPh>
    <phoneticPr fontId="2"/>
  </si>
  <si>
    <t>延滞金</t>
    <rPh sb="0" eb="2">
      <t>エンタイ</t>
    </rPh>
    <rPh sb="2" eb="3">
      <t>キン</t>
    </rPh>
    <phoneticPr fontId="2"/>
  </si>
  <si>
    <t>加算金</t>
    <rPh sb="0" eb="3">
      <t>カサンキン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</si>
  <si>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</si>
  <si>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…</t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</si>
  <si>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</si>
  <si>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</si>
  <si>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2"/>
  </si>
  <si>
    <t>雑入</t>
    <rPh sb="0" eb="1">
      <t>ザツ</t>
    </rPh>
    <rPh sb="1" eb="2">
      <t>ニュウ</t>
    </rPh>
    <phoneticPr fontId="2"/>
  </si>
  <si>
    <t>滞納処分費</t>
    <rPh sb="0" eb="2">
      <t>タイノウ</t>
    </rPh>
    <rPh sb="2" eb="4">
      <t>ショブン</t>
    </rPh>
    <rPh sb="4" eb="5">
      <t>ヒ</t>
    </rPh>
    <phoneticPr fontId="2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</si>
  <si>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2"/>
  </si>
  <si>
    <t>資料：県税務課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</si>
  <si>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注）</t>
    <rPh sb="0" eb="1">
      <t>チュウイ</t>
    </rPh>
    <phoneticPr fontId="2"/>
  </si>
  <si>
    <t>旧法による税は、軽油引取税（目的税）である。</t>
    <rPh sb="0" eb="2">
      <t>キュウホウ</t>
    </rPh>
    <rPh sb="5" eb="6">
      <t>ゼイ</t>
    </rPh>
    <rPh sb="8" eb="13">
      <t>ケイユヒキトリゼイ</t>
    </rPh>
    <rPh sb="14" eb="17">
      <t>モクテキゼイ</t>
    </rPh>
    <phoneticPr fontId="2"/>
  </si>
  <si>
    <t>１９－８ 市町村歳入決算状況 （平成25年度）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</si>
  <si>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市町村</t>
    <rPh sb="0" eb="3">
      <t>シチョウソン</t>
    </rPh>
    <phoneticPr fontId="2"/>
  </si>
  <si>
    <t>歳入総額</t>
    <rPh sb="0" eb="2">
      <t>サイニュウ</t>
    </rPh>
    <rPh sb="2" eb="4">
      <t>ソウガク</t>
    </rPh>
    <phoneticPr fontId="2"/>
  </si>
  <si>
    <t>市町村税</t>
    <rPh sb="0" eb="4">
      <t>シチョウソンゼイ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</si>
  <si>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</si>
  <si>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</si>
  <si>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</si>
  <si>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</si>
  <si>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</si>
  <si>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2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</si>
  <si>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2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</si>
  <si>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2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</si>
  <si>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</si>
  <si>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</si>
  <si>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</si>
  <si>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</t>
    <rPh sb="0" eb="3">
      <t>シヨウリョウ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</si>
  <si>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</si>
  <si>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</si>
  <si>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</si>
  <si>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</si>
  <si>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</si>
  <si>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</si>
  <si>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市部総数</t>
    <rPh sb="0" eb="2">
      <t>シブ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</si>
  <si>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</si>
  <si>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</si>
  <si>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</si>
  <si>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</si>
  <si>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</si>
  <si>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</si>
  <si>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</si>
  <si>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</si>
  <si>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</si>
  <si>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</si>
  <si>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</si>
  <si>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</si>
  <si>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</si>
  <si>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4">
      <t>キタグンマグン</t>
    </rPh>
    <phoneticPr fontId="2"/>
  </si>
  <si>
    <t>榛東村</t>
    <rPh sb="0" eb="1">
      <t>シン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</si>
  <si>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</si>
  <si>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</si>
  <si>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</si>
  <si>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</si>
  <si>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</si>
  <si>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</si>
  <si>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ミナミマキムラ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</si>
  <si>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</si>
  <si>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</si>
  <si>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</si>
  <si>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</si>
  <si>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</si>
  <si>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</si>
  <si>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</si>
  <si>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</si>
  <si>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利根郡</t>
    <rPh sb="0" eb="3">
      <t>トネグン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</si>
  <si>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</si>
  <si>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</si>
  <si>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</si>
  <si>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</si>
  <si>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</si>
  <si>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3">
      <t>タマムラマチ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</si>
  <si>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</si>
  <si>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</si>
  <si>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</si>
  <si>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</si>
  <si>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</si>
  <si>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</si>
  <si>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2"/>
  </si>
  <si>
    <t>１９－９ 市町村歳出決算状況 （平成25年度）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</si>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</sst>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[Red]#,##0"/>
    <numFmt numFmtId="177" formatCode="#,##0;&quot;△ &quot;#,##0"/>
    <numFmt numFmtId="178" formatCode="0.00;[Red]0.00"/>
    <numFmt numFmtId="179" formatCode="0.0000_ "/>
    <numFmt numFmtId="180" formatCode="0.00000;[Red]0.00000"/>
    <numFmt numFmtId="181" formatCode="0.0000;[Red]0.0000"/>
    <numFmt numFmtId="182" formatCode="0.00000_ "/>
    <numFmt numFmtId="183" formatCode="#,##0.000;&quot;▲ &quot;#,##0.000"/>
    <numFmt numFmtId="184" formatCode="#,##0.000;[Red]#,##0.000"/>
    <numFmt numFmtId="185" formatCode="#,##0;&quot;▲ &quot;#,##0"/>
    <numFmt numFmtId="186" formatCode="#,##0.00;&quot;▲ &quot;#,##0.00"/>
    <numFmt numFmtId="187" formatCode="#,##0_);[Red]\(#,##0\)"/>
  </numFmts>
  <fonts count="1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distributed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1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distributed" vertical="center" wrapText="1"/>
    </xf>
    <xf numFmtId="177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0" borderId="9" xfId="0" applyNumberFormat="1" applyFont="1" applyBorder="1"/>
    <xf numFmtId="179" fontId="1" fillId="0" borderId="0" xfId="0" applyNumberFormat="1" applyFont="1" applyAlignment="1">
      <alignment vertical="center"/>
    </xf>
    <xf numFmtId="177" fontId="1" fillId="0" borderId="9" xfId="0" applyNumberFormat="1" applyFont="1" applyBorder="1" applyAlignment="1">
      <alignment vertical="center"/>
    </xf>
    <xf numFmtId="178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/>
    <xf numFmtId="176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/>
    <xf numFmtId="180" fontId="1" fillId="0" borderId="0" xfId="0" applyNumberFormat="1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/>
    <xf numFmtId="183" fontId="1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84" fontId="1" fillId="0" borderId="0" xfId="2" applyNumberFormat="1" applyFont="1" applyAlignment="1">
      <alignment vertical="center"/>
    </xf>
    <xf numFmtId="0" fontId="1" fillId="2" borderId="1" xfId="2" applyFont="1" applyFill="1" applyBorder="1" applyAlignment="1">
      <alignment horizontal="distributed" vertical="center" shrinkToFi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/>
    </xf>
    <xf numFmtId="0" fontId="1" fillId="3" borderId="6" xfId="2" applyFont="1" applyFill="1" applyBorder="1" applyAlignment="1">
      <alignment vertical="center"/>
    </xf>
    <xf numFmtId="0" fontId="1" fillId="3" borderId="3" xfId="2" applyFont="1" applyFill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185" fontId="4" fillId="0" borderId="1" xfId="2" applyNumberFormat="1" applyFont="1" applyBorder="1" applyAlignment="1">
      <alignment horizontal="right" vertical="center"/>
    </xf>
    <xf numFmtId="186" fontId="4" fillId="0" borderId="1" xfId="2" applyNumberFormat="1" applyFont="1" applyBorder="1" applyAlignment="1">
      <alignment horizontal="right" vertical="center"/>
    </xf>
    <xf numFmtId="185" fontId="1" fillId="0" borderId="0" xfId="2" applyNumberFormat="1" applyFont="1" applyAlignment="1">
      <alignment vertical="center"/>
    </xf>
    <xf numFmtId="185" fontId="1" fillId="0" borderId="1" xfId="2" applyNumberFormat="1" applyFont="1" applyBorder="1" applyAlignment="1">
      <alignment horizontal="right" vertical="center"/>
    </xf>
    <xf numFmtId="186" fontId="1" fillId="0" borderId="1" xfId="2" applyNumberFormat="1" applyFont="1" applyBorder="1" applyAlignment="1">
      <alignment horizontal="right" vertical="center"/>
    </xf>
    <xf numFmtId="185" fontId="1" fillId="0" borderId="1" xfId="2" quotePrefix="1" applyNumberFormat="1" applyFont="1" applyBorder="1" applyAlignment="1">
      <alignment horizontal="right" vertical="center"/>
    </xf>
    <xf numFmtId="185" fontId="4" fillId="0" borderId="1" xfId="2" quotePrefix="1" applyNumberFormat="1" applyFont="1" applyBorder="1" applyAlignment="1">
      <alignment horizontal="right" vertical="center"/>
    </xf>
    <xf numFmtId="0" fontId="1" fillId="3" borderId="2" xfId="2" applyFont="1" applyFill="1" applyBorder="1" applyAlignment="1">
      <alignment horizontal="distributed" vertical="center"/>
    </xf>
    <xf numFmtId="186" fontId="1" fillId="0" borderId="1" xfId="2" applyNumberFormat="1" applyFont="1" applyFill="1" applyBorder="1" applyAlignment="1">
      <alignment horizontal="right" vertical="center"/>
    </xf>
    <xf numFmtId="0" fontId="1" fillId="3" borderId="2" xfId="2" applyFont="1" applyFill="1" applyBorder="1" applyAlignment="1">
      <alignment vertical="distributed" textRotation="255" justifyLastLine="1"/>
    </xf>
    <xf numFmtId="0" fontId="1" fillId="3" borderId="7" xfId="2" applyFont="1" applyFill="1" applyBorder="1" applyAlignment="1">
      <alignment vertical="distributed" textRotation="255" justifyLastLine="1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6" fillId="0" borderId="0" xfId="2" applyFont="1"/>
    <xf numFmtId="0" fontId="1" fillId="3" borderId="2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3" xfId="0" applyFont="1" applyFill="1" applyBorder="1" applyAlignment="1">
      <alignment horizontal="distributed" vertical="center" justifyLastLine="1"/>
    </xf>
    <xf numFmtId="0" fontId="1" fillId="0" borderId="1" xfId="0" applyFont="1" applyBorder="1" applyAlignment="1">
      <alignment horizontal="right" vertical="center"/>
    </xf>
    <xf numFmtId="187" fontId="1" fillId="0" borderId="1" xfId="0" applyNumberFormat="1" applyFont="1" applyBorder="1" applyAlignment="1" applyProtection="1">
      <alignment horizontal="right" vertical="center"/>
    </xf>
    <xf numFmtId="41" fontId="1" fillId="0" borderId="1" xfId="0" applyNumberFormat="1" applyFont="1" applyBorder="1" applyAlignment="1" applyProtection="1">
      <alignment horizontal="right" vertical="center"/>
    </xf>
    <xf numFmtId="187" fontId="1" fillId="0" borderId="1" xfId="0" applyNumberFormat="1" applyFont="1" applyBorder="1" applyAlignment="1" applyProtection="1">
      <alignment horizontal="right" vertical="center" shrinkToFit="1"/>
    </xf>
    <xf numFmtId="187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horizontal="distributed" vertical="center"/>
    </xf>
    <xf numFmtId="0" fontId="1" fillId="3" borderId="6" xfId="0" applyFont="1" applyFill="1" applyBorder="1" applyAlignment="1">
      <alignment horizontal="distributed" vertical="center"/>
    </xf>
    <xf numFmtId="177" fontId="1" fillId="0" borderId="1" xfId="0" applyNumberFormat="1" applyFont="1" applyBorder="1" applyAlignment="1">
      <alignment horizontal="right" vertical="center" shrinkToFit="1"/>
    </xf>
    <xf numFmtId="187" fontId="4" fillId="0" borderId="1" xfId="0" applyNumberFormat="1" applyFont="1" applyBorder="1" applyAlignment="1" applyProtection="1">
      <alignment horizontal="right" vertical="center"/>
    </xf>
    <xf numFmtId="41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187" fontId="4" fillId="0" borderId="1" xfId="0" applyNumberFormat="1" applyFont="1" applyBorder="1" applyAlignment="1" applyProtection="1">
      <alignment horizontal="right" vertical="center" shrinkToFit="1"/>
    </xf>
    <xf numFmtId="0" fontId="4" fillId="3" borderId="6" xfId="0" applyFont="1" applyFill="1" applyBorder="1" applyAlignment="1">
      <alignment horizontal="distributed" vertical="center" shrinkToFit="1"/>
    </xf>
    <xf numFmtId="0" fontId="1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distributed" vertical="center"/>
    </xf>
    <xf numFmtId="41" fontId="1" fillId="0" borderId="1" xfId="0" applyNumberFormat="1" applyFont="1" applyBorder="1" applyAlignment="1" applyProtection="1">
      <alignment horizontal="right" vertical="center" shrinkToFit="1"/>
    </xf>
    <xf numFmtId="4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3" borderId="6" xfId="0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38" fontId="1" fillId="0" borderId="0" xfId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1" xfId="0" applyNumberFormat="1" applyFont="1" applyFill="1" applyBorder="1" applyAlignment="1" applyProtection="1">
      <alignment vertical="center" shrinkToFit="1"/>
    </xf>
    <xf numFmtId="41" fontId="1" fillId="0" borderId="1" xfId="0" applyNumberFormat="1" applyFont="1" applyBorder="1" applyAlignment="1">
      <alignment vertical="center" shrinkToFit="1"/>
    </xf>
    <xf numFmtId="41" fontId="8" fillId="0" borderId="1" xfId="0" applyNumberFormat="1" applyFont="1" applyFill="1" applyBorder="1" applyAlignment="1" applyProtection="1">
      <alignment vertical="center" shrinkToFit="1"/>
    </xf>
    <xf numFmtId="0" fontId="1" fillId="3" borderId="3" xfId="0" applyFont="1" applyFill="1" applyBorder="1" applyAlignment="1">
      <alignment horizontal="distributed" vertical="center"/>
    </xf>
    <xf numFmtId="0" fontId="11" fillId="0" borderId="0" xfId="0" applyFont="1" applyAlignment="1">
      <alignment vertical="center" shrinkToFit="1"/>
    </xf>
    <xf numFmtId="41" fontId="4" fillId="0" borderId="1" xfId="0" applyNumberFormat="1" applyFont="1" applyFill="1" applyBorder="1" applyAlignment="1" applyProtection="1">
      <alignment vertical="center" shrinkToFit="1"/>
    </xf>
    <xf numFmtId="41" fontId="4" fillId="0" borderId="1" xfId="0" applyNumberFormat="1" applyFont="1" applyFill="1" applyBorder="1" applyAlignment="1" applyProtection="1">
      <alignment horizontal="right" vertical="center" shrinkToFit="1"/>
    </xf>
    <xf numFmtId="41" fontId="1" fillId="0" borderId="0" xfId="0" applyNumberFormat="1" applyFont="1" applyAlignment="1">
      <alignment vertical="center" shrinkToFit="1"/>
    </xf>
    <xf numFmtId="0" fontId="4" fillId="3" borderId="2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distributed" vertical="center" shrinkToFit="1"/>
    </xf>
    <xf numFmtId="0" fontId="1" fillId="3" borderId="3" xfId="0" applyFont="1" applyFill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wrapText="1" justifyLastLine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/>
    </xf>
    <xf numFmtId="0" fontId="1" fillId="3" borderId="3" xfId="0" applyFont="1" applyFill="1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wrapText="1" justifyLastLine="1"/>
    </xf>
    <xf numFmtId="0" fontId="1" fillId="3" borderId="7" xfId="0" applyFont="1" applyFill="1" applyBorder="1" applyAlignment="1">
      <alignment horizontal="distributed" vertical="center" wrapText="1" justifyLastLine="1"/>
    </xf>
    <xf numFmtId="0" fontId="1" fillId="3" borderId="8" xfId="0" applyFont="1" applyFill="1" applyBorder="1" applyAlignment="1">
      <alignment horizontal="distributed" vertical="center" wrapText="1" justifyLastLine="1"/>
    </xf>
    <xf numFmtId="0" fontId="1" fillId="3" borderId="6" xfId="2" applyFont="1" applyFill="1" applyBorder="1" applyAlignment="1">
      <alignment horizontal="distributed" vertical="center"/>
    </xf>
    <xf numFmtId="0" fontId="1" fillId="3" borderId="3" xfId="2" applyFont="1" applyFill="1" applyBorder="1" applyAlignment="1">
      <alignment horizontal="distributed" vertical="center"/>
    </xf>
    <xf numFmtId="0" fontId="8" fillId="3" borderId="6" xfId="2" applyFont="1" applyFill="1" applyBorder="1" applyAlignment="1">
      <alignment horizontal="distributed" vertical="center"/>
    </xf>
    <xf numFmtId="0" fontId="8" fillId="3" borderId="3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vertical="distributed" textRotation="255" justifyLastLine="1"/>
    </xf>
    <xf numFmtId="0" fontId="1" fillId="3" borderId="11" xfId="2" applyFont="1" applyFill="1" applyBorder="1" applyAlignment="1">
      <alignment vertical="distributed" textRotation="255" justifyLastLine="1"/>
    </xf>
    <xf numFmtId="0" fontId="1" fillId="3" borderId="9" xfId="2" applyFont="1" applyFill="1" applyBorder="1" applyAlignment="1">
      <alignment vertical="distributed" textRotation="255" justifyLastLine="1"/>
    </xf>
    <xf numFmtId="0" fontId="4" fillId="3" borderId="2" xfId="2" applyFon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0" fontId="4" fillId="3" borderId="3" xfId="2" applyFont="1" applyFill="1" applyBorder="1" applyAlignment="1">
      <alignment horizontal="distributed" vertical="center"/>
    </xf>
    <xf numFmtId="0" fontId="1" fillId="3" borderId="2" xfId="2" applyFont="1" applyFill="1" applyBorder="1" applyAlignment="1">
      <alignment horizontal="distributed" vertical="center"/>
    </xf>
    <xf numFmtId="0" fontId="6" fillId="0" borderId="6" xfId="2" applyBorder="1" applyAlignment="1">
      <alignment vertical="center"/>
    </xf>
    <xf numFmtId="0" fontId="6" fillId="0" borderId="3" xfId="2" applyBorder="1" applyAlignment="1">
      <alignment vertical="center"/>
    </xf>
    <xf numFmtId="0" fontId="1" fillId="3" borderId="10" xfId="2" applyFont="1" applyFill="1" applyBorder="1" applyAlignment="1">
      <alignment vertical="top" textRotation="255"/>
    </xf>
    <xf numFmtId="0" fontId="6" fillId="0" borderId="11" xfId="2" applyBorder="1" applyAlignment="1">
      <alignment vertical="top" textRotation="255"/>
    </xf>
    <xf numFmtId="0" fontId="6" fillId="0" borderId="9" xfId="2" applyBorder="1" applyAlignment="1">
      <alignment vertical="top" textRotation="255"/>
    </xf>
    <xf numFmtId="0" fontId="6" fillId="0" borderId="6" xfId="2" applyBorder="1" applyAlignment="1">
      <alignment horizontal="distributed" vertical="center"/>
    </xf>
    <xf numFmtId="0" fontId="6" fillId="0" borderId="3" xfId="2" applyBorder="1" applyAlignment="1">
      <alignment horizontal="distributed" vertical="center"/>
    </xf>
    <xf numFmtId="0" fontId="1" fillId="3" borderId="2" xfId="2" applyFont="1" applyFill="1" applyBorder="1" applyAlignment="1">
      <alignment horizontal="distributed" vertical="center" shrinkToFit="1"/>
    </xf>
    <xf numFmtId="0" fontId="1" fillId="3" borderId="6" xfId="2" applyFont="1" applyFill="1" applyBorder="1" applyAlignment="1">
      <alignment horizontal="distributed" vertical="center" shrinkToFit="1"/>
    </xf>
    <xf numFmtId="0" fontId="1" fillId="3" borderId="3" xfId="2" applyFont="1" applyFill="1" applyBorder="1" applyAlignment="1">
      <alignment horizontal="distributed" vertical="center" shrinkToFit="1"/>
    </xf>
    <xf numFmtId="0" fontId="4" fillId="3" borderId="1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horizontal="center" vertical="distributed" textRotation="255" justifyLastLine="1"/>
    </xf>
    <xf numFmtId="0" fontId="6" fillId="0" borderId="11" xfId="2" applyBorder="1" applyAlignment="1">
      <alignment vertical="distributed" textRotation="255" justifyLastLine="1"/>
    </xf>
    <xf numFmtId="0" fontId="1" fillId="3" borderId="10" xfId="2" applyFont="1" applyFill="1" applyBorder="1" applyAlignment="1">
      <alignment vertical="center" textRotation="255"/>
    </xf>
    <xf numFmtId="0" fontId="1" fillId="3" borderId="11" xfId="2" applyFont="1" applyFill="1" applyBorder="1" applyAlignment="1">
      <alignment vertical="center" textRotation="255"/>
    </xf>
    <xf numFmtId="0" fontId="1" fillId="3" borderId="9" xfId="2" applyFont="1" applyFill="1" applyBorder="1" applyAlignment="1">
      <alignment vertical="center" textRotation="255"/>
    </xf>
    <xf numFmtId="0" fontId="1" fillId="3" borderId="10" xfId="2" applyFont="1" applyFill="1" applyBorder="1" applyAlignment="1">
      <alignment horizontal="center" vertical="center" textRotation="255"/>
    </xf>
    <xf numFmtId="0" fontId="1" fillId="3" borderId="11" xfId="2" applyFont="1" applyFill="1" applyBorder="1" applyAlignment="1">
      <alignment horizontal="center" vertical="center" textRotation="255"/>
    </xf>
    <xf numFmtId="0" fontId="1" fillId="3" borderId="9" xfId="2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11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/>
    </xf>
    <xf numFmtId="0" fontId="1" fillId="3" borderId="6" xfId="0" applyFont="1" applyFill="1" applyBorder="1" applyAlignment="1">
      <alignment horizontal="distributed" vertical="center"/>
    </xf>
    <xf numFmtId="0" fontId="1" fillId="3" borderId="3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1" fillId="2" borderId="10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0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wrapText="1"/>
    </xf>
    <xf numFmtId="0" fontId="1" fillId="2" borderId="9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>
      <alignment horizontal="distributed" vertical="center" shrinkToFit="1"/>
    </xf>
    <xf numFmtId="0" fontId="5" fillId="2" borderId="10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1" xfId="0" applyFont="1" applyFill="1" applyBorder="1" applyAlignment="1">
      <alignment horizontal="distributed" vertical="center" wrapText="1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0" fontId="4" fillId="3" borderId="1" xfId="0" applyFont="1" applyFill="1" applyBorder="1" applyAlignment="1">
      <alignment horizontal="distributed" vertical="center" shrinkToFit="1"/>
    </xf>
    <xf numFmtId="0" fontId="1" fillId="3" borderId="1" xfId="0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27"/>
  <sheetViews>
    <sheetView tabSelected="1" view="pageBreakPreview" zoomScaleNormal="100" zoomScaleSheetLayoutView="100" workbookViewId="0">
      <selection activeCell="B1" sqref="B1"/>
    </sheetView>
  </sheetViews>
  <sheetFormatPr defaultRowHeight="12"/>
  <cols>
    <col min="1" max="1" width="2.625" style="2" customWidth="1"/>
    <col min="2" max="2" width="1.875" style="2" customWidth="1"/>
    <col min="3" max="3" width="20.375" style="2" customWidth="1"/>
    <col min="4" max="5" width="14.25" style="2" bestFit="1" customWidth="1"/>
    <col min="6" max="6" width="14.5" style="2" customWidth="1"/>
    <col min="7" max="8" width="14.25" style="2" bestFit="1" customWidth="1"/>
    <col min="9" max="9" width="14.5" style="2" customWidth="1"/>
    <col min="10" max="16384" width="9" style="2"/>
  </cols>
  <sheetData>
    <row r="1" spans="2:8" ht="14.25">
      <c r="B1" s="1" t="s">
        <v>25</v>
      </c>
    </row>
    <row r="3" spans="2:8" ht="12" customHeight="1">
      <c r="B3" s="118" t="s">
        <v>0</v>
      </c>
      <c r="C3" s="119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>
      <c r="B5" s="120" t="s">
        <v>6</v>
      </c>
      <c r="C5" s="121"/>
      <c r="D5" s="10">
        <v>698930437</v>
      </c>
      <c r="E5" s="10">
        <v>682457216</v>
      </c>
      <c r="F5" s="10">
        <v>670046625</v>
      </c>
      <c r="G5" s="10">
        <v>689890653</v>
      </c>
      <c r="H5" s="9">
        <v>699718573</v>
      </c>
    </row>
    <row r="6" spans="2:8">
      <c r="B6" s="6"/>
      <c r="C6" s="8" t="s">
        <v>1</v>
      </c>
      <c r="D6" s="10">
        <v>196239756</v>
      </c>
      <c r="E6" s="10">
        <v>195617903</v>
      </c>
      <c r="F6" s="10">
        <v>197468745</v>
      </c>
      <c r="G6" s="10">
        <v>201894946</v>
      </c>
      <c r="H6" s="9">
        <v>221272373</v>
      </c>
    </row>
    <row r="7" spans="2:8">
      <c r="B7" s="6"/>
      <c r="C7" s="8" t="s">
        <v>2</v>
      </c>
      <c r="D7" s="10">
        <v>38680512</v>
      </c>
      <c r="E7" s="10">
        <v>38330676</v>
      </c>
      <c r="F7" s="10">
        <v>38308076</v>
      </c>
      <c r="G7" s="10">
        <v>38006634</v>
      </c>
      <c r="H7" s="9">
        <v>46072174</v>
      </c>
    </row>
    <row r="8" spans="2:8">
      <c r="B8" s="6"/>
      <c r="C8" s="8" t="s">
        <v>3</v>
      </c>
      <c r="D8" s="10">
        <v>26215321</v>
      </c>
      <c r="E8" s="10">
        <v>27352210</v>
      </c>
      <c r="F8" s="10">
        <v>28126425</v>
      </c>
      <c r="G8" s="10">
        <v>33279985</v>
      </c>
      <c r="H8" s="9">
        <v>39312694</v>
      </c>
    </row>
    <row r="9" spans="2:8">
      <c r="B9" s="6"/>
      <c r="C9" s="8" t="s">
        <v>16</v>
      </c>
      <c r="D9" s="10">
        <v>2401004</v>
      </c>
      <c r="E9" s="10">
        <v>2029645</v>
      </c>
      <c r="F9" s="10">
        <v>817835</v>
      </c>
      <c r="G9" s="10">
        <v>809815</v>
      </c>
      <c r="H9" s="9">
        <v>781432</v>
      </c>
    </row>
    <row r="10" spans="2:8">
      <c r="B10" s="6"/>
      <c r="C10" s="8" t="s">
        <v>4</v>
      </c>
      <c r="D10" s="10">
        <v>141058766</v>
      </c>
      <c r="E10" s="10">
        <v>141931891</v>
      </c>
      <c r="F10" s="10">
        <v>137451258</v>
      </c>
      <c r="G10" s="10">
        <v>132315202</v>
      </c>
      <c r="H10" s="9">
        <v>132625279</v>
      </c>
    </row>
    <row r="11" spans="2:8">
      <c r="B11" s="6"/>
      <c r="C11" s="11" t="s">
        <v>17</v>
      </c>
      <c r="D11" s="10">
        <v>1016897</v>
      </c>
      <c r="E11" s="10">
        <v>986678</v>
      </c>
      <c r="F11" s="10">
        <v>980295</v>
      </c>
      <c r="G11" s="10">
        <v>951563</v>
      </c>
      <c r="H11" s="9">
        <v>849785</v>
      </c>
    </row>
    <row r="12" spans="2:8">
      <c r="B12" s="6"/>
      <c r="C12" s="8" t="s">
        <v>5</v>
      </c>
      <c r="D12" s="10">
        <v>6834284</v>
      </c>
      <c r="E12" s="10">
        <v>7984259</v>
      </c>
      <c r="F12" s="10">
        <v>7607212</v>
      </c>
      <c r="G12" s="10">
        <v>7533752</v>
      </c>
      <c r="H12" s="9">
        <v>4530343</v>
      </c>
    </row>
    <row r="13" spans="2:8">
      <c r="B13" s="6"/>
      <c r="C13" s="8" t="s">
        <v>7</v>
      </c>
      <c r="D13" s="10">
        <v>10058616</v>
      </c>
      <c r="E13" s="10">
        <v>9645017</v>
      </c>
      <c r="F13" s="10">
        <v>9488137</v>
      </c>
      <c r="G13" s="10">
        <v>9449095</v>
      </c>
      <c r="H13" s="9">
        <v>10949356</v>
      </c>
    </row>
    <row r="14" spans="2:8">
      <c r="B14" s="6"/>
      <c r="C14" s="8" t="s">
        <v>8</v>
      </c>
      <c r="D14" s="10">
        <v>99247499</v>
      </c>
      <c r="E14" s="10">
        <v>89297352</v>
      </c>
      <c r="F14" s="10">
        <v>84159773</v>
      </c>
      <c r="G14" s="10">
        <v>110448660</v>
      </c>
      <c r="H14" s="9">
        <v>89323853</v>
      </c>
    </row>
    <row r="15" spans="2:8">
      <c r="B15" s="6"/>
      <c r="C15" s="8" t="s">
        <v>9</v>
      </c>
      <c r="D15" s="10">
        <v>1760415</v>
      </c>
      <c r="E15" s="10">
        <v>1209309</v>
      </c>
      <c r="F15" s="10">
        <v>2204589</v>
      </c>
      <c r="G15" s="10">
        <v>1222438</v>
      </c>
      <c r="H15" s="9">
        <v>1533191</v>
      </c>
    </row>
    <row r="16" spans="2:8">
      <c r="B16" s="6"/>
      <c r="C16" s="8" t="s">
        <v>10</v>
      </c>
      <c r="D16" s="10">
        <v>27764</v>
      </c>
      <c r="E16" s="10">
        <v>213237</v>
      </c>
      <c r="F16" s="10">
        <v>77489</v>
      </c>
      <c r="G16" s="10">
        <v>76564</v>
      </c>
      <c r="H16" s="9">
        <v>180037</v>
      </c>
    </row>
    <row r="17" spans="2:8">
      <c r="B17" s="6"/>
      <c r="C17" s="8" t="s">
        <v>11</v>
      </c>
      <c r="D17" s="10">
        <v>23358801</v>
      </c>
      <c r="E17" s="10">
        <v>35058533</v>
      </c>
      <c r="F17" s="10">
        <v>30501517</v>
      </c>
      <c r="G17" s="10">
        <v>16910396</v>
      </c>
      <c r="H17" s="9">
        <v>23284723</v>
      </c>
    </row>
    <row r="18" spans="2:8">
      <c r="B18" s="6"/>
      <c r="C18" s="8" t="s">
        <v>12</v>
      </c>
      <c r="D18" s="10">
        <v>10400397</v>
      </c>
      <c r="E18" s="10">
        <v>11072423</v>
      </c>
      <c r="F18" s="10">
        <v>9478969</v>
      </c>
      <c r="G18" s="10">
        <v>8506480</v>
      </c>
      <c r="H18" s="9">
        <v>8177912</v>
      </c>
    </row>
    <row r="19" spans="2:8">
      <c r="B19" s="6"/>
      <c r="C19" s="8" t="s">
        <v>13</v>
      </c>
      <c r="D19" s="10">
        <v>17914170</v>
      </c>
      <c r="E19" s="10">
        <v>17083983</v>
      </c>
      <c r="F19" s="10">
        <v>16775905</v>
      </c>
      <c r="G19" s="10">
        <v>17807423</v>
      </c>
      <c r="H19" s="9">
        <v>16689021</v>
      </c>
    </row>
    <row r="20" spans="2:8">
      <c r="B20" s="6"/>
      <c r="C20" s="8" t="s">
        <v>14</v>
      </c>
      <c r="D20" s="10">
        <v>123716235</v>
      </c>
      <c r="E20" s="10">
        <v>104644100</v>
      </c>
      <c r="F20" s="10">
        <v>106600400</v>
      </c>
      <c r="G20" s="10">
        <v>110677700</v>
      </c>
      <c r="H20" s="9">
        <v>104136400</v>
      </c>
    </row>
    <row r="22" spans="2:8">
      <c r="B22" s="3" t="s">
        <v>18</v>
      </c>
    </row>
    <row r="23" spans="2:8">
      <c r="D23" s="13"/>
      <c r="E23" s="13"/>
      <c r="F23" s="13"/>
      <c r="G23" s="13"/>
      <c r="H23" s="13"/>
    </row>
    <row r="27" spans="2:8">
      <c r="F27" s="2" t="s">
        <v>19</v>
      </c>
    </row>
  </sheetData>
  <mergeCells count="2">
    <mergeCell ref="B3:C3"/>
    <mergeCell ref="B5:C5"/>
  </mergeCells>
  <phoneticPr fontId="2"/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>
    <oddHeader>&amp;L&amp;F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0"/>
  <sheetViews>
    <sheetView view="pageBreakPreview" zoomScaleNormal="100" zoomScaleSheetLayoutView="100" workbookViewId="0">
      <selection activeCell="I34" sqref="I34"/>
    </sheetView>
  </sheetViews>
  <sheetFormatPr defaultRowHeight="12"/>
  <cols>
    <col min="1" max="1" width="2.625" style="2" customWidth="1"/>
    <col min="2" max="3" width="1.875" style="2" customWidth="1"/>
    <col min="4" max="4" width="8.875" style="2" customWidth="1"/>
    <col min="5" max="5" width="14.125" style="2" customWidth="1"/>
    <col min="6" max="6" width="12.125" style="2" customWidth="1"/>
    <col min="7" max="7" width="13.125" style="2" customWidth="1"/>
    <col min="8" max="8" width="13.625" style="2" customWidth="1"/>
    <col min="9" max="9" width="12.875" style="2" customWidth="1"/>
    <col min="10" max="10" width="12.125" style="2" customWidth="1"/>
    <col min="11" max="11" width="12.625" style="2" customWidth="1"/>
    <col min="12" max="12" width="12.875" style="2" customWidth="1"/>
    <col min="13" max="13" width="12.75" style="2" customWidth="1"/>
    <col min="14" max="14" width="12.625" style="2" customWidth="1"/>
    <col min="15" max="15" width="13.625" style="2" customWidth="1"/>
    <col min="16" max="16" width="12.125" style="2" customWidth="1"/>
    <col min="17" max="17" width="12.625" style="2" customWidth="1"/>
    <col min="18" max="19" width="12.125" style="2" customWidth="1"/>
    <col min="20" max="256" width="9" style="2"/>
    <col min="257" max="257" width="2.625" style="2" customWidth="1"/>
    <col min="258" max="259" width="1.875" style="2" customWidth="1"/>
    <col min="260" max="260" width="8.875" style="2" customWidth="1"/>
    <col min="261" max="261" width="14.125" style="2" customWidth="1"/>
    <col min="262" max="262" width="12.125" style="2" customWidth="1"/>
    <col min="263" max="263" width="13.125" style="2" customWidth="1"/>
    <col min="264" max="264" width="13.625" style="2" customWidth="1"/>
    <col min="265" max="265" width="12.875" style="2" customWidth="1"/>
    <col min="266" max="266" width="12.125" style="2" customWidth="1"/>
    <col min="267" max="267" width="12.625" style="2" customWidth="1"/>
    <col min="268" max="268" width="12.875" style="2" customWidth="1"/>
    <col min="269" max="269" width="12.75" style="2" customWidth="1"/>
    <col min="270" max="270" width="12.625" style="2" customWidth="1"/>
    <col min="271" max="271" width="13.625" style="2" customWidth="1"/>
    <col min="272" max="272" width="12.125" style="2" customWidth="1"/>
    <col min="273" max="273" width="12.625" style="2" customWidth="1"/>
    <col min="274" max="275" width="12.125" style="2" customWidth="1"/>
    <col min="276" max="512" width="9" style="2"/>
    <col min="513" max="513" width="2.625" style="2" customWidth="1"/>
    <col min="514" max="515" width="1.875" style="2" customWidth="1"/>
    <col min="516" max="516" width="8.875" style="2" customWidth="1"/>
    <col min="517" max="517" width="14.125" style="2" customWidth="1"/>
    <col min="518" max="518" width="12.125" style="2" customWidth="1"/>
    <col min="519" max="519" width="13.125" style="2" customWidth="1"/>
    <col min="520" max="520" width="13.625" style="2" customWidth="1"/>
    <col min="521" max="521" width="12.875" style="2" customWidth="1"/>
    <col min="522" max="522" width="12.125" style="2" customWidth="1"/>
    <col min="523" max="523" width="12.625" style="2" customWidth="1"/>
    <col min="524" max="524" width="12.875" style="2" customWidth="1"/>
    <col min="525" max="525" width="12.75" style="2" customWidth="1"/>
    <col min="526" max="526" width="12.625" style="2" customWidth="1"/>
    <col min="527" max="527" width="13.625" style="2" customWidth="1"/>
    <col min="528" max="528" width="12.125" style="2" customWidth="1"/>
    <col min="529" max="529" width="12.625" style="2" customWidth="1"/>
    <col min="530" max="531" width="12.125" style="2" customWidth="1"/>
    <col min="532" max="768" width="9" style="2"/>
    <col min="769" max="769" width="2.625" style="2" customWidth="1"/>
    <col min="770" max="771" width="1.875" style="2" customWidth="1"/>
    <col min="772" max="772" width="8.875" style="2" customWidth="1"/>
    <col min="773" max="773" width="14.125" style="2" customWidth="1"/>
    <col min="774" max="774" width="12.125" style="2" customWidth="1"/>
    <col min="775" max="775" width="13.125" style="2" customWidth="1"/>
    <col min="776" max="776" width="13.625" style="2" customWidth="1"/>
    <col min="777" max="777" width="12.875" style="2" customWidth="1"/>
    <col min="778" max="778" width="12.125" style="2" customWidth="1"/>
    <col min="779" max="779" width="12.625" style="2" customWidth="1"/>
    <col min="780" max="780" width="12.875" style="2" customWidth="1"/>
    <col min="781" max="781" width="12.75" style="2" customWidth="1"/>
    <col min="782" max="782" width="12.625" style="2" customWidth="1"/>
    <col min="783" max="783" width="13.625" style="2" customWidth="1"/>
    <col min="784" max="784" width="12.125" style="2" customWidth="1"/>
    <col min="785" max="785" width="12.625" style="2" customWidth="1"/>
    <col min="786" max="787" width="12.125" style="2" customWidth="1"/>
    <col min="788" max="1024" width="9" style="2"/>
    <col min="1025" max="1025" width="2.625" style="2" customWidth="1"/>
    <col min="1026" max="1027" width="1.875" style="2" customWidth="1"/>
    <col min="1028" max="1028" width="8.875" style="2" customWidth="1"/>
    <col min="1029" max="1029" width="14.125" style="2" customWidth="1"/>
    <col min="1030" max="1030" width="12.125" style="2" customWidth="1"/>
    <col min="1031" max="1031" width="13.125" style="2" customWidth="1"/>
    <col min="1032" max="1032" width="13.625" style="2" customWidth="1"/>
    <col min="1033" max="1033" width="12.875" style="2" customWidth="1"/>
    <col min="1034" max="1034" width="12.125" style="2" customWidth="1"/>
    <col min="1035" max="1035" width="12.625" style="2" customWidth="1"/>
    <col min="1036" max="1036" width="12.875" style="2" customWidth="1"/>
    <col min="1037" max="1037" width="12.75" style="2" customWidth="1"/>
    <col min="1038" max="1038" width="12.625" style="2" customWidth="1"/>
    <col min="1039" max="1039" width="13.625" style="2" customWidth="1"/>
    <col min="1040" max="1040" width="12.125" style="2" customWidth="1"/>
    <col min="1041" max="1041" width="12.625" style="2" customWidth="1"/>
    <col min="1042" max="1043" width="12.125" style="2" customWidth="1"/>
    <col min="1044" max="1280" width="9" style="2"/>
    <col min="1281" max="1281" width="2.625" style="2" customWidth="1"/>
    <col min="1282" max="1283" width="1.875" style="2" customWidth="1"/>
    <col min="1284" max="1284" width="8.875" style="2" customWidth="1"/>
    <col min="1285" max="1285" width="14.125" style="2" customWidth="1"/>
    <col min="1286" max="1286" width="12.125" style="2" customWidth="1"/>
    <col min="1287" max="1287" width="13.125" style="2" customWidth="1"/>
    <col min="1288" max="1288" width="13.625" style="2" customWidth="1"/>
    <col min="1289" max="1289" width="12.875" style="2" customWidth="1"/>
    <col min="1290" max="1290" width="12.125" style="2" customWidth="1"/>
    <col min="1291" max="1291" width="12.625" style="2" customWidth="1"/>
    <col min="1292" max="1292" width="12.875" style="2" customWidth="1"/>
    <col min="1293" max="1293" width="12.75" style="2" customWidth="1"/>
    <col min="1294" max="1294" width="12.625" style="2" customWidth="1"/>
    <col min="1295" max="1295" width="13.625" style="2" customWidth="1"/>
    <col min="1296" max="1296" width="12.125" style="2" customWidth="1"/>
    <col min="1297" max="1297" width="12.625" style="2" customWidth="1"/>
    <col min="1298" max="1299" width="12.125" style="2" customWidth="1"/>
    <col min="1300" max="1536" width="9" style="2"/>
    <col min="1537" max="1537" width="2.625" style="2" customWidth="1"/>
    <col min="1538" max="1539" width="1.875" style="2" customWidth="1"/>
    <col min="1540" max="1540" width="8.875" style="2" customWidth="1"/>
    <col min="1541" max="1541" width="14.125" style="2" customWidth="1"/>
    <col min="1542" max="1542" width="12.125" style="2" customWidth="1"/>
    <col min="1543" max="1543" width="13.125" style="2" customWidth="1"/>
    <col min="1544" max="1544" width="13.625" style="2" customWidth="1"/>
    <col min="1545" max="1545" width="12.875" style="2" customWidth="1"/>
    <col min="1546" max="1546" width="12.125" style="2" customWidth="1"/>
    <col min="1547" max="1547" width="12.625" style="2" customWidth="1"/>
    <col min="1548" max="1548" width="12.875" style="2" customWidth="1"/>
    <col min="1549" max="1549" width="12.75" style="2" customWidth="1"/>
    <col min="1550" max="1550" width="12.625" style="2" customWidth="1"/>
    <col min="1551" max="1551" width="13.625" style="2" customWidth="1"/>
    <col min="1552" max="1552" width="12.125" style="2" customWidth="1"/>
    <col min="1553" max="1553" width="12.625" style="2" customWidth="1"/>
    <col min="1554" max="1555" width="12.125" style="2" customWidth="1"/>
    <col min="1556" max="1792" width="9" style="2"/>
    <col min="1793" max="1793" width="2.625" style="2" customWidth="1"/>
    <col min="1794" max="1795" width="1.875" style="2" customWidth="1"/>
    <col min="1796" max="1796" width="8.875" style="2" customWidth="1"/>
    <col min="1797" max="1797" width="14.125" style="2" customWidth="1"/>
    <col min="1798" max="1798" width="12.125" style="2" customWidth="1"/>
    <col min="1799" max="1799" width="13.125" style="2" customWidth="1"/>
    <col min="1800" max="1800" width="13.625" style="2" customWidth="1"/>
    <col min="1801" max="1801" width="12.875" style="2" customWidth="1"/>
    <col min="1802" max="1802" width="12.125" style="2" customWidth="1"/>
    <col min="1803" max="1803" width="12.625" style="2" customWidth="1"/>
    <col min="1804" max="1804" width="12.875" style="2" customWidth="1"/>
    <col min="1805" max="1805" width="12.75" style="2" customWidth="1"/>
    <col min="1806" max="1806" width="12.625" style="2" customWidth="1"/>
    <col min="1807" max="1807" width="13.625" style="2" customWidth="1"/>
    <col min="1808" max="1808" width="12.125" style="2" customWidth="1"/>
    <col min="1809" max="1809" width="12.625" style="2" customWidth="1"/>
    <col min="1810" max="1811" width="12.125" style="2" customWidth="1"/>
    <col min="1812" max="2048" width="9" style="2"/>
    <col min="2049" max="2049" width="2.625" style="2" customWidth="1"/>
    <col min="2050" max="2051" width="1.875" style="2" customWidth="1"/>
    <col min="2052" max="2052" width="8.875" style="2" customWidth="1"/>
    <col min="2053" max="2053" width="14.125" style="2" customWidth="1"/>
    <col min="2054" max="2054" width="12.125" style="2" customWidth="1"/>
    <col min="2055" max="2055" width="13.125" style="2" customWidth="1"/>
    <col min="2056" max="2056" width="13.625" style="2" customWidth="1"/>
    <col min="2057" max="2057" width="12.875" style="2" customWidth="1"/>
    <col min="2058" max="2058" width="12.125" style="2" customWidth="1"/>
    <col min="2059" max="2059" width="12.625" style="2" customWidth="1"/>
    <col min="2060" max="2060" width="12.875" style="2" customWidth="1"/>
    <col min="2061" max="2061" width="12.75" style="2" customWidth="1"/>
    <col min="2062" max="2062" width="12.625" style="2" customWidth="1"/>
    <col min="2063" max="2063" width="13.625" style="2" customWidth="1"/>
    <col min="2064" max="2064" width="12.125" style="2" customWidth="1"/>
    <col min="2065" max="2065" width="12.625" style="2" customWidth="1"/>
    <col min="2066" max="2067" width="12.125" style="2" customWidth="1"/>
    <col min="2068" max="2304" width="9" style="2"/>
    <col min="2305" max="2305" width="2.625" style="2" customWidth="1"/>
    <col min="2306" max="2307" width="1.875" style="2" customWidth="1"/>
    <col min="2308" max="2308" width="8.875" style="2" customWidth="1"/>
    <col min="2309" max="2309" width="14.125" style="2" customWidth="1"/>
    <col min="2310" max="2310" width="12.125" style="2" customWidth="1"/>
    <col min="2311" max="2311" width="13.125" style="2" customWidth="1"/>
    <col min="2312" max="2312" width="13.625" style="2" customWidth="1"/>
    <col min="2313" max="2313" width="12.875" style="2" customWidth="1"/>
    <col min="2314" max="2314" width="12.125" style="2" customWidth="1"/>
    <col min="2315" max="2315" width="12.625" style="2" customWidth="1"/>
    <col min="2316" max="2316" width="12.875" style="2" customWidth="1"/>
    <col min="2317" max="2317" width="12.75" style="2" customWidth="1"/>
    <col min="2318" max="2318" width="12.625" style="2" customWidth="1"/>
    <col min="2319" max="2319" width="13.625" style="2" customWidth="1"/>
    <col min="2320" max="2320" width="12.125" style="2" customWidth="1"/>
    <col min="2321" max="2321" width="12.625" style="2" customWidth="1"/>
    <col min="2322" max="2323" width="12.125" style="2" customWidth="1"/>
    <col min="2324" max="2560" width="9" style="2"/>
    <col min="2561" max="2561" width="2.625" style="2" customWidth="1"/>
    <col min="2562" max="2563" width="1.875" style="2" customWidth="1"/>
    <col min="2564" max="2564" width="8.875" style="2" customWidth="1"/>
    <col min="2565" max="2565" width="14.125" style="2" customWidth="1"/>
    <col min="2566" max="2566" width="12.125" style="2" customWidth="1"/>
    <col min="2567" max="2567" width="13.125" style="2" customWidth="1"/>
    <col min="2568" max="2568" width="13.625" style="2" customWidth="1"/>
    <col min="2569" max="2569" width="12.875" style="2" customWidth="1"/>
    <col min="2570" max="2570" width="12.125" style="2" customWidth="1"/>
    <col min="2571" max="2571" width="12.625" style="2" customWidth="1"/>
    <col min="2572" max="2572" width="12.875" style="2" customWidth="1"/>
    <col min="2573" max="2573" width="12.75" style="2" customWidth="1"/>
    <col min="2574" max="2574" width="12.625" style="2" customWidth="1"/>
    <col min="2575" max="2575" width="13.625" style="2" customWidth="1"/>
    <col min="2576" max="2576" width="12.125" style="2" customWidth="1"/>
    <col min="2577" max="2577" width="12.625" style="2" customWidth="1"/>
    <col min="2578" max="2579" width="12.125" style="2" customWidth="1"/>
    <col min="2580" max="2816" width="9" style="2"/>
    <col min="2817" max="2817" width="2.625" style="2" customWidth="1"/>
    <col min="2818" max="2819" width="1.875" style="2" customWidth="1"/>
    <col min="2820" max="2820" width="8.875" style="2" customWidth="1"/>
    <col min="2821" max="2821" width="14.125" style="2" customWidth="1"/>
    <col min="2822" max="2822" width="12.125" style="2" customWidth="1"/>
    <col min="2823" max="2823" width="13.125" style="2" customWidth="1"/>
    <col min="2824" max="2824" width="13.625" style="2" customWidth="1"/>
    <col min="2825" max="2825" width="12.875" style="2" customWidth="1"/>
    <col min="2826" max="2826" width="12.125" style="2" customWidth="1"/>
    <col min="2827" max="2827" width="12.625" style="2" customWidth="1"/>
    <col min="2828" max="2828" width="12.875" style="2" customWidth="1"/>
    <col min="2829" max="2829" width="12.75" style="2" customWidth="1"/>
    <col min="2830" max="2830" width="12.625" style="2" customWidth="1"/>
    <col min="2831" max="2831" width="13.625" style="2" customWidth="1"/>
    <col min="2832" max="2832" width="12.125" style="2" customWidth="1"/>
    <col min="2833" max="2833" width="12.625" style="2" customWidth="1"/>
    <col min="2834" max="2835" width="12.125" style="2" customWidth="1"/>
    <col min="2836" max="3072" width="9" style="2"/>
    <col min="3073" max="3073" width="2.625" style="2" customWidth="1"/>
    <col min="3074" max="3075" width="1.875" style="2" customWidth="1"/>
    <col min="3076" max="3076" width="8.875" style="2" customWidth="1"/>
    <col min="3077" max="3077" width="14.125" style="2" customWidth="1"/>
    <col min="3078" max="3078" width="12.125" style="2" customWidth="1"/>
    <col min="3079" max="3079" width="13.125" style="2" customWidth="1"/>
    <col min="3080" max="3080" width="13.625" style="2" customWidth="1"/>
    <col min="3081" max="3081" width="12.875" style="2" customWidth="1"/>
    <col min="3082" max="3082" width="12.125" style="2" customWidth="1"/>
    <col min="3083" max="3083" width="12.625" style="2" customWidth="1"/>
    <col min="3084" max="3084" width="12.875" style="2" customWidth="1"/>
    <col min="3085" max="3085" width="12.75" style="2" customWidth="1"/>
    <col min="3086" max="3086" width="12.625" style="2" customWidth="1"/>
    <col min="3087" max="3087" width="13.625" style="2" customWidth="1"/>
    <col min="3088" max="3088" width="12.125" style="2" customWidth="1"/>
    <col min="3089" max="3089" width="12.625" style="2" customWidth="1"/>
    <col min="3090" max="3091" width="12.125" style="2" customWidth="1"/>
    <col min="3092" max="3328" width="9" style="2"/>
    <col min="3329" max="3329" width="2.625" style="2" customWidth="1"/>
    <col min="3330" max="3331" width="1.875" style="2" customWidth="1"/>
    <col min="3332" max="3332" width="8.875" style="2" customWidth="1"/>
    <col min="3333" max="3333" width="14.125" style="2" customWidth="1"/>
    <col min="3334" max="3334" width="12.125" style="2" customWidth="1"/>
    <col min="3335" max="3335" width="13.125" style="2" customWidth="1"/>
    <col min="3336" max="3336" width="13.625" style="2" customWidth="1"/>
    <col min="3337" max="3337" width="12.875" style="2" customWidth="1"/>
    <col min="3338" max="3338" width="12.125" style="2" customWidth="1"/>
    <col min="3339" max="3339" width="12.625" style="2" customWidth="1"/>
    <col min="3340" max="3340" width="12.875" style="2" customWidth="1"/>
    <col min="3341" max="3341" width="12.75" style="2" customWidth="1"/>
    <col min="3342" max="3342" width="12.625" style="2" customWidth="1"/>
    <col min="3343" max="3343" width="13.625" style="2" customWidth="1"/>
    <col min="3344" max="3344" width="12.125" style="2" customWidth="1"/>
    <col min="3345" max="3345" width="12.625" style="2" customWidth="1"/>
    <col min="3346" max="3347" width="12.125" style="2" customWidth="1"/>
    <col min="3348" max="3584" width="9" style="2"/>
    <col min="3585" max="3585" width="2.625" style="2" customWidth="1"/>
    <col min="3586" max="3587" width="1.875" style="2" customWidth="1"/>
    <col min="3588" max="3588" width="8.875" style="2" customWidth="1"/>
    <col min="3589" max="3589" width="14.125" style="2" customWidth="1"/>
    <col min="3590" max="3590" width="12.125" style="2" customWidth="1"/>
    <col min="3591" max="3591" width="13.125" style="2" customWidth="1"/>
    <col min="3592" max="3592" width="13.625" style="2" customWidth="1"/>
    <col min="3593" max="3593" width="12.875" style="2" customWidth="1"/>
    <col min="3594" max="3594" width="12.125" style="2" customWidth="1"/>
    <col min="3595" max="3595" width="12.625" style="2" customWidth="1"/>
    <col min="3596" max="3596" width="12.875" style="2" customWidth="1"/>
    <col min="3597" max="3597" width="12.75" style="2" customWidth="1"/>
    <col min="3598" max="3598" width="12.625" style="2" customWidth="1"/>
    <col min="3599" max="3599" width="13.625" style="2" customWidth="1"/>
    <col min="3600" max="3600" width="12.125" style="2" customWidth="1"/>
    <col min="3601" max="3601" width="12.625" style="2" customWidth="1"/>
    <col min="3602" max="3603" width="12.125" style="2" customWidth="1"/>
    <col min="3604" max="3840" width="9" style="2"/>
    <col min="3841" max="3841" width="2.625" style="2" customWidth="1"/>
    <col min="3842" max="3843" width="1.875" style="2" customWidth="1"/>
    <col min="3844" max="3844" width="8.875" style="2" customWidth="1"/>
    <col min="3845" max="3845" width="14.125" style="2" customWidth="1"/>
    <col min="3846" max="3846" width="12.125" style="2" customWidth="1"/>
    <col min="3847" max="3847" width="13.125" style="2" customWidth="1"/>
    <col min="3848" max="3848" width="13.625" style="2" customWidth="1"/>
    <col min="3849" max="3849" width="12.875" style="2" customWidth="1"/>
    <col min="3850" max="3850" width="12.125" style="2" customWidth="1"/>
    <col min="3851" max="3851" width="12.625" style="2" customWidth="1"/>
    <col min="3852" max="3852" width="12.875" style="2" customWidth="1"/>
    <col min="3853" max="3853" width="12.75" style="2" customWidth="1"/>
    <col min="3854" max="3854" width="12.625" style="2" customWidth="1"/>
    <col min="3855" max="3855" width="13.625" style="2" customWidth="1"/>
    <col min="3856" max="3856" width="12.125" style="2" customWidth="1"/>
    <col min="3857" max="3857" width="12.625" style="2" customWidth="1"/>
    <col min="3858" max="3859" width="12.125" style="2" customWidth="1"/>
    <col min="3860" max="4096" width="9" style="2"/>
    <col min="4097" max="4097" width="2.625" style="2" customWidth="1"/>
    <col min="4098" max="4099" width="1.875" style="2" customWidth="1"/>
    <col min="4100" max="4100" width="8.875" style="2" customWidth="1"/>
    <col min="4101" max="4101" width="14.125" style="2" customWidth="1"/>
    <col min="4102" max="4102" width="12.125" style="2" customWidth="1"/>
    <col min="4103" max="4103" width="13.125" style="2" customWidth="1"/>
    <col min="4104" max="4104" width="13.625" style="2" customWidth="1"/>
    <col min="4105" max="4105" width="12.875" style="2" customWidth="1"/>
    <col min="4106" max="4106" width="12.125" style="2" customWidth="1"/>
    <col min="4107" max="4107" width="12.625" style="2" customWidth="1"/>
    <col min="4108" max="4108" width="12.875" style="2" customWidth="1"/>
    <col min="4109" max="4109" width="12.75" style="2" customWidth="1"/>
    <col min="4110" max="4110" width="12.625" style="2" customWidth="1"/>
    <col min="4111" max="4111" width="13.625" style="2" customWidth="1"/>
    <col min="4112" max="4112" width="12.125" style="2" customWidth="1"/>
    <col min="4113" max="4113" width="12.625" style="2" customWidth="1"/>
    <col min="4114" max="4115" width="12.125" style="2" customWidth="1"/>
    <col min="4116" max="4352" width="9" style="2"/>
    <col min="4353" max="4353" width="2.625" style="2" customWidth="1"/>
    <col min="4354" max="4355" width="1.875" style="2" customWidth="1"/>
    <col min="4356" max="4356" width="8.875" style="2" customWidth="1"/>
    <col min="4357" max="4357" width="14.125" style="2" customWidth="1"/>
    <col min="4358" max="4358" width="12.125" style="2" customWidth="1"/>
    <col min="4359" max="4359" width="13.125" style="2" customWidth="1"/>
    <col min="4360" max="4360" width="13.625" style="2" customWidth="1"/>
    <col min="4361" max="4361" width="12.875" style="2" customWidth="1"/>
    <col min="4362" max="4362" width="12.125" style="2" customWidth="1"/>
    <col min="4363" max="4363" width="12.625" style="2" customWidth="1"/>
    <col min="4364" max="4364" width="12.875" style="2" customWidth="1"/>
    <col min="4365" max="4365" width="12.75" style="2" customWidth="1"/>
    <col min="4366" max="4366" width="12.625" style="2" customWidth="1"/>
    <col min="4367" max="4367" width="13.625" style="2" customWidth="1"/>
    <col min="4368" max="4368" width="12.125" style="2" customWidth="1"/>
    <col min="4369" max="4369" width="12.625" style="2" customWidth="1"/>
    <col min="4370" max="4371" width="12.125" style="2" customWidth="1"/>
    <col min="4372" max="4608" width="9" style="2"/>
    <col min="4609" max="4609" width="2.625" style="2" customWidth="1"/>
    <col min="4610" max="4611" width="1.875" style="2" customWidth="1"/>
    <col min="4612" max="4612" width="8.875" style="2" customWidth="1"/>
    <col min="4613" max="4613" width="14.125" style="2" customWidth="1"/>
    <col min="4614" max="4614" width="12.125" style="2" customWidth="1"/>
    <col min="4615" max="4615" width="13.125" style="2" customWidth="1"/>
    <col min="4616" max="4616" width="13.625" style="2" customWidth="1"/>
    <col min="4617" max="4617" width="12.875" style="2" customWidth="1"/>
    <col min="4618" max="4618" width="12.125" style="2" customWidth="1"/>
    <col min="4619" max="4619" width="12.625" style="2" customWidth="1"/>
    <col min="4620" max="4620" width="12.875" style="2" customWidth="1"/>
    <col min="4621" max="4621" width="12.75" style="2" customWidth="1"/>
    <col min="4622" max="4622" width="12.625" style="2" customWidth="1"/>
    <col min="4623" max="4623" width="13.625" style="2" customWidth="1"/>
    <col min="4624" max="4624" width="12.125" style="2" customWidth="1"/>
    <col min="4625" max="4625" width="12.625" style="2" customWidth="1"/>
    <col min="4626" max="4627" width="12.125" style="2" customWidth="1"/>
    <col min="4628" max="4864" width="9" style="2"/>
    <col min="4865" max="4865" width="2.625" style="2" customWidth="1"/>
    <col min="4866" max="4867" width="1.875" style="2" customWidth="1"/>
    <col min="4868" max="4868" width="8.875" style="2" customWidth="1"/>
    <col min="4869" max="4869" width="14.125" style="2" customWidth="1"/>
    <col min="4870" max="4870" width="12.125" style="2" customWidth="1"/>
    <col min="4871" max="4871" width="13.125" style="2" customWidth="1"/>
    <col min="4872" max="4872" width="13.625" style="2" customWidth="1"/>
    <col min="4873" max="4873" width="12.875" style="2" customWidth="1"/>
    <col min="4874" max="4874" width="12.125" style="2" customWidth="1"/>
    <col min="4875" max="4875" width="12.625" style="2" customWidth="1"/>
    <col min="4876" max="4876" width="12.875" style="2" customWidth="1"/>
    <col min="4877" max="4877" width="12.75" style="2" customWidth="1"/>
    <col min="4878" max="4878" width="12.625" style="2" customWidth="1"/>
    <col min="4879" max="4879" width="13.625" style="2" customWidth="1"/>
    <col min="4880" max="4880" width="12.125" style="2" customWidth="1"/>
    <col min="4881" max="4881" width="12.625" style="2" customWidth="1"/>
    <col min="4882" max="4883" width="12.125" style="2" customWidth="1"/>
    <col min="4884" max="5120" width="9" style="2"/>
    <col min="5121" max="5121" width="2.625" style="2" customWidth="1"/>
    <col min="5122" max="5123" width="1.875" style="2" customWidth="1"/>
    <col min="5124" max="5124" width="8.875" style="2" customWidth="1"/>
    <col min="5125" max="5125" width="14.125" style="2" customWidth="1"/>
    <col min="5126" max="5126" width="12.125" style="2" customWidth="1"/>
    <col min="5127" max="5127" width="13.125" style="2" customWidth="1"/>
    <col min="5128" max="5128" width="13.625" style="2" customWidth="1"/>
    <col min="5129" max="5129" width="12.875" style="2" customWidth="1"/>
    <col min="5130" max="5130" width="12.125" style="2" customWidth="1"/>
    <col min="5131" max="5131" width="12.625" style="2" customWidth="1"/>
    <col min="5132" max="5132" width="12.875" style="2" customWidth="1"/>
    <col min="5133" max="5133" width="12.75" style="2" customWidth="1"/>
    <col min="5134" max="5134" width="12.625" style="2" customWidth="1"/>
    <col min="5135" max="5135" width="13.625" style="2" customWidth="1"/>
    <col min="5136" max="5136" width="12.125" style="2" customWidth="1"/>
    <col min="5137" max="5137" width="12.625" style="2" customWidth="1"/>
    <col min="5138" max="5139" width="12.125" style="2" customWidth="1"/>
    <col min="5140" max="5376" width="9" style="2"/>
    <col min="5377" max="5377" width="2.625" style="2" customWidth="1"/>
    <col min="5378" max="5379" width="1.875" style="2" customWidth="1"/>
    <col min="5380" max="5380" width="8.875" style="2" customWidth="1"/>
    <col min="5381" max="5381" width="14.125" style="2" customWidth="1"/>
    <col min="5382" max="5382" width="12.125" style="2" customWidth="1"/>
    <col min="5383" max="5383" width="13.125" style="2" customWidth="1"/>
    <col min="5384" max="5384" width="13.625" style="2" customWidth="1"/>
    <col min="5385" max="5385" width="12.875" style="2" customWidth="1"/>
    <col min="5386" max="5386" width="12.125" style="2" customWidth="1"/>
    <col min="5387" max="5387" width="12.625" style="2" customWidth="1"/>
    <col min="5388" max="5388" width="12.875" style="2" customWidth="1"/>
    <col min="5389" max="5389" width="12.75" style="2" customWidth="1"/>
    <col min="5390" max="5390" width="12.625" style="2" customWidth="1"/>
    <col min="5391" max="5391" width="13.625" style="2" customWidth="1"/>
    <col min="5392" max="5392" width="12.125" style="2" customWidth="1"/>
    <col min="5393" max="5393" width="12.625" style="2" customWidth="1"/>
    <col min="5394" max="5395" width="12.125" style="2" customWidth="1"/>
    <col min="5396" max="5632" width="9" style="2"/>
    <col min="5633" max="5633" width="2.625" style="2" customWidth="1"/>
    <col min="5634" max="5635" width="1.875" style="2" customWidth="1"/>
    <col min="5636" max="5636" width="8.875" style="2" customWidth="1"/>
    <col min="5637" max="5637" width="14.125" style="2" customWidth="1"/>
    <col min="5638" max="5638" width="12.125" style="2" customWidth="1"/>
    <col min="5639" max="5639" width="13.125" style="2" customWidth="1"/>
    <col min="5640" max="5640" width="13.625" style="2" customWidth="1"/>
    <col min="5641" max="5641" width="12.875" style="2" customWidth="1"/>
    <col min="5642" max="5642" width="12.125" style="2" customWidth="1"/>
    <col min="5643" max="5643" width="12.625" style="2" customWidth="1"/>
    <col min="5644" max="5644" width="12.875" style="2" customWidth="1"/>
    <col min="5645" max="5645" width="12.75" style="2" customWidth="1"/>
    <col min="5646" max="5646" width="12.625" style="2" customWidth="1"/>
    <col min="5647" max="5647" width="13.625" style="2" customWidth="1"/>
    <col min="5648" max="5648" width="12.125" style="2" customWidth="1"/>
    <col min="5649" max="5649" width="12.625" style="2" customWidth="1"/>
    <col min="5650" max="5651" width="12.125" style="2" customWidth="1"/>
    <col min="5652" max="5888" width="9" style="2"/>
    <col min="5889" max="5889" width="2.625" style="2" customWidth="1"/>
    <col min="5890" max="5891" width="1.875" style="2" customWidth="1"/>
    <col min="5892" max="5892" width="8.875" style="2" customWidth="1"/>
    <col min="5893" max="5893" width="14.125" style="2" customWidth="1"/>
    <col min="5894" max="5894" width="12.125" style="2" customWidth="1"/>
    <col min="5895" max="5895" width="13.125" style="2" customWidth="1"/>
    <col min="5896" max="5896" width="13.625" style="2" customWidth="1"/>
    <col min="5897" max="5897" width="12.875" style="2" customWidth="1"/>
    <col min="5898" max="5898" width="12.125" style="2" customWidth="1"/>
    <col min="5899" max="5899" width="12.625" style="2" customWidth="1"/>
    <col min="5900" max="5900" width="12.875" style="2" customWidth="1"/>
    <col min="5901" max="5901" width="12.75" style="2" customWidth="1"/>
    <col min="5902" max="5902" width="12.625" style="2" customWidth="1"/>
    <col min="5903" max="5903" width="13.625" style="2" customWidth="1"/>
    <col min="5904" max="5904" width="12.125" style="2" customWidth="1"/>
    <col min="5905" max="5905" width="12.625" style="2" customWidth="1"/>
    <col min="5906" max="5907" width="12.125" style="2" customWidth="1"/>
    <col min="5908" max="6144" width="9" style="2"/>
    <col min="6145" max="6145" width="2.625" style="2" customWidth="1"/>
    <col min="6146" max="6147" width="1.875" style="2" customWidth="1"/>
    <col min="6148" max="6148" width="8.875" style="2" customWidth="1"/>
    <col min="6149" max="6149" width="14.125" style="2" customWidth="1"/>
    <col min="6150" max="6150" width="12.125" style="2" customWidth="1"/>
    <col min="6151" max="6151" width="13.125" style="2" customWidth="1"/>
    <col min="6152" max="6152" width="13.625" style="2" customWidth="1"/>
    <col min="6153" max="6153" width="12.875" style="2" customWidth="1"/>
    <col min="6154" max="6154" width="12.125" style="2" customWidth="1"/>
    <col min="6155" max="6155" width="12.625" style="2" customWidth="1"/>
    <col min="6156" max="6156" width="12.875" style="2" customWidth="1"/>
    <col min="6157" max="6157" width="12.75" style="2" customWidth="1"/>
    <col min="6158" max="6158" width="12.625" style="2" customWidth="1"/>
    <col min="6159" max="6159" width="13.625" style="2" customWidth="1"/>
    <col min="6160" max="6160" width="12.125" style="2" customWidth="1"/>
    <col min="6161" max="6161" width="12.625" style="2" customWidth="1"/>
    <col min="6162" max="6163" width="12.125" style="2" customWidth="1"/>
    <col min="6164" max="6400" width="9" style="2"/>
    <col min="6401" max="6401" width="2.625" style="2" customWidth="1"/>
    <col min="6402" max="6403" width="1.875" style="2" customWidth="1"/>
    <col min="6404" max="6404" width="8.875" style="2" customWidth="1"/>
    <col min="6405" max="6405" width="14.125" style="2" customWidth="1"/>
    <col min="6406" max="6406" width="12.125" style="2" customWidth="1"/>
    <col min="6407" max="6407" width="13.125" style="2" customWidth="1"/>
    <col min="6408" max="6408" width="13.625" style="2" customWidth="1"/>
    <col min="6409" max="6409" width="12.875" style="2" customWidth="1"/>
    <col min="6410" max="6410" width="12.125" style="2" customWidth="1"/>
    <col min="6411" max="6411" width="12.625" style="2" customWidth="1"/>
    <col min="6412" max="6412" width="12.875" style="2" customWidth="1"/>
    <col min="6413" max="6413" width="12.75" style="2" customWidth="1"/>
    <col min="6414" max="6414" width="12.625" style="2" customWidth="1"/>
    <col min="6415" max="6415" width="13.625" style="2" customWidth="1"/>
    <col min="6416" max="6416" width="12.125" style="2" customWidth="1"/>
    <col min="6417" max="6417" width="12.625" style="2" customWidth="1"/>
    <col min="6418" max="6419" width="12.125" style="2" customWidth="1"/>
    <col min="6420" max="6656" width="9" style="2"/>
    <col min="6657" max="6657" width="2.625" style="2" customWidth="1"/>
    <col min="6658" max="6659" width="1.875" style="2" customWidth="1"/>
    <col min="6660" max="6660" width="8.875" style="2" customWidth="1"/>
    <col min="6661" max="6661" width="14.125" style="2" customWidth="1"/>
    <col min="6662" max="6662" width="12.125" style="2" customWidth="1"/>
    <col min="6663" max="6663" width="13.125" style="2" customWidth="1"/>
    <col min="6664" max="6664" width="13.625" style="2" customWidth="1"/>
    <col min="6665" max="6665" width="12.875" style="2" customWidth="1"/>
    <col min="6666" max="6666" width="12.125" style="2" customWidth="1"/>
    <col min="6667" max="6667" width="12.625" style="2" customWidth="1"/>
    <col min="6668" max="6668" width="12.875" style="2" customWidth="1"/>
    <col min="6669" max="6669" width="12.75" style="2" customWidth="1"/>
    <col min="6670" max="6670" width="12.625" style="2" customWidth="1"/>
    <col min="6671" max="6671" width="13.625" style="2" customWidth="1"/>
    <col min="6672" max="6672" width="12.125" style="2" customWidth="1"/>
    <col min="6673" max="6673" width="12.625" style="2" customWidth="1"/>
    <col min="6674" max="6675" width="12.125" style="2" customWidth="1"/>
    <col min="6676" max="6912" width="9" style="2"/>
    <col min="6913" max="6913" width="2.625" style="2" customWidth="1"/>
    <col min="6914" max="6915" width="1.875" style="2" customWidth="1"/>
    <col min="6916" max="6916" width="8.875" style="2" customWidth="1"/>
    <col min="6917" max="6917" width="14.125" style="2" customWidth="1"/>
    <col min="6918" max="6918" width="12.125" style="2" customWidth="1"/>
    <col min="6919" max="6919" width="13.125" style="2" customWidth="1"/>
    <col min="6920" max="6920" width="13.625" style="2" customWidth="1"/>
    <col min="6921" max="6921" width="12.875" style="2" customWidth="1"/>
    <col min="6922" max="6922" width="12.125" style="2" customWidth="1"/>
    <col min="6923" max="6923" width="12.625" style="2" customWidth="1"/>
    <col min="6924" max="6924" width="12.875" style="2" customWidth="1"/>
    <col min="6925" max="6925" width="12.75" style="2" customWidth="1"/>
    <col min="6926" max="6926" width="12.625" style="2" customWidth="1"/>
    <col min="6927" max="6927" width="13.625" style="2" customWidth="1"/>
    <col min="6928" max="6928" width="12.125" style="2" customWidth="1"/>
    <col min="6929" max="6929" width="12.625" style="2" customWidth="1"/>
    <col min="6930" max="6931" width="12.125" style="2" customWidth="1"/>
    <col min="6932" max="7168" width="9" style="2"/>
    <col min="7169" max="7169" width="2.625" style="2" customWidth="1"/>
    <col min="7170" max="7171" width="1.875" style="2" customWidth="1"/>
    <col min="7172" max="7172" width="8.875" style="2" customWidth="1"/>
    <col min="7173" max="7173" width="14.125" style="2" customWidth="1"/>
    <col min="7174" max="7174" width="12.125" style="2" customWidth="1"/>
    <col min="7175" max="7175" width="13.125" style="2" customWidth="1"/>
    <col min="7176" max="7176" width="13.625" style="2" customWidth="1"/>
    <col min="7177" max="7177" width="12.875" style="2" customWidth="1"/>
    <col min="7178" max="7178" width="12.125" style="2" customWidth="1"/>
    <col min="7179" max="7179" width="12.625" style="2" customWidth="1"/>
    <col min="7180" max="7180" width="12.875" style="2" customWidth="1"/>
    <col min="7181" max="7181" width="12.75" style="2" customWidth="1"/>
    <col min="7182" max="7182" width="12.625" style="2" customWidth="1"/>
    <col min="7183" max="7183" width="13.625" style="2" customWidth="1"/>
    <col min="7184" max="7184" width="12.125" style="2" customWidth="1"/>
    <col min="7185" max="7185" width="12.625" style="2" customWidth="1"/>
    <col min="7186" max="7187" width="12.125" style="2" customWidth="1"/>
    <col min="7188" max="7424" width="9" style="2"/>
    <col min="7425" max="7425" width="2.625" style="2" customWidth="1"/>
    <col min="7426" max="7427" width="1.875" style="2" customWidth="1"/>
    <col min="7428" max="7428" width="8.875" style="2" customWidth="1"/>
    <col min="7429" max="7429" width="14.125" style="2" customWidth="1"/>
    <col min="7430" max="7430" width="12.125" style="2" customWidth="1"/>
    <col min="7431" max="7431" width="13.125" style="2" customWidth="1"/>
    <col min="7432" max="7432" width="13.625" style="2" customWidth="1"/>
    <col min="7433" max="7433" width="12.875" style="2" customWidth="1"/>
    <col min="7434" max="7434" width="12.125" style="2" customWidth="1"/>
    <col min="7435" max="7435" width="12.625" style="2" customWidth="1"/>
    <col min="7436" max="7436" width="12.875" style="2" customWidth="1"/>
    <col min="7437" max="7437" width="12.75" style="2" customWidth="1"/>
    <col min="7438" max="7438" width="12.625" style="2" customWidth="1"/>
    <col min="7439" max="7439" width="13.625" style="2" customWidth="1"/>
    <col min="7440" max="7440" width="12.125" style="2" customWidth="1"/>
    <col min="7441" max="7441" width="12.625" style="2" customWidth="1"/>
    <col min="7442" max="7443" width="12.125" style="2" customWidth="1"/>
    <col min="7444" max="7680" width="9" style="2"/>
    <col min="7681" max="7681" width="2.625" style="2" customWidth="1"/>
    <col min="7682" max="7683" width="1.875" style="2" customWidth="1"/>
    <col min="7684" max="7684" width="8.875" style="2" customWidth="1"/>
    <col min="7685" max="7685" width="14.125" style="2" customWidth="1"/>
    <col min="7686" max="7686" width="12.125" style="2" customWidth="1"/>
    <col min="7687" max="7687" width="13.125" style="2" customWidth="1"/>
    <col min="7688" max="7688" width="13.625" style="2" customWidth="1"/>
    <col min="7689" max="7689" width="12.875" style="2" customWidth="1"/>
    <col min="7690" max="7690" width="12.125" style="2" customWidth="1"/>
    <col min="7691" max="7691" width="12.625" style="2" customWidth="1"/>
    <col min="7692" max="7692" width="12.875" style="2" customWidth="1"/>
    <col min="7693" max="7693" width="12.75" style="2" customWidth="1"/>
    <col min="7694" max="7694" width="12.625" style="2" customWidth="1"/>
    <col min="7695" max="7695" width="13.625" style="2" customWidth="1"/>
    <col min="7696" max="7696" width="12.125" style="2" customWidth="1"/>
    <col min="7697" max="7697" width="12.625" style="2" customWidth="1"/>
    <col min="7698" max="7699" width="12.125" style="2" customWidth="1"/>
    <col min="7700" max="7936" width="9" style="2"/>
    <col min="7937" max="7937" width="2.625" style="2" customWidth="1"/>
    <col min="7938" max="7939" width="1.875" style="2" customWidth="1"/>
    <col min="7940" max="7940" width="8.875" style="2" customWidth="1"/>
    <col min="7941" max="7941" width="14.125" style="2" customWidth="1"/>
    <col min="7942" max="7942" width="12.125" style="2" customWidth="1"/>
    <col min="7943" max="7943" width="13.125" style="2" customWidth="1"/>
    <col min="7944" max="7944" width="13.625" style="2" customWidth="1"/>
    <col min="7945" max="7945" width="12.875" style="2" customWidth="1"/>
    <col min="7946" max="7946" width="12.125" style="2" customWidth="1"/>
    <col min="7947" max="7947" width="12.625" style="2" customWidth="1"/>
    <col min="7948" max="7948" width="12.875" style="2" customWidth="1"/>
    <col min="7949" max="7949" width="12.75" style="2" customWidth="1"/>
    <col min="7950" max="7950" width="12.625" style="2" customWidth="1"/>
    <col min="7951" max="7951" width="13.625" style="2" customWidth="1"/>
    <col min="7952" max="7952" width="12.125" style="2" customWidth="1"/>
    <col min="7953" max="7953" width="12.625" style="2" customWidth="1"/>
    <col min="7954" max="7955" width="12.125" style="2" customWidth="1"/>
    <col min="7956" max="8192" width="9" style="2"/>
    <col min="8193" max="8193" width="2.625" style="2" customWidth="1"/>
    <col min="8194" max="8195" width="1.875" style="2" customWidth="1"/>
    <col min="8196" max="8196" width="8.875" style="2" customWidth="1"/>
    <col min="8197" max="8197" width="14.125" style="2" customWidth="1"/>
    <col min="8198" max="8198" width="12.125" style="2" customWidth="1"/>
    <col min="8199" max="8199" width="13.125" style="2" customWidth="1"/>
    <col min="8200" max="8200" width="13.625" style="2" customWidth="1"/>
    <col min="8201" max="8201" width="12.875" style="2" customWidth="1"/>
    <col min="8202" max="8202" width="12.125" style="2" customWidth="1"/>
    <col min="8203" max="8203" width="12.625" style="2" customWidth="1"/>
    <col min="8204" max="8204" width="12.875" style="2" customWidth="1"/>
    <col min="8205" max="8205" width="12.75" style="2" customWidth="1"/>
    <col min="8206" max="8206" width="12.625" style="2" customWidth="1"/>
    <col min="8207" max="8207" width="13.625" style="2" customWidth="1"/>
    <col min="8208" max="8208" width="12.125" style="2" customWidth="1"/>
    <col min="8209" max="8209" width="12.625" style="2" customWidth="1"/>
    <col min="8210" max="8211" width="12.125" style="2" customWidth="1"/>
    <col min="8212" max="8448" width="9" style="2"/>
    <col min="8449" max="8449" width="2.625" style="2" customWidth="1"/>
    <col min="8450" max="8451" width="1.875" style="2" customWidth="1"/>
    <col min="8452" max="8452" width="8.875" style="2" customWidth="1"/>
    <col min="8453" max="8453" width="14.125" style="2" customWidth="1"/>
    <col min="8454" max="8454" width="12.125" style="2" customWidth="1"/>
    <col min="8455" max="8455" width="13.125" style="2" customWidth="1"/>
    <col min="8456" max="8456" width="13.625" style="2" customWidth="1"/>
    <col min="8457" max="8457" width="12.875" style="2" customWidth="1"/>
    <col min="8458" max="8458" width="12.125" style="2" customWidth="1"/>
    <col min="8459" max="8459" width="12.625" style="2" customWidth="1"/>
    <col min="8460" max="8460" width="12.875" style="2" customWidth="1"/>
    <col min="8461" max="8461" width="12.75" style="2" customWidth="1"/>
    <col min="8462" max="8462" width="12.625" style="2" customWidth="1"/>
    <col min="8463" max="8463" width="13.625" style="2" customWidth="1"/>
    <col min="8464" max="8464" width="12.125" style="2" customWidth="1"/>
    <col min="8465" max="8465" width="12.625" style="2" customWidth="1"/>
    <col min="8466" max="8467" width="12.125" style="2" customWidth="1"/>
    <col min="8468" max="8704" width="9" style="2"/>
    <col min="8705" max="8705" width="2.625" style="2" customWidth="1"/>
    <col min="8706" max="8707" width="1.875" style="2" customWidth="1"/>
    <col min="8708" max="8708" width="8.875" style="2" customWidth="1"/>
    <col min="8709" max="8709" width="14.125" style="2" customWidth="1"/>
    <col min="8710" max="8710" width="12.125" style="2" customWidth="1"/>
    <col min="8711" max="8711" width="13.125" style="2" customWidth="1"/>
    <col min="8712" max="8712" width="13.625" style="2" customWidth="1"/>
    <col min="8713" max="8713" width="12.875" style="2" customWidth="1"/>
    <col min="8714" max="8714" width="12.125" style="2" customWidth="1"/>
    <col min="8715" max="8715" width="12.625" style="2" customWidth="1"/>
    <col min="8716" max="8716" width="12.875" style="2" customWidth="1"/>
    <col min="8717" max="8717" width="12.75" style="2" customWidth="1"/>
    <col min="8718" max="8718" width="12.625" style="2" customWidth="1"/>
    <col min="8719" max="8719" width="13.625" style="2" customWidth="1"/>
    <col min="8720" max="8720" width="12.125" style="2" customWidth="1"/>
    <col min="8721" max="8721" width="12.625" style="2" customWidth="1"/>
    <col min="8722" max="8723" width="12.125" style="2" customWidth="1"/>
    <col min="8724" max="8960" width="9" style="2"/>
    <col min="8961" max="8961" width="2.625" style="2" customWidth="1"/>
    <col min="8962" max="8963" width="1.875" style="2" customWidth="1"/>
    <col min="8964" max="8964" width="8.875" style="2" customWidth="1"/>
    <col min="8965" max="8965" width="14.125" style="2" customWidth="1"/>
    <col min="8966" max="8966" width="12.125" style="2" customWidth="1"/>
    <col min="8967" max="8967" width="13.125" style="2" customWidth="1"/>
    <col min="8968" max="8968" width="13.625" style="2" customWidth="1"/>
    <col min="8969" max="8969" width="12.875" style="2" customWidth="1"/>
    <col min="8970" max="8970" width="12.125" style="2" customWidth="1"/>
    <col min="8971" max="8971" width="12.625" style="2" customWidth="1"/>
    <col min="8972" max="8972" width="12.875" style="2" customWidth="1"/>
    <col min="8973" max="8973" width="12.75" style="2" customWidth="1"/>
    <col min="8974" max="8974" width="12.625" style="2" customWidth="1"/>
    <col min="8975" max="8975" width="13.625" style="2" customWidth="1"/>
    <col min="8976" max="8976" width="12.125" style="2" customWidth="1"/>
    <col min="8977" max="8977" width="12.625" style="2" customWidth="1"/>
    <col min="8978" max="8979" width="12.125" style="2" customWidth="1"/>
    <col min="8980" max="9216" width="9" style="2"/>
    <col min="9217" max="9217" width="2.625" style="2" customWidth="1"/>
    <col min="9218" max="9219" width="1.875" style="2" customWidth="1"/>
    <col min="9220" max="9220" width="8.875" style="2" customWidth="1"/>
    <col min="9221" max="9221" width="14.125" style="2" customWidth="1"/>
    <col min="9222" max="9222" width="12.125" style="2" customWidth="1"/>
    <col min="9223" max="9223" width="13.125" style="2" customWidth="1"/>
    <col min="9224" max="9224" width="13.625" style="2" customWidth="1"/>
    <col min="9225" max="9225" width="12.875" style="2" customWidth="1"/>
    <col min="9226" max="9226" width="12.125" style="2" customWidth="1"/>
    <col min="9227" max="9227" width="12.625" style="2" customWidth="1"/>
    <col min="9228" max="9228" width="12.875" style="2" customWidth="1"/>
    <col min="9229" max="9229" width="12.75" style="2" customWidth="1"/>
    <col min="9230" max="9230" width="12.625" style="2" customWidth="1"/>
    <col min="9231" max="9231" width="13.625" style="2" customWidth="1"/>
    <col min="9232" max="9232" width="12.125" style="2" customWidth="1"/>
    <col min="9233" max="9233" width="12.625" style="2" customWidth="1"/>
    <col min="9234" max="9235" width="12.125" style="2" customWidth="1"/>
    <col min="9236" max="9472" width="9" style="2"/>
    <col min="9473" max="9473" width="2.625" style="2" customWidth="1"/>
    <col min="9474" max="9475" width="1.875" style="2" customWidth="1"/>
    <col min="9476" max="9476" width="8.875" style="2" customWidth="1"/>
    <col min="9477" max="9477" width="14.125" style="2" customWidth="1"/>
    <col min="9478" max="9478" width="12.125" style="2" customWidth="1"/>
    <col min="9479" max="9479" width="13.125" style="2" customWidth="1"/>
    <col min="9480" max="9480" width="13.625" style="2" customWidth="1"/>
    <col min="9481" max="9481" width="12.875" style="2" customWidth="1"/>
    <col min="9482" max="9482" width="12.125" style="2" customWidth="1"/>
    <col min="9483" max="9483" width="12.625" style="2" customWidth="1"/>
    <col min="9484" max="9484" width="12.875" style="2" customWidth="1"/>
    <col min="9485" max="9485" width="12.75" style="2" customWidth="1"/>
    <col min="9486" max="9486" width="12.625" style="2" customWidth="1"/>
    <col min="9487" max="9487" width="13.625" style="2" customWidth="1"/>
    <col min="9488" max="9488" width="12.125" style="2" customWidth="1"/>
    <col min="9489" max="9489" width="12.625" style="2" customWidth="1"/>
    <col min="9490" max="9491" width="12.125" style="2" customWidth="1"/>
    <col min="9492" max="9728" width="9" style="2"/>
    <col min="9729" max="9729" width="2.625" style="2" customWidth="1"/>
    <col min="9730" max="9731" width="1.875" style="2" customWidth="1"/>
    <col min="9732" max="9732" width="8.875" style="2" customWidth="1"/>
    <col min="9733" max="9733" width="14.125" style="2" customWidth="1"/>
    <col min="9734" max="9734" width="12.125" style="2" customWidth="1"/>
    <col min="9735" max="9735" width="13.125" style="2" customWidth="1"/>
    <col min="9736" max="9736" width="13.625" style="2" customWidth="1"/>
    <col min="9737" max="9737" width="12.875" style="2" customWidth="1"/>
    <col min="9738" max="9738" width="12.125" style="2" customWidth="1"/>
    <col min="9739" max="9739" width="12.625" style="2" customWidth="1"/>
    <col min="9740" max="9740" width="12.875" style="2" customWidth="1"/>
    <col min="9741" max="9741" width="12.75" style="2" customWidth="1"/>
    <col min="9742" max="9742" width="12.625" style="2" customWidth="1"/>
    <col min="9743" max="9743" width="13.625" style="2" customWidth="1"/>
    <col min="9744" max="9744" width="12.125" style="2" customWidth="1"/>
    <col min="9745" max="9745" width="12.625" style="2" customWidth="1"/>
    <col min="9746" max="9747" width="12.125" style="2" customWidth="1"/>
    <col min="9748" max="9984" width="9" style="2"/>
    <col min="9985" max="9985" width="2.625" style="2" customWidth="1"/>
    <col min="9986" max="9987" width="1.875" style="2" customWidth="1"/>
    <col min="9988" max="9988" width="8.875" style="2" customWidth="1"/>
    <col min="9989" max="9989" width="14.125" style="2" customWidth="1"/>
    <col min="9990" max="9990" width="12.125" style="2" customWidth="1"/>
    <col min="9991" max="9991" width="13.125" style="2" customWidth="1"/>
    <col min="9992" max="9992" width="13.625" style="2" customWidth="1"/>
    <col min="9993" max="9993" width="12.875" style="2" customWidth="1"/>
    <col min="9994" max="9994" width="12.125" style="2" customWidth="1"/>
    <col min="9995" max="9995" width="12.625" style="2" customWidth="1"/>
    <col min="9996" max="9996" width="12.875" style="2" customWidth="1"/>
    <col min="9997" max="9997" width="12.75" style="2" customWidth="1"/>
    <col min="9998" max="9998" width="12.625" style="2" customWidth="1"/>
    <col min="9999" max="9999" width="13.625" style="2" customWidth="1"/>
    <col min="10000" max="10000" width="12.125" style="2" customWidth="1"/>
    <col min="10001" max="10001" width="12.625" style="2" customWidth="1"/>
    <col min="10002" max="10003" width="12.125" style="2" customWidth="1"/>
    <col min="10004" max="10240" width="9" style="2"/>
    <col min="10241" max="10241" width="2.625" style="2" customWidth="1"/>
    <col min="10242" max="10243" width="1.875" style="2" customWidth="1"/>
    <col min="10244" max="10244" width="8.875" style="2" customWidth="1"/>
    <col min="10245" max="10245" width="14.125" style="2" customWidth="1"/>
    <col min="10246" max="10246" width="12.125" style="2" customWidth="1"/>
    <col min="10247" max="10247" width="13.125" style="2" customWidth="1"/>
    <col min="10248" max="10248" width="13.625" style="2" customWidth="1"/>
    <col min="10249" max="10249" width="12.875" style="2" customWidth="1"/>
    <col min="10250" max="10250" width="12.125" style="2" customWidth="1"/>
    <col min="10251" max="10251" width="12.625" style="2" customWidth="1"/>
    <col min="10252" max="10252" width="12.875" style="2" customWidth="1"/>
    <col min="10253" max="10253" width="12.75" style="2" customWidth="1"/>
    <col min="10254" max="10254" width="12.625" style="2" customWidth="1"/>
    <col min="10255" max="10255" width="13.625" style="2" customWidth="1"/>
    <col min="10256" max="10256" width="12.125" style="2" customWidth="1"/>
    <col min="10257" max="10257" width="12.625" style="2" customWidth="1"/>
    <col min="10258" max="10259" width="12.125" style="2" customWidth="1"/>
    <col min="10260" max="10496" width="9" style="2"/>
    <col min="10497" max="10497" width="2.625" style="2" customWidth="1"/>
    <col min="10498" max="10499" width="1.875" style="2" customWidth="1"/>
    <col min="10500" max="10500" width="8.875" style="2" customWidth="1"/>
    <col min="10501" max="10501" width="14.125" style="2" customWidth="1"/>
    <col min="10502" max="10502" width="12.125" style="2" customWidth="1"/>
    <col min="10503" max="10503" width="13.125" style="2" customWidth="1"/>
    <col min="10504" max="10504" width="13.625" style="2" customWidth="1"/>
    <col min="10505" max="10505" width="12.875" style="2" customWidth="1"/>
    <col min="10506" max="10506" width="12.125" style="2" customWidth="1"/>
    <col min="10507" max="10507" width="12.625" style="2" customWidth="1"/>
    <col min="10508" max="10508" width="12.875" style="2" customWidth="1"/>
    <col min="10509" max="10509" width="12.75" style="2" customWidth="1"/>
    <col min="10510" max="10510" width="12.625" style="2" customWidth="1"/>
    <col min="10511" max="10511" width="13.625" style="2" customWidth="1"/>
    <col min="10512" max="10512" width="12.125" style="2" customWidth="1"/>
    <col min="10513" max="10513" width="12.625" style="2" customWidth="1"/>
    <col min="10514" max="10515" width="12.125" style="2" customWidth="1"/>
    <col min="10516" max="10752" width="9" style="2"/>
    <col min="10753" max="10753" width="2.625" style="2" customWidth="1"/>
    <col min="10754" max="10755" width="1.875" style="2" customWidth="1"/>
    <col min="10756" max="10756" width="8.875" style="2" customWidth="1"/>
    <col min="10757" max="10757" width="14.125" style="2" customWidth="1"/>
    <col min="10758" max="10758" width="12.125" style="2" customWidth="1"/>
    <col min="10759" max="10759" width="13.125" style="2" customWidth="1"/>
    <col min="10760" max="10760" width="13.625" style="2" customWidth="1"/>
    <col min="10761" max="10761" width="12.875" style="2" customWidth="1"/>
    <col min="10762" max="10762" width="12.125" style="2" customWidth="1"/>
    <col min="10763" max="10763" width="12.625" style="2" customWidth="1"/>
    <col min="10764" max="10764" width="12.875" style="2" customWidth="1"/>
    <col min="10765" max="10765" width="12.75" style="2" customWidth="1"/>
    <col min="10766" max="10766" width="12.625" style="2" customWidth="1"/>
    <col min="10767" max="10767" width="13.625" style="2" customWidth="1"/>
    <col min="10768" max="10768" width="12.125" style="2" customWidth="1"/>
    <col min="10769" max="10769" width="12.625" style="2" customWidth="1"/>
    <col min="10770" max="10771" width="12.125" style="2" customWidth="1"/>
    <col min="10772" max="11008" width="9" style="2"/>
    <col min="11009" max="11009" width="2.625" style="2" customWidth="1"/>
    <col min="11010" max="11011" width="1.875" style="2" customWidth="1"/>
    <col min="11012" max="11012" width="8.875" style="2" customWidth="1"/>
    <col min="11013" max="11013" width="14.125" style="2" customWidth="1"/>
    <col min="11014" max="11014" width="12.125" style="2" customWidth="1"/>
    <col min="11015" max="11015" width="13.125" style="2" customWidth="1"/>
    <col min="11016" max="11016" width="13.625" style="2" customWidth="1"/>
    <col min="11017" max="11017" width="12.875" style="2" customWidth="1"/>
    <col min="11018" max="11018" width="12.125" style="2" customWidth="1"/>
    <col min="11019" max="11019" width="12.625" style="2" customWidth="1"/>
    <col min="11020" max="11020" width="12.875" style="2" customWidth="1"/>
    <col min="11021" max="11021" width="12.75" style="2" customWidth="1"/>
    <col min="11022" max="11022" width="12.625" style="2" customWidth="1"/>
    <col min="11023" max="11023" width="13.625" style="2" customWidth="1"/>
    <col min="11024" max="11024" width="12.125" style="2" customWidth="1"/>
    <col min="11025" max="11025" width="12.625" style="2" customWidth="1"/>
    <col min="11026" max="11027" width="12.125" style="2" customWidth="1"/>
    <col min="11028" max="11264" width="9" style="2"/>
    <col min="11265" max="11265" width="2.625" style="2" customWidth="1"/>
    <col min="11266" max="11267" width="1.875" style="2" customWidth="1"/>
    <col min="11268" max="11268" width="8.875" style="2" customWidth="1"/>
    <col min="11269" max="11269" width="14.125" style="2" customWidth="1"/>
    <col min="11270" max="11270" width="12.125" style="2" customWidth="1"/>
    <col min="11271" max="11271" width="13.125" style="2" customWidth="1"/>
    <col min="11272" max="11272" width="13.625" style="2" customWidth="1"/>
    <col min="11273" max="11273" width="12.875" style="2" customWidth="1"/>
    <col min="11274" max="11274" width="12.125" style="2" customWidth="1"/>
    <col min="11275" max="11275" width="12.625" style="2" customWidth="1"/>
    <col min="11276" max="11276" width="12.875" style="2" customWidth="1"/>
    <col min="11277" max="11277" width="12.75" style="2" customWidth="1"/>
    <col min="11278" max="11278" width="12.625" style="2" customWidth="1"/>
    <col min="11279" max="11279" width="13.625" style="2" customWidth="1"/>
    <col min="11280" max="11280" width="12.125" style="2" customWidth="1"/>
    <col min="11281" max="11281" width="12.625" style="2" customWidth="1"/>
    <col min="11282" max="11283" width="12.125" style="2" customWidth="1"/>
    <col min="11284" max="11520" width="9" style="2"/>
    <col min="11521" max="11521" width="2.625" style="2" customWidth="1"/>
    <col min="11522" max="11523" width="1.875" style="2" customWidth="1"/>
    <col min="11524" max="11524" width="8.875" style="2" customWidth="1"/>
    <col min="11525" max="11525" width="14.125" style="2" customWidth="1"/>
    <col min="11526" max="11526" width="12.125" style="2" customWidth="1"/>
    <col min="11527" max="11527" width="13.125" style="2" customWidth="1"/>
    <col min="11528" max="11528" width="13.625" style="2" customWidth="1"/>
    <col min="11529" max="11529" width="12.875" style="2" customWidth="1"/>
    <col min="11530" max="11530" width="12.125" style="2" customWidth="1"/>
    <col min="11531" max="11531" width="12.625" style="2" customWidth="1"/>
    <col min="11532" max="11532" width="12.875" style="2" customWidth="1"/>
    <col min="11533" max="11533" width="12.75" style="2" customWidth="1"/>
    <col min="11534" max="11534" width="12.625" style="2" customWidth="1"/>
    <col min="11535" max="11535" width="13.625" style="2" customWidth="1"/>
    <col min="11536" max="11536" width="12.125" style="2" customWidth="1"/>
    <col min="11537" max="11537" width="12.625" style="2" customWidth="1"/>
    <col min="11538" max="11539" width="12.125" style="2" customWidth="1"/>
    <col min="11540" max="11776" width="9" style="2"/>
    <col min="11777" max="11777" width="2.625" style="2" customWidth="1"/>
    <col min="11778" max="11779" width="1.875" style="2" customWidth="1"/>
    <col min="11780" max="11780" width="8.875" style="2" customWidth="1"/>
    <col min="11781" max="11781" width="14.125" style="2" customWidth="1"/>
    <col min="11782" max="11782" width="12.125" style="2" customWidth="1"/>
    <col min="11783" max="11783" width="13.125" style="2" customWidth="1"/>
    <col min="11784" max="11784" width="13.625" style="2" customWidth="1"/>
    <col min="11785" max="11785" width="12.875" style="2" customWidth="1"/>
    <col min="11786" max="11786" width="12.125" style="2" customWidth="1"/>
    <col min="11787" max="11787" width="12.625" style="2" customWidth="1"/>
    <col min="11788" max="11788" width="12.875" style="2" customWidth="1"/>
    <col min="11789" max="11789" width="12.75" style="2" customWidth="1"/>
    <col min="11790" max="11790" width="12.625" style="2" customWidth="1"/>
    <col min="11791" max="11791" width="13.625" style="2" customWidth="1"/>
    <col min="11792" max="11792" width="12.125" style="2" customWidth="1"/>
    <col min="11793" max="11793" width="12.625" style="2" customWidth="1"/>
    <col min="11794" max="11795" width="12.125" style="2" customWidth="1"/>
    <col min="11796" max="12032" width="9" style="2"/>
    <col min="12033" max="12033" width="2.625" style="2" customWidth="1"/>
    <col min="12034" max="12035" width="1.875" style="2" customWidth="1"/>
    <col min="12036" max="12036" width="8.875" style="2" customWidth="1"/>
    <col min="12037" max="12037" width="14.125" style="2" customWidth="1"/>
    <col min="12038" max="12038" width="12.125" style="2" customWidth="1"/>
    <col min="12039" max="12039" width="13.125" style="2" customWidth="1"/>
    <col min="12040" max="12040" width="13.625" style="2" customWidth="1"/>
    <col min="12041" max="12041" width="12.875" style="2" customWidth="1"/>
    <col min="12042" max="12042" width="12.125" style="2" customWidth="1"/>
    <col min="12043" max="12043" width="12.625" style="2" customWidth="1"/>
    <col min="12044" max="12044" width="12.875" style="2" customWidth="1"/>
    <col min="12045" max="12045" width="12.75" style="2" customWidth="1"/>
    <col min="12046" max="12046" width="12.625" style="2" customWidth="1"/>
    <col min="12047" max="12047" width="13.625" style="2" customWidth="1"/>
    <col min="12048" max="12048" width="12.125" style="2" customWidth="1"/>
    <col min="12049" max="12049" width="12.625" style="2" customWidth="1"/>
    <col min="12050" max="12051" width="12.125" style="2" customWidth="1"/>
    <col min="12052" max="12288" width="9" style="2"/>
    <col min="12289" max="12289" width="2.625" style="2" customWidth="1"/>
    <col min="12290" max="12291" width="1.875" style="2" customWidth="1"/>
    <col min="12292" max="12292" width="8.875" style="2" customWidth="1"/>
    <col min="12293" max="12293" width="14.125" style="2" customWidth="1"/>
    <col min="12294" max="12294" width="12.125" style="2" customWidth="1"/>
    <col min="12295" max="12295" width="13.125" style="2" customWidth="1"/>
    <col min="12296" max="12296" width="13.625" style="2" customWidth="1"/>
    <col min="12297" max="12297" width="12.875" style="2" customWidth="1"/>
    <col min="12298" max="12298" width="12.125" style="2" customWidth="1"/>
    <col min="12299" max="12299" width="12.625" style="2" customWidth="1"/>
    <col min="12300" max="12300" width="12.875" style="2" customWidth="1"/>
    <col min="12301" max="12301" width="12.75" style="2" customWidth="1"/>
    <col min="12302" max="12302" width="12.625" style="2" customWidth="1"/>
    <col min="12303" max="12303" width="13.625" style="2" customWidth="1"/>
    <col min="12304" max="12304" width="12.125" style="2" customWidth="1"/>
    <col min="12305" max="12305" width="12.625" style="2" customWidth="1"/>
    <col min="12306" max="12307" width="12.125" style="2" customWidth="1"/>
    <col min="12308" max="12544" width="9" style="2"/>
    <col min="12545" max="12545" width="2.625" style="2" customWidth="1"/>
    <col min="12546" max="12547" width="1.875" style="2" customWidth="1"/>
    <col min="12548" max="12548" width="8.875" style="2" customWidth="1"/>
    <col min="12549" max="12549" width="14.125" style="2" customWidth="1"/>
    <col min="12550" max="12550" width="12.125" style="2" customWidth="1"/>
    <col min="12551" max="12551" width="13.125" style="2" customWidth="1"/>
    <col min="12552" max="12552" width="13.625" style="2" customWidth="1"/>
    <col min="12553" max="12553" width="12.875" style="2" customWidth="1"/>
    <col min="12554" max="12554" width="12.125" style="2" customWidth="1"/>
    <col min="12555" max="12555" width="12.625" style="2" customWidth="1"/>
    <col min="12556" max="12556" width="12.875" style="2" customWidth="1"/>
    <col min="12557" max="12557" width="12.75" style="2" customWidth="1"/>
    <col min="12558" max="12558" width="12.625" style="2" customWidth="1"/>
    <col min="12559" max="12559" width="13.625" style="2" customWidth="1"/>
    <col min="12560" max="12560" width="12.125" style="2" customWidth="1"/>
    <col min="12561" max="12561" width="12.625" style="2" customWidth="1"/>
    <col min="12562" max="12563" width="12.125" style="2" customWidth="1"/>
    <col min="12564" max="12800" width="9" style="2"/>
    <col min="12801" max="12801" width="2.625" style="2" customWidth="1"/>
    <col min="12802" max="12803" width="1.875" style="2" customWidth="1"/>
    <col min="12804" max="12804" width="8.875" style="2" customWidth="1"/>
    <col min="12805" max="12805" width="14.125" style="2" customWidth="1"/>
    <col min="12806" max="12806" width="12.125" style="2" customWidth="1"/>
    <col min="12807" max="12807" width="13.125" style="2" customWidth="1"/>
    <col min="12808" max="12808" width="13.625" style="2" customWidth="1"/>
    <col min="12809" max="12809" width="12.875" style="2" customWidth="1"/>
    <col min="12810" max="12810" width="12.125" style="2" customWidth="1"/>
    <col min="12811" max="12811" width="12.625" style="2" customWidth="1"/>
    <col min="12812" max="12812" width="12.875" style="2" customWidth="1"/>
    <col min="12813" max="12813" width="12.75" style="2" customWidth="1"/>
    <col min="12814" max="12814" width="12.625" style="2" customWidth="1"/>
    <col min="12815" max="12815" width="13.625" style="2" customWidth="1"/>
    <col min="12816" max="12816" width="12.125" style="2" customWidth="1"/>
    <col min="12817" max="12817" width="12.625" style="2" customWidth="1"/>
    <col min="12818" max="12819" width="12.125" style="2" customWidth="1"/>
    <col min="12820" max="13056" width="9" style="2"/>
    <col min="13057" max="13057" width="2.625" style="2" customWidth="1"/>
    <col min="13058" max="13059" width="1.875" style="2" customWidth="1"/>
    <col min="13060" max="13060" width="8.875" style="2" customWidth="1"/>
    <col min="13061" max="13061" width="14.125" style="2" customWidth="1"/>
    <col min="13062" max="13062" width="12.125" style="2" customWidth="1"/>
    <col min="13063" max="13063" width="13.125" style="2" customWidth="1"/>
    <col min="13064" max="13064" width="13.625" style="2" customWidth="1"/>
    <col min="13065" max="13065" width="12.875" style="2" customWidth="1"/>
    <col min="13066" max="13066" width="12.125" style="2" customWidth="1"/>
    <col min="13067" max="13067" width="12.625" style="2" customWidth="1"/>
    <col min="13068" max="13068" width="12.875" style="2" customWidth="1"/>
    <col min="13069" max="13069" width="12.75" style="2" customWidth="1"/>
    <col min="13070" max="13070" width="12.625" style="2" customWidth="1"/>
    <col min="13071" max="13071" width="13.625" style="2" customWidth="1"/>
    <col min="13072" max="13072" width="12.125" style="2" customWidth="1"/>
    <col min="13073" max="13073" width="12.625" style="2" customWidth="1"/>
    <col min="13074" max="13075" width="12.125" style="2" customWidth="1"/>
    <col min="13076" max="13312" width="9" style="2"/>
    <col min="13313" max="13313" width="2.625" style="2" customWidth="1"/>
    <col min="13314" max="13315" width="1.875" style="2" customWidth="1"/>
    <col min="13316" max="13316" width="8.875" style="2" customWidth="1"/>
    <col min="13317" max="13317" width="14.125" style="2" customWidth="1"/>
    <col min="13318" max="13318" width="12.125" style="2" customWidth="1"/>
    <col min="13319" max="13319" width="13.125" style="2" customWidth="1"/>
    <col min="13320" max="13320" width="13.625" style="2" customWidth="1"/>
    <col min="13321" max="13321" width="12.875" style="2" customWidth="1"/>
    <col min="13322" max="13322" width="12.125" style="2" customWidth="1"/>
    <col min="13323" max="13323" width="12.625" style="2" customWidth="1"/>
    <col min="13324" max="13324" width="12.875" style="2" customWidth="1"/>
    <col min="13325" max="13325" width="12.75" style="2" customWidth="1"/>
    <col min="13326" max="13326" width="12.625" style="2" customWidth="1"/>
    <col min="13327" max="13327" width="13.625" style="2" customWidth="1"/>
    <col min="13328" max="13328" width="12.125" style="2" customWidth="1"/>
    <col min="13329" max="13329" width="12.625" style="2" customWidth="1"/>
    <col min="13330" max="13331" width="12.125" style="2" customWidth="1"/>
    <col min="13332" max="13568" width="9" style="2"/>
    <col min="13569" max="13569" width="2.625" style="2" customWidth="1"/>
    <col min="13570" max="13571" width="1.875" style="2" customWidth="1"/>
    <col min="13572" max="13572" width="8.875" style="2" customWidth="1"/>
    <col min="13573" max="13573" width="14.125" style="2" customWidth="1"/>
    <col min="13574" max="13574" width="12.125" style="2" customWidth="1"/>
    <col min="13575" max="13575" width="13.125" style="2" customWidth="1"/>
    <col min="13576" max="13576" width="13.625" style="2" customWidth="1"/>
    <col min="13577" max="13577" width="12.875" style="2" customWidth="1"/>
    <col min="13578" max="13578" width="12.125" style="2" customWidth="1"/>
    <col min="13579" max="13579" width="12.625" style="2" customWidth="1"/>
    <col min="13580" max="13580" width="12.875" style="2" customWidth="1"/>
    <col min="13581" max="13581" width="12.75" style="2" customWidth="1"/>
    <col min="13582" max="13582" width="12.625" style="2" customWidth="1"/>
    <col min="13583" max="13583" width="13.625" style="2" customWidth="1"/>
    <col min="13584" max="13584" width="12.125" style="2" customWidth="1"/>
    <col min="13585" max="13585" width="12.625" style="2" customWidth="1"/>
    <col min="13586" max="13587" width="12.125" style="2" customWidth="1"/>
    <col min="13588" max="13824" width="9" style="2"/>
    <col min="13825" max="13825" width="2.625" style="2" customWidth="1"/>
    <col min="13826" max="13827" width="1.875" style="2" customWidth="1"/>
    <col min="13828" max="13828" width="8.875" style="2" customWidth="1"/>
    <col min="13829" max="13829" width="14.125" style="2" customWidth="1"/>
    <col min="13830" max="13830" width="12.125" style="2" customWidth="1"/>
    <col min="13831" max="13831" width="13.125" style="2" customWidth="1"/>
    <col min="13832" max="13832" width="13.625" style="2" customWidth="1"/>
    <col min="13833" max="13833" width="12.875" style="2" customWidth="1"/>
    <col min="13834" max="13834" width="12.125" style="2" customWidth="1"/>
    <col min="13835" max="13835" width="12.625" style="2" customWidth="1"/>
    <col min="13836" max="13836" width="12.875" style="2" customWidth="1"/>
    <col min="13837" max="13837" width="12.75" style="2" customWidth="1"/>
    <col min="13838" max="13838" width="12.625" style="2" customWidth="1"/>
    <col min="13839" max="13839" width="13.625" style="2" customWidth="1"/>
    <col min="13840" max="13840" width="12.125" style="2" customWidth="1"/>
    <col min="13841" max="13841" width="12.625" style="2" customWidth="1"/>
    <col min="13842" max="13843" width="12.125" style="2" customWidth="1"/>
    <col min="13844" max="14080" width="9" style="2"/>
    <col min="14081" max="14081" width="2.625" style="2" customWidth="1"/>
    <col min="14082" max="14083" width="1.875" style="2" customWidth="1"/>
    <col min="14084" max="14084" width="8.875" style="2" customWidth="1"/>
    <col min="14085" max="14085" width="14.125" style="2" customWidth="1"/>
    <col min="14086" max="14086" width="12.125" style="2" customWidth="1"/>
    <col min="14087" max="14087" width="13.125" style="2" customWidth="1"/>
    <col min="14088" max="14088" width="13.625" style="2" customWidth="1"/>
    <col min="14089" max="14089" width="12.875" style="2" customWidth="1"/>
    <col min="14090" max="14090" width="12.125" style="2" customWidth="1"/>
    <col min="14091" max="14091" width="12.625" style="2" customWidth="1"/>
    <col min="14092" max="14092" width="12.875" style="2" customWidth="1"/>
    <col min="14093" max="14093" width="12.75" style="2" customWidth="1"/>
    <col min="14094" max="14094" width="12.625" style="2" customWidth="1"/>
    <col min="14095" max="14095" width="13.625" style="2" customWidth="1"/>
    <col min="14096" max="14096" width="12.125" style="2" customWidth="1"/>
    <col min="14097" max="14097" width="12.625" style="2" customWidth="1"/>
    <col min="14098" max="14099" width="12.125" style="2" customWidth="1"/>
    <col min="14100" max="14336" width="9" style="2"/>
    <col min="14337" max="14337" width="2.625" style="2" customWidth="1"/>
    <col min="14338" max="14339" width="1.875" style="2" customWidth="1"/>
    <col min="14340" max="14340" width="8.875" style="2" customWidth="1"/>
    <col min="14341" max="14341" width="14.125" style="2" customWidth="1"/>
    <col min="14342" max="14342" width="12.125" style="2" customWidth="1"/>
    <col min="14343" max="14343" width="13.125" style="2" customWidth="1"/>
    <col min="14344" max="14344" width="13.625" style="2" customWidth="1"/>
    <col min="14345" max="14345" width="12.875" style="2" customWidth="1"/>
    <col min="14346" max="14346" width="12.125" style="2" customWidth="1"/>
    <col min="14347" max="14347" width="12.625" style="2" customWidth="1"/>
    <col min="14348" max="14348" width="12.875" style="2" customWidth="1"/>
    <col min="14349" max="14349" width="12.75" style="2" customWidth="1"/>
    <col min="14350" max="14350" width="12.625" style="2" customWidth="1"/>
    <col min="14351" max="14351" width="13.625" style="2" customWidth="1"/>
    <col min="14352" max="14352" width="12.125" style="2" customWidth="1"/>
    <col min="14353" max="14353" width="12.625" style="2" customWidth="1"/>
    <col min="14354" max="14355" width="12.125" style="2" customWidth="1"/>
    <col min="14356" max="14592" width="9" style="2"/>
    <col min="14593" max="14593" width="2.625" style="2" customWidth="1"/>
    <col min="14594" max="14595" width="1.875" style="2" customWidth="1"/>
    <col min="14596" max="14596" width="8.875" style="2" customWidth="1"/>
    <col min="14597" max="14597" width="14.125" style="2" customWidth="1"/>
    <col min="14598" max="14598" width="12.125" style="2" customWidth="1"/>
    <col min="14599" max="14599" width="13.125" style="2" customWidth="1"/>
    <col min="14600" max="14600" width="13.625" style="2" customWidth="1"/>
    <col min="14601" max="14601" width="12.875" style="2" customWidth="1"/>
    <col min="14602" max="14602" width="12.125" style="2" customWidth="1"/>
    <col min="14603" max="14603" width="12.625" style="2" customWidth="1"/>
    <col min="14604" max="14604" width="12.875" style="2" customWidth="1"/>
    <col min="14605" max="14605" width="12.75" style="2" customWidth="1"/>
    <col min="14606" max="14606" width="12.625" style="2" customWidth="1"/>
    <col min="14607" max="14607" width="13.625" style="2" customWidth="1"/>
    <col min="14608" max="14608" width="12.125" style="2" customWidth="1"/>
    <col min="14609" max="14609" width="12.625" style="2" customWidth="1"/>
    <col min="14610" max="14611" width="12.125" style="2" customWidth="1"/>
    <col min="14612" max="14848" width="9" style="2"/>
    <col min="14849" max="14849" width="2.625" style="2" customWidth="1"/>
    <col min="14850" max="14851" width="1.875" style="2" customWidth="1"/>
    <col min="14852" max="14852" width="8.875" style="2" customWidth="1"/>
    <col min="14853" max="14853" width="14.125" style="2" customWidth="1"/>
    <col min="14854" max="14854" width="12.125" style="2" customWidth="1"/>
    <col min="14855" max="14855" width="13.125" style="2" customWidth="1"/>
    <col min="14856" max="14856" width="13.625" style="2" customWidth="1"/>
    <col min="14857" max="14857" width="12.875" style="2" customWidth="1"/>
    <col min="14858" max="14858" width="12.125" style="2" customWidth="1"/>
    <col min="14859" max="14859" width="12.625" style="2" customWidth="1"/>
    <col min="14860" max="14860" width="12.875" style="2" customWidth="1"/>
    <col min="14861" max="14861" width="12.75" style="2" customWidth="1"/>
    <col min="14862" max="14862" width="12.625" style="2" customWidth="1"/>
    <col min="14863" max="14863" width="13.625" style="2" customWidth="1"/>
    <col min="14864" max="14864" width="12.125" style="2" customWidth="1"/>
    <col min="14865" max="14865" width="12.625" style="2" customWidth="1"/>
    <col min="14866" max="14867" width="12.125" style="2" customWidth="1"/>
    <col min="14868" max="15104" width="9" style="2"/>
    <col min="15105" max="15105" width="2.625" style="2" customWidth="1"/>
    <col min="15106" max="15107" width="1.875" style="2" customWidth="1"/>
    <col min="15108" max="15108" width="8.875" style="2" customWidth="1"/>
    <col min="15109" max="15109" width="14.125" style="2" customWidth="1"/>
    <col min="15110" max="15110" width="12.125" style="2" customWidth="1"/>
    <col min="15111" max="15111" width="13.125" style="2" customWidth="1"/>
    <col min="15112" max="15112" width="13.625" style="2" customWidth="1"/>
    <col min="15113" max="15113" width="12.875" style="2" customWidth="1"/>
    <col min="15114" max="15114" width="12.125" style="2" customWidth="1"/>
    <col min="15115" max="15115" width="12.625" style="2" customWidth="1"/>
    <col min="15116" max="15116" width="12.875" style="2" customWidth="1"/>
    <col min="15117" max="15117" width="12.75" style="2" customWidth="1"/>
    <col min="15118" max="15118" width="12.625" style="2" customWidth="1"/>
    <col min="15119" max="15119" width="13.625" style="2" customWidth="1"/>
    <col min="15120" max="15120" width="12.125" style="2" customWidth="1"/>
    <col min="15121" max="15121" width="12.625" style="2" customWidth="1"/>
    <col min="15122" max="15123" width="12.125" style="2" customWidth="1"/>
    <col min="15124" max="15360" width="9" style="2"/>
    <col min="15361" max="15361" width="2.625" style="2" customWidth="1"/>
    <col min="15362" max="15363" width="1.875" style="2" customWidth="1"/>
    <col min="15364" max="15364" width="8.875" style="2" customWidth="1"/>
    <col min="15365" max="15365" width="14.125" style="2" customWidth="1"/>
    <col min="15366" max="15366" width="12.125" style="2" customWidth="1"/>
    <col min="15367" max="15367" width="13.125" style="2" customWidth="1"/>
    <col min="15368" max="15368" width="13.625" style="2" customWidth="1"/>
    <col min="15369" max="15369" width="12.875" style="2" customWidth="1"/>
    <col min="15370" max="15370" width="12.125" style="2" customWidth="1"/>
    <col min="15371" max="15371" width="12.625" style="2" customWidth="1"/>
    <col min="15372" max="15372" width="12.875" style="2" customWidth="1"/>
    <col min="15373" max="15373" width="12.75" style="2" customWidth="1"/>
    <col min="15374" max="15374" width="12.625" style="2" customWidth="1"/>
    <col min="15375" max="15375" width="13.625" style="2" customWidth="1"/>
    <col min="15376" max="15376" width="12.125" style="2" customWidth="1"/>
    <col min="15377" max="15377" width="12.625" style="2" customWidth="1"/>
    <col min="15378" max="15379" width="12.125" style="2" customWidth="1"/>
    <col min="15380" max="15616" width="9" style="2"/>
    <col min="15617" max="15617" width="2.625" style="2" customWidth="1"/>
    <col min="15618" max="15619" width="1.875" style="2" customWidth="1"/>
    <col min="15620" max="15620" width="8.875" style="2" customWidth="1"/>
    <col min="15621" max="15621" width="14.125" style="2" customWidth="1"/>
    <col min="15622" max="15622" width="12.125" style="2" customWidth="1"/>
    <col min="15623" max="15623" width="13.125" style="2" customWidth="1"/>
    <col min="15624" max="15624" width="13.625" style="2" customWidth="1"/>
    <col min="15625" max="15625" width="12.875" style="2" customWidth="1"/>
    <col min="15626" max="15626" width="12.125" style="2" customWidth="1"/>
    <col min="15627" max="15627" width="12.625" style="2" customWidth="1"/>
    <col min="15628" max="15628" width="12.875" style="2" customWidth="1"/>
    <col min="15629" max="15629" width="12.75" style="2" customWidth="1"/>
    <col min="15630" max="15630" width="12.625" style="2" customWidth="1"/>
    <col min="15631" max="15631" width="13.625" style="2" customWidth="1"/>
    <col min="15632" max="15632" width="12.125" style="2" customWidth="1"/>
    <col min="15633" max="15633" width="12.625" style="2" customWidth="1"/>
    <col min="15634" max="15635" width="12.125" style="2" customWidth="1"/>
    <col min="15636" max="15872" width="9" style="2"/>
    <col min="15873" max="15873" width="2.625" style="2" customWidth="1"/>
    <col min="15874" max="15875" width="1.875" style="2" customWidth="1"/>
    <col min="15876" max="15876" width="8.875" style="2" customWidth="1"/>
    <col min="15877" max="15877" width="14.125" style="2" customWidth="1"/>
    <col min="15878" max="15878" width="12.125" style="2" customWidth="1"/>
    <col min="15879" max="15879" width="13.125" style="2" customWidth="1"/>
    <col min="15880" max="15880" width="13.625" style="2" customWidth="1"/>
    <col min="15881" max="15881" width="12.875" style="2" customWidth="1"/>
    <col min="15882" max="15882" width="12.125" style="2" customWidth="1"/>
    <col min="15883" max="15883" width="12.625" style="2" customWidth="1"/>
    <col min="15884" max="15884" width="12.875" style="2" customWidth="1"/>
    <col min="15885" max="15885" width="12.75" style="2" customWidth="1"/>
    <col min="15886" max="15886" width="12.625" style="2" customWidth="1"/>
    <col min="15887" max="15887" width="13.625" style="2" customWidth="1"/>
    <col min="15888" max="15888" width="12.125" style="2" customWidth="1"/>
    <col min="15889" max="15889" width="12.625" style="2" customWidth="1"/>
    <col min="15890" max="15891" width="12.125" style="2" customWidth="1"/>
    <col min="15892" max="16128" width="9" style="2"/>
    <col min="16129" max="16129" width="2.625" style="2" customWidth="1"/>
    <col min="16130" max="16131" width="1.875" style="2" customWidth="1"/>
    <col min="16132" max="16132" width="8.875" style="2" customWidth="1"/>
    <col min="16133" max="16133" width="14.125" style="2" customWidth="1"/>
    <col min="16134" max="16134" width="12.125" style="2" customWidth="1"/>
    <col min="16135" max="16135" width="13.125" style="2" customWidth="1"/>
    <col min="16136" max="16136" width="13.625" style="2" customWidth="1"/>
    <col min="16137" max="16137" width="12.875" style="2" customWidth="1"/>
    <col min="16138" max="16138" width="12.125" style="2" customWidth="1"/>
    <col min="16139" max="16139" width="12.625" style="2" customWidth="1"/>
    <col min="16140" max="16140" width="12.875" style="2" customWidth="1"/>
    <col min="16141" max="16141" width="12.75" style="2" customWidth="1"/>
    <col min="16142" max="16142" width="12.625" style="2" customWidth="1"/>
    <col min="16143" max="16143" width="13.625" style="2" customWidth="1"/>
    <col min="16144" max="16144" width="12.125" style="2" customWidth="1"/>
    <col min="16145" max="16145" width="12.625" style="2" customWidth="1"/>
    <col min="16146" max="16147" width="12.125" style="2" customWidth="1"/>
    <col min="16148" max="16384" width="9" style="2"/>
  </cols>
  <sheetData>
    <row r="1" spans="2:21" ht="14.25">
      <c r="B1" s="1" t="s">
        <v>204</v>
      </c>
    </row>
    <row r="2" spans="2:21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21" ht="12" customHeight="1">
      <c r="B3" s="173" t="s">
        <v>138</v>
      </c>
      <c r="C3" s="174"/>
      <c r="D3" s="175"/>
      <c r="E3" s="182" t="s">
        <v>205</v>
      </c>
      <c r="F3" s="182" t="s">
        <v>27</v>
      </c>
      <c r="G3" s="163" t="s">
        <v>28</v>
      </c>
      <c r="H3" s="163" t="s">
        <v>206</v>
      </c>
      <c r="I3" s="163" t="s">
        <v>207</v>
      </c>
      <c r="J3" s="163" t="s">
        <v>33</v>
      </c>
      <c r="K3" s="163" t="s">
        <v>208</v>
      </c>
      <c r="L3" s="163" t="s">
        <v>209</v>
      </c>
      <c r="M3" s="163" t="s">
        <v>210</v>
      </c>
      <c r="N3" s="163" t="s">
        <v>211</v>
      </c>
      <c r="O3" s="163" t="s">
        <v>38</v>
      </c>
      <c r="P3" s="163" t="s">
        <v>39</v>
      </c>
      <c r="Q3" s="163" t="s">
        <v>40</v>
      </c>
      <c r="R3" s="163" t="s">
        <v>41</v>
      </c>
      <c r="S3" s="170" t="s">
        <v>212</v>
      </c>
    </row>
    <row r="4" spans="2:21">
      <c r="B4" s="179"/>
      <c r="C4" s="180"/>
      <c r="D4" s="181"/>
      <c r="E4" s="184"/>
      <c r="F4" s="18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86"/>
    </row>
    <row r="5" spans="2:21">
      <c r="B5" s="71"/>
      <c r="C5" s="72"/>
      <c r="D5" s="73"/>
      <c r="E5" s="74" t="s">
        <v>15</v>
      </c>
      <c r="F5" s="74" t="s">
        <v>15</v>
      </c>
      <c r="G5" s="74" t="s">
        <v>15</v>
      </c>
      <c r="H5" s="74" t="s">
        <v>15</v>
      </c>
      <c r="I5" s="74" t="s">
        <v>15</v>
      </c>
      <c r="J5" s="74" t="s">
        <v>15</v>
      </c>
      <c r="K5" s="74" t="s">
        <v>15</v>
      </c>
      <c r="L5" s="74" t="s">
        <v>15</v>
      </c>
      <c r="M5" s="74" t="s">
        <v>15</v>
      </c>
      <c r="N5" s="74" t="s">
        <v>15</v>
      </c>
      <c r="O5" s="74" t="s">
        <v>15</v>
      </c>
      <c r="P5" s="74" t="s">
        <v>15</v>
      </c>
      <c r="Q5" s="74" t="s">
        <v>15</v>
      </c>
      <c r="R5" s="74" t="s">
        <v>15</v>
      </c>
      <c r="S5" s="74" t="s">
        <v>15</v>
      </c>
    </row>
    <row r="6" spans="2:21" s="95" customFormat="1" ht="12" customHeight="1">
      <c r="B6" s="196" t="s">
        <v>22</v>
      </c>
      <c r="C6" s="196"/>
      <c r="D6" s="196"/>
      <c r="E6" s="101">
        <v>762261764</v>
      </c>
      <c r="F6" s="102">
        <v>6542229</v>
      </c>
      <c r="G6" s="102">
        <v>86591728</v>
      </c>
      <c r="H6" s="102">
        <v>241037280</v>
      </c>
      <c r="I6" s="102">
        <v>59134086</v>
      </c>
      <c r="J6" s="102">
        <v>3852284</v>
      </c>
      <c r="K6" s="102">
        <v>22481992</v>
      </c>
      <c r="L6" s="102">
        <v>54056113</v>
      </c>
      <c r="M6" s="102">
        <v>84023613</v>
      </c>
      <c r="N6" s="102">
        <v>29622236</v>
      </c>
      <c r="O6" s="102">
        <v>95952182</v>
      </c>
      <c r="P6" s="102">
        <v>1019062</v>
      </c>
      <c r="Q6" s="102">
        <v>77802210</v>
      </c>
      <c r="R6" s="102">
        <v>146749</v>
      </c>
      <c r="S6" s="103">
        <v>0</v>
      </c>
    </row>
    <row r="7" spans="2:21" ht="12" customHeight="1">
      <c r="B7" s="79"/>
      <c r="C7" s="80"/>
      <c r="D7" s="104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16"/>
    </row>
    <row r="8" spans="2:21" s="105" customFormat="1" ht="12" customHeight="1">
      <c r="B8" s="195" t="s">
        <v>23</v>
      </c>
      <c r="C8" s="195"/>
      <c r="D8" s="195"/>
      <c r="E8" s="106">
        <v>788249667</v>
      </c>
      <c r="F8" s="106">
        <v>6241994</v>
      </c>
      <c r="G8" s="106">
        <v>97459772</v>
      </c>
      <c r="H8" s="106">
        <v>245247277</v>
      </c>
      <c r="I8" s="106">
        <v>57519719</v>
      </c>
      <c r="J8" s="106">
        <v>2906886</v>
      </c>
      <c r="K8" s="106">
        <v>21556756</v>
      </c>
      <c r="L8" s="106">
        <v>53325236</v>
      </c>
      <c r="M8" s="106">
        <v>90367268</v>
      </c>
      <c r="N8" s="106">
        <v>29810491</v>
      </c>
      <c r="O8" s="106">
        <v>106309478</v>
      </c>
      <c r="P8" s="106">
        <v>724901</v>
      </c>
      <c r="Q8" s="106">
        <v>76721688</v>
      </c>
      <c r="R8" s="106">
        <v>58201</v>
      </c>
      <c r="S8" s="107">
        <v>0</v>
      </c>
      <c r="T8" s="108"/>
      <c r="U8" s="95"/>
    </row>
    <row r="9" spans="2:21">
      <c r="B9" s="109"/>
      <c r="C9" s="90"/>
      <c r="D9" s="110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108"/>
      <c r="U9" s="95"/>
    </row>
    <row r="10" spans="2:21" s="84" customFormat="1" ht="12" customHeight="1">
      <c r="B10" s="85"/>
      <c r="C10" s="187" t="s">
        <v>159</v>
      </c>
      <c r="D10" s="195"/>
      <c r="E10" s="86">
        <v>651429996</v>
      </c>
      <c r="F10" s="86">
        <v>4363746</v>
      </c>
      <c r="G10" s="86">
        <v>74648306</v>
      </c>
      <c r="H10" s="86">
        <v>213451988</v>
      </c>
      <c r="I10" s="86">
        <v>45665794</v>
      </c>
      <c r="J10" s="86">
        <v>2310379</v>
      </c>
      <c r="K10" s="86">
        <v>12682001</v>
      </c>
      <c r="L10" s="86">
        <v>48743560</v>
      </c>
      <c r="M10" s="86">
        <v>74334149</v>
      </c>
      <c r="N10" s="86">
        <v>23653758</v>
      </c>
      <c r="O10" s="86">
        <v>87670226</v>
      </c>
      <c r="P10" s="86">
        <v>406005</v>
      </c>
      <c r="Q10" s="86">
        <v>63445860</v>
      </c>
      <c r="R10" s="86">
        <v>54224</v>
      </c>
      <c r="S10" s="107">
        <v>0</v>
      </c>
      <c r="T10" s="108"/>
      <c r="U10" s="95"/>
    </row>
    <row r="11" spans="2:21" s="84" customFormat="1">
      <c r="B11" s="85"/>
      <c r="C11" s="87"/>
      <c r="D11" s="111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8"/>
      <c r="U11" s="95"/>
    </row>
    <row r="12" spans="2:21" s="95" customFormat="1">
      <c r="B12" s="112"/>
      <c r="C12" s="94"/>
      <c r="D12" s="113" t="s">
        <v>160</v>
      </c>
      <c r="E12" s="101">
        <v>137438161</v>
      </c>
      <c r="F12" s="101">
        <v>668042</v>
      </c>
      <c r="G12" s="101">
        <v>17556980</v>
      </c>
      <c r="H12" s="101">
        <v>43604294</v>
      </c>
      <c r="I12" s="101">
        <v>8104020</v>
      </c>
      <c r="J12" s="101">
        <v>629012</v>
      </c>
      <c r="K12" s="101">
        <v>2328442</v>
      </c>
      <c r="L12" s="101">
        <v>11968148</v>
      </c>
      <c r="M12" s="101">
        <v>19189966</v>
      </c>
      <c r="N12" s="101">
        <v>4106339</v>
      </c>
      <c r="O12" s="101">
        <v>14679490</v>
      </c>
      <c r="P12" s="101">
        <v>26015</v>
      </c>
      <c r="Q12" s="101">
        <v>14577413</v>
      </c>
      <c r="R12" s="101">
        <v>0</v>
      </c>
      <c r="S12" s="101">
        <v>0</v>
      </c>
      <c r="T12" s="108"/>
    </row>
    <row r="13" spans="2:21">
      <c r="B13" s="41"/>
      <c r="C13" s="88"/>
      <c r="D13" s="104" t="s">
        <v>161</v>
      </c>
      <c r="E13" s="101">
        <v>152306197</v>
      </c>
      <c r="F13" s="101">
        <v>709650</v>
      </c>
      <c r="G13" s="101">
        <v>13349576</v>
      </c>
      <c r="H13" s="101">
        <v>46649769</v>
      </c>
      <c r="I13" s="101">
        <v>8809766</v>
      </c>
      <c r="J13" s="101">
        <v>266816</v>
      </c>
      <c r="K13" s="101">
        <v>2500255</v>
      </c>
      <c r="L13" s="101">
        <v>25201288</v>
      </c>
      <c r="M13" s="101">
        <v>19345211</v>
      </c>
      <c r="N13" s="101">
        <v>3976218</v>
      </c>
      <c r="O13" s="101">
        <v>18063959</v>
      </c>
      <c r="P13" s="101">
        <v>81450</v>
      </c>
      <c r="Q13" s="101">
        <v>13352239</v>
      </c>
      <c r="R13" s="101">
        <v>0</v>
      </c>
      <c r="S13" s="101">
        <v>0</v>
      </c>
      <c r="T13" s="108"/>
      <c r="U13" s="95"/>
    </row>
    <row r="14" spans="2:21">
      <c r="B14" s="41"/>
      <c r="C14" s="88"/>
      <c r="D14" s="104" t="s">
        <v>162</v>
      </c>
      <c r="E14" s="101">
        <v>43818317</v>
      </c>
      <c r="F14" s="101">
        <v>307836</v>
      </c>
      <c r="G14" s="101">
        <v>4953731</v>
      </c>
      <c r="H14" s="101">
        <v>16149907</v>
      </c>
      <c r="I14" s="101">
        <v>3739920</v>
      </c>
      <c r="J14" s="101">
        <v>167453</v>
      </c>
      <c r="K14" s="101">
        <v>599215</v>
      </c>
      <c r="L14" s="101">
        <v>1658990</v>
      </c>
      <c r="M14" s="101">
        <v>4327483</v>
      </c>
      <c r="N14" s="101">
        <v>2524413</v>
      </c>
      <c r="O14" s="101">
        <v>5336409</v>
      </c>
      <c r="P14" s="101">
        <v>88589</v>
      </c>
      <c r="Q14" s="101">
        <v>3964371</v>
      </c>
      <c r="R14" s="101">
        <v>0</v>
      </c>
      <c r="S14" s="101">
        <v>0</v>
      </c>
      <c r="T14" s="108"/>
      <c r="U14" s="95"/>
    </row>
    <row r="15" spans="2:21">
      <c r="B15" s="41"/>
      <c r="C15" s="88"/>
      <c r="D15" s="104" t="s">
        <v>163</v>
      </c>
      <c r="E15" s="101">
        <v>69751639</v>
      </c>
      <c r="F15" s="101">
        <v>484532</v>
      </c>
      <c r="G15" s="101">
        <v>7310489</v>
      </c>
      <c r="H15" s="101">
        <v>25502743</v>
      </c>
      <c r="I15" s="101">
        <v>5298613</v>
      </c>
      <c r="J15" s="101">
        <v>367550</v>
      </c>
      <c r="K15" s="101">
        <v>1169692</v>
      </c>
      <c r="L15" s="101">
        <v>2594288</v>
      </c>
      <c r="M15" s="101">
        <v>8115478</v>
      </c>
      <c r="N15" s="101">
        <v>2716858</v>
      </c>
      <c r="O15" s="101">
        <v>8892882</v>
      </c>
      <c r="P15" s="101">
        <v>0</v>
      </c>
      <c r="Q15" s="101">
        <v>7298514</v>
      </c>
      <c r="R15" s="101">
        <v>0</v>
      </c>
      <c r="S15" s="101">
        <v>0</v>
      </c>
      <c r="T15" s="108"/>
      <c r="U15" s="95"/>
    </row>
    <row r="16" spans="2:21">
      <c r="B16" s="41"/>
      <c r="C16" s="88"/>
      <c r="D16" s="104" t="s">
        <v>164</v>
      </c>
      <c r="E16" s="101">
        <v>72468479</v>
      </c>
      <c r="F16" s="101">
        <v>495743</v>
      </c>
      <c r="G16" s="101">
        <v>7183065</v>
      </c>
      <c r="H16" s="101">
        <v>25829726</v>
      </c>
      <c r="I16" s="101">
        <v>5863521</v>
      </c>
      <c r="J16" s="101">
        <v>469958</v>
      </c>
      <c r="K16" s="101">
        <v>991497</v>
      </c>
      <c r="L16" s="101">
        <v>2161711</v>
      </c>
      <c r="M16" s="101">
        <v>6844020</v>
      </c>
      <c r="N16" s="101">
        <v>3595263</v>
      </c>
      <c r="O16" s="101">
        <v>11235046</v>
      </c>
      <c r="P16" s="101">
        <v>0</v>
      </c>
      <c r="Q16" s="101">
        <v>7798929</v>
      </c>
      <c r="R16" s="101">
        <v>0</v>
      </c>
      <c r="S16" s="101">
        <v>0</v>
      </c>
      <c r="T16" s="108"/>
      <c r="U16" s="95"/>
    </row>
    <row r="17" spans="2:21">
      <c r="B17" s="41"/>
      <c r="C17" s="88"/>
      <c r="D17" s="104" t="s">
        <v>165</v>
      </c>
      <c r="E17" s="101">
        <v>21475861</v>
      </c>
      <c r="F17" s="101">
        <v>195804</v>
      </c>
      <c r="G17" s="101">
        <v>2763056</v>
      </c>
      <c r="H17" s="101">
        <v>6601761</v>
      </c>
      <c r="I17" s="101">
        <v>1578179</v>
      </c>
      <c r="J17" s="101">
        <v>58105</v>
      </c>
      <c r="K17" s="101">
        <v>976443</v>
      </c>
      <c r="L17" s="101">
        <v>494322</v>
      </c>
      <c r="M17" s="101">
        <v>2081342</v>
      </c>
      <c r="N17" s="101">
        <v>774149</v>
      </c>
      <c r="O17" s="101">
        <v>3312227</v>
      </c>
      <c r="P17" s="101">
        <v>156587</v>
      </c>
      <c r="Q17" s="101">
        <v>2483886</v>
      </c>
      <c r="R17" s="101">
        <v>0</v>
      </c>
      <c r="S17" s="101">
        <v>0</v>
      </c>
      <c r="T17" s="108"/>
      <c r="U17" s="95"/>
    </row>
    <row r="18" spans="2:21">
      <c r="B18" s="41"/>
      <c r="C18" s="88"/>
      <c r="D18" s="104" t="s">
        <v>166</v>
      </c>
      <c r="E18" s="101">
        <v>30193208</v>
      </c>
      <c r="F18" s="101">
        <v>262329</v>
      </c>
      <c r="G18" s="101">
        <v>6668344</v>
      </c>
      <c r="H18" s="101">
        <v>9081709</v>
      </c>
      <c r="I18" s="101">
        <v>2635995</v>
      </c>
      <c r="J18" s="101">
        <v>106086</v>
      </c>
      <c r="K18" s="101">
        <v>307113</v>
      </c>
      <c r="L18" s="101">
        <v>1072254</v>
      </c>
      <c r="M18" s="101">
        <v>3239742</v>
      </c>
      <c r="N18" s="101">
        <v>1016755</v>
      </c>
      <c r="O18" s="101">
        <v>3716722</v>
      </c>
      <c r="P18" s="101">
        <v>0</v>
      </c>
      <c r="Q18" s="101">
        <v>2086159</v>
      </c>
      <c r="R18" s="101">
        <v>0</v>
      </c>
      <c r="S18" s="101">
        <v>0</v>
      </c>
      <c r="T18" s="108"/>
      <c r="U18" s="95"/>
    </row>
    <row r="19" spans="2:21">
      <c r="B19" s="41"/>
      <c r="C19" s="88"/>
      <c r="D19" s="104" t="s">
        <v>167</v>
      </c>
      <c r="E19" s="101">
        <v>36075017</v>
      </c>
      <c r="F19" s="101">
        <v>295755</v>
      </c>
      <c r="G19" s="101">
        <v>5101115</v>
      </c>
      <c r="H19" s="101">
        <v>10673376</v>
      </c>
      <c r="I19" s="101">
        <v>2546066</v>
      </c>
      <c r="J19" s="101">
        <v>46358</v>
      </c>
      <c r="K19" s="101">
        <v>1598686</v>
      </c>
      <c r="L19" s="101">
        <v>1038472</v>
      </c>
      <c r="M19" s="101">
        <v>3653368</v>
      </c>
      <c r="N19" s="101">
        <v>1347229</v>
      </c>
      <c r="O19" s="101">
        <v>6451922</v>
      </c>
      <c r="P19" s="101">
        <v>12379</v>
      </c>
      <c r="Q19" s="101">
        <v>3310291</v>
      </c>
      <c r="R19" s="101">
        <v>0</v>
      </c>
      <c r="S19" s="101">
        <v>0</v>
      </c>
      <c r="T19" s="108"/>
      <c r="U19" s="95"/>
    </row>
    <row r="20" spans="2:21" ht="12" customHeight="1">
      <c r="B20" s="41"/>
      <c r="C20" s="88"/>
      <c r="D20" s="104" t="s">
        <v>168</v>
      </c>
      <c r="E20" s="101">
        <v>24847647</v>
      </c>
      <c r="F20" s="101">
        <v>252148</v>
      </c>
      <c r="G20" s="101">
        <v>2341693</v>
      </c>
      <c r="H20" s="101">
        <v>8657967</v>
      </c>
      <c r="I20" s="101">
        <v>2375248</v>
      </c>
      <c r="J20" s="101">
        <v>47098</v>
      </c>
      <c r="K20" s="101">
        <v>568724</v>
      </c>
      <c r="L20" s="101">
        <v>740220</v>
      </c>
      <c r="M20" s="101">
        <v>2916510</v>
      </c>
      <c r="N20" s="101">
        <v>846897</v>
      </c>
      <c r="O20" s="101">
        <v>3221980</v>
      </c>
      <c r="P20" s="101">
        <v>0</v>
      </c>
      <c r="Q20" s="101">
        <v>2879162</v>
      </c>
      <c r="R20" s="101">
        <v>0</v>
      </c>
      <c r="S20" s="101">
        <v>0</v>
      </c>
      <c r="T20" s="108"/>
      <c r="U20" s="95"/>
    </row>
    <row r="21" spans="2:21" ht="12" customHeight="1">
      <c r="B21" s="41"/>
      <c r="C21" s="88"/>
      <c r="D21" s="104" t="s">
        <v>169</v>
      </c>
      <c r="E21" s="101">
        <v>20470102</v>
      </c>
      <c r="F21" s="101">
        <v>224435</v>
      </c>
      <c r="G21" s="101">
        <v>2344800</v>
      </c>
      <c r="H21" s="101">
        <v>6355483</v>
      </c>
      <c r="I21" s="101">
        <v>1851281</v>
      </c>
      <c r="J21" s="101">
        <v>70168</v>
      </c>
      <c r="K21" s="101">
        <v>572432</v>
      </c>
      <c r="L21" s="101">
        <v>618151</v>
      </c>
      <c r="M21" s="101">
        <v>1657635</v>
      </c>
      <c r="N21" s="101">
        <v>875500</v>
      </c>
      <c r="O21" s="101">
        <v>4019984</v>
      </c>
      <c r="P21" s="101">
        <v>10653</v>
      </c>
      <c r="Q21" s="101">
        <v>1868800</v>
      </c>
      <c r="R21" s="101">
        <v>780</v>
      </c>
      <c r="S21" s="101">
        <v>0</v>
      </c>
      <c r="T21" s="108"/>
      <c r="U21" s="95"/>
    </row>
    <row r="22" spans="2:21">
      <c r="B22" s="41"/>
      <c r="C22" s="88"/>
      <c r="D22" s="104" t="s">
        <v>170</v>
      </c>
      <c r="E22" s="101">
        <v>24978851</v>
      </c>
      <c r="F22" s="101">
        <v>267798</v>
      </c>
      <c r="G22" s="101">
        <v>2926103</v>
      </c>
      <c r="H22" s="101">
        <v>8018350</v>
      </c>
      <c r="I22" s="101">
        <v>1789623</v>
      </c>
      <c r="J22" s="101">
        <v>38090</v>
      </c>
      <c r="K22" s="101">
        <v>567938</v>
      </c>
      <c r="L22" s="101">
        <v>574640</v>
      </c>
      <c r="M22" s="101">
        <v>1514799</v>
      </c>
      <c r="N22" s="101">
        <v>879325</v>
      </c>
      <c r="O22" s="101">
        <v>6060249</v>
      </c>
      <c r="P22" s="101">
        <v>1648</v>
      </c>
      <c r="Q22" s="101">
        <v>2340288</v>
      </c>
      <c r="R22" s="101">
        <v>0</v>
      </c>
      <c r="S22" s="101">
        <v>0</v>
      </c>
      <c r="T22" s="108"/>
      <c r="U22" s="95"/>
    </row>
    <row r="23" spans="2:21">
      <c r="B23" s="41"/>
      <c r="C23" s="88"/>
      <c r="D23" s="104" t="s">
        <v>171</v>
      </c>
      <c r="E23" s="101">
        <v>17606517</v>
      </c>
      <c r="F23" s="101">
        <v>199674</v>
      </c>
      <c r="G23" s="101">
        <v>2149354</v>
      </c>
      <c r="H23" s="101">
        <v>6326903</v>
      </c>
      <c r="I23" s="101">
        <v>1073562</v>
      </c>
      <c r="J23" s="101">
        <v>43685</v>
      </c>
      <c r="K23" s="101">
        <v>501564</v>
      </c>
      <c r="L23" s="101">
        <v>621076</v>
      </c>
      <c r="M23" s="101">
        <v>1448595</v>
      </c>
      <c r="N23" s="101">
        <v>994812</v>
      </c>
      <c r="O23" s="101">
        <v>2679356</v>
      </c>
      <c r="P23" s="101">
        <v>28684</v>
      </c>
      <c r="Q23" s="101">
        <v>1485808</v>
      </c>
      <c r="R23" s="101">
        <v>53444</v>
      </c>
      <c r="S23" s="101">
        <v>0</v>
      </c>
      <c r="T23" s="108"/>
      <c r="U23" s="95"/>
    </row>
    <row r="24" spans="2:21">
      <c r="B24" s="41"/>
      <c r="C24" s="88"/>
      <c r="D24" s="104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8"/>
      <c r="U24" s="95"/>
    </row>
    <row r="25" spans="2:21" s="26" customFormat="1" ht="12" customHeight="1">
      <c r="B25" s="85"/>
      <c r="C25" s="187" t="s">
        <v>172</v>
      </c>
      <c r="D25" s="195"/>
      <c r="E25" s="82">
        <v>136819671</v>
      </c>
      <c r="F25" s="82">
        <v>1878248</v>
      </c>
      <c r="G25" s="82">
        <v>22811466</v>
      </c>
      <c r="H25" s="82">
        <v>31795289</v>
      </c>
      <c r="I25" s="82">
        <v>11853925</v>
      </c>
      <c r="J25" s="82">
        <v>596507</v>
      </c>
      <c r="K25" s="82">
        <v>8874755</v>
      </c>
      <c r="L25" s="82">
        <v>4581676</v>
      </c>
      <c r="M25" s="82">
        <v>16033119</v>
      </c>
      <c r="N25" s="82">
        <v>6156733</v>
      </c>
      <c r="O25" s="82">
        <v>18639252</v>
      </c>
      <c r="P25" s="82">
        <v>318896</v>
      </c>
      <c r="Q25" s="82">
        <v>13275828</v>
      </c>
      <c r="R25" s="82">
        <v>3977</v>
      </c>
      <c r="S25" s="107">
        <v>0</v>
      </c>
      <c r="T25" s="108"/>
      <c r="U25" s="95"/>
    </row>
    <row r="26" spans="2:21">
      <c r="B26" s="41"/>
      <c r="C26" s="90"/>
      <c r="D26" s="11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8"/>
      <c r="U26" s="95"/>
    </row>
    <row r="27" spans="2:21" ht="12" customHeight="1">
      <c r="B27" s="41"/>
      <c r="C27" s="161" t="s">
        <v>173</v>
      </c>
      <c r="D27" s="169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8"/>
      <c r="U27" s="95"/>
    </row>
    <row r="28" spans="2:21" ht="12" customHeight="1">
      <c r="B28" s="41"/>
      <c r="C28" s="88"/>
      <c r="D28" s="104" t="s">
        <v>174</v>
      </c>
      <c r="E28" s="101">
        <v>5070773</v>
      </c>
      <c r="F28" s="101">
        <v>91053</v>
      </c>
      <c r="G28" s="101">
        <v>722781</v>
      </c>
      <c r="H28" s="101">
        <v>1615423</v>
      </c>
      <c r="I28" s="101">
        <v>269913</v>
      </c>
      <c r="J28" s="101">
        <v>8490</v>
      </c>
      <c r="K28" s="101">
        <v>327428</v>
      </c>
      <c r="L28" s="101">
        <v>29254</v>
      </c>
      <c r="M28" s="101">
        <v>446318</v>
      </c>
      <c r="N28" s="101">
        <v>257144</v>
      </c>
      <c r="O28" s="101">
        <v>999278</v>
      </c>
      <c r="P28" s="101">
        <v>0</v>
      </c>
      <c r="Q28" s="101">
        <v>303691</v>
      </c>
      <c r="R28" s="101">
        <v>0</v>
      </c>
      <c r="S28" s="101">
        <v>0</v>
      </c>
      <c r="T28" s="108"/>
      <c r="U28" s="95"/>
    </row>
    <row r="29" spans="2:21">
      <c r="B29" s="41"/>
      <c r="C29" s="88"/>
      <c r="D29" s="104" t="s">
        <v>175</v>
      </c>
      <c r="E29" s="101">
        <v>6385864</v>
      </c>
      <c r="F29" s="101">
        <v>105546</v>
      </c>
      <c r="G29" s="101">
        <v>1029783</v>
      </c>
      <c r="H29" s="101">
        <v>2231319</v>
      </c>
      <c r="I29" s="101">
        <v>407706</v>
      </c>
      <c r="J29" s="101">
        <v>29298</v>
      </c>
      <c r="K29" s="101">
        <v>235762</v>
      </c>
      <c r="L29" s="101">
        <v>18654</v>
      </c>
      <c r="M29" s="101">
        <v>606237</v>
      </c>
      <c r="N29" s="101">
        <v>282078</v>
      </c>
      <c r="O29" s="101">
        <v>930760</v>
      </c>
      <c r="P29" s="101">
        <v>0</v>
      </c>
      <c r="Q29" s="101">
        <v>508721</v>
      </c>
      <c r="R29" s="101">
        <v>0</v>
      </c>
      <c r="S29" s="101">
        <v>0</v>
      </c>
      <c r="T29" s="108"/>
      <c r="U29" s="95"/>
    </row>
    <row r="30" spans="2:21">
      <c r="B30" s="41"/>
      <c r="C30" s="88"/>
      <c r="D30" s="104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108"/>
      <c r="U30" s="95"/>
    </row>
    <row r="31" spans="2:21" ht="12" customHeight="1">
      <c r="B31" s="41"/>
      <c r="C31" s="161" t="s">
        <v>176</v>
      </c>
      <c r="D31" s="169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108"/>
      <c r="U31" s="95"/>
    </row>
    <row r="32" spans="2:21">
      <c r="B32" s="41"/>
      <c r="C32" s="88"/>
      <c r="D32" s="104" t="s">
        <v>177</v>
      </c>
      <c r="E32" s="101">
        <v>3510308</v>
      </c>
      <c r="F32" s="101">
        <v>43716</v>
      </c>
      <c r="G32" s="101">
        <v>783676</v>
      </c>
      <c r="H32" s="101">
        <v>413752</v>
      </c>
      <c r="I32" s="101">
        <v>215421</v>
      </c>
      <c r="J32" s="101">
        <v>0</v>
      </c>
      <c r="K32" s="101">
        <v>761087</v>
      </c>
      <c r="L32" s="101">
        <v>179329</v>
      </c>
      <c r="M32" s="101">
        <v>239959</v>
      </c>
      <c r="N32" s="101">
        <v>85929</v>
      </c>
      <c r="O32" s="101">
        <v>214780</v>
      </c>
      <c r="P32" s="101">
        <v>2080</v>
      </c>
      <c r="Q32" s="101">
        <v>570579</v>
      </c>
      <c r="R32" s="101">
        <v>0</v>
      </c>
      <c r="S32" s="101">
        <v>0</v>
      </c>
      <c r="T32" s="108"/>
      <c r="U32" s="95"/>
    </row>
    <row r="33" spans="2:21">
      <c r="B33" s="41"/>
      <c r="C33" s="88"/>
      <c r="D33" s="104" t="s">
        <v>178</v>
      </c>
      <c r="E33" s="101">
        <v>2933335</v>
      </c>
      <c r="F33" s="101">
        <v>50236</v>
      </c>
      <c r="G33" s="101">
        <v>455738</v>
      </c>
      <c r="H33" s="101">
        <v>593225</v>
      </c>
      <c r="I33" s="101">
        <v>390962</v>
      </c>
      <c r="J33" s="101">
        <v>18925</v>
      </c>
      <c r="K33" s="101">
        <v>182458</v>
      </c>
      <c r="L33" s="101">
        <v>195052</v>
      </c>
      <c r="M33" s="101">
        <v>233073</v>
      </c>
      <c r="N33" s="101">
        <v>151371</v>
      </c>
      <c r="O33" s="101">
        <v>305492</v>
      </c>
      <c r="P33" s="101">
        <v>0</v>
      </c>
      <c r="Q33" s="101">
        <v>356803</v>
      </c>
      <c r="R33" s="101">
        <v>0</v>
      </c>
      <c r="S33" s="101">
        <v>0</v>
      </c>
      <c r="T33" s="108"/>
      <c r="U33" s="95"/>
    </row>
    <row r="34" spans="2:21">
      <c r="B34" s="41"/>
      <c r="C34" s="88"/>
      <c r="D34" s="10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108"/>
      <c r="U34" s="95"/>
    </row>
    <row r="35" spans="2:21" ht="12" customHeight="1">
      <c r="B35" s="41"/>
      <c r="C35" s="161" t="s">
        <v>179</v>
      </c>
      <c r="D35" s="169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108"/>
      <c r="U35" s="95"/>
    </row>
    <row r="36" spans="2:21">
      <c r="B36" s="41"/>
      <c r="C36" s="88"/>
      <c r="D36" s="104" t="s">
        <v>180</v>
      </c>
      <c r="E36" s="101">
        <v>4892319</v>
      </c>
      <c r="F36" s="101">
        <v>76724</v>
      </c>
      <c r="G36" s="101">
        <v>719277</v>
      </c>
      <c r="H36" s="101">
        <v>1082508</v>
      </c>
      <c r="I36" s="101">
        <v>1015569</v>
      </c>
      <c r="J36" s="101">
        <v>10704</v>
      </c>
      <c r="K36" s="101">
        <v>193365</v>
      </c>
      <c r="L36" s="101">
        <v>190601</v>
      </c>
      <c r="M36" s="101">
        <v>245659</v>
      </c>
      <c r="N36" s="101">
        <v>237170</v>
      </c>
      <c r="O36" s="101">
        <v>445560</v>
      </c>
      <c r="P36" s="101">
        <v>19088</v>
      </c>
      <c r="Q36" s="101">
        <v>652117</v>
      </c>
      <c r="R36" s="101">
        <v>3977</v>
      </c>
      <c r="S36" s="101">
        <v>0</v>
      </c>
      <c r="T36" s="108"/>
      <c r="U36" s="95"/>
    </row>
    <row r="37" spans="2:21">
      <c r="B37" s="41"/>
      <c r="C37" s="88"/>
      <c r="D37" s="104" t="s">
        <v>181</v>
      </c>
      <c r="E37" s="101">
        <v>2000482</v>
      </c>
      <c r="F37" s="101">
        <v>68422</v>
      </c>
      <c r="G37" s="101">
        <v>415123</v>
      </c>
      <c r="H37" s="101">
        <v>428931</v>
      </c>
      <c r="I37" s="101">
        <v>188218</v>
      </c>
      <c r="J37" s="101">
        <v>19886</v>
      </c>
      <c r="K37" s="101">
        <v>177997</v>
      </c>
      <c r="L37" s="101">
        <v>21201</v>
      </c>
      <c r="M37" s="101">
        <v>109770</v>
      </c>
      <c r="N37" s="101">
        <v>84229</v>
      </c>
      <c r="O37" s="101">
        <v>194614</v>
      </c>
      <c r="P37" s="101">
        <v>11532</v>
      </c>
      <c r="Q37" s="101">
        <v>280559</v>
      </c>
      <c r="R37" s="101">
        <v>0</v>
      </c>
      <c r="S37" s="101">
        <v>0</v>
      </c>
      <c r="T37" s="108"/>
      <c r="U37" s="95"/>
    </row>
    <row r="38" spans="2:21">
      <c r="B38" s="41"/>
      <c r="C38" s="88"/>
      <c r="D38" s="104" t="s">
        <v>182</v>
      </c>
      <c r="E38" s="101">
        <v>6465889</v>
      </c>
      <c r="F38" s="101">
        <v>71886</v>
      </c>
      <c r="G38" s="101">
        <v>855982</v>
      </c>
      <c r="H38" s="101">
        <v>1196550</v>
      </c>
      <c r="I38" s="101">
        <v>349264</v>
      </c>
      <c r="J38" s="101">
        <v>10042</v>
      </c>
      <c r="K38" s="101">
        <v>464308</v>
      </c>
      <c r="L38" s="101">
        <v>94156</v>
      </c>
      <c r="M38" s="101">
        <v>1937624</v>
      </c>
      <c r="N38" s="101">
        <v>245230</v>
      </c>
      <c r="O38" s="101">
        <v>733695</v>
      </c>
      <c r="P38" s="101">
        <v>359</v>
      </c>
      <c r="Q38" s="101">
        <v>506793</v>
      </c>
      <c r="R38" s="101">
        <v>0</v>
      </c>
      <c r="S38" s="101">
        <v>0</v>
      </c>
      <c r="T38" s="108"/>
      <c r="U38" s="95"/>
    </row>
    <row r="39" spans="2:21">
      <c r="B39" s="41"/>
      <c r="C39" s="88"/>
      <c r="D39" s="104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108"/>
      <c r="U39" s="95"/>
    </row>
    <row r="40" spans="2:21" ht="12" customHeight="1">
      <c r="B40" s="41"/>
      <c r="C40" s="161" t="s">
        <v>183</v>
      </c>
      <c r="D40" s="169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08"/>
      <c r="U40" s="95"/>
    </row>
    <row r="41" spans="2:21">
      <c r="B41" s="41"/>
      <c r="C41" s="88"/>
      <c r="D41" s="104" t="s">
        <v>184</v>
      </c>
      <c r="E41" s="101">
        <v>9600869</v>
      </c>
      <c r="F41" s="101">
        <v>118545</v>
      </c>
      <c r="G41" s="101">
        <v>1897894</v>
      </c>
      <c r="H41" s="101">
        <v>1855944</v>
      </c>
      <c r="I41" s="101">
        <v>779640</v>
      </c>
      <c r="J41" s="101">
        <v>85164</v>
      </c>
      <c r="K41" s="101">
        <v>754463</v>
      </c>
      <c r="L41" s="101">
        <v>346196</v>
      </c>
      <c r="M41" s="101">
        <v>606975</v>
      </c>
      <c r="N41" s="101">
        <v>364700</v>
      </c>
      <c r="O41" s="101">
        <v>1825493</v>
      </c>
      <c r="P41" s="101">
        <v>1702</v>
      </c>
      <c r="Q41" s="101">
        <v>964153</v>
      </c>
      <c r="R41" s="101">
        <v>0</v>
      </c>
      <c r="S41" s="101">
        <v>0</v>
      </c>
      <c r="T41" s="108"/>
      <c r="U41" s="95"/>
    </row>
    <row r="42" spans="2:21">
      <c r="B42" s="41"/>
      <c r="C42" s="88"/>
      <c r="D42" s="104" t="s">
        <v>185</v>
      </c>
      <c r="E42" s="101">
        <v>6868564</v>
      </c>
      <c r="F42" s="101">
        <v>55760</v>
      </c>
      <c r="G42" s="101">
        <v>1393887</v>
      </c>
      <c r="H42" s="101">
        <v>677462</v>
      </c>
      <c r="I42" s="101">
        <v>780196</v>
      </c>
      <c r="J42" s="101">
        <v>3573</v>
      </c>
      <c r="K42" s="101">
        <v>785490</v>
      </c>
      <c r="L42" s="101">
        <v>396234</v>
      </c>
      <c r="M42" s="101">
        <v>1449738</v>
      </c>
      <c r="N42" s="101">
        <v>267068</v>
      </c>
      <c r="O42" s="101">
        <v>686975</v>
      </c>
      <c r="P42" s="101">
        <v>0</v>
      </c>
      <c r="Q42" s="101">
        <v>372181</v>
      </c>
      <c r="R42" s="101">
        <v>0</v>
      </c>
      <c r="S42" s="101">
        <v>0</v>
      </c>
      <c r="T42" s="108"/>
      <c r="U42" s="95"/>
    </row>
    <row r="43" spans="2:21">
      <c r="B43" s="41"/>
      <c r="C43" s="88"/>
      <c r="D43" s="104" t="s">
        <v>186</v>
      </c>
      <c r="E43" s="101">
        <v>6240814</v>
      </c>
      <c r="F43" s="101">
        <v>72872</v>
      </c>
      <c r="G43" s="101">
        <v>751482</v>
      </c>
      <c r="H43" s="101">
        <v>1058624</v>
      </c>
      <c r="I43" s="101">
        <v>430159</v>
      </c>
      <c r="J43" s="101">
        <v>19970</v>
      </c>
      <c r="K43" s="101">
        <v>627641</v>
      </c>
      <c r="L43" s="101">
        <v>223486</v>
      </c>
      <c r="M43" s="101">
        <v>714813</v>
      </c>
      <c r="N43" s="101">
        <v>215736</v>
      </c>
      <c r="O43" s="101">
        <v>1298706</v>
      </c>
      <c r="P43" s="101">
        <v>75858</v>
      </c>
      <c r="Q43" s="101">
        <v>751467</v>
      </c>
      <c r="R43" s="101">
        <v>0</v>
      </c>
      <c r="S43" s="101">
        <v>0</v>
      </c>
      <c r="T43" s="108"/>
      <c r="U43" s="95"/>
    </row>
    <row r="44" spans="2:21">
      <c r="B44" s="41"/>
      <c r="C44" s="88"/>
      <c r="D44" s="104" t="s">
        <v>187</v>
      </c>
      <c r="E44" s="101">
        <v>3840898</v>
      </c>
      <c r="F44" s="101">
        <v>73748</v>
      </c>
      <c r="G44" s="101">
        <v>790247</v>
      </c>
      <c r="H44" s="101">
        <v>775377</v>
      </c>
      <c r="I44" s="101">
        <v>418389</v>
      </c>
      <c r="J44" s="101">
        <v>11899</v>
      </c>
      <c r="K44" s="101">
        <v>19412</v>
      </c>
      <c r="L44" s="101">
        <v>191915</v>
      </c>
      <c r="M44" s="101">
        <v>709996</v>
      </c>
      <c r="N44" s="101">
        <v>159840</v>
      </c>
      <c r="O44" s="101">
        <v>409179</v>
      </c>
      <c r="P44" s="101">
        <v>2899</v>
      </c>
      <c r="Q44" s="101">
        <v>277997</v>
      </c>
      <c r="R44" s="101">
        <v>0</v>
      </c>
      <c r="S44" s="101">
        <v>0</v>
      </c>
      <c r="T44" s="108"/>
      <c r="U44" s="95"/>
    </row>
    <row r="45" spans="2:21">
      <c r="B45" s="41"/>
      <c r="C45" s="88"/>
      <c r="D45" s="104" t="s">
        <v>188</v>
      </c>
      <c r="E45" s="101">
        <v>2604628</v>
      </c>
      <c r="F45" s="101">
        <v>46562</v>
      </c>
      <c r="G45" s="101">
        <v>394872</v>
      </c>
      <c r="H45" s="101">
        <v>519629</v>
      </c>
      <c r="I45" s="101">
        <v>168342</v>
      </c>
      <c r="J45" s="101">
        <v>13681</v>
      </c>
      <c r="K45" s="101">
        <v>486445</v>
      </c>
      <c r="L45" s="101">
        <v>359095</v>
      </c>
      <c r="M45" s="101">
        <v>94689</v>
      </c>
      <c r="N45" s="101">
        <v>128512</v>
      </c>
      <c r="O45" s="101">
        <v>284351</v>
      </c>
      <c r="P45" s="101">
        <v>0</v>
      </c>
      <c r="Q45" s="101">
        <v>108450</v>
      </c>
      <c r="R45" s="101">
        <v>0</v>
      </c>
      <c r="S45" s="101">
        <v>0</v>
      </c>
      <c r="T45" s="108"/>
      <c r="U45" s="95"/>
    </row>
    <row r="46" spans="2:21">
      <c r="B46" s="41"/>
      <c r="C46" s="88"/>
      <c r="D46" s="104" t="s">
        <v>189</v>
      </c>
      <c r="E46" s="101">
        <v>8767465</v>
      </c>
      <c r="F46" s="101">
        <v>90240</v>
      </c>
      <c r="G46" s="101">
        <v>2062883</v>
      </c>
      <c r="H46" s="101">
        <v>1612969</v>
      </c>
      <c r="I46" s="101">
        <v>500381</v>
      </c>
      <c r="J46" s="101">
        <v>12770</v>
      </c>
      <c r="K46" s="101">
        <v>668249</v>
      </c>
      <c r="L46" s="101">
        <v>243985</v>
      </c>
      <c r="M46" s="101">
        <v>740636</v>
      </c>
      <c r="N46" s="101">
        <v>353906</v>
      </c>
      <c r="O46" s="101">
        <v>1452132</v>
      </c>
      <c r="P46" s="101">
        <v>9033</v>
      </c>
      <c r="Q46" s="101">
        <v>1020281</v>
      </c>
      <c r="R46" s="101">
        <v>0</v>
      </c>
      <c r="S46" s="101">
        <v>0</v>
      </c>
      <c r="T46" s="108"/>
      <c r="U46" s="95"/>
    </row>
    <row r="47" spans="2:21">
      <c r="B47" s="41"/>
      <c r="C47" s="88"/>
      <c r="D47" s="104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108"/>
      <c r="U47" s="95"/>
    </row>
    <row r="48" spans="2:21" ht="12" customHeight="1">
      <c r="B48" s="41"/>
      <c r="C48" s="161" t="s">
        <v>190</v>
      </c>
      <c r="D48" s="169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108"/>
      <c r="U48" s="95"/>
    </row>
    <row r="49" spans="2:21">
      <c r="B49" s="41"/>
      <c r="C49" s="88"/>
      <c r="D49" s="104" t="s">
        <v>191</v>
      </c>
      <c r="E49" s="101">
        <v>4104373</v>
      </c>
      <c r="F49" s="101">
        <v>72485</v>
      </c>
      <c r="G49" s="101">
        <v>472862</v>
      </c>
      <c r="H49" s="101">
        <v>806755</v>
      </c>
      <c r="I49" s="101">
        <v>417720</v>
      </c>
      <c r="J49" s="101">
        <v>8964</v>
      </c>
      <c r="K49" s="101">
        <v>233600</v>
      </c>
      <c r="L49" s="101">
        <v>172797</v>
      </c>
      <c r="M49" s="101">
        <v>424801</v>
      </c>
      <c r="N49" s="101">
        <v>158614</v>
      </c>
      <c r="O49" s="101">
        <v>876341</v>
      </c>
      <c r="P49" s="101">
        <v>108907</v>
      </c>
      <c r="Q49" s="101">
        <v>350527</v>
      </c>
      <c r="R49" s="101">
        <v>0</v>
      </c>
      <c r="S49" s="101">
        <v>0</v>
      </c>
      <c r="T49" s="108"/>
      <c r="U49" s="95"/>
    </row>
    <row r="50" spans="2:21">
      <c r="B50" s="41"/>
      <c r="C50" s="88"/>
      <c r="D50" s="104" t="s">
        <v>192</v>
      </c>
      <c r="E50" s="101">
        <v>2995935</v>
      </c>
      <c r="F50" s="101">
        <v>45602</v>
      </c>
      <c r="G50" s="101">
        <v>480675</v>
      </c>
      <c r="H50" s="101">
        <v>522309</v>
      </c>
      <c r="I50" s="101">
        <v>110331</v>
      </c>
      <c r="J50" s="101">
        <v>50</v>
      </c>
      <c r="K50" s="101">
        <v>355360</v>
      </c>
      <c r="L50" s="101">
        <v>223804</v>
      </c>
      <c r="M50" s="101">
        <v>437824</v>
      </c>
      <c r="N50" s="101">
        <v>124065</v>
      </c>
      <c r="O50" s="101">
        <v>463748</v>
      </c>
      <c r="P50" s="101">
        <v>80509</v>
      </c>
      <c r="Q50" s="101">
        <v>151658</v>
      </c>
      <c r="R50" s="101">
        <v>0</v>
      </c>
      <c r="S50" s="101">
        <v>0</v>
      </c>
      <c r="T50" s="108"/>
      <c r="U50" s="95"/>
    </row>
    <row r="51" spans="2:21">
      <c r="B51" s="41"/>
      <c r="C51" s="88"/>
      <c r="D51" s="104" t="s">
        <v>193</v>
      </c>
      <c r="E51" s="101">
        <v>3677000</v>
      </c>
      <c r="F51" s="101">
        <v>68810</v>
      </c>
      <c r="G51" s="101">
        <v>706685</v>
      </c>
      <c r="H51" s="101">
        <v>930590</v>
      </c>
      <c r="I51" s="101">
        <v>159048</v>
      </c>
      <c r="J51" s="101">
        <v>15864</v>
      </c>
      <c r="K51" s="101">
        <v>694234</v>
      </c>
      <c r="L51" s="101">
        <v>5584</v>
      </c>
      <c r="M51" s="101">
        <v>306567</v>
      </c>
      <c r="N51" s="101">
        <v>202969</v>
      </c>
      <c r="O51" s="101">
        <v>304227</v>
      </c>
      <c r="P51" s="101">
        <v>0</v>
      </c>
      <c r="Q51" s="101">
        <v>282422</v>
      </c>
      <c r="R51" s="101">
        <v>0</v>
      </c>
      <c r="S51" s="101">
        <v>0</v>
      </c>
      <c r="T51" s="108"/>
      <c r="U51" s="95"/>
    </row>
    <row r="52" spans="2:21">
      <c r="B52" s="41"/>
      <c r="C52" s="88"/>
      <c r="D52" s="114" t="s">
        <v>194</v>
      </c>
      <c r="E52" s="101">
        <v>13105891</v>
      </c>
      <c r="F52" s="101">
        <v>100084</v>
      </c>
      <c r="G52" s="101">
        <v>1749616</v>
      </c>
      <c r="H52" s="101">
        <v>2563224</v>
      </c>
      <c r="I52" s="101">
        <v>1001582</v>
      </c>
      <c r="J52" s="101">
        <v>43624</v>
      </c>
      <c r="K52" s="101">
        <v>978105</v>
      </c>
      <c r="L52" s="101">
        <v>581598</v>
      </c>
      <c r="M52" s="101">
        <v>1922719</v>
      </c>
      <c r="N52" s="101">
        <v>519963</v>
      </c>
      <c r="O52" s="101">
        <v>1534471</v>
      </c>
      <c r="P52" s="101">
        <v>6929</v>
      </c>
      <c r="Q52" s="101">
        <v>2103976</v>
      </c>
      <c r="R52" s="101">
        <v>0</v>
      </c>
      <c r="S52" s="101">
        <v>0</v>
      </c>
      <c r="T52" s="108"/>
      <c r="U52" s="95"/>
    </row>
    <row r="53" spans="2:21">
      <c r="B53" s="41"/>
      <c r="C53" s="88"/>
      <c r="D53" s="114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108"/>
      <c r="U53" s="95"/>
    </row>
    <row r="54" spans="2:21" ht="12" customHeight="1">
      <c r="B54" s="41"/>
      <c r="C54" s="161" t="s">
        <v>195</v>
      </c>
      <c r="D54" s="169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108"/>
      <c r="U54" s="95"/>
    </row>
    <row r="55" spans="2:21">
      <c r="B55" s="41"/>
      <c r="C55" s="88"/>
      <c r="D55" s="104" t="s">
        <v>196</v>
      </c>
      <c r="E55" s="101">
        <v>9834851</v>
      </c>
      <c r="F55" s="101">
        <v>115136</v>
      </c>
      <c r="G55" s="101">
        <v>1326487</v>
      </c>
      <c r="H55" s="101">
        <v>3437354</v>
      </c>
      <c r="I55" s="101">
        <v>799047</v>
      </c>
      <c r="J55" s="101">
        <v>32802</v>
      </c>
      <c r="K55" s="101">
        <v>208022</v>
      </c>
      <c r="L55" s="101">
        <v>292018</v>
      </c>
      <c r="M55" s="101">
        <v>990526</v>
      </c>
      <c r="N55" s="101">
        <v>429112</v>
      </c>
      <c r="O55" s="101">
        <v>1277755</v>
      </c>
      <c r="P55" s="101">
        <v>0</v>
      </c>
      <c r="Q55" s="101">
        <v>926592</v>
      </c>
      <c r="R55" s="101">
        <v>0</v>
      </c>
      <c r="S55" s="101">
        <v>0</v>
      </c>
      <c r="T55" s="108"/>
      <c r="U55" s="95"/>
    </row>
    <row r="56" spans="2:21">
      <c r="B56" s="41"/>
      <c r="C56" s="88"/>
      <c r="D56" s="104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108"/>
      <c r="U56" s="95"/>
    </row>
    <row r="57" spans="2:21" ht="12" customHeight="1">
      <c r="B57" s="41"/>
      <c r="C57" s="161" t="s">
        <v>197</v>
      </c>
      <c r="D57" s="169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8"/>
      <c r="U57" s="95"/>
    </row>
    <row r="58" spans="2:21">
      <c r="B58" s="41"/>
      <c r="C58" s="88"/>
      <c r="D58" s="104" t="s">
        <v>198</v>
      </c>
      <c r="E58" s="101">
        <v>5438681</v>
      </c>
      <c r="F58" s="101">
        <v>86621</v>
      </c>
      <c r="G58" s="101">
        <v>1152611</v>
      </c>
      <c r="H58" s="101">
        <v>1520200</v>
      </c>
      <c r="I58" s="101">
        <v>492881</v>
      </c>
      <c r="J58" s="101">
        <v>16408</v>
      </c>
      <c r="K58" s="101">
        <v>202023</v>
      </c>
      <c r="L58" s="101">
        <v>82635</v>
      </c>
      <c r="M58" s="101">
        <v>591299</v>
      </c>
      <c r="N58" s="101">
        <v>290834</v>
      </c>
      <c r="O58" s="101">
        <v>530401</v>
      </c>
      <c r="P58" s="101">
        <v>0</v>
      </c>
      <c r="Q58" s="101">
        <v>472768</v>
      </c>
      <c r="R58" s="101">
        <v>0</v>
      </c>
      <c r="S58" s="101">
        <v>0</v>
      </c>
      <c r="T58" s="108"/>
      <c r="U58" s="95"/>
    </row>
    <row r="59" spans="2:21">
      <c r="B59" s="41"/>
      <c r="C59" s="88"/>
      <c r="D59" s="104" t="s">
        <v>199</v>
      </c>
      <c r="E59" s="101">
        <v>4462418</v>
      </c>
      <c r="F59" s="101">
        <v>80359</v>
      </c>
      <c r="G59" s="101">
        <v>803295</v>
      </c>
      <c r="H59" s="101">
        <v>971350</v>
      </c>
      <c r="I59" s="101">
        <v>411868</v>
      </c>
      <c r="J59" s="101">
        <v>22005</v>
      </c>
      <c r="K59" s="101">
        <v>107866</v>
      </c>
      <c r="L59" s="101">
        <v>15636</v>
      </c>
      <c r="M59" s="101">
        <v>742089</v>
      </c>
      <c r="N59" s="101">
        <v>213860</v>
      </c>
      <c r="O59" s="101">
        <v>708367</v>
      </c>
      <c r="P59" s="101">
        <v>0</v>
      </c>
      <c r="Q59" s="101">
        <v>385723</v>
      </c>
      <c r="R59" s="101">
        <v>0</v>
      </c>
      <c r="S59" s="101">
        <v>0</v>
      </c>
      <c r="T59" s="108"/>
      <c r="U59" s="95"/>
    </row>
    <row r="60" spans="2:21">
      <c r="B60" s="41"/>
      <c r="C60" s="88"/>
      <c r="D60" s="104" t="s">
        <v>200</v>
      </c>
      <c r="E60" s="101">
        <v>4749536</v>
      </c>
      <c r="F60" s="101">
        <v>83993</v>
      </c>
      <c r="G60" s="101">
        <v>1042409</v>
      </c>
      <c r="H60" s="101">
        <v>1190629</v>
      </c>
      <c r="I60" s="101">
        <v>411368</v>
      </c>
      <c r="J60" s="101">
        <v>1488</v>
      </c>
      <c r="K60" s="101">
        <v>151913</v>
      </c>
      <c r="L60" s="101">
        <v>128100</v>
      </c>
      <c r="M60" s="101">
        <v>451070</v>
      </c>
      <c r="N60" s="101">
        <v>241259</v>
      </c>
      <c r="O60" s="101">
        <v>631219</v>
      </c>
      <c r="P60" s="101">
        <v>0</v>
      </c>
      <c r="Q60" s="101">
        <v>416088</v>
      </c>
      <c r="R60" s="101">
        <v>0</v>
      </c>
      <c r="S60" s="101">
        <v>0</v>
      </c>
      <c r="T60" s="108"/>
      <c r="U60" s="95"/>
    </row>
    <row r="61" spans="2:21">
      <c r="B61" s="41"/>
      <c r="C61" s="88"/>
      <c r="D61" s="104" t="s">
        <v>201</v>
      </c>
      <c r="E61" s="101">
        <v>11323574</v>
      </c>
      <c r="F61" s="101">
        <v>155278</v>
      </c>
      <c r="G61" s="101">
        <v>1774234</v>
      </c>
      <c r="H61" s="101">
        <v>3440785</v>
      </c>
      <c r="I61" s="101">
        <v>1317292</v>
      </c>
      <c r="J61" s="101">
        <v>184085</v>
      </c>
      <c r="K61" s="101">
        <v>62966</v>
      </c>
      <c r="L61" s="101">
        <v>495372</v>
      </c>
      <c r="M61" s="101">
        <v>1033607</v>
      </c>
      <c r="N61" s="101">
        <v>717604</v>
      </c>
      <c r="O61" s="101">
        <v>1302873</v>
      </c>
      <c r="P61" s="101">
        <v>0</v>
      </c>
      <c r="Q61" s="101">
        <v>839478</v>
      </c>
      <c r="R61" s="101">
        <v>0</v>
      </c>
      <c r="S61" s="101">
        <v>0</v>
      </c>
      <c r="T61" s="108"/>
      <c r="U61" s="95"/>
    </row>
    <row r="62" spans="2:21">
      <c r="B62" s="41"/>
      <c r="C62" s="88"/>
      <c r="D62" s="104" t="s">
        <v>202</v>
      </c>
      <c r="E62" s="101">
        <v>7945204</v>
      </c>
      <c r="F62" s="101">
        <v>104570</v>
      </c>
      <c r="G62" s="101">
        <v>1028967</v>
      </c>
      <c r="H62" s="101">
        <v>2350380</v>
      </c>
      <c r="I62" s="101">
        <v>818628</v>
      </c>
      <c r="J62" s="101">
        <v>26815</v>
      </c>
      <c r="K62" s="101">
        <v>196561</v>
      </c>
      <c r="L62" s="101">
        <v>94974</v>
      </c>
      <c r="M62" s="101">
        <v>997130</v>
      </c>
      <c r="N62" s="101">
        <v>425540</v>
      </c>
      <c r="O62" s="101">
        <v>1228835</v>
      </c>
      <c r="P62" s="101">
        <v>0</v>
      </c>
      <c r="Q62" s="101">
        <v>672804</v>
      </c>
      <c r="R62" s="101">
        <v>0</v>
      </c>
      <c r="S62" s="101">
        <v>0</v>
      </c>
      <c r="T62" s="108"/>
      <c r="U62" s="95"/>
    </row>
    <row r="63" spans="2:21">
      <c r="K63" s="115"/>
      <c r="T63" s="108"/>
    </row>
    <row r="64" spans="2:21">
      <c r="B64" s="3" t="s">
        <v>203</v>
      </c>
      <c r="T64" s="108"/>
    </row>
    <row r="65" spans="5:20">
      <c r="T65" s="108"/>
    </row>
    <row r="66" spans="5:20">
      <c r="E66" s="116" t="b">
        <f>SUM(E12:E23)=E10</f>
        <v>1</v>
      </c>
      <c r="F66" s="116" t="b">
        <f t="shared" ref="F66:S66" si="0">SUM(F12:F23)=F10</f>
        <v>1</v>
      </c>
      <c r="G66" s="116" t="b">
        <f t="shared" si="0"/>
        <v>1</v>
      </c>
      <c r="H66" s="116" t="b">
        <f t="shared" si="0"/>
        <v>1</v>
      </c>
      <c r="I66" s="116" t="b">
        <f t="shared" si="0"/>
        <v>1</v>
      </c>
      <c r="J66" s="116" t="b">
        <f t="shared" si="0"/>
        <v>1</v>
      </c>
      <c r="K66" s="116" t="b">
        <f t="shared" si="0"/>
        <v>1</v>
      </c>
      <c r="L66" s="116" t="b">
        <f t="shared" si="0"/>
        <v>1</v>
      </c>
      <c r="M66" s="116" t="b">
        <f t="shared" si="0"/>
        <v>1</v>
      </c>
      <c r="N66" s="116" t="b">
        <f t="shared" si="0"/>
        <v>1</v>
      </c>
      <c r="O66" s="116" t="b">
        <f t="shared" si="0"/>
        <v>1</v>
      </c>
      <c r="P66" s="116" t="b">
        <f t="shared" si="0"/>
        <v>1</v>
      </c>
      <c r="Q66" s="116" t="b">
        <f t="shared" si="0"/>
        <v>1</v>
      </c>
      <c r="R66" s="116" t="b">
        <f t="shared" si="0"/>
        <v>1</v>
      </c>
      <c r="S66" s="116" t="b">
        <f t="shared" si="0"/>
        <v>1</v>
      </c>
      <c r="T66" s="108"/>
    </row>
    <row r="67" spans="5:20">
      <c r="E67" s="116" t="b">
        <f>SUM(E27:E62)=E25</f>
        <v>1</v>
      </c>
      <c r="F67" s="116" t="b">
        <f t="shared" ref="F67:S67" si="1">SUM(F27:F62)=F25</f>
        <v>1</v>
      </c>
      <c r="G67" s="116" t="b">
        <f t="shared" si="1"/>
        <v>1</v>
      </c>
      <c r="H67" s="116" t="b">
        <f t="shared" si="1"/>
        <v>1</v>
      </c>
      <c r="I67" s="116" t="b">
        <f t="shared" si="1"/>
        <v>1</v>
      </c>
      <c r="J67" s="116" t="b">
        <f t="shared" si="1"/>
        <v>1</v>
      </c>
      <c r="K67" s="116" t="b">
        <f t="shared" si="1"/>
        <v>1</v>
      </c>
      <c r="L67" s="116" t="b">
        <f t="shared" si="1"/>
        <v>1</v>
      </c>
      <c r="M67" s="116" t="b">
        <f t="shared" si="1"/>
        <v>1</v>
      </c>
      <c r="N67" s="116" t="b">
        <f t="shared" si="1"/>
        <v>1</v>
      </c>
      <c r="O67" s="116" t="b">
        <f t="shared" si="1"/>
        <v>1</v>
      </c>
      <c r="P67" s="116" t="b">
        <f t="shared" si="1"/>
        <v>1</v>
      </c>
      <c r="Q67" s="116" t="b">
        <f t="shared" si="1"/>
        <v>1</v>
      </c>
      <c r="R67" s="116" t="b">
        <f t="shared" si="1"/>
        <v>1</v>
      </c>
      <c r="S67" s="116" t="b">
        <f t="shared" si="1"/>
        <v>1</v>
      </c>
      <c r="T67" s="108"/>
    </row>
    <row r="68" spans="5:20">
      <c r="E68" s="116" t="b">
        <f>E8=+E10+E25</f>
        <v>1</v>
      </c>
      <c r="F68" s="116" t="b">
        <f t="shared" ref="F68:S68" si="2">F8=+F10+F25</f>
        <v>1</v>
      </c>
      <c r="G68" s="116" t="b">
        <f t="shared" si="2"/>
        <v>1</v>
      </c>
      <c r="H68" s="116" t="b">
        <f t="shared" si="2"/>
        <v>1</v>
      </c>
      <c r="I68" s="116" t="b">
        <f t="shared" si="2"/>
        <v>1</v>
      </c>
      <c r="J68" s="116" t="b">
        <f t="shared" si="2"/>
        <v>1</v>
      </c>
      <c r="K68" s="116" t="b">
        <f t="shared" si="2"/>
        <v>1</v>
      </c>
      <c r="L68" s="116" t="b">
        <f t="shared" si="2"/>
        <v>1</v>
      </c>
      <c r="M68" s="116" t="b">
        <f t="shared" si="2"/>
        <v>1</v>
      </c>
      <c r="N68" s="116" t="b">
        <f t="shared" si="2"/>
        <v>1</v>
      </c>
      <c r="O68" s="116" t="b">
        <f t="shared" si="2"/>
        <v>1</v>
      </c>
      <c r="P68" s="116" t="b">
        <f t="shared" si="2"/>
        <v>1</v>
      </c>
      <c r="Q68" s="116" t="b">
        <f t="shared" si="2"/>
        <v>1</v>
      </c>
      <c r="R68" s="116" t="b">
        <f t="shared" si="2"/>
        <v>1</v>
      </c>
      <c r="S68" s="116" t="b">
        <f t="shared" si="2"/>
        <v>1</v>
      </c>
      <c r="T68" s="108"/>
    </row>
    <row r="69" spans="5:20"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08"/>
    </row>
    <row r="70" spans="5:20">
      <c r="E70" s="116"/>
    </row>
    <row r="71" spans="5:20">
      <c r="E71" s="116"/>
    </row>
    <row r="72" spans="5:20">
      <c r="E72" s="116"/>
    </row>
    <row r="73" spans="5:20">
      <c r="E73" s="116"/>
    </row>
    <row r="74" spans="5:20">
      <c r="E74" s="116"/>
    </row>
    <row r="75" spans="5:20">
      <c r="E75" s="116"/>
    </row>
    <row r="76" spans="5:20">
      <c r="E76" s="116"/>
    </row>
    <row r="77" spans="5:20">
      <c r="E77" s="116"/>
    </row>
    <row r="78" spans="5:20">
      <c r="E78" s="116"/>
    </row>
    <row r="79" spans="5:20">
      <c r="E79" s="116"/>
    </row>
    <row r="80" spans="5:20">
      <c r="E80" s="116"/>
    </row>
    <row r="81" spans="5:5">
      <c r="E81" s="116"/>
    </row>
    <row r="82" spans="5:5">
      <c r="E82" s="116"/>
    </row>
    <row r="83" spans="5:5">
      <c r="E83" s="116"/>
    </row>
    <row r="84" spans="5:5">
      <c r="E84" s="116"/>
    </row>
    <row r="85" spans="5:5">
      <c r="E85" s="116"/>
    </row>
    <row r="86" spans="5:5">
      <c r="E86" s="116"/>
    </row>
    <row r="87" spans="5:5">
      <c r="E87" s="116"/>
    </row>
    <row r="88" spans="5:5">
      <c r="E88" s="116"/>
    </row>
    <row r="89" spans="5:5">
      <c r="E89" s="116"/>
    </row>
    <row r="90" spans="5:5">
      <c r="E90" s="116"/>
    </row>
    <row r="91" spans="5:5">
      <c r="E91" s="116"/>
    </row>
    <row r="92" spans="5:5">
      <c r="E92" s="116"/>
    </row>
    <row r="93" spans="5:5">
      <c r="E93" s="116"/>
    </row>
    <row r="94" spans="5:5">
      <c r="E94" s="116"/>
    </row>
    <row r="95" spans="5:5">
      <c r="E95" s="116"/>
    </row>
    <row r="96" spans="5:5">
      <c r="E96" s="116"/>
    </row>
    <row r="97" spans="5:5">
      <c r="E97" s="116"/>
    </row>
    <row r="98" spans="5:5">
      <c r="E98" s="116"/>
    </row>
    <row r="99" spans="5:5">
      <c r="E99" s="116"/>
    </row>
    <row r="100" spans="5:5">
      <c r="E100" s="117"/>
    </row>
  </sheetData>
  <mergeCells count="27">
    <mergeCell ref="B8:D8"/>
    <mergeCell ref="J3:J4"/>
    <mergeCell ref="K3:K4"/>
    <mergeCell ref="L3:L4"/>
    <mergeCell ref="M3:M4"/>
    <mergeCell ref="B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B6:D6"/>
    <mergeCell ref="N3:N4"/>
    <mergeCell ref="O3:O4"/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</mergeCells>
  <phoneticPr fontId="2"/>
  <pageMargins left="0.7" right="0.7" top="0.75" bottom="0.75" header="0.3" footer="0.3"/>
  <pageSetup paperSize="9" orientation="portrait" verticalDpi="0" r:id="rId1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D30" sqref="D30"/>
    </sheetView>
  </sheetViews>
  <sheetFormatPr defaultRowHeight="12"/>
  <cols>
    <col min="1" max="1" width="2.625" style="2" customWidth="1"/>
    <col min="2" max="2" width="1.875" style="2" customWidth="1"/>
    <col min="3" max="3" width="12.125" style="2" customWidth="1"/>
    <col min="4" max="4" width="14.25" style="2" bestFit="1" customWidth="1"/>
    <col min="5" max="6" width="13.625" style="2" customWidth="1"/>
    <col min="7" max="8" width="14.25" style="2" bestFit="1" customWidth="1"/>
    <col min="9" max="9" width="13.625" style="2" customWidth="1"/>
    <col min="10" max="16384" width="9" style="2"/>
  </cols>
  <sheetData>
    <row r="1" spans="2:8" ht="14.25">
      <c r="B1" s="1" t="s">
        <v>26</v>
      </c>
    </row>
    <row r="3" spans="2:8">
      <c r="B3" s="118" t="s">
        <v>0</v>
      </c>
      <c r="C3" s="119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>
      <c r="B5" s="120" t="s">
        <v>6</v>
      </c>
      <c r="C5" s="121"/>
      <c r="D5" s="10">
        <v>687858014</v>
      </c>
      <c r="E5" s="10">
        <v>672978247</v>
      </c>
      <c r="F5" s="10">
        <v>661540145</v>
      </c>
      <c r="G5" s="10">
        <v>681712741</v>
      </c>
      <c r="H5" s="9">
        <v>684743899</v>
      </c>
    </row>
    <row r="6" spans="2:8">
      <c r="B6" s="6"/>
      <c r="C6" s="8" t="s">
        <v>27</v>
      </c>
      <c r="D6" s="10">
        <v>1346642</v>
      </c>
      <c r="E6" s="10">
        <v>1507074</v>
      </c>
      <c r="F6" s="10">
        <v>1470470</v>
      </c>
      <c r="G6" s="10">
        <v>1388374</v>
      </c>
      <c r="H6" s="9">
        <v>1442682</v>
      </c>
    </row>
    <row r="7" spans="2:8">
      <c r="B7" s="6"/>
      <c r="C7" s="8" t="s">
        <v>28</v>
      </c>
      <c r="D7" s="10">
        <v>45696188</v>
      </c>
      <c r="E7" s="10">
        <v>37582825</v>
      </c>
      <c r="F7" s="10">
        <v>34963449</v>
      </c>
      <c r="G7" s="10">
        <v>45460183</v>
      </c>
      <c r="H7" s="9">
        <v>34939450</v>
      </c>
    </row>
    <row r="8" spans="2:8">
      <c r="B8" s="6"/>
      <c r="C8" s="8" t="s">
        <v>29</v>
      </c>
      <c r="D8" s="10">
        <v>4177751</v>
      </c>
      <c r="E8" s="10">
        <v>3067381</v>
      </c>
      <c r="F8" s="10">
        <v>2538727</v>
      </c>
      <c r="G8" s="10">
        <v>2623234</v>
      </c>
      <c r="H8" s="9">
        <v>3853031</v>
      </c>
    </row>
    <row r="9" spans="2:8" ht="18">
      <c r="B9" s="6"/>
      <c r="C9" s="14" t="s">
        <v>30</v>
      </c>
      <c r="D9" s="10">
        <v>3949985</v>
      </c>
      <c r="E9" s="10">
        <v>3643178</v>
      </c>
      <c r="F9" s="10">
        <v>4200943</v>
      </c>
      <c r="G9" s="10">
        <v>4512062</v>
      </c>
      <c r="H9" s="9">
        <v>5541496</v>
      </c>
    </row>
    <row r="10" spans="2:8">
      <c r="B10" s="6"/>
      <c r="C10" s="8" t="s">
        <v>31</v>
      </c>
      <c r="D10" s="10">
        <v>134220730</v>
      </c>
      <c r="E10" s="10">
        <v>129948678</v>
      </c>
      <c r="F10" s="10">
        <v>130244494</v>
      </c>
      <c r="G10" s="10">
        <v>124699398</v>
      </c>
      <c r="H10" s="9">
        <v>128914387</v>
      </c>
    </row>
    <row r="11" spans="2:8">
      <c r="B11" s="6"/>
      <c r="C11" s="8" t="s">
        <v>32</v>
      </c>
      <c r="D11" s="10">
        <v>17518540</v>
      </c>
      <c r="E11" s="10">
        <v>22131319</v>
      </c>
      <c r="F11" s="10">
        <v>16420887</v>
      </c>
      <c r="G11" s="10">
        <v>20872565</v>
      </c>
      <c r="H11" s="9">
        <v>17440635</v>
      </c>
    </row>
    <row r="12" spans="2:8">
      <c r="B12" s="6"/>
      <c r="C12" s="8" t="s">
        <v>33</v>
      </c>
      <c r="D12" s="10">
        <v>11546157</v>
      </c>
      <c r="E12" s="10">
        <v>12428505</v>
      </c>
      <c r="F12" s="10">
        <v>9429580</v>
      </c>
      <c r="G12" s="10">
        <v>6517165</v>
      </c>
      <c r="H12" s="9">
        <v>4022245</v>
      </c>
    </row>
    <row r="13" spans="2:8" ht="12" customHeight="1">
      <c r="B13" s="6"/>
      <c r="C13" s="15" t="s">
        <v>34</v>
      </c>
      <c r="D13" s="10">
        <v>20859799</v>
      </c>
      <c r="E13" s="10">
        <v>19320134</v>
      </c>
      <c r="F13" s="10">
        <v>19869789</v>
      </c>
      <c r="G13" s="10">
        <v>20070891</v>
      </c>
      <c r="H13" s="9">
        <v>23958902</v>
      </c>
    </row>
    <row r="14" spans="2:8">
      <c r="B14" s="6"/>
      <c r="C14" s="8" t="s">
        <v>35</v>
      </c>
      <c r="D14" s="10">
        <v>6258988</v>
      </c>
      <c r="E14" s="10">
        <v>5866703</v>
      </c>
      <c r="F14" s="10">
        <v>5700754</v>
      </c>
      <c r="G14" s="10">
        <v>5834697</v>
      </c>
      <c r="H14" s="9">
        <v>5680500</v>
      </c>
    </row>
    <row r="15" spans="2:8">
      <c r="B15" s="6"/>
      <c r="C15" s="8" t="s">
        <v>36</v>
      </c>
      <c r="D15" s="10">
        <v>92650272</v>
      </c>
      <c r="E15" s="10">
        <v>85278774</v>
      </c>
      <c r="F15" s="10">
        <v>84676579</v>
      </c>
      <c r="G15" s="10">
        <v>103579277</v>
      </c>
      <c r="H15" s="9">
        <v>96430865</v>
      </c>
    </row>
    <row r="16" spans="2:8">
      <c r="B16" s="6"/>
      <c r="C16" s="8" t="s">
        <v>37</v>
      </c>
      <c r="D16" s="10">
        <v>45137282</v>
      </c>
      <c r="E16" s="10">
        <v>44446977</v>
      </c>
      <c r="F16" s="10">
        <v>42733172</v>
      </c>
      <c r="G16" s="10">
        <v>41282537</v>
      </c>
      <c r="H16" s="9">
        <v>44032932</v>
      </c>
    </row>
    <row r="17" spans="2:8">
      <c r="B17" s="6"/>
      <c r="C17" s="8" t="s">
        <v>38</v>
      </c>
      <c r="D17" s="10">
        <v>168632657</v>
      </c>
      <c r="E17" s="10">
        <v>167916205</v>
      </c>
      <c r="F17" s="10">
        <v>167579097</v>
      </c>
      <c r="G17" s="10">
        <v>159692843</v>
      </c>
      <c r="H17" s="9">
        <v>165220170</v>
      </c>
    </row>
    <row r="18" spans="2:8">
      <c r="B18" s="6"/>
      <c r="C18" s="8" t="s">
        <v>39</v>
      </c>
      <c r="D18" s="10">
        <v>202130</v>
      </c>
      <c r="E18" s="10">
        <v>1166306</v>
      </c>
      <c r="F18" s="10">
        <v>1482548</v>
      </c>
      <c r="G18" s="10">
        <v>674714</v>
      </c>
      <c r="H18" s="9">
        <v>1247927</v>
      </c>
    </row>
    <row r="19" spans="2:8">
      <c r="B19" s="6"/>
      <c r="C19" s="8" t="s">
        <v>40</v>
      </c>
      <c r="D19" s="10">
        <v>87530438</v>
      </c>
      <c r="E19" s="10">
        <v>90802696</v>
      </c>
      <c r="F19" s="10">
        <v>93410675</v>
      </c>
      <c r="G19" s="10">
        <v>98083869</v>
      </c>
      <c r="H19" s="9">
        <v>100719744</v>
      </c>
    </row>
    <row r="20" spans="2:8">
      <c r="B20" s="6"/>
      <c r="C20" s="8" t="s">
        <v>41</v>
      </c>
      <c r="D20" s="10">
        <v>48130455</v>
      </c>
      <c r="E20" s="10">
        <v>47871492</v>
      </c>
      <c r="F20" s="10">
        <v>46818981</v>
      </c>
      <c r="G20" s="10">
        <v>46420932</v>
      </c>
      <c r="H20" s="9">
        <v>51298933</v>
      </c>
    </row>
    <row r="21" spans="2:8">
      <c r="B21" s="6"/>
      <c r="C21" s="8" t="s">
        <v>42</v>
      </c>
      <c r="D21" s="16" t="s">
        <v>43</v>
      </c>
      <c r="E21" s="16" t="s">
        <v>43</v>
      </c>
      <c r="F21" s="16" t="s">
        <v>43</v>
      </c>
      <c r="G21" s="16" t="s">
        <v>43</v>
      </c>
      <c r="H21" s="16" t="s">
        <v>43</v>
      </c>
    </row>
    <row r="23" spans="2:8">
      <c r="B23" s="3" t="s">
        <v>18</v>
      </c>
    </row>
    <row r="24" spans="2:8">
      <c r="B24" s="3" t="s">
        <v>44</v>
      </c>
      <c r="C24" s="3"/>
      <c r="D24" s="3"/>
      <c r="E24" s="3"/>
    </row>
    <row r="25" spans="2:8">
      <c r="D25" s="13"/>
      <c r="E25" s="13"/>
      <c r="F25" s="13"/>
      <c r="G25" s="13"/>
      <c r="H25" s="13"/>
    </row>
    <row r="26" spans="2:8">
      <c r="C26" s="17"/>
      <c r="D26" s="13"/>
      <c r="E26" s="13"/>
      <c r="F26" s="13"/>
      <c r="G26" s="13"/>
      <c r="H26" s="13"/>
    </row>
    <row r="27" spans="2:8">
      <c r="G27" s="13"/>
      <c r="H27" s="13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B16" sqref="B16"/>
    </sheetView>
  </sheetViews>
  <sheetFormatPr defaultRowHeight="12"/>
  <cols>
    <col min="1" max="1" width="2.625" style="2" customWidth="1"/>
    <col min="2" max="2" width="17.625" style="2" customWidth="1"/>
    <col min="3" max="8" width="10.625" style="2" customWidth="1"/>
    <col min="9" max="16384" width="9" style="2"/>
  </cols>
  <sheetData>
    <row r="1" spans="2:7" ht="14.25">
      <c r="B1" s="1" t="s">
        <v>45</v>
      </c>
    </row>
    <row r="3" spans="2:7">
      <c r="B3" s="18" t="s">
        <v>46</v>
      </c>
      <c r="C3" s="5" t="s">
        <v>20</v>
      </c>
      <c r="D3" s="5" t="s">
        <v>21</v>
      </c>
      <c r="E3" s="5" t="s">
        <v>22</v>
      </c>
      <c r="F3" s="5" t="s">
        <v>23</v>
      </c>
      <c r="G3" s="12" t="s">
        <v>24</v>
      </c>
    </row>
    <row r="4" spans="2:7">
      <c r="B4" s="19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2:7">
      <c r="B5" s="20" t="s">
        <v>47</v>
      </c>
      <c r="C5" s="10">
        <v>11072423</v>
      </c>
      <c r="D5" s="10">
        <v>9478969</v>
      </c>
      <c r="E5" s="10">
        <v>8506480</v>
      </c>
      <c r="F5" s="10">
        <v>8177912</v>
      </c>
      <c r="G5" s="9">
        <v>14974673</v>
      </c>
    </row>
    <row r="7" spans="2:7">
      <c r="B7" s="3" t="s">
        <v>18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H44" sqref="H43:H44"/>
    </sheetView>
  </sheetViews>
  <sheetFormatPr defaultRowHeight="12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9" ht="14.25">
      <c r="B1" s="1" t="s">
        <v>63</v>
      </c>
    </row>
    <row r="3" spans="2:9">
      <c r="B3" s="118" t="s">
        <v>48</v>
      </c>
      <c r="C3" s="119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9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>
      <c r="B5" s="120" t="s">
        <v>6</v>
      </c>
      <c r="C5" s="121"/>
      <c r="D5" s="10">
        <v>210428008</v>
      </c>
      <c r="E5" s="10">
        <v>190303762</v>
      </c>
      <c r="F5" s="10">
        <v>174881652</v>
      </c>
      <c r="G5" s="10">
        <v>159762827</v>
      </c>
      <c r="H5" s="9">
        <v>156006890</v>
      </c>
      <c r="I5" s="13"/>
    </row>
    <row r="6" spans="2:9">
      <c r="B6" s="6"/>
      <c r="C6" s="8" t="s">
        <v>49</v>
      </c>
      <c r="D6" s="10">
        <v>551239</v>
      </c>
      <c r="E6" s="10">
        <v>540503</v>
      </c>
      <c r="F6" s="10">
        <v>572963</v>
      </c>
      <c r="G6" s="10">
        <v>607432</v>
      </c>
      <c r="H6" s="9">
        <v>582718</v>
      </c>
    </row>
    <row r="7" spans="2:9">
      <c r="B7" s="6"/>
      <c r="C7" s="8" t="s">
        <v>50</v>
      </c>
      <c r="D7" s="10">
        <v>6733</v>
      </c>
      <c r="E7" s="10" t="s">
        <v>51</v>
      </c>
      <c r="F7" s="10" t="s">
        <v>51</v>
      </c>
      <c r="G7" s="10" t="s">
        <v>51</v>
      </c>
      <c r="H7" s="10" t="s">
        <v>51</v>
      </c>
    </row>
    <row r="8" spans="2:9">
      <c r="B8" s="6"/>
      <c r="C8" s="8" t="s">
        <v>52</v>
      </c>
      <c r="D8" s="10">
        <v>283125</v>
      </c>
      <c r="E8" s="10">
        <v>144809</v>
      </c>
      <c r="F8" s="10">
        <v>124114</v>
      </c>
      <c r="G8" s="10">
        <v>107712</v>
      </c>
      <c r="H8" s="9">
        <v>100235</v>
      </c>
    </row>
    <row r="9" spans="2:9">
      <c r="B9" s="6"/>
      <c r="C9" s="8" t="s">
        <v>53</v>
      </c>
      <c r="D9" s="10">
        <v>91921</v>
      </c>
      <c r="E9" s="10" t="s">
        <v>51</v>
      </c>
      <c r="F9" s="10" t="s">
        <v>51</v>
      </c>
      <c r="G9" s="10" t="s">
        <v>51</v>
      </c>
      <c r="H9" s="10" t="s">
        <v>51</v>
      </c>
    </row>
    <row r="10" spans="2:9">
      <c r="B10" s="6"/>
      <c r="C10" s="8" t="s">
        <v>54</v>
      </c>
      <c r="D10" s="10">
        <v>80791</v>
      </c>
      <c r="E10" s="10">
        <v>82344</v>
      </c>
      <c r="F10" s="10">
        <v>85832</v>
      </c>
      <c r="G10" s="10">
        <v>88582</v>
      </c>
      <c r="H10" s="9">
        <v>89731</v>
      </c>
    </row>
    <row r="11" spans="2:9" ht="21">
      <c r="B11" s="6"/>
      <c r="C11" s="11" t="s">
        <v>55</v>
      </c>
      <c r="D11" s="10">
        <v>2484995</v>
      </c>
      <c r="E11" s="10">
        <v>747792</v>
      </c>
      <c r="F11" s="10">
        <v>534168</v>
      </c>
      <c r="G11" s="10">
        <v>1306446</v>
      </c>
      <c r="H11" s="9">
        <v>462711</v>
      </c>
    </row>
    <row r="12" spans="2:9">
      <c r="B12" s="6"/>
      <c r="C12" s="8" t="s">
        <v>56</v>
      </c>
      <c r="D12" s="10">
        <v>1511115</v>
      </c>
      <c r="E12" s="10">
        <v>510630</v>
      </c>
      <c r="F12" s="10">
        <v>573002</v>
      </c>
      <c r="G12" s="10">
        <v>509662</v>
      </c>
      <c r="H12" s="9">
        <v>1302518</v>
      </c>
    </row>
    <row r="13" spans="2:9">
      <c r="B13" s="6"/>
      <c r="C13" s="8" t="s">
        <v>57</v>
      </c>
      <c r="D13" s="10">
        <v>9463150</v>
      </c>
      <c r="E13" s="10">
        <v>7601484</v>
      </c>
      <c r="F13" s="10">
        <v>7955916</v>
      </c>
      <c r="G13" s="10">
        <v>7235479</v>
      </c>
      <c r="H13" s="9">
        <v>5866809</v>
      </c>
    </row>
    <row r="14" spans="2:9">
      <c r="B14" s="6"/>
      <c r="C14" s="8" t="s">
        <v>58</v>
      </c>
      <c r="D14" s="10">
        <v>1210559</v>
      </c>
      <c r="E14" s="10">
        <v>1262501</v>
      </c>
      <c r="F14" s="10">
        <v>1151724</v>
      </c>
      <c r="G14" s="10">
        <v>1143710</v>
      </c>
      <c r="H14" s="9">
        <v>1134896</v>
      </c>
    </row>
    <row r="15" spans="2:9">
      <c r="B15" s="6"/>
      <c r="C15" s="8" t="s">
        <v>59</v>
      </c>
      <c r="D15" s="10">
        <v>10836970</v>
      </c>
      <c r="E15" s="10">
        <v>9826296</v>
      </c>
      <c r="F15" s="10">
        <v>9572742</v>
      </c>
      <c r="G15" s="10">
        <v>10169290</v>
      </c>
      <c r="H15" s="9">
        <v>9078333</v>
      </c>
    </row>
    <row r="16" spans="2:9">
      <c r="B16" s="6"/>
      <c r="C16" s="8" t="s">
        <v>60</v>
      </c>
      <c r="D16" s="10">
        <v>48015358</v>
      </c>
      <c r="E16" s="10">
        <v>50147830</v>
      </c>
      <c r="F16" s="10">
        <v>54018305</v>
      </c>
      <c r="G16" s="10">
        <v>56022990</v>
      </c>
      <c r="H16" s="9">
        <v>68573985</v>
      </c>
    </row>
    <row r="17" spans="2:8">
      <c r="B17" s="6"/>
      <c r="C17" s="8" t="s">
        <v>61</v>
      </c>
      <c r="D17" s="10">
        <v>135892052</v>
      </c>
      <c r="E17" s="10">
        <v>119439573</v>
      </c>
      <c r="F17" s="10">
        <v>100292886</v>
      </c>
      <c r="G17" s="10">
        <v>82546547</v>
      </c>
      <c r="H17" s="9">
        <v>68743916</v>
      </c>
    </row>
    <row r="18" spans="2:8">
      <c r="B18" s="6"/>
      <c r="C18" s="8" t="s">
        <v>62</v>
      </c>
      <c r="D18" s="10" t="s">
        <v>51</v>
      </c>
      <c r="E18" s="10" t="s">
        <v>51</v>
      </c>
      <c r="F18" s="10" t="s">
        <v>51</v>
      </c>
      <c r="G18" s="10">
        <v>24977</v>
      </c>
      <c r="H18" s="9">
        <v>71038</v>
      </c>
    </row>
    <row r="19" spans="2:8">
      <c r="D19" s="21"/>
      <c r="E19" s="21"/>
      <c r="F19" s="21"/>
      <c r="G19" s="21"/>
      <c r="H19" s="21"/>
    </row>
    <row r="20" spans="2:8">
      <c r="B20" s="3" t="s">
        <v>18</v>
      </c>
      <c r="D20" s="13"/>
      <c r="E20" s="13"/>
      <c r="F20" s="13"/>
      <c r="G20" s="13"/>
      <c r="H20" s="13"/>
    </row>
    <row r="21" spans="2:8">
      <c r="D21" s="13"/>
      <c r="E21" s="13"/>
      <c r="F21" s="13"/>
      <c r="G21" s="13"/>
      <c r="H21" s="13"/>
    </row>
    <row r="22" spans="2:8">
      <c r="D22" s="13"/>
      <c r="E22" s="13"/>
      <c r="F22" s="13"/>
      <c r="G22" s="13"/>
      <c r="H22" s="13"/>
    </row>
  </sheetData>
  <mergeCells count="2">
    <mergeCell ref="B3:C3"/>
    <mergeCell ref="B5:C5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D11" sqref="D11"/>
    </sheetView>
  </sheetViews>
  <sheetFormatPr defaultRowHeight="12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8" ht="14.25">
      <c r="B1" s="1" t="s">
        <v>64</v>
      </c>
    </row>
    <row r="3" spans="2:8">
      <c r="B3" s="118" t="s">
        <v>48</v>
      </c>
      <c r="C3" s="119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>
      <c r="B5" s="120" t="s">
        <v>6</v>
      </c>
      <c r="C5" s="121"/>
      <c r="D5" s="10">
        <v>207219115</v>
      </c>
      <c r="E5" s="10">
        <v>186996157</v>
      </c>
      <c r="F5" s="10">
        <v>171909615</v>
      </c>
      <c r="G5" s="10">
        <v>156819679</v>
      </c>
      <c r="H5" s="9">
        <v>153516977</v>
      </c>
    </row>
    <row r="6" spans="2:8">
      <c r="B6" s="6"/>
      <c r="C6" s="8" t="s">
        <v>49</v>
      </c>
      <c r="D6" s="10">
        <v>187301</v>
      </c>
      <c r="E6" s="10">
        <v>143325</v>
      </c>
      <c r="F6" s="10">
        <v>141932</v>
      </c>
      <c r="G6" s="10">
        <v>191193</v>
      </c>
      <c r="H6" s="9">
        <v>284664</v>
      </c>
    </row>
    <row r="7" spans="2:8">
      <c r="B7" s="6"/>
      <c r="C7" s="8" t="s">
        <v>50</v>
      </c>
      <c r="D7" s="10">
        <v>6733</v>
      </c>
      <c r="E7" s="10" t="s">
        <v>51</v>
      </c>
      <c r="F7" s="10" t="s">
        <v>51</v>
      </c>
      <c r="G7" s="10" t="s">
        <v>51</v>
      </c>
      <c r="H7" s="10" t="s">
        <v>51</v>
      </c>
    </row>
    <row r="8" spans="2:8">
      <c r="B8" s="6"/>
      <c r="C8" s="8" t="s">
        <v>52</v>
      </c>
      <c r="D8" s="10">
        <v>265021</v>
      </c>
      <c r="E8" s="10">
        <v>115577</v>
      </c>
      <c r="F8" s="10">
        <v>83819</v>
      </c>
      <c r="G8" s="10">
        <v>76176</v>
      </c>
      <c r="H8" s="9">
        <v>72366</v>
      </c>
    </row>
    <row r="9" spans="2:8">
      <c r="B9" s="6"/>
      <c r="C9" s="8" t="s">
        <v>53</v>
      </c>
      <c r="D9" s="10">
        <v>91921</v>
      </c>
      <c r="E9" s="10" t="s">
        <v>51</v>
      </c>
      <c r="F9" s="10" t="s">
        <v>51</v>
      </c>
      <c r="G9" s="10" t="s">
        <v>51</v>
      </c>
      <c r="H9" s="10" t="s">
        <v>51</v>
      </c>
    </row>
    <row r="10" spans="2:8">
      <c r="B10" s="6"/>
      <c r="C10" s="8" t="s">
        <v>54</v>
      </c>
      <c r="D10" s="10">
        <v>56161</v>
      </c>
      <c r="E10" s="10">
        <v>55703</v>
      </c>
      <c r="F10" s="10">
        <v>55825</v>
      </c>
      <c r="G10" s="10">
        <v>56416</v>
      </c>
      <c r="H10" s="9">
        <v>54982</v>
      </c>
    </row>
    <row r="11" spans="2:8" ht="21">
      <c r="B11" s="6"/>
      <c r="C11" s="11" t="s">
        <v>55</v>
      </c>
      <c r="D11" s="10">
        <v>2084095</v>
      </c>
      <c r="E11" s="10">
        <v>506107</v>
      </c>
      <c r="F11" s="10">
        <v>307868</v>
      </c>
      <c r="G11" s="10">
        <v>1073702</v>
      </c>
      <c r="H11" s="9">
        <v>339945</v>
      </c>
    </row>
    <row r="12" spans="2:8">
      <c r="B12" s="6"/>
      <c r="C12" s="8" t="s">
        <v>56</v>
      </c>
      <c r="D12" s="10">
        <v>1072839</v>
      </c>
      <c r="E12" s="10">
        <v>478</v>
      </c>
      <c r="F12" s="10">
        <v>152399</v>
      </c>
      <c r="G12" s="10">
        <v>182</v>
      </c>
      <c r="H12" s="9">
        <v>859141</v>
      </c>
    </row>
    <row r="13" spans="2:8">
      <c r="B13" s="6"/>
      <c r="C13" s="8" t="s">
        <v>57</v>
      </c>
      <c r="D13" s="10">
        <v>9068566</v>
      </c>
      <c r="E13" s="10">
        <v>7226867</v>
      </c>
      <c r="F13" s="10">
        <v>7607376</v>
      </c>
      <c r="G13" s="10">
        <v>6878872</v>
      </c>
      <c r="H13" s="9">
        <v>5504049</v>
      </c>
    </row>
    <row r="14" spans="2:8">
      <c r="B14" s="6"/>
      <c r="C14" s="8" t="s">
        <v>58</v>
      </c>
      <c r="D14" s="10">
        <v>277753</v>
      </c>
      <c r="E14" s="10">
        <v>427199</v>
      </c>
      <c r="F14" s="10">
        <v>332006</v>
      </c>
      <c r="G14" s="10">
        <v>325061</v>
      </c>
      <c r="H14" s="9">
        <v>271340</v>
      </c>
    </row>
    <row r="15" spans="2:8">
      <c r="B15" s="6"/>
      <c r="C15" s="8" t="s">
        <v>59</v>
      </c>
      <c r="D15" s="10">
        <v>10201387</v>
      </c>
      <c r="E15" s="10">
        <v>8933579</v>
      </c>
      <c r="F15" s="10">
        <v>8917288</v>
      </c>
      <c r="G15" s="10">
        <v>9623681</v>
      </c>
      <c r="H15" s="9">
        <v>8741623</v>
      </c>
    </row>
    <row r="16" spans="2:8">
      <c r="B16" s="6"/>
      <c r="C16" s="8" t="s">
        <v>60</v>
      </c>
      <c r="D16" s="10">
        <v>48015286</v>
      </c>
      <c r="E16" s="10">
        <v>50147749</v>
      </c>
      <c r="F16" s="10">
        <v>54018216</v>
      </c>
      <c r="G16" s="10">
        <v>56022872</v>
      </c>
      <c r="H16" s="9">
        <v>68573985</v>
      </c>
    </row>
    <row r="17" spans="2:8">
      <c r="B17" s="6"/>
      <c r="C17" s="8" t="s">
        <v>61</v>
      </c>
      <c r="D17" s="10">
        <v>135892052</v>
      </c>
      <c r="E17" s="10">
        <v>119439573</v>
      </c>
      <c r="F17" s="10">
        <v>100292886</v>
      </c>
      <c r="G17" s="10">
        <v>82546547</v>
      </c>
      <c r="H17" s="9">
        <v>68743916</v>
      </c>
    </row>
    <row r="18" spans="2:8">
      <c r="B18" s="6"/>
      <c r="C18" s="8" t="s">
        <v>62</v>
      </c>
      <c r="D18" s="10" t="s">
        <v>51</v>
      </c>
      <c r="E18" s="10" t="s">
        <v>51</v>
      </c>
      <c r="F18" s="10" t="s">
        <v>51</v>
      </c>
      <c r="G18" s="10">
        <v>24977</v>
      </c>
      <c r="H18" s="9">
        <v>70966</v>
      </c>
    </row>
    <row r="20" spans="2:8">
      <c r="B20" s="3" t="s">
        <v>18</v>
      </c>
      <c r="D20" s="13"/>
      <c r="E20" s="13"/>
      <c r="F20" s="13"/>
      <c r="G20" s="13"/>
      <c r="H20" s="13"/>
    </row>
    <row r="21" spans="2:8">
      <c r="D21" s="13"/>
      <c r="E21" s="13"/>
      <c r="F21" s="13"/>
      <c r="G21" s="13"/>
      <c r="H21" s="13"/>
    </row>
    <row r="22" spans="2:8">
      <c r="D22" s="13"/>
      <c r="E22" s="13"/>
      <c r="F22" s="13"/>
      <c r="G22" s="13"/>
      <c r="H22" s="13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Normal="100" workbookViewId="0">
      <selection activeCell="I29" sqref="I29"/>
    </sheetView>
  </sheetViews>
  <sheetFormatPr defaultRowHeight="12"/>
  <cols>
    <col min="1" max="1" width="2.625" style="2" customWidth="1"/>
    <col min="2" max="2" width="1.875" style="2" customWidth="1"/>
    <col min="3" max="3" width="20.125" style="2" customWidth="1"/>
    <col min="4" max="4" width="15.125" style="2" bestFit="1" customWidth="1"/>
    <col min="5" max="5" width="9.5" style="2" bestFit="1" customWidth="1"/>
    <col min="6" max="6" width="14.25" style="2" bestFit="1" customWidth="1"/>
    <col min="7" max="7" width="9.125" style="2" bestFit="1" customWidth="1"/>
    <col min="8" max="8" width="1.875" style="2" customWidth="1"/>
    <col min="9" max="9" width="15.25" style="2" customWidth="1"/>
    <col min="10" max="10" width="14.25" style="2" bestFit="1" customWidth="1"/>
    <col min="11" max="11" width="9.125" style="2" bestFit="1" customWidth="1"/>
    <col min="12" max="12" width="14.25" style="2" bestFit="1" customWidth="1"/>
    <col min="13" max="13" width="9.625" style="2" customWidth="1"/>
    <col min="14" max="14" width="8.75" style="2" customWidth="1"/>
    <col min="15" max="16384" width="9" style="2"/>
  </cols>
  <sheetData>
    <row r="1" spans="2:14" ht="14.25">
      <c r="B1" s="1" t="s">
        <v>65</v>
      </c>
      <c r="H1" s="1"/>
    </row>
    <row r="2" spans="2:14" ht="13.5">
      <c r="B2" s="22" t="s">
        <v>66</v>
      </c>
    </row>
    <row r="3" spans="2:14" ht="12" customHeight="1">
      <c r="B3" s="127" t="s">
        <v>0</v>
      </c>
      <c r="C3" s="128"/>
      <c r="D3" s="122" t="s">
        <v>67</v>
      </c>
      <c r="E3" s="123"/>
      <c r="F3" s="123"/>
      <c r="G3" s="124"/>
      <c r="H3" s="127" t="s">
        <v>0</v>
      </c>
      <c r="I3" s="128"/>
      <c r="J3" s="122" t="s">
        <v>68</v>
      </c>
      <c r="K3" s="123"/>
      <c r="L3" s="123"/>
      <c r="M3" s="124"/>
    </row>
    <row r="4" spans="2:14" ht="12" customHeight="1">
      <c r="B4" s="129"/>
      <c r="C4" s="130"/>
      <c r="D4" s="5" t="s">
        <v>69</v>
      </c>
      <c r="E4" s="5" t="s">
        <v>70</v>
      </c>
      <c r="F4" s="5" t="s">
        <v>71</v>
      </c>
      <c r="G4" s="5" t="s">
        <v>70</v>
      </c>
      <c r="H4" s="129"/>
      <c r="I4" s="130"/>
      <c r="J4" s="5" t="s">
        <v>72</v>
      </c>
      <c r="K4" s="5" t="s">
        <v>70</v>
      </c>
      <c r="L4" s="5" t="s">
        <v>73</v>
      </c>
      <c r="M4" s="5" t="s">
        <v>70</v>
      </c>
    </row>
    <row r="5" spans="2:14">
      <c r="B5" s="6"/>
      <c r="C5" s="7"/>
      <c r="D5" s="4" t="s">
        <v>15</v>
      </c>
      <c r="E5" s="4" t="s">
        <v>74</v>
      </c>
      <c r="F5" s="4" t="s">
        <v>15</v>
      </c>
      <c r="G5" s="4" t="s">
        <v>74</v>
      </c>
      <c r="H5" s="6"/>
      <c r="I5" s="7"/>
      <c r="J5" s="4" t="s">
        <v>15</v>
      </c>
      <c r="K5" s="4" t="s">
        <v>74</v>
      </c>
      <c r="L5" s="4" t="s">
        <v>15</v>
      </c>
      <c r="M5" s="4" t="s">
        <v>74</v>
      </c>
    </row>
    <row r="6" spans="2:14" ht="12" customHeight="1">
      <c r="B6" s="125" t="s">
        <v>23</v>
      </c>
      <c r="C6" s="126"/>
      <c r="D6" s="16">
        <v>697294592</v>
      </c>
      <c r="E6" s="23">
        <v>100</v>
      </c>
      <c r="F6" s="16">
        <v>689890653</v>
      </c>
      <c r="G6" s="23">
        <v>100</v>
      </c>
      <c r="H6" s="125" t="s">
        <v>23</v>
      </c>
      <c r="I6" s="126"/>
      <c r="J6" s="10">
        <v>732253049</v>
      </c>
      <c r="K6" s="23">
        <v>100</v>
      </c>
      <c r="L6" s="10">
        <v>681712741</v>
      </c>
      <c r="M6" s="23">
        <v>100</v>
      </c>
    </row>
    <row r="7" spans="2:14" s="26" customFormat="1" ht="12" customHeight="1">
      <c r="B7" s="120" t="s">
        <v>24</v>
      </c>
      <c r="C7" s="121"/>
      <c r="D7" s="24">
        <v>706308208</v>
      </c>
      <c r="E7" s="25">
        <f>ROUND(D7/$D$7*100,2)</f>
        <v>100</v>
      </c>
      <c r="F7" s="24">
        <v>699718573</v>
      </c>
      <c r="G7" s="25">
        <f>ROUND(F7/$F$7*100,2)</f>
        <v>100</v>
      </c>
      <c r="H7" s="120" t="s">
        <v>24</v>
      </c>
      <c r="I7" s="121"/>
      <c r="J7" s="24">
        <v>741335945</v>
      </c>
      <c r="K7" s="25">
        <f>ROUND(J7/$J$7*100,2)</f>
        <v>100</v>
      </c>
      <c r="L7" s="24">
        <v>684743899</v>
      </c>
      <c r="M7" s="25">
        <f>ROUND(L7/$L$7*100,2)</f>
        <v>100</v>
      </c>
    </row>
    <row r="8" spans="2:14">
      <c r="B8" s="6"/>
      <c r="C8" s="8" t="s">
        <v>1</v>
      </c>
      <c r="D8" s="27">
        <v>227195878</v>
      </c>
      <c r="E8" s="23">
        <f t="shared" ref="E8:E22" si="0">ROUND(D8/$D$7*100,2)</f>
        <v>32.17</v>
      </c>
      <c r="F8" s="10">
        <v>221272373</v>
      </c>
      <c r="G8" s="23">
        <f t="shared" ref="G8:G22" si="1">ROUND(F8/$F$7*100,2)</f>
        <v>31.62</v>
      </c>
      <c r="H8" s="6"/>
      <c r="I8" s="8" t="s">
        <v>27</v>
      </c>
      <c r="J8" s="27">
        <v>1456011</v>
      </c>
      <c r="K8" s="23">
        <f t="shared" ref="K8:K23" si="2">ROUND(J8/$J$7*100,2)</f>
        <v>0.2</v>
      </c>
      <c r="L8" s="10">
        <v>1442682</v>
      </c>
      <c r="M8" s="23">
        <f>ROUND(L8/$L$7*100,2)</f>
        <v>0.21</v>
      </c>
      <c r="N8" s="28"/>
    </row>
    <row r="9" spans="2:14">
      <c r="B9" s="6"/>
      <c r="C9" s="8" t="s">
        <v>2</v>
      </c>
      <c r="D9" s="27">
        <v>46072174</v>
      </c>
      <c r="E9" s="23">
        <f t="shared" si="0"/>
        <v>6.52</v>
      </c>
      <c r="F9" s="10">
        <v>46072174</v>
      </c>
      <c r="G9" s="23">
        <f t="shared" si="1"/>
        <v>6.58</v>
      </c>
      <c r="H9" s="6"/>
      <c r="I9" s="8" t="s">
        <v>28</v>
      </c>
      <c r="J9" s="27">
        <v>35452959</v>
      </c>
      <c r="K9" s="23">
        <f t="shared" si="2"/>
        <v>4.78</v>
      </c>
      <c r="L9" s="10">
        <v>34939450</v>
      </c>
      <c r="M9" s="23">
        <f t="shared" ref="M9:M22" si="3">ROUND(L9/$L$7*100,2)</f>
        <v>5.0999999999999996</v>
      </c>
      <c r="N9" s="28"/>
    </row>
    <row r="10" spans="2:14">
      <c r="B10" s="6"/>
      <c r="C10" s="8" t="s">
        <v>3</v>
      </c>
      <c r="D10" s="27">
        <v>39312694</v>
      </c>
      <c r="E10" s="23">
        <f t="shared" si="0"/>
        <v>5.57</v>
      </c>
      <c r="F10" s="10">
        <v>39312694</v>
      </c>
      <c r="G10" s="23">
        <f t="shared" si="1"/>
        <v>5.62</v>
      </c>
      <c r="H10" s="6"/>
      <c r="I10" s="8" t="s">
        <v>75</v>
      </c>
      <c r="J10" s="27">
        <v>3970612</v>
      </c>
      <c r="K10" s="23">
        <f>ROUND(J10/$J$7*100,2)-0.01</f>
        <v>0.53</v>
      </c>
      <c r="L10" s="10">
        <v>3853031</v>
      </c>
      <c r="M10" s="23">
        <f t="shared" si="3"/>
        <v>0.56000000000000005</v>
      </c>
      <c r="N10" s="28"/>
    </row>
    <row r="11" spans="2:14">
      <c r="B11" s="6"/>
      <c r="C11" s="8" t="s">
        <v>16</v>
      </c>
      <c r="D11" s="29">
        <v>781432</v>
      </c>
      <c r="E11" s="23">
        <f t="shared" si="0"/>
        <v>0.11</v>
      </c>
      <c r="F11" s="10">
        <v>781432</v>
      </c>
      <c r="G11" s="23">
        <f t="shared" si="1"/>
        <v>0.11</v>
      </c>
      <c r="H11" s="6"/>
      <c r="I11" s="15" t="s">
        <v>76</v>
      </c>
      <c r="J11" s="29">
        <v>5686868</v>
      </c>
      <c r="K11" s="23">
        <f t="shared" si="2"/>
        <v>0.77</v>
      </c>
      <c r="L11" s="10">
        <v>5541496</v>
      </c>
      <c r="M11" s="23">
        <f t="shared" si="3"/>
        <v>0.81</v>
      </c>
      <c r="N11" s="28"/>
    </row>
    <row r="12" spans="2:14">
      <c r="B12" s="6"/>
      <c r="C12" s="8" t="s">
        <v>4</v>
      </c>
      <c r="D12" s="27">
        <v>132625279</v>
      </c>
      <c r="E12" s="23">
        <f t="shared" si="0"/>
        <v>18.78</v>
      </c>
      <c r="F12" s="10">
        <v>132625279</v>
      </c>
      <c r="G12" s="23">
        <f t="shared" si="1"/>
        <v>18.95</v>
      </c>
      <c r="H12" s="6"/>
      <c r="I12" s="8" t="s">
        <v>77</v>
      </c>
      <c r="J12" s="27">
        <v>133700652</v>
      </c>
      <c r="K12" s="30">
        <f>ROUND(J12/$J$7*100,2)-0.01</f>
        <v>18.029999999999998</v>
      </c>
      <c r="L12" s="10">
        <v>128914387</v>
      </c>
      <c r="M12" s="23">
        <f t="shared" si="3"/>
        <v>18.829999999999998</v>
      </c>
      <c r="N12" s="28"/>
    </row>
    <row r="13" spans="2:14">
      <c r="B13" s="6"/>
      <c r="C13" s="15" t="s">
        <v>17</v>
      </c>
      <c r="D13" s="27">
        <v>849785</v>
      </c>
      <c r="E13" s="23">
        <f t="shared" si="0"/>
        <v>0.12</v>
      </c>
      <c r="F13" s="10">
        <v>849785</v>
      </c>
      <c r="G13" s="23">
        <f t="shared" si="1"/>
        <v>0.12</v>
      </c>
      <c r="H13" s="6"/>
      <c r="I13" s="8" t="s">
        <v>32</v>
      </c>
      <c r="J13" s="27">
        <v>21017277</v>
      </c>
      <c r="K13" s="30">
        <f>ROUND(J13/$J$7*100,2)-0.01</f>
        <v>2.83</v>
      </c>
      <c r="L13" s="10">
        <v>17440635</v>
      </c>
      <c r="M13" s="23">
        <f t="shared" si="3"/>
        <v>2.5499999999999998</v>
      </c>
      <c r="N13" s="28"/>
    </row>
    <row r="14" spans="2:14">
      <c r="B14" s="6"/>
      <c r="C14" s="8" t="s">
        <v>5</v>
      </c>
      <c r="D14" s="27">
        <v>4592043</v>
      </c>
      <c r="E14" s="23">
        <f t="shared" si="0"/>
        <v>0.65</v>
      </c>
      <c r="F14" s="10">
        <v>4530343</v>
      </c>
      <c r="G14" s="23">
        <f t="shared" si="1"/>
        <v>0.65</v>
      </c>
      <c r="H14" s="6"/>
      <c r="I14" s="8" t="s">
        <v>33</v>
      </c>
      <c r="J14" s="27">
        <v>4401044</v>
      </c>
      <c r="K14" s="23">
        <f t="shared" si="2"/>
        <v>0.59</v>
      </c>
      <c r="L14" s="10">
        <v>4022245</v>
      </c>
      <c r="M14" s="23">
        <f t="shared" si="3"/>
        <v>0.59</v>
      </c>
      <c r="N14" s="28"/>
    </row>
    <row r="15" spans="2:14">
      <c r="B15" s="6"/>
      <c r="C15" s="8" t="s">
        <v>7</v>
      </c>
      <c r="D15" s="27">
        <v>11124996</v>
      </c>
      <c r="E15" s="23">
        <f>ROUND(D15/$D$7*100,2)-0.01</f>
        <v>1.57</v>
      </c>
      <c r="F15" s="10">
        <v>10949356</v>
      </c>
      <c r="G15" s="23">
        <f t="shared" si="1"/>
        <v>1.56</v>
      </c>
      <c r="H15" s="6"/>
      <c r="I15" s="8" t="s">
        <v>78</v>
      </c>
      <c r="J15" s="27">
        <v>43785954</v>
      </c>
      <c r="K15" s="23">
        <f t="shared" si="2"/>
        <v>5.91</v>
      </c>
      <c r="L15" s="10">
        <v>23958902</v>
      </c>
      <c r="M15" s="23">
        <f t="shared" si="3"/>
        <v>3.5</v>
      </c>
      <c r="N15" s="28"/>
    </row>
    <row r="16" spans="2:14">
      <c r="B16" s="6"/>
      <c r="C16" s="8" t="s">
        <v>8</v>
      </c>
      <c r="D16" s="27">
        <f>89323853-1</f>
        <v>89323852</v>
      </c>
      <c r="E16" s="23">
        <f t="shared" si="0"/>
        <v>12.65</v>
      </c>
      <c r="F16" s="10">
        <v>89323853</v>
      </c>
      <c r="G16" s="23">
        <f t="shared" si="1"/>
        <v>12.77</v>
      </c>
      <c r="H16" s="6"/>
      <c r="I16" s="8" t="s">
        <v>35</v>
      </c>
      <c r="J16" s="27">
        <v>7610080</v>
      </c>
      <c r="K16" s="23">
        <f t="shared" si="2"/>
        <v>1.03</v>
      </c>
      <c r="L16" s="10">
        <v>5680500</v>
      </c>
      <c r="M16" s="23">
        <f t="shared" si="3"/>
        <v>0.83</v>
      </c>
      <c r="N16" s="28"/>
    </row>
    <row r="17" spans="2:14">
      <c r="B17" s="6"/>
      <c r="C17" s="8" t="s">
        <v>9</v>
      </c>
      <c r="D17" s="27">
        <v>1533208</v>
      </c>
      <c r="E17" s="23">
        <f t="shared" si="0"/>
        <v>0.22</v>
      </c>
      <c r="F17" s="10">
        <v>1533191</v>
      </c>
      <c r="G17" s="23">
        <f t="shared" si="1"/>
        <v>0.22</v>
      </c>
      <c r="H17" s="6"/>
      <c r="I17" s="8" t="s">
        <v>79</v>
      </c>
      <c r="J17" s="27">
        <v>120823496</v>
      </c>
      <c r="K17" s="23">
        <f t="shared" si="2"/>
        <v>16.3</v>
      </c>
      <c r="L17" s="10">
        <v>96430865</v>
      </c>
      <c r="M17" s="23">
        <f t="shared" si="3"/>
        <v>14.08</v>
      </c>
      <c r="N17" s="28"/>
    </row>
    <row r="18" spans="2:14">
      <c r="B18" s="6"/>
      <c r="C18" s="8" t="s">
        <v>10</v>
      </c>
      <c r="D18" s="27">
        <v>180037</v>
      </c>
      <c r="E18" s="23">
        <f>ROUND(D18/$D$7*100,2)-0.01</f>
        <v>1.9999999999999997E-2</v>
      </c>
      <c r="F18" s="10">
        <v>180037</v>
      </c>
      <c r="G18" s="23">
        <f t="shared" si="1"/>
        <v>0.03</v>
      </c>
      <c r="H18" s="6"/>
      <c r="I18" s="8" t="s">
        <v>37</v>
      </c>
      <c r="J18" s="27">
        <v>44157485</v>
      </c>
      <c r="K18" s="23">
        <f t="shared" si="2"/>
        <v>5.96</v>
      </c>
      <c r="L18" s="10">
        <v>44032932</v>
      </c>
      <c r="M18" s="23">
        <f t="shared" si="3"/>
        <v>6.43</v>
      </c>
      <c r="N18" s="28"/>
    </row>
    <row r="19" spans="2:14">
      <c r="B19" s="6"/>
      <c r="C19" s="8" t="s">
        <v>11</v>
      </c>
      <c r="D19" s="27">
        <v>23284723</v>
      </c>
      <c r="E19" s="23">
        <f t="shared" si="0"/>
        <v>3.3</v>
      </c>
      <c r="F19" s="10">
        <v>23284723</v>
      </c>
      <c r="G19" s="23">
        <f t="shared" si="1"/>
        <v>3.33</v>
      </c>
      <c r="H19" s="6"/>
      <c r="I19" s="8" t="s">
        <v>38</v>
      </c>
      <c r="J19" s="27">
        <v>165458919</v>
      </c>
      <c r="K19" s="23">
        <f t="shared" si="2"/>
        <v>22.32</v>
      </c>
      <c r="L19" s="10">
        <v>165220170</v>
      </c>
      <c r="M19" s="23">
        <f t="shared" si="3"/>
        <v>24.13</v>
      </c>
      <c r="N19" s="28"/>
    </row>
    <row r="20" spans="2:14">
      <c r="B20" s="6"/>
      <c r="C20" s="8" t="s">
        <v>12</v>
      </c>
      <c r="D20" s="27">
        <v>8177912</v>
      </c>
      <c r="E20" s="23">
        <f t="shared" si="0"/>
        <v>1.1599999999999999</v>
      </c>
      <c r="F20" s="10">
        <v>8177912</v>
      </c>
      <c r="G20" s="23">
        <f t="shared" si="1"/>
        <v>1.17</v>
      </c>
      <c r="H20" s="6"/>
      <c r="I20" s="8" t="s">
        <v>39</v>
      </c>
      <c r="J20" s="31">
        <f>1620765-1</f>
        <v>1620764</v>
      </c>
      <c r="K20" s="23">
        <f t="shared" si="2"/>
        <v>0.22</v>
      </c>
      <c r="L20" s="32">
        <v>1247927</v>
      </c>
      <c r="M20" s="23">
        <f t="shared" si="3"/>
        <v>0.18</v>
      </c>
      <c r="N20" s="28"/>
    </row>
    <row r="21" spans="2:14">
      <c r="B21" s="6"/>
      <c r="C21" s="8" t="s">
        <v>13</v>
      </c>
      <c r="D21" s="27">
        <v>17117795</v>
      </c>
      <c r="E21" s="23">
        <f t="shared" si="0"/>
        <v>2.42</v>
      </c>
      <c r="F21" s="33">
        <v>16689021</v>
      </c>
      <c r="G21" s="23">
        <f t="shared" si="1"/>
        <v>2.39</v>
      </c>
      <c r="H21" s="6"/>
      <c r="I21" s="8" t="s">
        <v>40</v>
      </c>
      <c r="J21" s="27">
        <v>100719750</v>
      </c>
      <c r="K21" s="23">
        <f t="shared" si="2"/>
        <v>13.59</v>
      </c>
      <c r="L21" s="33">
        <v>100719744</v>
      </c>
      <c r="M21" s="23">
        <f t="shared" si="3"/>
        <v>14.71</v>
      </c>
      <c r="N21" s="28"/>
    </row>
    <row r="22" spans="2:14">
      <c r="B22" s="6"/>
      <c r="C22" s="8" t="s">
        <v>14</v>
      </c>
      <c r="D22" s="27">
        <v>104136400</v>
      </c>
      <c r="E22" s="23">
        <f t="shared" si="0"/>
        <v>14.74</v>
      </c>
      <c r="F22" s="33">
        <v>104136400</v>
      </c>
      <c r="G22" s="23">
        <f t="shared" si="1"/>
        <v>14.88</v>
      </c>
      <c r="H22" s="6"/>
      <c r="I22" s="8" t="s">
        <v>41</v>
      </c>
      <c r="J22" s="27">
        <v>51298935</v>
      </c>
      <c r="K22" s="23">
        <f t="shared" si="2"/>
        <v>6.92</v>
      </c>
      <c r="L22" s="33">
        <v>51298933</v>
      </c>
      <c r="M22" s="23">
        <f t="shared" si="3"/>
        <v>7.49</v>
      </c>
      <c r="N22" s="28"/>
    </row>
    <row r="23" spans="2:14">
      <c r="B23" s="6"/>
      <c r="C23" s="8"/>
      <c r="D23" s="27"/>
      <c r="E23" s="23"/>
      <c r="F23" s="27"/>
      <c r="G23" s="23"/>
      <c r="H23" s="6"/>
      <c r="I23" s="8" t="s">
        <v>42</v>
      </c>
      <c r="J23" s="27">
        <v>175139</v>
      </c>
      <c r="K23" s="23">
        <f t="shared" si="2"/>
        <v>0.02</v>
      </c>
      <c r="L23" s="16" t="s">
        <v>43</v>
      </c>
      <c r="M23" s="16" t="s">
        <v>43</v>
      </c>
      <c r="N23" s="28"/>
    </row>
    <row r="24" spans="2:14">
      <c r="L24" s="17"/>
    </row>
    <row r="25" spans="2:14">
      <c r="B25" s="3" t="s">
        <v>18</v>
      </c>
      <c r="H25" s="3"/>
      <c r="J25" s="34"/>
      <c r="K25" s="35"/>
    </row>
    <row r="26" spans="2:14">
      <c r="B26" s="3" t="s">
        <v>44</v>
      </c>
      <c r="C26" s="3"/>
      <c r="D26" s="3"/>
      <c r="E26" s="3"/>
      <c r="F26" s="3"/>
      <c r="G26" s="3"/>
      <c r="J26" s="36"/>
      <c r="K26" s="37"/>
    </row>
    <row r="27" spans="2:14">
      <c r="D27" s="34"/>
      <c r="E27" s="35"/>
      <c r="J27" s="36"/>
      <c r="K27" s="37"/>
    </row>
    <row r="28" spans="2:14">
      <c r="D28" s="36"/>
      <c r="E28" s="36"/>
      <c r="F28" s="36"/>
      <c r="G28" s="36"/>
      <c r="J28" s="36"/>
      <c r="K28" s="36"/>
      <c r="L28" s="36"/>
      <c r="M28" s="36"/>
    </row>
    <row r="29" spans="2:14">
      <c r="D29" s="36"/>
      <c r="E29" s="38"/>
      <c r="J29" s="36"/>
      <c r="K29" s="37"/>
    </row>
    <row r="30" spans="2:14">
      <c r="D30" s="36"/>
      <c r="E30" s="38"/>
      <c r="J30" s="36"/>
      <c r="K30" s="37"/>
    </row>
    <row r="31" spans="2:14">
      <c r="D31" s="36"/>
      <c r="E31" s="38"/>
      <c r="F31" s="21"/>
      <c r="G31" s="21"/>
      <c r="J31" s="36"/>
      <c r="K31" s="37"/>
      <c r="L31" s="21"/>
      <c r="M31" s="21"/>
    </row>
    <row r="32" spans="2:14">
      <c r="D32" s="36"/>
      <c r="E32" s="36"/>
      <c r="F32" s="36"/>
      <c r="G32" s="36"/>
      <c r="J32" s="36"/>
      <c r="K32" s="36"/>
      <c r="L32" s="36"/>
      <c r="M32" s="36"/>
    </row>
    <row r="33" spans="4:11">
      <c r="D33" s="36"/>
      <c r="E33" s="38"/>
      <c r="J33" s="36"/>
      <c r="K33" s="37"/>
    </row>
    <row r="34" spans="4:11">
      <c r="D34" s="36"/>
      <c r="E34" s="38"/>
      <c r="J34" s="36"/>
      <c r="K34" s="37"/>
    </row>
    <row r="35" spans="4:11">
      <c r="D35" s="36"/>
      <c r="E35" s="38"/>
      <c r="J35" s="36"/>
      <c r="K35" s="37"/>
    </row>
    <row r="36" spans="4:11">
      <c r="D36" s="36"/>
      <c r="E36" s="38"/>
      <c r="J36" s="36"/>
      <c r="K36" s="37"/>
    </row>
    <row r="37" spans="4:11">
      <c r="D37" s="36"/>
      <c r="E37" s="38"/>
      <c r="J37" s="36"/>
      <c r="K37" s="37"/>
    </row>
    <row r="38" spans="4:11">
      <c r="D38" s="36"/>
      <c r="E38" s="38"/>
      <c r="J38" s="36"/>
      <c r="K38" s="37"/>
    </row>
    <row r="39" spans="4:11">
      <c r="D39" s="36"/>
      <c r="E39" s="38"/>
      <c r="J39" s="36"/>
      <c r="K39" s="37"/>
    </row>
    <row r="40" spans="4:11">
      <c r="D40" s="36"/>
      <c r="E40" s="38"/>
      <c r="J40" s="36"/>
      <c r="K40" s="37"/>
    </row>
    <row r="41" spans="4:11">
      <c r="D41" s="36"/>
      <c r="E41" s="38"/>
      <c r="J41" s="39"/>
      <c r="K41" s="37"/>
    </row>
    <row r="42" spans="4:11">
      <c r="D42" s="36"/>
      <c r="E42" s="38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dataValidations count="1">
    <dataValidation allowBlank="1" showInputMessage="1" showErrorMessage="1" promptTitle="式数値" sqref="F8 L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H36" sqref="H36"/>
    </sheetView>
  </sheetViews>
  <sheetFormatPr defaultRowHeight="12"/>
  <cols>
    <col min="1" max="1" width="2.625" style="2" customWidth="1"/>
    <col min="2" max="2" width="1.875" style="2" customWidth="1"/>
    <col min="3" max="3" width="22.5" style="2" customWidth="1"/>
    <col min="4" max="4" width="13.25" style="2" bestFit="1" customWidth="1"/>
    <col min="5" max="5" width="9.125" style="2" bestFit="1" customWidth="1"/>
    <col min="6" max="6" width="13.25" style="2" bestFit="1" customWidth="1"/>
    <col min="7" max="7" width="9.125" style="2" bestFit="1" customWidth="1"/>
    <col min="8" max="8" width="1.875" style="2" customWidth="1"/>
    <col min="9" max="9" width="22.375" style="2" customWidth="1"/>
    <col min="10" max="10" width="13.25" style="2" bestFit="1" customWidth="1"/>
    <col min="11" max="11" width="9.125" style="2" bestFit="1" customWidth="1"/>
    <col min="12" max="12" width="13.25" style="2" bestFit="1" customWidth="1"/>
    <col min="13" max="13" width="9.125" style="2" bestFit="1" customWidth="1"/>
    <col min="14" max="14" width="9.375" style="2" bestFit="1" customWidth="1"/>
    <col min="15" max="16384" width="9" style="2"/>
  </cols>
  <sheetData>
    <row r="1" spans="2:14" ht="14.25">
      <c r="B1" s="1" t="s">
        <v>65</v>
      </c>
      <c r="H1" s="1"/>
    </row>
    <row r="2" spans="2:14" ht="13.5">
      <c r="B2" s="22" t="s">
        <v>80</v>
      </c>
    </row>
    <row r="3" spans="2:14">
      <c r="B3" s="127" t="s">
        <v>48</v>
      </c>
      <c r="C3" s="128"/>
      <c r="D3" s="122" t="s">
        <v>67</v>
      </c>
      <c r="E3" s="123"/>
      <c r="F3" s="123"/>
      <c r="G3" s="124"/>
      <c r="H3" s="127" t="s">
        <v>48</v>
      </c>
      <c r="I3" s="128"/>
      <c r="J3" s="122" t="s">
        <v>68</v>
      </c>
      <c r="K3" s="123"/>
      <c r="L3" s="123"/>
      <c r="M3" s="124"/>
    </row>
    <row r="4" spans="2:14">
      <c r="B4" s="129"/>
      <c r="C4" s="130"/>
      <c r="D4" s="5" t="s">
        <v>69</v>
      </c>
      <c r="E4" s="5" t="s">
        <v>70</v>
      </c>
      <c r="F4" s="5" t="s">
        <v>71</v>
      </c>
      <c r="G4" s="5" t="s">
        <v>70</v>
      </c>
      <c r="H4" s="129"/>
      <c r="I4" s="130"/>
      <c r="J4" s="5" t="s">
        <v>72</v>
      </c>
      <c r="K4" s="5" t="s">
        <v>70</v>
      </c>
      <c r="L4" s="5" t="s">
        <v>73</v>
      </c>
      <c r="M4" s="5" t="s">
        <v>70</v>
      </c>
    </row>
    <row r="5" spans="2:14">
      <c r="B5" s="6"/>
      <c r="C5" s="7"/>
      <c r="D5" s="4" t="s">
        <v>15</v>
      </c>
      <c r="E5" s="4" t="s">
        <v>81</v>
      </c>
      <c r="F5" s="4" t="s">
        <v>15</v>
      </c>
      <c r="G5" s="4" t="s">
        <v>81</v>
      </c>
      <c r="H5" s="6"/>
      <c r="I5" s="7"/>
      <c r="J5" s="4" t="s">
        <v>15</v>
      </c>
      <c r="K5" s="4" t="s">
        <v>81</v>
      </c>
      <c r="L5" s="4" t="s">
        <v>15</v>
      </c>
      <c r="M5" s="4" t="s">
        <v>81</v>
      </c>
    </row>
    <row r="6" spans="2:14" ht="12" customHeight="1">
      <c r="B6" s="125" t="s">
        <v>23</v>
      </c>
      <c r="C6" s="126"/>
      <c r="D6" s="10">
        <v>160581046</v>
      </c>
      <c r="E6" s="23">
        <v>100</v>
      </c>
      <c r="F6" s="10">
        <v>159762827</v>
      </c>
      <c r="G6" s="23">
        <v>100</v>
      </c>
      <c r="H6" s="125" t="s">
        <v>23</v>
      </c>
      <c r="I6" s="126"/>
      <c r="J6" s="10">
        <v>159553921</v>
      </c>
      <c r="K6" s="23">
        <v>100</v>
      </c>
      <c r="L6" s="10">
        <v>156819679</v>
      </c>
      <c r="M6" s="23">
        <v>100</v>
      </c>
    </row>
    <row r="7" spans="2:14" ht="12" customHeight="1">
      <c r="B7" s="120" t="s">
        <v>24</v>
      </c>
      <c r="C7" s="121"/>
      <c r="D7" s="9">
        <v>156764995</v>
      </c>
      <c r="E7" s="25">
        <f>ROUND(D7/$D$7*100,2)</f>
        <v>100</v>
      </c>
      <c r="F7" s="9">
        <v>156006890</v>
      </c>
      <c r="G7" s="25">
        <f>ROUND(F7/$F$7*100,2)</f>
        <v>100</v>
      </c>
      <c r="H7" s="120" t="s">
        <v>24</v>
      </c>
      <c r="I7" s="121"/>
      <c r="J7" s="9">
        <v>155504681</v>
      </c>
      <c r="K7" s="25">
        <f>ROUND(J7/$J$7*100,2)</f>
        <v>100</v>
      </c>
      <c r="L7" s="9">
        <v>153516977</v>
      </c>
      <c r="M7" s="25">
        <f>ROUND(L7/$L$7*100,2)</f>
        <v>100</v>
      </c>
      <c r="N7" s="26"/>
    </row>
    <row r="8" spans="2:14">
      <c r="B8" s="6"/>
      <c r="C8" s="8" t="s">
        <v>49</v>
      </c>
      <c r="D8" s="27">
        <v>795173</v>
      </c>
      <c r="E8" s="23">
        <f t="shared" ref="E8:E19" si="0">ROUND(D8/$D$7*100,2)</f>
        <v>0.51</v>
      </c>
      <c r="F8" s="10">
        <v>582718</v>
      </c>
      <c r="G8" s="23">
        <f t="shared" ref="G8:G19" si="1">ROUND(F8/$F$7*100,2)</f>
        <v>0.37</v>
      </c>
      <c r="H8" s="6"/>
      <c r="I8" s="8" t="s">
        <v>49</v>
      </c>
      <c r="J8" s="27">
        <v>546938</v>
      </c>
      <c r="K8" s="23">
        <f t="shared" ref="K8:K19" si="2">ROUND(J8/$J$7*100,2)</f>
        <v>0.35</v>
      </c>
      <c r="L8" s="10">
        <v>284664</v>
      </c>
      <c r="M8" s="23">
        <f>ROUND(L8/$L$7*100,2)-0.01</f>
        <v>0.18</v>
      </c>
      <c r="N8" s="40"/>
    </row>
    <row r="9" spans="2:14">
      <c r="B9" s="6"/>
      <c r="C9" s="8" t="s">
        <v>52</v>
      </c>
      <c r="D9" s="33">
        <v>114103</v>
      </c>
      <c r="E9" s="23">
        <f t="shared" si="0"/>
        <v>7.0000000000000007E-2</v>
      </c>
      <c r="F9" s="10">
        <v>100235</v>
      </c>
      <c r="G9" s="23">
        <f t="shared" si="1"/>
        <v>0.06</v>
      </c>
      <c r="H9" s="6"/>
      <c r="I9" s="8" t="s">
        <v>52</v>
      </c>
      <c r="J9" s="33">
        <v>79264</v>
      </c>
      <c r="K9" s="23">
        <f t="shared" si="2"/>
        <v>0.05</v>
      </c>
      <c r="L9" s="10">
        <v>72366</v>
      </c>
      <c r="M9" s="23">
        <f t="shared" ref="M9:M19" si="3">ROUND(L9/$L$7*100,2)</f>
        <v>0.05</v>
      </c>
      <c r="N9" s="40"/>
    </row>
    <row r="10" spans="2:14">
      <c r="B10" s="6"/>
      <c r="C10" s="8" t="s">
        <v>54</v>
      </c>
      <c r="D10" s="27">
        <v>89731</v>
      </c>
      <c r="E10" s="23">
        <f t="shared" si="0"/>
        <v>0.06</v>
      </c>
      <c r="F10" s="10">
        <v>89731</v>
      </c>
      <c r="G10" s="23">
        <f t="shared" si="1"/>
        <v>0.06</v>
      </c>
      <c r="H10" s="6"/>
      <c r="I10" s="8" t="s">
        <v>54</v>
      </c>
      <c r="J10" s="27">
        <v>59946</v>
      </c>
      <c r="K10" s="23">
        <f t="shared" si="2"/>
        <v>0.04</v>
      </c>
      <c r="L10" s="10">
        <v>54982</v>
      </c>
      <c r="M10" s="23">
        <f t="shared" si="3"/>
        <v>0.04</v>
      </c>
      <c r="N10" s="40"/>
    </row>
    <row r="11" spans="2:14" ht="12" hidden="1" customHeight="1">
      <c r="B11" s="6"/>
      <c r="C11" s="8" t="s">
        <v>82</v>
      </c>
      <c r="D11" s="27"/>
      <c r="E11" s="23">
        <f t="shared" si="0"/>
        <v>0</v>
      </c>
      <c r="F11" s="10"/>
      <c r="G11" s="23">
        <f t="shared" si="1"/>
        <v>0</v>
      </c>
      <c r="H11" s="6"/>
      <c r="I11" s="8" t="s">
        <v>82</v>
      </c>
      <c r="J11" s="27"/>
      <c r="K11" s="23">
        <f t="shared" si="2"/>
        <v>0</v>
      </c>
      <c r="L11" s="10"/>
      <c r="M11" s="23">
        <f t="shared" si="3"/>
        <v>0</v>
      </c>
      <c r="N11" s="40"/>
    </row>
    <row r="12" spans="2:14">
      <c r="B12" s="41"/>
      <c r="C12" s="42" t="s">
        <v>83</v>
      </c>
      <c r="D12" s="29">
        <v>921801</v>
      </c>
      <c r="E12" s="23">
        <f t="shared" si="0"/>
        <v>0.59</v>
      </c>
      <c r="F12" s="10">
        <v>462711</v>
      </c>
      <c r="G12" s="23">
        <f t="shared" si="1"/>
        <v>0.3</v>
      </c>
      <c r="H12" s="41"/>
      <c r="I12" s="42" t="s">
        <v>83</v>
      </c>
      <c r="J12" s="29">
        <v>340963</v>
      </c>
      <c r="K12" s="23">
        <f t="shared" si="2"/>
        <v>0.22</v>
      </c>
      <c r="L12" s="10">
        <v>339945</v>
      </c>
      <c r="M12" s="23">
        <f t="shared" si="3"/>
        <v>0.22</v>
      </c>
      <c r="N12" s="40"/>
    </row>
    <row r="13" spans="2:14">
      <c r="B13" s="6"/>
      <c r="C13" s="8" t="s">
        <v>56</v>
      </c>
      <c r="D13" s="27">
        <v>1302518</v>
      </c>
      <c r="E13" s="23">
        <f t="shared" si="0"/>
        <v>0.83</v>
      </c>
      <c r="F13" s="10">
        <v>1302518</v>
      </c>
      <c r="G13" s="23">
        <f t="shared" si="1"/>
        <v>0.83</v>
      </c>
      <c r="H13" s="6"/>
      <c r="I13" s="8" t="s">
        <v>56</v>
      </c>
      <c r="J13" s="27">
        <v>1000600</v>
      </c>
      <c r="K13" s="23">
        <f t="shared" si="2"/>
        <v>0.64</v>
      </c>
      <c r="L13" s="10">
        <v>859141</v>
      </c>
      <c r="M13" s="23">
        <f t="shared" si="3"/>
        <v>0.56000000000000005</v>
      </c>
      <c r="N13" s="40"/>
    </row>
    <row r="14" spans="2:14">
      <c r="B14" s="6"/>
      <c r="C14" s="8" t="s">
        <v>57</v>
      </c>
      <c r="D14" s="27">
        <v>5866809</v>
      </c>
      <c r="E14" s="23">
        <f t="shared" si="0"/>
        <v>3.74</v>
      </c>
      <c r="F14" s="10">
        <v>5866809</v>
      </c>
      <c r="G14" s="23">
        <f t="shared" si="1"/>
        <v>3.76</v>
      </c>
      <c r="H14" s="6"/>
      <c r="I14" s="8" t="s">
        <v>57</v>
      </c>
      <c r="J14" s="27">
        <v>5866807</v>
      </c>
      <c r="K14" s="23">
        <f t="shared" si="2"/>
        <v>3.77</v>
      </c>
      <c r="L14" s="10">
        <v>5504049</v>
      </c>
      <c r="M14" s="23">
        <f>ROUND(L14/$L$7*100,2)-0.01</f>
        <v>3.58</v>
      </c>
      <c r="N14" s="40"/>
    </row>
    <row r="15" spans="2:14">
      <c r="B15" s="6"/>
      <c r="C15" s="8" t="s">
        <v>58</v>
      </c>
      <c r="D15" s="27">
        <v>1207588</v>
      </c>
      <c r="E15" s="23">
        <f t="shared" si="0"/>
        <v>0.77</v>
      </c>
      <c r="F15" s="10">
        <v>1134896</v>
      </c>
      <c r="G15" s="23">
        <f t="shared" si="1"/>
        <v>0.73</v>
      </c>
      <c r="H15" s="6"/>
      <c r="I15" s="8" t="s">
        <v>58</v>
      </c>
      <c r="J15" s="27">
        <v>271499</v>
      </c>
      <c r="K15" s="23">
        <f t="shared" si="2"/>
        <v>0.17</v>
      </c>
      <c r="L15" s="10">
        <v>271340</v>
      </c>
      <c r="M15" s="23">
        <f t="shared" si="3"/>
        <v>0.18</v>
      </c>
      <c r="N15" s="40"/>
    </row>
    <row r="16" spans="2:14">
      <c r="B16" s="6"/>
      <c r="C16" s="8" t="s">
        <v>59</v>
      </c>
      <c r="D16" s="27">
        <v>9078333</v>
      </c>
      <c r="E16" s="23">
        <f t="shared" si="0"/>
        <v>5.79</v>
      </c>
      <c r="F16" s="10">
        <v>9078333</v>
      </c>
      <c r="G16" s="23">
        <f t="shared" si="1"/>
        <v>5.82</v>
      </c>
      <c r="H16" s="6"/>
      <c r="I16" s="8" t="s">
        <v>59</v>
      </c>
      <c r="J16" s="27">
        <v>9949789</v>
      </c>
      <c r="K16" s="23">
        <f t="shared" si="2"/>
        <v>6.4</v>
      </c>
      <c r="L16" s="10">
        <v>8741623</v>
      </c>
      <c r="M16" s="23">
        <f t="shared" si="3"/>
        <v>5.69</v>
      </c>
      <c r="N16" s="40"/>
    </row>
    <row r="17" spans="2:14">
      <c r="B17" s="6"/>
      <c r="C17" s="8" t="s">
        <v>60</v>
      </c>
      <c r="D17" s="27">
        <v>68573985</v>
      </c>
      <c r="E17" s="23">
        <f t="shared" si="0"/>
        <v>43.74</v>
      </c>
      <c r="F17" s="10">
        <v>68573985</v>
      </c>
      <c r="G17" s="23">
        <f t="shared" si="1"/>
        <v>43.96</v>
      </c>
      <c r="H17" s="6"/>
      <c r="I17" s="8" t="s">
        <v>60</v>
      </c>
      <c r="J17" s="27">
        <v>68573988</v>
      </c>
      <c r="K17" s="23">
        <f t="shared" si="2"/>
        <v>44.1</v>
      </c>
      <c r="L17" s="10">
        <v>68573985</v>
      </c>
      <c r="M17" s="23">
        <f t="shared" si="3"/>
        <v>44.67</v>
      </c>
      <c r="N17" s="40"/>
    </row>
    <row r="18" spans="2:14">
      <c r="B18" s="6"/>
      <c r="C18" s="8" t="s">
        <v>61</v>
      </c>
      <c r="D18" s="27">
        <v>68743916</v>
      </c>
      <c r="E18" s="23">
        <f t="shared" si="0"/>
        <v>43.85</v>
      </c>
      <c r="F18" s="10">
        <v>68743916</v>
      </c>
      <c r="G18" s="23">
        <f t="shared" si="1"/>
        <v>44.06</v>
      </c>
      <c r="H18" s="6"/>
      <c r="I18" s="8" t="s">
        <v>61</v>
      </c>
      <c r="J18" s="27">
        <v>68743918</v>
      </c>
      <c r="K18" s="23">
        <f t="shared" si="2"/>
        <v>44.21</v>
      </c>
      <c r="L18" s="10">
        <v>68743916</v>
      </c>
      <c r="M18" s="23">
        <f t="shared" si="3"/>
        <v>44.78</v>
      </c>
      <c r="N18" s="40"/>
    </row>
    <row r="19" spans="2:14">
      <c r="B19" s="6"/>
      <c r="C19" s="8" t="s">
        <v>62</v>
      </c>
      <c r="D19" s="27">
        <v>71038</v>
      </c>
      <c r="E19" s="23">
        <f t="shared" si="0"/>
        <v>0.05</v>
      </c>
      <c r="F19" s="10">
        <v>71038</v>
      </c>
      <c r="G19" s="23">
        <f t="shared" si="1"/>
        <v>0.05</v>
      </c>
      <c r="H19" s="6"/>
      <c r="I19" s="8" t="s">
        <v>62</v>
      </c>
      <c r="J19" s="27">
        <v>70969</v>
      </c>
      <c r="K19" s="23">
        <f t="shared" si="2"/>
        <v>0.05</v>
      </c>
      <c r="L19" s="10">
        <v>70966</v>
      </c>
      <c r="M19" s="23">
        <f t="shared" si="3"/>
        <v>0.05</v>
      </c>
      <c r="N19" s="40"/>
    </row>
    <row r="21" spans="2:14">
      <c r="B21" s="3" t="s">
        <v>18</v>
      </c>
      <c r="H21" s="3"/>
    </row>
    <row r="22" spans="2:14">
      <c r="B22" s="3"/>
      <c r="C22" s="3"/>
      <c r="D22" s="3"/>
      <c r="E22" s="3"/>
      <c r="F22" s="3"/>
      <c r="G22" s="3"/>
    </row>
    <row r="24" spans="2:14">
      <c r="D24" s="21"/>
      <c r="E24" s="21"/>
      <c r="F24" s="21"/>
      <c r="G24" s="21"/>
      <c r="J24" s="21"/>
      <c r="K24" s="21"/>
      <c r="L24" s="21"/>
      <c r="M24" s="21"/>
    </row>
    <row r="25" spans="2:14">
      <c r="D25" s="21"/>
      <c r="E25" s="21"/>
      <c r="F25" s="21"/>
      <c r="G25" s="21"/>
      <c r="J25" s="21"/>
      <c r="K25" s="21"/>
      <c r="L25" s="21"/>
      <c r="M25" s="21"/>
    </row>
    <row r="40" spans="4:5">
      <c r="D40" s="43"/>
      <c r="E40" s="35"/>
    </row>
    <row r="41" spans="4:5">
      <c r="D41" s="36"/>
      <c r="E41" s="37"/>
    </row>
    <row r="42" spans="4:5">
      <c r="D42" s="44"/>
      <c r="E42" s="37"/>
    </row>
    <row r="43" spans="4:5">
      <c r="D43" s="44"/>
      <c r="E43" s="37"/>
    </row>
    <row r="44" spans="4:5">
      <c r="D44" s="44"/>
      <c r="E44" s="37"/>
    </row>
    <row r="45" spans="4:5">
      <c r="D45" s="36"/>
      <c r="E45" s="37"/>
    </row>
    <row r="46" spans="4:5">
      <c r="D46" s="36"/>
      <c r="E46" s="37"/>
    </row>
    <row r="47" spans="4:5">
      <c r="D47" s="45"/>
      <c r="E47" s="37"/>
    </row>
    <row r="48" spans="4:5">
      <c r="D48" s="36"/>
      <c r="E48" s="37"/>
    </row>
    <row r="49" spans="4:5">
      <c r="D49" s="36"/>
      <c r="E49" s="37"/>
    </row>
    <row r="50" spans="4:5">
      <c r="D50" s="36"/>
      <c r="E50" s="37"/>
    </row>
    <row r="51" spans="4:5">
      <c r="D51" s="36"/>
      <c r="E51" s="37"/>
    </row>
    <row r="52" spans="4:5">
      <c r="D52" s="36"/>
      <c r="E52" s="37"/>
    </row>
    <row r="53" spans="4:5">
      <c r="D53" s="36"/>
      <c r="E53" s="37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workbookViewId="0">
      <selection activeCell="O38" sqref="O38"/>
    </sheetView>
  </sheetViews>
  <sheetFormatPr defaultRowHeight="13.5"/>
  <cols>
    <col min="1" max="2" width="3.125" style="49" customWidth="1"/>
    <col min="3" max="3" width="2.75" style="49" customWidth="1"/>
    <col min="4" max="5" width="3.125" style="49" customWidth="1"/>
    <col min="6" max="6" width="16.875" style="49" customWidth="1"/>
    <col min="7" max="9" width="13.125" style="49" customWidth="1"/>
    <col min="10" max="11" width="9.625" style="49" customWidth="1"/>
    <col min="12" max="12" width="11.625" style="49" customWidth="1"/>
    <col min="13" max="13" width="9.625" style="49" customWidth="1"/>
    <col min="14" max="16384" width="9" style="49"/>
  </cols>
  <sheetData>
    <row r="1" spans="2:20" ht="14.25" customHeight="1">
      <c r="B1" s="46" t="s">
        <v>84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7"/>
      <c r="P1" s="47"/>
      <c r="Q1" s="47"/>
      <c r="R1" s="47"/>
      <c r="S1" s="47"/>
      <c r="T1" s="47"/>
    </row>
    <row r="2" spans="2:20">
      <c r="B2" s="47"/>
      <c r="C2" s="47"/>
      <c r="D2" s="47"/>
      <c r="E2" s="47"/>
      <c r="F2" s="47"/>
      <c r="G2" s="47"/>
      <c r="H2" s="47"/>
      <c r="I2" s="50"/>
      <c r="J2" s="50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>
      <c r="B3" s="149" t="s">
        <v>85</v>
      </c>
      <c r="C3" s="150"/>
      <c r="D3" s="150"/>
      <c r="E3" s="150"/>
      <c r="F3" s="151"/>
      <c r="G3" s="51" t="s">
        <v>86</v>
      </c>
      <c r="H3" s="51" t="s">
        <v>87</v>
      </c>
      <c r="I3" s="51" t="s">
        <v>88</v>
      </c>
      <c r="J3" s="51" t="s">
        <v>89</v>
      </c>
      <c r="K3" s="51" t="s">
        <v>90</v>
      </c>
      <c r="L3" s="51" t="s">
        <v>91</v>
      </c>
      <c r="M3" s="51" t="s">
        <v>92</v>
      </c>
      <c r="N3" s="52"/>
      <c r="O3" s="52"/>
      <c r="P3" s="52"/>
      <c r="Q3" s="52"/>
      <c r="R3" s="52"/>
      <c r="S3" s="52"/>
      <c r="T3" s="52"/>
    </row>
    <row r="4" spans="2:20">
      <c r="B4" s="53"/>
      <c r="C4" s="54"/>
      <c r="D4" s="54"/>
      <c r="E4" s="54"/>
      <c r="F4" s="55"/>
      <c r="G4" s="56" t="s">
        <v>15</v>
      </c>
      <c r="H4" s="56" t="s">
        <v>15</v>
      </c>
      <c r="I4" s="56" t="s">
        <v>15</v>
      </c>
      <c r="J4" s="56" t="s">
        <v>15</v>
      </c>
      <c r="K4" s="56" t="s">
        <v>15</v>
      </c>
      <c r="L4" s="56" t="s">
        <v>15</v>
      </c>
      <c r="M4" s="56" t="s">
        <v>93</v>
      </c>
      <c r="N4" s="47"/>
      <c r="O4" s="47"/>
      <c r="P4" s="47"/>
      <c r="Q4" s="47"/>
      <c r="R4" s="47"/>
      <c r="S4" s="47"/>
      <c r="T4" s="47"/>
    </row>
    <row r="5" spans="2:20">
      <c r="B5" s="152" t="s">
        <v>94</v>
      </c>
      <c r="C5" s="152"/>
      <c r="D5" s="152"/>
      <c r="E5" s="152"/>
      <c r="F5" s="152"/>
      <c r="G5" s="57">
        <v>218566447</v>
      </c>
      <c r="H5" s="57">
        <v>227195878</v>
      </c>
      <c r="I5" s="57">
        <v>221272373</v>
      </c>
      <c r="J5" s="57">
        <v>682504</v>
      </c>
      <c r="K5" s="57">
        <v>271</v>
      </c>
      <c r="L5" s="57">
        <v>5241271</v>
      </c>
      <c r="M5" s="58">
        <v>97.392776201687951</v>
      </c>
      <c r="N5" s="59"/>
      <c r="O5" s="59"/>
      <c r="P5" s="59"/>
      <c r="Q5" s="59"/>
      <c r="R5" s="59"/>
      <c r="S5" s="59"/>
      <c r="T5" s="59"/>
    </row>
    <row r="6" spans="2:20">
      <c r="B6" s="153" t="s">
        <v>95</v>
      </c>
      <c r="C6" s="138" t="s">
        <v>6</v>
      </c>
      <c r="D6" s="139"/>
      <c r="E6" s="139"/>
      <c r="F6" s="140"/>
      <c r="G6" s="57">
        <v>218528652</v>
      </c>
      <c r="H6" s="57">
        <v>227157159</v>
      </c>
      <c r="I6" s="57">
        <v>221233654</v>
      </c>
      <c r="J6" s="57">
        <v>682504</v>
      </c>
      <c r="K6" s="57">
        <v>271</v>
      </c>
      <c r="L6" s="57">
        <v>5241271</v>
      </c>
      <c r="M6" s="58">
        <v>97.392331799677066</v>
      </c>
      <c r="N6" s="59"/>
      <c r="O6" s="59"/>
      <c r="P6" s="59"/>
      <c r="Q6" s="59"/>
      <c r="R6" s="59"/>
      <c r="S6" s="59"/>
      <c r="T6" s="47"/>
    </row>
    <row r="7" spans="2:20">
      <c r="B7" s="154"/>
      <c r="C7" s="155" t="s">
        <v>96</v>
      </c>
      <c r="D7" s="138" t="s">
        <v>6</v>
      </c>
      <c r="E7" s="139"/>
      <c r="F7" s="140"/>
      <c r="G7" s="57">
        <v>83195197</v>
      </c>
      <c r="H7" s="57">
        <v>90111405</v>
      </c>
      <c r="I7" s="57">
        <v>85045057</v>
      </c>
      <c r="J7" s="57">
        <v>540701</v>
      </c>
      <c r="K7" s="57">
        <v>118</v>
      </c>
      <c r="L7" s="57">
        <v>4525765</v>
      </c>
      <c r="M7" s="58">
        <v>94.377683934680633</v>
      </c>
      <c r="N7" s="59"/>
      <c r="O7" s="59"/>
      <c r="P7" s="59"/>
      <c r="Q7" s="59"/>
      <c r="R7" s="59"/>
      <c r="S7" s="59"/>
      <c r="T7" s="47"/>
    </row>
    <row r="8" spans="2:20">
      <c r="B8" s="154"/>
      <c r="C8" s="156"/>
      <c r="D8" s="158" t="s">
        <v>97</v>
      </c>
      <c r="E8" s="141" t="s">
        <v>98</v>
      </c>
      <c r="F8" s="132"/>
      <c r="G8" s="60">
        <v>63729297</v>
      </c>
      <c r="H8" s="60">
        <v>69066927</v>
      </c>
      <c r="I8" s="60">
        <v>64031203</v>
      </c>
      <c r="J8" s="60">
        <v>534028</v>
      </c>
      <c r="K8" s="60" t="s">
        <v>99</v>
      </c>
      <c r="L8" s="60">
        <v>4501696</v>
      </c>
      <c r="M8" s="61">
        <v>92.708921304693348</v>
      </c>
      <c r="N8" s="47"/>
      <c r="O8" s="47"/>
      <c r="P8" s="47"/>
      <c r="Q8" s="47"/>
      <c r="R8" s="47"/>
      <c r="S8" s="47"/>
      <c r="T8" s="47"/>
    </row>
    <row r="9" spans="2:20">
      <c r="B9" s="154"/>
      <c r="C9" s="156"/>
      <c r="D9" s="159"/>
      <c r="E9" s="141" t="s">
        <v>100</v>
      </c>
      <c r="F9" s="132"/>
      <c r="G9" s="60">
        <v>2566762</v>
      </c>
      <c r="H9" s="60">
        <v>2788930</v>
      </c>
      <c r="I9" s="60">
        <v>2788930</v>
      </c>
      <c r="J9" s="62" t="s">
        <v>99</v>
      </c>
      <c r="K9" s="62" t="s">
        <v>99</v>
      </c>
      <c r="L9" s="62" t="s">
        <v>99</v>
      </c>
      <c r="M9" s="61">
        <v>100</v>
      </c>
      <c r="N9" s="47"/>
      <c r="O9" s="47"/>
      <c r="P9" s="47"/>
      <c r="Q9" s="47"/>
      <c r="R9" s="47"/>
      <c r="S9" s="47"/>
      <c r="T9" s="47"/>
    </row>
    <row r="10" spans="2:20">
      <c r="B10" s="154"/>
      <c r="C10" s="156"/>
      <c r="D10" s="160"/>
      <c r="E10" s="141" t="s">
        <v>101</v>
      </c>
      <c r="F10" s="132"/>
      <c r="G10" s="60">
        <v>1396909</v>
      </c>
      <c r="H10" s="60">
        <v>1630537</v>
      </c>
      <c r="I10" s="60">
        <v>1630537</v>
      </c>
      <c r="J10" s="62" t="s">
        <v>99</v>
      </c>
      <c r="K10" s="62" t="s">
        <v>99</v>
      </c>
      <c r="L10" s="62" t="s">
        <v>99</v>
      </c>
      <c r="M10" s="61">
        <v>100</v>
      </c>
      <c r="N10" s="47"/>
      <c r="O10" s="47"/>
      <c r="P10" s="47"/>
      <c r="Q10" s="47"/>
      <c r="R10" s="47"/>
      <c r="S10" s="47"/>
      <c r="T10" s="47"/>
    </row>
    <row r="11" spans="2:20">
      <c r="B11" s="154"/>
      <c r="C11" s="156"/>
      <c r="D11" s="141" t="s">
        <v>102</v>
      </c>
      <c r="E11" s="131"/>
      <c r="F11" s="132"/>
      <c r="G11" s="60">
        <v>14494101</v>
      </c>
      <c r="H11" s="60">
        <v>15667688</v>
      </c>
      <c r="I11" s="60">
        <v>15637064</v>
      </c>
      <c r="J11" s="60">
        <v>6673</v>
      </c>
      <c r="K11" s="60">
        <v>118</v>
      </c>
      <c r="L11" s="60">
        <v>24069</v>
      </c>
      <c r="M11" s="61">
        <v>99.804540401876778</v>
      </c>
      <c r="N11" s="47"/>
      <c r="O11" s="47"/>
      <c r="P11" s="47"/>
      <c r="Q11" s="47"/>
      <c r="R11" s="47"/>
      <c r="S11" s="47"/>
      <c r="T11" s="47"/>
    </row>
    <row r="12" spans="2:20">
      <c r="B12" s="154"/>
      <c r="C12" s="157"/>
      <c r="D12" s="141" t="s">
        <v>103</v>
      </c>
      <c r="E12" s="131"/>
      <c r="F12" s="132"/>
      <c r="G12" s="60">
        <v>1008128</v>
      </c>
      <c r="H12" s="60">
        <v>957323</v>
      </c>
      <c r="I12" s="60">
        <v>957323</v>
      </c>
      <c r="J12" s="62" t="s">
        <v>99</v>
      </c>
      <c r="K12" s="62" t="s">
        <v>99</v>
      </c>
      <c r="L12" s="62" t="s">
        <v>99</v>
      </c>
      <c r="M12" s="61">
        <v>100</v>
      </c>
      <c r="N12" s="47"/>
      <c r="O12" s="47"/>
      <c r="P12" s="47"/>
      <c r="Q12" s="47"/>
      <c r="R12" s="47"/>
      <c r="S12" s="47"/>
      <c r="T12" s="47"/>
    </row>
    <row r="13" spans="2:20">
      <c r="B13" s="154"/>
      <c r="C13" s="155" t="s">
        <v>104</v>
      </c>
      <c r="D13" s="138" t="s">
        <v>6</v>
      </c>
      <c r="E13" s="139"/>
      <c r="F13" s="140"/>
      <c r="G13" s="57">
        <v>47642046</v>
      </c>
      <c r="H13" s="57">
        <v>49027690</v>
      </c>
      <c r="I13" s="57">
        <v>48888207</v>
      </c>
      <c r="J13" s="57">
        <v>15330</v>
      </c>
      <c r="K13" s="57" t="s">
        <v>99</v>
      </c>
      <c r="L13" s="57">
        <v>124153</v>
      </c>
      <c r="M13" s="58">
        <v>99.715501586960357</v>
      </c>
      <c r="N13" s="59"/>
      <c r="O13" s="59"/>
      <c r="P13" s="59"/>
      <c r="Q13" s="59"/>
      <c r="R13" s="59"/>
      <c r="S13" s="59"/>
      <c r="T13" s="47"/>
    </row>
    <row r="14" spans="2:20">
      <c r="B14" s="154"/>
      <c r="C14" s="156"/>
      <c r="D14" s="53"/>
      <c r="E14" s="131" t="s">
        <v>97</v>
      </c>
      <c r="F14" s="132"/>
      <c r="G14" s="60">
        <v>1611217</v>
      </c>
      <c r="H14" s="60">
        <v>1748562</v>
      </c>
      <c r="I14" s="60">
        <v>1658330</v>
      </c>
      <c r="J14" s="60">
        <v>6134</v>
      </c>
      <c r="K14" s="60" t="s">
        <v>99</v>
      </c>
      <c r="L14" s="60">
        <v>84098</v>
      </c>
      <c r="M14" s="61">
        <v>94.839645377172786</v>
      </c>
      <c r="N14" s="47"/>
      <c r="O14" s="47"/>
      <c r="P14" s="47"/>
      <c r="Q14" s="47"/>
      <c r="R14" s="47"/>
      <c r="S14" s="47"/>
      <c r="T14" s="47"/>
    </row>
    <row r="15" spans="2:20">
      <c r="B15" s="154"/>
      <c r="C15" s="157"/>
      <c r="D15" s="53"/>
      <c r="E15" s="131" t="s">
        <v>102</v>
      </c>
      <c r="F15" s="132"/>
      <c r="G15" s="60">
        <v>46030829</v>
      </c>
      <c r="H15" s="60">
        <v>47279128</v>
      </c>
      <c r="I15" s="60">
        <v>47229877</v>
      </c>
      <c r="J15" s="60">
        <v>9196</v>
      </c>
      <c r="K15" s="60" t="s">
        <v>99</v>
      </c>
      <c r="L15" s="60">
        <v>40055</v>
      </c>
      <c r="M15" s="61">
        <v>99.895829297020882</v>
      </c>
      <c r="N15" s="47"/>
      <c r="O15" s="47"/>
      <c r="P15" s="47"/>
      <c r="Q15" s="47"/>
      <c r="R15" s="47"/>
      <c r="S15" s="47"/>
      <c r="T15" s="47"/>
    </row>
    <row r="16" spans="2:20">
      <c r="B16" s="154"/>
      <c r="C16" s="141" t="s">
        <v>105</v>
      </c>
      <c r="D16" s="131"/>
      <c r="E16" s="131"/>
      <c r="F16" s="132"/>
      <c r="G16" s="60">
        <v>25878854</v>
      </c>
      <c r="H16" s="60">
        <v>23898395</v>
      </c>
      <c r="I16" s="60">
        <v>23898395</v>
      </c>
      <c r="J16" s="62" t="s">
        <v>99</v>
      </c>
      <c r="K16" s="62" t="s">
        <v>99</v>
      </c>
      <c r="L16" s="62" t="s">
        <v>99</v>
      </c>
      <c r="M16" s="61">
        <v>100</v>
      </c>
      <c r="N16" s="47"/>
      <c r="O16" s="47"/>
      <c r="P16" s="47"/>
      <c r="Q16" s="47"/>
      <c r="R16" s="47"/>
      <c r="S16" s="47"/>
      <c r="T16" s="47"/>
    </row>
    <row r="17" spans="2:19">
      <c r="B17" s="154"/>
      <c r="C17" s="141" t="s">
        <v>106</v>
      </c>
      <c r="D17" s="131"/>
      <c r="E17" s="131"/>
      <c r="F17" s="132"/>
      <c r="G17" s="60">
        <v>5100954</v>
      </c>
      <c r="H17" s="60">
        <v>6214604</v>
      </c>
      <c r="I17" s="60">
        <v>6014430</v>
      </c>
      <c r="J17" s="60">
        <v>48067</v>
      </c>
      <c r="K17" s="60" t="s">
        <v>99</v>
      </c>
      <c r="L17" s="60">
        <v>152107</v>
      </c>
      <c r="M17" s="61">
        <v>96.778974171161991</v>
      </c>
      <c r="N17" s="47"/>
      <c r="O17" s="47"/>
      <c r="P17" s="47"/>
      <c r="Q17" s="47"/>
      <c r="R17" s="47"/>
      <c r="S17" s="47"/>
    </row>
    <row r="18" spans="2:19">
      <c r="B18" s="154"/>
      <c r="C18" s="141" t="s">
        <v>107</v>
      </c>
      <c r="D18" s="131"/>
      <c r="E18" s="131"/>
      <c r="F18" s="132"/>
      <c r="G18" s="60">
        <v>2452005</v>
      </c>
      <c r="H18" s="60">
        <v>2469293</v>
      </c>
      <c r="I18" s="60">
        <v>2469293</v>
      </c>
      <c r="J18" s="62" t="s">
        <v>99</v>
      </c>
      <c r="K18" s="62" t="s">
        <v>99</v>
      </c>
      <c r="L18" s="62" t="s">
        <v>99</v>
      </c>
      <c r="M18" s="61">
        <v>100</v>
      </c>
      <c r="N18" s="47"/>
      <c r="O18" s="47"/>
      <c r="P18" s="47"/>
      <c r="Q18" s="47"/>
      <c r="R18" s="47"/>
      <c r="S18" s="47"/>
    </row>
    <row r="19" spans="2:19">
      <c r="B19" s="154"/>
      <c r="C19" s="141" t="s">
        <v>108</v>
      </c>
      <c r="D19" s="131"/>
      <c r="E19" s="131"/>
      <c r="F19" s="132"/>
      <c r="G19" s="60">
        <v>1408851</v>
      </c>
      <c r="H19" s="60">
        <v>1334664</v>
      </c>
      <c r="I19" s="60">
        <v>1334664</v>
      </c>
      <c r="J19" s="62" t="s">
        <v>99</v>
      </c>
      <c r="K19" s="62" t="s">
        <v>99</v>
      </c>
      <c r="L19" s="60" t="s">
        <v>99</v>
      </c>
      <c r="M19" s="61">
        <v>100</v>
      </c>
      <c r="N19" s="47"/>
      <c r="O19" s="47"/>
      <c r="P19" s="47"/>
      <c r="Q19" s="47"/>
      <c r="R19" s="47"/>
      <c r="S19" s="47"/>
    </row>
    <row r="20" spans="2:19">
      <c r="B20" s="154"/>
      <c r="C20" s="141" t="s">
        <v>109</v>
      </c>
      <c r="D20" s="142"/>
      <c r="E20" s="142"/>
      <c r="F20" s="143"/>
      <c r="G20" s="60">
        <v>1754032</v>
      </c>
      <c r="H20" s="60">
        <v>1730748</v>
      </c>
      <c r="I20" s="60">
        <v>1730748</v>
      </c>
      <c r="J20" s="62" t="s">
        <v>99</v>
      </c>
      <c r="K20" s="62" t="s">
        <v>99</v>
      </c>
      <c r="L20" s="62" t="s">
        <v>99</v>
      </c>
      <c r="M20" s="61">
        <v>100</v>
      </c>
      <c r="N20" s="47"/>
      <c r="O20" s="47"/>
      <c r="P20" s="47"/>
      <c r="Q20" s="47"/>
      <c r="R20" s="47"/>
      <c r="S20" s="47"/>
    </row>
    <row r="21" spans="2:19">
      <c r="B21" s="154"/>
      <c r="C21" s="141" t="s">
        <v>110</v>
      </c>
      <c r="D21" s="142"/>
      <c r="E21" s="142"/>
      <c r="F21" s="143"/>
      <c r="G21" s="60">
        <v>16356545</v>
      </c>
      <c r="H21" s="60">
        <v>17225744</v>
      </c>
      <c r="I21" s="60">
        <v>17225744</v>
      </c>
      <c r="J21" s="62" t="s">
        <v>99</v>
      </c>
      <c r="K21" s="62" t="s">
        <v>99</v>
      </c>
      <c r="L21" s="60" t="s">
        <v>99</v>
      </c>
      <c r="M21" s="61">
        <v>100</v>
      </c>
      <c r="N21" s="47"/>
      <c r="O21" s="47"/>
      <c r="P21" s="47"/>
      <c r="Q21" s="47"/>
      <c r="R21" s="47"/>
      <c r="S21" s="47"/>
    </row>
    <row r="22" spans="2:19">
      <c r="B22" s="154"/>
      <c r="C22" s="141" t="s">
        <v>111</v>
      </c>
      <c r="D22" s="131"/>
      <c r="E22" s="131"/>
      <c r="F22" s="132"/>
      <c r="G22" s="60">
        <v>34738792</v>
      </c>
      <c r="H22" s="60">
        <v>35142937</v>
      </c>
      <c r="I22" s="60">
        <v>34625437</v>
      </c>
      <c r="J22" s="60">
        <v>78406</v>
      </c>
      <c r="K22" s="60">
        <v>153</v>
      </c>
      <c r="L22" s="60">
        <v>439246</v>
      </c>
      <c r="M22" s="61">
        <v>98.52744237056794</v>
      </c>
      <c r="N22" s="47"/>
      <c r="O22" s="47"/>
      <c r="P22" s="47"/>
      <c r="Q22" s="47"/>
      <c r="R22" s="47"/>
      <c r="S22" s="47"/>
    </row>
    <row r="23" spans="2:19">
      <c r="B23" s="154"/>
      <c r="C23" s="141" t="s">
        <v>112</v>
      </c>
      <c r="D23" s="131"/>
      <c r="E23" s="131"/>
      <c r="F23" s="132"/>
      <c r="G23" s="60">
        <v>1376</v>
      </c>
      <c r="H23" s="60">
        <v>1679</v>
      </c>
      <c r="I23" s="60">
        <v>1679</v>
      </c>
      <c r="J23" s="62" t="s">
        <v>99</v>
      </c>
      <c r="K23" s="62" t="s">
        <v>99</v>
      </c>
      <c r="L23" s="62" t="s">
        <v>99</v>
      </c>
      <c r="M23" s="61">
        <v>100</v>
      </c>
      <c r="N23" s="47"/>
      <c r="O23" s="47"/>
      <c r="P23" s="47"/>
      <c r="Q23" s="47"/>
      <c r="R23" s="47"/>
      <c r="S23" s="47"/>
    </row>
    <row r="24" spans="2:19">
      <c r="B24" s="154"/>
      <c r="C24" s="141" t="s">
        <v>113</v>
      </c>
      <c r="D24" s="131"/>
      <c r="E24" s="131"/>
      <c r="F24" s="132"/>
      <c r="G24" s="60" t="s">
        <v>99</v>
      </c>
      <c r="H24" s="60" t="s">
        <v>99</v>
      </c>
      <c r="I24" s="60" t="s">
        <v>99</v>
      </c>
      <c r="J24" s="62" t="s">
        <v>99</v>
      </c>
      <c r="K24" s="62" t="s">
        <v>99</v>
      </c>
      <c r="L24" s="62" t="s">
        <v>99</v>
      </c>
      <c r="M24" s="62" t="s">
        <v>99</v>
      </c>
      <c r="N24" s="47"/>
      <c r="O24" s="47"/>
      <c r="P24" s="47"/>
      <c r="Q24" s="47"/>
      <c r="R24" s="47"/>
      <c r="S24" s="47"/>
    </row>
    <row r="25" spans="2:19">
      <c r="B25" s="144" t="s">
        <v>114</v>
      </c>
      <c r="C25" s="138" t="s">
        <v>6</v>
      </c>
      <c r="D25" s="139"/>
      <c r="E25" s="139"/>
      <c r="F25" s="140"/>
      <c r="G25" s="57">
        <v>37795</v>
      </c>
      <c r="H25" s="57">
        <v>38719</v>
      </c>
      <c r="I25" s="57">
        <v>38719</v>
      </c>
      <c r="J25" s="57" t="s">
        <v>99</v>
      </c>
      <c r="K25" s="57" t="s">
        <v>99</v>
      </c>
      <c r="L25" s="57" t="s">
        <v>99</v>
      </c>
      <c r="M25" s="58">
        <v>100</v>
      </c>
      <c r="N25" s="59"/>
      <c r="O25" s="59"/>
      <c r="P25" s="59"/>
      <c r="Q25" s="59"/>
      <c r="R25" s="59"/>
      <c r="S25" s="59"/>
    </row>
    <row r="26" spans="2:19">
      <c r="B26" s="145"/>
      <c r="C26" s="53"/>
      <c r="D26" s="131" t="s">
        <v>115</v>
      </c>
      <c r="E26" s="131"/>
      <c r="F26" s="132"/>
      <c r="G26" s="60">
        <v>37794</v>
      </c>
      <c r="H26" s="60">
        <v>38719</v>
      </c>
      <c r="I26" s="60">
        <v>38719</v>
      </c>
      <c r="J26" s="62" t="s">
        <v>99</v>
      </c>
      <c r="K26" s="63" t="s">
        <v>99</v>
      </c>
      <c r="L26" s="63" t="s">
        <v>99</v>
      </c>
      <c r="M26" s="61">
        <v>100</v>
      </c>
      <c r="N26" s="47"/>
      <c r="O26" s="47"/>
      <c r="P26" s="47"/>
      <c r="Q26" s="47"/>
      <c r="R26" s="47"/>
      <c r="S26" s="47"/>
    </row>
    <row r="27" spans="2:19">
      <c r="B27" s="146"/>
      <c r="C27" s="64"/>
      <c r="D27" s="131" t="s">
        <v>116</v>
      </c>
      <c r="E27" s="147"/>
      <c r="F27" s="148"/>
      <c r="G27" s="60">
        <v>1</v>
      </c>
      <c r="H27" s="60" t="s">
        <v>99</v>
      </c>
      <c r="I27" s="60" t="s">
        <v>99</v>
      </c>
      <c r="J27" s="60" t="s">
        <v>99</v>
      </c>
      <c r="K27" s="62" t="s">
        <v>99</v>
      </c>
      <c r="L27" s="60" t="s">
        <v>99</v>
      </c>
      <c r="M27" s="65" t="s">
        <v>99</v>
      </c>
      <c r="N27" s="47"/>
      <c r="O27" s="47"/>
      <c r="P27" s="47"/>
      <c r="Q27" s="47"/>
      <c r="R27" s="47"/>
      <c r="S27" s="47"/>
    </row>
    <row r="28" spans="2:19">
      <c r="B28" s="138" t="s">
        <v>117</v>
      </c>
      <c r="C28" s="139"/>
      <c r="D28" s="139"/>
      <c r="E28" s="139"/>
      <c r="F28" s="140"/>
      <c r="G28" s="57">
        <v>46597637</v>
      </c>
      <c r="H28" s="57">
        <v>46618490</v>
      </c>
      <c r="I28" s="57">
        <v>46602725</v>
      </c>
      <c r="J28" s="57">
        <v>5388</v>
      </c>
      <c r="K28" s="57" t="s">
        <v>99</v>
      </c>
      <c r="L28" s="57">
        <v>10375</v>
      </c>
      <c r="M28" s="58">
        <v>99.966182945865469</v>
      </c>
      <c r="N28" s="59"/>
      <c r="O28" s="47"/>
      <c r="P28" s="47"/>
      <c r="Q28" s="47"/>
      <c r="R28" s="47"/>
      <c r="S28" s="47"/>
    </row>
    <row r="29" spans="2:19">
      <c r="B29" s="53"/>
      <c r="C29" s="131" t="s">
        <v>118</v>
      </c>
      <c r="D29" s="131"/>
      <c r="E29" s="131"/>
      <c r="F29" s="132"/>
      <c r="G29" s="60">
        <v>46072173</v>
      </c>
      <c r="H29" s="60">
        <v>46072174</v>
      </c>
      <c r="I29" s="60">
        <v>46072174</v>
      </c>
      <c r="J29" s="62" t="s">
        <v>99</v>
      </c>
      <c r="K29" s="62" t="s">
        <v>99</v>
      </c>
      <c r="L29" s="62" t="s">
        <v>99</v>
      </c>
      <c r="M29" s="61">
        <v>100</v>
      </c>
      <c r="N29" s="47"/>
      <c r="O29" s="47"/>
      <c r="P29" s="47"/>
      <c r="Q29" s="47"/>
      <c r="R29" s="47"/>
      <c r="S29" s="47"/>
    </row>
    <row r="30" spans="2:19">
      <c r="B30" s="135" t="s">
        <v>119</v>
      </c>
      <c r="C30" s="138" t="s">
        <v>6</v>
      </c>
      <c r="D30" s="139"/>
      <c r="E30" s="139"/>
      <c r="F30" s="140"/>
      <c r="G30" s="57">
        <v>9981</v>
      </c>
      <c r="H30" s="57">
        <v>9981</v>
      </c>
      <c r="I30" s="57">
        <v>9981</v>
      </c>
      <c r="J30" s="57" t="s">
        <v>99</v>
      </c>
      <c r="K30" s="57" t="s">
        <v>99</v>
      </c>
      <c r="L30" s="57" t="s">
        <v>99</v>
      </c>
      <c r="M30" s="58">
        <v>100</v>
      </c>
      <c r="N30" s="47"/>
      <c r="O30" s="47"/>
      <c r="P30" s="47"/>
      <c r="Q30" s="47"/>
      <c r="R30" s="47"/>
      <c r="S30" s="47"/>
    </row>
    <row r="31" spans="2:19">
      <c r="B31" s="136"/>
      <c r="C31" s="53"/>
      <c r="D31" s="131" t="s">
        <v>120</v>
      </c>
      <c r="E31" s="131"/>
      <c r="F31" s="132"/>
      <c r="G31" s="60">
        <v>9981</v>
      </c>
      <c r="H31" s="60">
        <v>9981</v>
      </c>
      <c r="I31" s="60">
        <v>9981</v>
      </c>
      <c r="J31" s="60" t="s">
        <v>99</v>
      </c>
      <c r="K31" s="60" t="s">
        <v>99</v>
      </c>
      <c r="L31" s="60" t="s">
        <v>99</v>
      </c>
      <c r="M31" s="61">
        <v>100</v>
      </c>
      <c r="N31" s="47"/>
      <c r="O31" s="47"/>
      <c r="P31" s="47"/>
      <c r="Q31" s="47"/>
      <c r="R31" s="47"/>
      <c r="S31" s="47"/>
    </row>
    <row r="32" spans="2:19">
      <c r="B32" s="136"/>
      <c r="C32" s="53"/>
      <c r="D32" s="54"/>
      <c r="E32" s="131" t="s">
        <v>121</v>
      </c>
      <c r="F32" s="132"/>
      <c r="G32" s="60">
        <v>9981</v>
      </c>
      <c r="H32" s="60">
        <v>9981</v>
      </c>
      <c r="I32" s="60">
        <v>9981</v>
      </c>
      <c r="J32" s="62" t="s">
        <v>99</v>
      </c>
      <c r="K32" s="62" t="s">
        <v>99</v>
      </c>
      <c r="L32" s="62" t="s">
        <v>99</v>
      </c>
      <c r="M32" s="61">
        <v>100</v>
      </c>
      <c r="N32" s="47"/>
      <c r="O32" s="47"/>
      <c r="P32" s="47"/>
      <c r="Q32" s="47"/>
      <c r="R32" s="47"/>
      <c r="S32" s="47"/>
    </row>
    <row r="33" spans="2:19">
      <c r="B33" s="137"/>
      <c r="C33" s="53"/>
      <c r="D33" s="54"/>
      <c r="E33" s="131" t="s">
        <v>122</v>
      </c>
      <c r="F33" s="132"/>
      <c r="G33" s="62" t="s">
        <v>99</v>
      </c>
      <c r="H33" s="62" t="s">
        <v>99</v>
      </c>
      <c r="I33" s="62" t="s">
        <v>99</v>
      </c>
      <c r="J33" s="62" t="s">
        <v>99</v>
      </c>
      <c r="K33" s="62" t="s">
        <v>99</v>
      </c>
      <c r="L33" s="62" t="s">
        <v>99</v>
      </c>
      <c r="M33" s="62" t="s">
        <v>99</v>
      </c>
      <c r="N33" s="47"/>
      <c r="O33" s="47"/>
      <c r="P33" s="47"/>
      <c r="Q33" s="47"/>
      <c r="R33" s="47"/>
      <c r="S33" s="47"/>
    </row>
    <row r="34" spans="2:19">
      <c r="B34" s="135" t="s">
        <v>123</v>
      </c>
      <c r="C34" s="138" t="s">
        <v>6</v>
      </c>
      <c r="D34" s="139"/>
      <c r="E34" s="139"/>
      <c r="F34" s="140"/>
      <c r="G34" s="57">
        <v>515483</v>
      </c>
      <c r="H34" s="57">
        <v>536335</v>
      </c>
      <c r="I34" s="57">
        <v>520570</v>
      </c>
      <c r="J34" s="57">
        <v>5388</v>
      </c>
      <c r="K34" s="57" t="s">
        <v>99</v>
      </c>
      <c r="L34" s="57">
        <v>10375</v>
      </c>
      <c r="M34" s="58">
        <v>97.060605778105099</v>
      </c>
      <c r="N34" s="59"/>
      <c r="O34" s="59"/>
      <c r="P34" s="59"/>
      <c r="Q34" s="59"/>
      <c r="R34" s="59"/>
      <c r="S34" s="59"/>
    </row>
    <row r="35" spans="2:19">
      <c r="B35" s="136"/>
      <c r="C35" s="53"/>
      <c r="D35" s="131" t="s">
        <v>124</v>
      </c>
      <c r="E35" s="131"/>
      <c r="F35" s="132"/>
      <c r="G35" s="60">
        <v>368171</v>
      </c>
      <c r="H35" s="60">
        <v>370996</v>
      </c>
      <c r="I35" s="60">
        <v>370996</v>
      </c>
      <c r="J35" s="62" t="s">
        <v>99</v>
      </c>
      <c r="K35" s="62" t="s">
        <v>99</v>
      </c>
      <c r="L35" s="62" t="s">
        <v>99</v>
      </c>
      <c r="M35" s="61">
        <v>100</v>
      </c>
      <c r="N35" s="47"/>
      <c r="O35" s="47"/>
      <c r="P35" s="47"/>
      <c r="Q35" s="47"/>
      <c r="R35" s="47"/>
      <c r="S35" s="47"/>
    </row>
    <row r="36" spans="2:19">
      <c r="B36" s="136"/>
      <c r="C36" s="53"/>
      <c r="D36" s="131" t="s">
        <v>125</v>
      </c>
      <c r="E36" s="131"/>
      <c r="F36" s="132"/>
      <c r="G36" s="60">
        <v>37981</v>
      </c>
      <c r="H36" s="60">
        <v>56006</v>
      </c>
      <c r="I36" s="60">
        <v>40241</v>
      </c>
      <c r="J36" s="60">
        <v>5388</v>
      </c>
      <c r="K36" s="60" t="s">
        <v>99</v>
      </c>
      <c r="L36" s="60">
        <v>10375</v>
      </c>
      <c r="M36" s="61">
        <v>71.851230225332998</v>
      </c>
      <c r="N36" s="47"/>
      <c r="O36" s="47"/>
      <c r="P36" s="47"/>
      <c r="Q36" s="47"/>
      <c r="R36" s="47"/>
      <c r="S36" s="47"/>
    </row>
    <row r="37" spans="2:19">
      <c r="B37" s="136"/>
      <c r="C37" s="53"/>
      <c r="D37" s="54"/>
      <c r="E37" s="131" t="s">
        <v>126</v>
      </c>
      <c r="F37" s="132"/>
      <c r="G37" s="60" t="s">
        <v>127</v>
      </c>
      <c r="H37" s="60">
        <v>2281</v>
      </c>
      <c r="I37" s="60">
        <v>2104</v>
      </c>
      <c r="J37" s="60">
        <v>166</v>
      </c>
      <c r="K37" s="62" t="s">
        <v>99</v>
      </c>
      <c r="L37" s="60">
        <v>11</v>
      </c>
      <c r="M37" s="61">
        <v>92.240245506356871</v>
      </c>
      <c r="N37" s="47"/>
      <c r="O37" s="47"/>
      <c r="P37" s="47"/>
      <c r="Q37" s="47"/>
      <c r="R37" s="47"/>
      <c r="S37" s="47"/>
    </row>
    <row r="38" spans="2:19">
      <c r="B38" s="136"/>
      <c r="C38" s="53"/>
      <c r="D38" s="54"/>
      <c r="E38" s="131" t="s">
        <v>128</v>
      </c>
      <c r="F38" s="132"/>
      <c r="G38" s="60" t="s">
        <v>127</v>
      </c>
      <c r="H38" s="60">
        <v>2421</v>
      </c>
      <c r="I38" s="60">
        <v>1698</v>
      </c>
      <c r="J38" s="60">
        <v>259</v>
      </c>
      <c r="K38" s="62" t="s">
        <v>99</v>
      </c>
      <c r="L38" s="60">
        <v>463</v>
      </c>
      <c r="M38" s="61">
        <v>70.136307311028503</v>
      </c>
      <c r="N38" s="47"/>
      <c r="O38" s="47"/>
      <c r="P38" s="47"/>
      <c r="Q38" s="47"/>
      <c r="R38" s="47"/>
      <c r="S38" s="47"/>
    </row>
    <row r="39" spans="2:19">
      <c r="B39" s="136"/>
      <c r="C39" s="53"/>
      <c r="D39" s="54"/>
      <c r="E39" s="131" t="s">
        <v>129</v>
      </c>
      <c r="F39" s="132"/>
      <c r="G39" s="60" t="s">
        <v>127</v>
      </c>
      <c r="H39" s="60">
        <v>51304</v>
      </c>
      <c r="I39" s="60">
        <v>36439</v>
      </c>
      <c r="J39" s="60">
        <v>4963</v>
      </c>
      <c r="K39" s="60" t="s">
        <v>99</v>
      </c>
      <c r="L39" s="60">
        <v>9901</v>
      </c>
      <c r="M39" s="61">
        <v>71.025651021362862</v>
      </c>
      <c r="N39" s="47"/>
      <c r="O39" s="47"/>
      <c r="P39" s="47"/>
      <c r="Q39" s="47"/>
      <c r="R39" s="47"/>
      <c r="S39" s="47"/>
    </row>
    <row r="40" spans="2:19">
      <c r="B40" s="136"/>
      <c r="C40" s="53"/>
      <c r="D40" s="131" t="s">
        <v>130</v>
      </c>
      <c r="E40" s="131"/>
      <c r="F40" s="132"/>
      <c r="G40" s="60">
        <v>108786</v>
      </c>
      <c r="H40" s="60">
        <v>108787</v>
      </c>
      <c r="I40" s="60">
        <v>108787</v>
      </c>
      <c r="J40" s="62" t="s">
        <v>99</v>
      </c>
      <c r="K40" s="62" t="s">
        <v>99</v>
      </c>
      <c r="L40" s="62" t="s">
        <v>99</v>
      </c>
      <c r="M40" s="61">
        <v>100</v>
      </c>
      <c r="N40" s="47"/>
      <c r="O40" s="47"/>
      <c r="P40" s="47"/>
      <c r="Q40" s="47"/>
      <c r="R40" s="47"/>
      <c r="S40" s="47"/>
    </row>
    <row r="41" spans="2:19">
      <c r="B41" s="136"/>
      <c r="C41" s="135" t="s">
        <v>131</v>
      </c>
      <c r="D41" s="138" t="s">
        <v>6</v>
      </c>
      <c r="E41" s="139"/>
      <c r="F41" s="140"/>
      <c r="G41" s="57">
        <v>545</v>
      </c>
      <c r="H41" s="57">
        <v>546</v>
      </c>
      <c r="I41" s="57">
        <v>546</v>
      </c>
      <c r="J41" s="57" t="s">
        <v>99</v>
      </c>
      <c r="K41" s="57" t="s">
        <v>99</v>
      </c>
      <c r="L41" s="57" t="s">
        <v>99</v>
      </c>
      <c r="M41" s="58">
        <v>100</v>
      </c>
      <c r="N41" s="47"/>
      <c r="O41" s="47"/>
      <c r="P41" s="47"/>
      <c r="Q41" s="47"/>
      <c r="R41" s="47"/>
      <c r="S41" s="47"/>
    </row>
    <row r="42" spans="2:19">
      <c r="B42" s="136"/>
      <c r="C42" s="136"/>
      <c r="D42" s="66"/>
      <c r="E42" s="131" t="s">
        <v>132</v>
      </c>
      <c r="F42" s="132"/>
      <c r="G42" s="60">
        <v>545</v>
      </c>
      <c r="H42" s="60">
        <v>546</v>
      </c>
      <c r="I42" s="60">
        <v>546</v>
      </c>
      <c r="J42" s="62" t="s">
        <v>99</v>
      </c>
      <c r="K42" s="62" t="s">
        <v>99</v>
      </c>
      <c r="L42" s="62" t="s">
        <v>99</v>
      </c>
      <c r="M42" s="61">
        <v>100</v>
      </c>
      <c r="N42" s="47"/>
      <c r="O42" s="47"/>
      <c r="P42" s="47"/>
      <c r="Q42" s="47"/>
      <c r="R42" s="47"/>
      <c r="S42" s="47"/>
    </row>
    <row r="43" spans="2:19">
      <c r="B43" s="137"/>
      <c r="C43" s="137"/>
      <c r="D43" s="67"/>
      <c r="E43" s="133" t="s">
        <v>133</v>
      </c>
      <c r="F43" s="134"/>
      <c r="G43" s="62" t="s">
        <v>99</v>
      </c>
      <c r="H43" s="62" t="s">
        <v>99</v>
      </c>
      <c r="I43" s="62" t="s">
        <v>99</v>
      </c>
      <c r="J43" s="62" t="s">
        <v>99</v>
      </c>
      <c r="K43" s="62" t="s">
        <v>99</v>
      </c>
      <c r="L43" s="62" t="s">
        <v>99</v>
      </c>
      <c r="M43" s="62" t="s">
        <v>99</v>
      </c>
      <c r="N43" s="47"/>
      <c r="O43" s="47"/>
      <c r="P43" s="47"/>
      <c r="Q43" s="47"/>
      <c r="R43" s="47"/>
      <c r="S43" s="47"/>
    </row>
    <row r="45" spans="2:19">
      <c r="B45" s="68" t="s">
        <v>134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2:19">
      <c r="B46" s="68" t="s">
        <v>135</v>
      </c>
      <c r="C46" s="68" t="s">
        <v>136</v>
      </c>
      <c r="D46" s="69"/>
      <c r="E46" s="69"/>
      <c r="F46" s="69"/>
      <c r="G46" s="69"/>
      <c r="H46" s="70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2:19">
      <c r="B47" s="6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</sheetData>
  <mergeCells count="48"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  <mergeCell ref="C21:F21"/>
    <mergeCell ref="D11:F11"/>
    <mergeCell ref="D12:F12"/>
    <mergeCell ref="C13:C15"/>
    <mergeCell ref="D13:F13"/>
    <mergeCell ref="E14:F14"/>
    <mergeCell ref="E15:F15"/>
    <mergeCell ref="C16:F16"/>
    <mergeCell ref="C17:F17"/>
    <mergeCell ref="C18:F18"/>
    <mergeCell ref="C19:F19"/>
    <mergeCell ref="C20:F20"/>
    <mergeCell ref="C22:F22"/>
    <mergeCell ref="C23:F23"/>
    <mergeCell ref="C24:F24"/>
    <mergeCell ref="B25:B27"/>
    <mergeCell ref="C25:F25"/>
    <mergeCell ref="D26:F26"/>
    <mergeCell ref="D27:F27"/>
    <mergeCell ref="B28:F28"/>
    <mergeCell ref="C29:F29"/>
    <mergeCell ref="B30:B33"/>
    <mergeCell ref="C30:F30"/>
    <mergeCell ref="D31:F31"/>
    <mergeCell ref="E32:F32"/>
    <mergeCell ref="E33:F33"/>
    <mergeCell ref="E42:F42"/>
    <mergeCell ref="E43:F43"/>
    <mergeCell ref="B34:B43"/>
    <mergeCell ref="C34:F34"/>
    <mergeCell ref="D35:F35"/>
    <mergeCell ref="D36:F36"/>
    <mergeCell ref="E37:F37"/>
    <mergeCell ref="E38:F38"/>
    <mergeCell ref="E39:F39"/>
    <mergeCell ref="D40:F40"/>
    <mergeCell ref="C41:C43"/>
    <mergeCell ref="D41:F4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9"/>
  <sheetViews>
    <sheetView view="pageBreakPreview" zoomScaleNormal="100" zoomScaleSheetLayoutView="100" workbookViewId="0">
      <selection activeCell="D48" sqref="D48"/>
    </sheetView>
  </sheetViews>
  <sheetFormatPr defaultRowHeight="12"/>
  <cols>
    <col min="1" max="1" width="2.625" style="2" customWidth="1"/>
    <col min="2" max="3" width="1.875" style="2" customWidth="1"/>
    <col min="4" max="4" width="8.75" style="2" customWidth="1"/>
    <col min="5" max="5" width="16.75" style="2" customWidth="1"/>
    <col min="6" max="6" width="13.375" style="2" customWidth="1"/>
    <col min="7" max="14" width="12.125" style="2" customWidth="1"/>
    <col min="15" max="15" width="11.75" style="2" customWidth="1"/>
    <col min="16" max="16" width="13.75" style="2" customWidth="1"/>
    <col min="17" max="20" width="12.125" style="2" customWidth="1"/>
    <col min="21" max="21" width="13.625" style="2" customWidth="1"/>
    <col min="22" max="22" width="12.125" style="2" customWidth="1"/>
    <col min="23" max="23" width="13.5" style="2" customWidth="1"/>
    <col min="24" max="25" width="12.125" style="2" customWidth="1"/>
    <col min="26" max="26" width="13.125" style="2" customWidth="1"/>
    <col min="27" max="27" width="13.75" style="2" customWidth="1"/>
    <col min="28" max="28" width="12.125" style="2" customWidth="1"/>
    <col min="29" max="29" width="12.625" style="2" customWidth="1"/>
    <col min="30" max="30" width="12.125" style="2" bestFit="1" customWidth="1"/>
    <col min="31" max="31" width="12.25" style="2" bestFit="1" customWidth="1"/>
    <col min="32" max="256" width="9" style="2"/>
    <col min="257" max="257" width="2.625" style="2" customWidth="1"/>
    <col min="258" max="259" width="1.875" style="2" customWidth="1"/>
    <col min="260" max="260" width="8.75" style="2" customWidth="1"/>
    <col min="261" max="261" width="16.75" style="2" customWidth="1"/>
    <col min="262" max="262" width="13.375" style="2" customWidth="1"/>
    <col min="263" max="270" width="12.125" style="2" customWidth="1"/>
    <col min="271" max="271" width="11.75" style="2" customWidth="1"/>
    <col min="272" max="272" width="13.75" style="2" customWidth="1"/>
    <col min="273" max="276" width="12.125" style="2" customWidth="1"/>
    <col min="277" max="277" width="13.625" style="2" customWidth="1"/>
    <col min="278" max="278" width="12.125" style="2" customWidth="1"/>
    <col min="279" max="279" width="13.5" style="2" customWidth="1"/>
    <col min="280" max="281" width="12.125" style="2" customWidth="1"/>
    <col min="282" max="282" width="13.125" style="2" customWidth="1"/>
    <col min="283" max="283" width="13.75" style="2" customWidth="1"/>
    <col min="284" max="284" width="12.125" style="2" customWidth="1"/>
    <col min="285" max="285" width="12.625" style="2" customWidth="1"/>
    <col min="286" max="286" width="12.125" style="2" bestFit="1" customWidth="1"/>
    <col min="287" max="287" width="12.25" style="2" bestFit="1" customWidth="1"/>
    <col min="288" max="512" width="9" style="2"/>
    <col min="513" max="513" width="2.625" style="2" customWidth="1"/>
    <col min="514" max="515" width="1.875" style="2" customWidth="1"/>
    <col min="516" max="516" width="8.75" style="2" customWidth="1"/>
    <col min="517" max="517" width="16.75" style="2" customWidth="1"/>
    <col min="518" max="518" width="13.375" style="2" customWidth="1"/>
    <col min="519" max="526" width="12.125" style="2" customWidth="1"/>
    <col min="527" max="527" width="11.75" style="2" customWidth="1"/>
    <col min="528" max="528" width="13.75" style="2" customWidth="1"/>
    <col min="529" max="532" width="12.125" style="2" customWidth="1"/>
    <col min="533" max="533" width="13.625" style="2" customWidth="1"/>
    <col min="534" max="534" width="12.125" style="2" customWidth="1"/>
    <col min="535" max="535" width="13.5" style="2" customWidth="1"/>
    <col min="536" max="537" width="12.125" style="2" customWidth="1"/>
    <col min="538" max="538" width="13.125" style="2" customWidth="1"/>
    <col min="539" max="539" width="13.75" style="2" customWidth="1"/>
    <col min="540" max="540" width="12.125" style="2" customWidth="1"/>
    <col min="541" max="541" width="12.625" style="2" customWidth="1"/>
    <col min="542" max="542" width="12.125" style="2" bestFit="1" customWidth="1"/>
    <col min="543" max="543" width="12.25" style="2" bestFit="1" customWidth="1"/>
    <col min="544" max="768" width="9" style="2"/>
    <col min="769" max="769" width="2.625" style="2" customWidth="1"/>
    <col min="770" max="771" width="1.875" style="2" customWidth="1"/>
    <col min="772" max="772" width="8.75" style="2" customWidth="1"/>
    <col min="773" max="773" width="16.75" style="2" customWidth="1"/>
    <col min="774" max="774" width="13.375" style="2" customWidth="1"/>
    <col min="775" max="782" width="12.125" style="2" customWidth="1"/>
    <col min="783" max="783" width="11.75" style="2" customWidth="1"/>
    <col min="784" max="784" width="13.75" style="2" customWidth="1"/>
    <col min="785" max="788" width="12.125" style="2" customWidth="1"/>
    <col min="789" max="789" width="13.625" style="2" customWidth="1"/>
    <col min="790" max="790" width="12.125" style="2" customWidth="1"/>
    <col min="791" max="791" width="13.5" style="2" customWidth="1"/>
    <col min="792" max="793" width="12.125" style="2" customWidth="1"/>
    <col min="794" max="794" width="13.125" style="2" customWidth="1"/>
    <col min="795" max="795" width="13.75" style="2" customWidth="1"/>
    <col min="796" max="796" width="12.125" style="2" customWidth="1"/>
    <col min="797" max="797" width="12.625" style="2" customWidth="1"/>
    <col min="798" max="798" width="12.125" style="2" bestFit="1" customWidth="1"/>
    <col min="799" max="799" width="12.25" style="2" bestFit="1" customWidth="1"/>
    <col min="800" max="1024" width="9" style="2"/>
    <col min="1025" max="1025" width="2.625" style="2" customWidth="1"/>
    <col min="1026" max="1027" width="1.875" style="2" customWidth="1"/>
    <col min="1028" max="1028" width="8.75" style="2" customWidth="1"/>
    <col min="1029" max="1029" width="16.75" style="2" customWidth="1"/>
    <col min="1030" max="1030" width="13.375" style="2" customWidth="1"/>
    <col min="1031" max="1038" width="12.125" style="2" customWidth="1"/>
    <col min="1039" max="1039" width="11.75" style="2" customWidth="1"/>
    <col min="1040" max="1040" width="13.75" style="2" customWidth="1"/>
    <col min="1041" max="1044" width="12.125" style="2" customWidth="1"/>
    <col min="1045" max="1045" width="13.625" style="2" customWidth="1"/>
    <col min="1046" max="1046" width="12.125" style="2" customWidth="1"/>
    <col min="1047" max="1047" width="13.5" style="2" customWidth="1"/>
    <col min="1048" max="1049" width="12.125" style="2" customWidth="1"/>
    <col min="1050" max="1050" width="13.125" style="2" customWidth="1"/>
    <col min="1051" max="1051" width="13.75" style="2" customWidth="1"/>
    <col min="1052" max="1052" width="12.125" style="2" customWidth="1"/>
    <col min="1053" max="1053" width="12.625" style="2" customWidth="1"/>
    <col min="1054" max="1054" width="12.125" style="2" bestFit="1" customWidth="1"/>
    <col min="1055" max="1055" width="12.25" style="2" bestFit="1" customWidth="1"/>
    <col min="1056" max="1280" width="9" style="2"/>
    <col min="1281" max="1281" width="2.625" style="2" customWidth="1"/>
    <col min="1282" max="1283" width="1.875" style="2" customWidth="1"/>
    <col min="1284" max="1284" width="8.75" style="2" customWidth="1"/>
    <col min="1285" max="1285" width="16.75" style="2" customWidth="1"/>
    <col min="1286" max="1286" width="13.375" style="2" customWidth="1"/>
    <col min="1287" max="1294" width="12.125" style="2" customWidth="1"/>
    <col min="1295" max="1295" width="11.75" style="2" customWidth="1"/>
    <col min="1296" max="1296" width="13.75" style="2" customWidth="1"/>
    <col min="1297" max="1300" width="12.125" style="2" customWidth="1"/>
    <col min="1301" max="1301" width="13.625" style="2" customWidth="1"/>
    <col min="1302" max="1302" width="12.125" style="2" customWidth="1"/>
    <col min="1303" max="1303" width="13.5" style="2" customWidth="1"/>
    <col min="1304" max="1305" width="12.125" style="2" customWidth="1"/>
    <col min="1306" max="1306" width="13.125" style="2" customWidth="1"/>
    <col min="1307" max="1307" width="13.75" style="2" customWidth="1"/>
    <col min="1308" max="1308" width="12.125" style="2" customWidth="1"/>
    <col min="1309" max="1309" width="12.625" style="2" customWidth="1"/>
    <col min="1310" max="1310" width="12.125" style="2" bestFit="1" customWidth="1"/>
    <col min="1311" max="1311" width="12.25" style="2" bestFit="1" customWidth="1"/>
    <col min="1312" max="1536" width="9" style="2"/>
    <col min="1537" max="1537" width="2.625" style="2" customWidth="1"/>
    <col min="1538" max="1539" width="1.875" style="2" customWidth="1"/>
    <col min="1540" max="1540" width="8.75" style="2" customWidth="1"/>
    <col min="1541" max="1541" width="16.75" style="2" customWidth="1"/>
    <col min="1542" max="1542" width="13.375" style="2" customWidth="1"/>
    <col min="1543" max="1550" width="12.125" style="2" customWidth="1"/>
    <col min="1551" max="1551" width="11.75" style="2" customWidth="1"/>
    <col min="1552" max="1552" width="13.75" style="2" customWidth="1"/>
    <col min="1553" max="1556" width="12.125" style="2" customWidth="1"/>
    <col min="1557" max="1557" width="13.625" style="2" customWidth="1"/>
    <col min="1558" max="1558" width="12.125" style="2" customWidth="1"/>
    <col min="1559" max="1559" width="13.5" style="2" customWidth="1"/>
    <col min="1560" max="1561" width="12.125" style="2" customWidth="1"/>
    <col min="1562" max="1562" width="13.125" style="2" customWidth="1"/>
    <col min="1563" max="1563" width="13.75" style="2" customWidth="1"/>
    <col min="1564" max="1564" width="12.125" style="2" customWidth="1"/>
    <col min="1565" max="1565" width="12.625" style="2" customWidth="1"/>
    <col min="1566" max="1566" width="12.125" style="2" bestFit="1" customWidth="1"/>
    <col min="1567" max="1567" width="12.25" style="2" bestFit="1" customWidth="1"/>
    <col min="1568" max="1792" width="9" style="2"/>
    <col min="1793" max="1793" width="2.625" style="2" customWidth="1"/>
    <col min="1794" max="1795" width="1.875" style="2" customWidth="1"/>
    <col min="1796" max="1796" width="8.75" style="2" customWidth="1"/>
    <col min="1797" max="1797" width="16.75" style="2" customWidth="1"/>
    <col min="1798" max="1798" width="13.375" style="2" customWidth="1"/>
    <col min="1799" max="1806" width="12.125" style="2" customWidth="1"/>
    <col min="1807" max="1807" width="11.75" style="2" customWidth="1"/>
    <col min="1808" max="1808" width="13.75" style="2" customWidth="1"/>
    <col min="1809" max="1812" width="12.125" style="2" customWidth="1"/>
    <col min="1813" max="1813" width="13.625" style="2" customWidth="1"/>
    <col min="1814" max="1814" width="12.125" style="2" customWidth="1"/>
    <col min="1815" max="1815" width="13.5" style="2" customWidth="1"/>
    <col min="1816" max="1817" width="12.125" style="2" customWidth="1"/>
    <col min="1818" max="1818" width="13.125" style="2" customWidth="1"/>
    <col min="1819" max="1819" width="13.75" style="2" customWidth="1"/>
    <col min="1820" max="1820" width="12.125" style="2" customWidth="1"/>
    <col min="1821" max="1821" width="12.625" style="2" customWidth="1"/>
    <col min="1822" max="1822" width="12.125" style="2" bestFit="1" customWidth="1"/>
    <col min="1823" max="1823" width="12.25" style="2" bestFit="1" customWidth="1"/>
    <col min="1824" max="2048" width="9" style="2"/>
    <col min="2049" max="2049" width="2.625" style="2" customWidth="1"/>
    <col min="2050" max="2051" width="1.875" style="2" customWidth="1"/>
    <col min="2052" max="2052" width="8.75" style="2" customWidth="1"/>
    <col min="2053" max="2053" width="16.75" style="2" customWidth="1"/>
    <col min="2054" max="2054" width="13.375" style="2" customWidth="1"/>
    <col min="2055" max="2062" width="12.125" style="2" customWidth="1"/>
    <col min="2063" max="2063" width="11.75" style="2" customWidth="1"/>
    <col min="2064" max="2064" width="13.75" style="2" customWidth="1"/>
    <col min="2065" max="2068" width="12.125" style="2" customWidth="1"/>
    <col min="2069" max="2069" width="13.625" style="2" customWidth="1"/>
    <col min="2070" max="2070" width="12.125" style="2" customWidth="1"/>
    <col min="2071" max="2071" width="13.5" style="2" customWidth="1"/>
    <col min="2072" max="2073" width="12.125" style="2" customWidth="1"/>
    <col min="2074" max="2074" width="13.125" style="2" customWidth="1"/>
    <col min="2075" max="2075" width="13.75" style="2" customWidth="1"/>
    <col min="2076" max="2076" width="12.125" style="2" customWidth="1"/>
    <col min="2077" max="2077" width="12.625" style="2" customWidth="1"/>
    <col min="2078" max="2078" width="12.125" style="2" bestFit="1" customWidth="1"/>
    <col min="2079" max="2079" width="12.25" style="2" bestFit="1" customWidth="1"/>
    <col min="2080" max="2304" width="9" style="2"/>
    <col min="2305" max="2305" width="2.625" style="2" customWidth="1"/>
    <col min="2306" max="2307" width="1.875" style="2" customWidth="1"/>
    <col min="2308" max="2308" width="8.75" style="2" customWidth="1"/>
    <col min="2309" max="2309" width="16.75" style="2" customWidth="1"/>
    <col min="2310" max="2310" width="13.375" style="2" customWidth="1"/>
    <col min="2311" max="2318" width="12.125" style="2" customWidth="1"/>
    <col min="2319" max="2319" width="11.75" style="2" customWidth="1"/>
    <col min="2320" max="2320" width="13.75" style="2" customWidth="1"/>
    <col min="2321" max="2324" width="12.125" style="2" customWidth="1"/>
    <col min="2325" max="2325" width="13.625" style="2" customWidth="1"/>
    <col min="2326" max="2326" width="12.125" style="2" customWidth="1"/>
    <col min="2327" max="2327" width="13.5" style="2" customWidth="1"/>
    <col min="2328" max="2329" width="12.125" style="2" customWidth="1"/>
    <col min="2330" max="2330" width="13.125" style="2" customWidth="1"/>
    <col min="2331" max="2331" width="13.75" style="2" customWidth="1"/>
    <col min="2332" max="2332" width="12.125" style="2" customWidth="1"/>
    <col min="2333" max="2333" width="12.625" style="2" customWidth="1"/>
    <col min="2334" max="2334" width="12.125" style="2" bestFit="1" customWidth="1"/>
    <col min="2335" max="2335" width="12.25" style="2" bestFit="1" customWidth="1"/>
    <col min="2336" max="2560" width="9" style="2"/>
    <col min="2561" max="2561" width="2.625" style="2" customWidth="1"/>
    <col min="2562" max="2563" width="1.875" style="2" customWidth="1"/>
    <col min="2564" max="2564" width="8.75" style="2" customWidth="1"/>
    <col min="2565" max="2565" width="16.75" style="2" customWidth="1"/>
    <col min="2566" max="2566" width="13.375" style="2" customWidth="1"/>
    <col min="2567" max="2574" width="12.125" style="2" customWidth="1"/>
    <col min="2575" max="2575" width="11.75" style="2" customWidth="1"/>
    <col min="2576" max="2576" width="13.75" style="2" customWidth="1"/>
    <col min="2577" max="2580" width="12.125" style="2" customWidth="1"/>
    <col min="2581" max="2581" width="13.625" style="2" customWidth="1"/>
    <col min="2582" max="2582" width="12.125" style="2" customWidth="1"/>
    <col min="2583" max="2583" width="13.5" style="2" customWidth="1"/>
    <col min="2584" max="2585" width="12.125" style="2" customWidth="1"/>
    <col min="2586" max="2586" width="13.125" style="2" customWidth="1"/>
    <col min="2587" max="2587" width="13.75" style="2" customWidth="1"/>
    <col min="2588" max="2588" width="12.125" style="2" customWidth="1"/>
    <col min="2589" max="2589" width="12.625" style="2" customWidth="1"/>
    <col min="2590" max="2590" width="12.125" style="2" bestFit="1" customWidth="1"/>
    <col min="2591" max="2591" width="12.25" style="2" bestFit="1" customWidth="1"/>
    <col min="2592" max="2816" width="9" style="2"/>
    <col min="2817" max="2817" width="2.625" style="2" customWidth="1"/>
    <col min="2818" max="2819" width="1.875" style="2" customWidth="1"/>
    <col min="2820" max="2820" width="8.75" style="2" customWidth="1"/>
    <col min="2821" max="2821" width="16.75" style="2" customWidth="1"/>
    <col min="2822" max="2822" width="13.375" style="2" customWidth="1"/>
    <col min="2823" max="2830" width="12.125" style="2" customWidth="1"/>
    <col min="2831" max="2831" width="11.75" style="2" customWidth="1"/>
    <col min="2832" max="2832" width="13.75" style="2" customWidth="1"/>
    <col min="2833" max="2836" width="12.125" style="2" customWidth="1"/>
    <col min="2837" max="2837" width="13.625" style="2" customWidth="1"/>
    <col min="2838" max="2838" width="12.125" style="2" customWidth="1"/>
    <col min="2839" max="2839" width="13.5" style="2" customWidth="1"/>
    <col min="2840" max="2841" width="12.125" style="2" customWidth="1"/>
    <col min="2842" max="2842" width="13.125" style="2" customWidth="1"/>
    <col min="2843" max="2843" width="13.75" style="2" customWidth="1"/>
    <col min="2844" max="2844" width="12.125" style="2" customWidth="1"/>
    <col min="2845" max="2845" width="12.625" style="2" customWidth="1"/>
    <col min="2846" max="2846" width="12.125" style="2" bestFit="1" customWidth="1"/>
    <col min="2847" max="2847" width="12.25" style="2" bestFit="1" customWidth="1"/>
    <col min="2848" max="3072" width="9" style="2"/>
    <col min="3073" max="3073" width="2.625" style="2" customWidth="1"/>
    <col min="3074" max="3075" width="1.875" style="2" customWidth="1"/>
    <col min="3076" max="3076" width="8.75" style="2" customWidth="1"/>
    <col min="3077" max="3077" width="16.75" style="2" customWidth="1"/>
    <col min="3078" max="3078" width="13.375" style="2" customWidth="1"/>
    <col min="3079" max="3086" width="12.125" style="2" customWidth="1"/>
    <col min="3087" max="3087" width="11.75" style="2" customWidth="1"/>
    <col min="3088" max="3088" width="13.75" style="2" customWidth="1"/>
    <col min="3089" max="3092" width="12.125" style="2" customWidth="1"/>
    <col min="3093" max="3093" width="13.625" style="2" customWidth="1"/>
    <col min="3094" max="3094" width="12.125" style="2" customWidth="1"/>
    <col min="3095" max="3095" width="13.5" style="2" customWidth="1"/>
    <col min="3096" max="3097" width="12.125" style="2" customWidth="1"/>
    <col min="3098" max="3098" width="13.125" style="2" customWidth="1"/>
    <col min="3099" max="3099" width="13.75" style="2" customWidth="1"/>
    <col min="3100" max="3100" width="12.125" style="2" customWidth="1"/>
    <col min="3101" max="3101" width="12.625" style="2" customWidth="1"/>
    <col min="3102" max="3102" width="12.125" style="2" bestFit="1" customWidth="1"/>
    <col min="3103" max="3103" width="12.25" style="2" bestFit="1" customWidth="1"/>
    <col min="3104" max="3328" width="9" style="2"/>
    <col min="3329" max="3329" width="2.625" style="2" customWidth="1"/>
    <col min="3330" max="3331" width="1.875" style="2" customWidth="1"/>
    <col min="3332" max="3332" width="8.75" style="2" customWidth="1"/>
    <col min="3333" max="3333" width="16.75" style="2" customWidth="1"/>
    <col min="3334" max="3334" width="13.375" style="2" customWidth="1"/>
    <col min="3335" max="3342" width="12.125" style="2" customWidth="1"/>
    <col min="3343" max="3343" width="11.75" style="2" customWidth="1"/>
    <col min="3344" max="3344" width="13.75" style="2" customWidth="1"/>
    <col min="3345" max="3348" width="12.125" style="2" customWidth="1"/>
    <col min="3349" max="3349" width="13.625" style="2" customWidth="1"/>
    <col min="3350" max="3350" width="12.125" style="2" customWidth="1"/>
    <col min="3351" max="3351" width="13.5" style="2" customWidth="1"/>
    <col min="3352" max="3353" width="12.125" style="2" customWidth="1"/>
    <col min="3354" max="3354" width="13.125" style="2" customWidth="1"/>
    <col min="3355" max="3355" width="13.75" style="2" customWidth="1"/>
    <col min="3356" max="3356" width="12.125" style="2" customWidth="1"/>
    <col min="3357" max="3357" width="12.625" style="2" customWidth="1"/>
    <col min="3358" max="3358" width="12.125" style="2" bestFit="1" customWidth="1"/>
    <col min="3359" max="3359" width="12.25" style="2" bestFit="1" customWidth="1"/>
    <col min="3360" max="3584" width="9" style="2"/>
    <col min="3585" max="3585" width="2.625" style="2" customWidth="1"/>
    <col min="3586" max="3587" width="1.875" style="2" customWidth="1"/>
    <col min="3588" max="3588" width="8.75" style="2" customWidth="1"/>
    <col min="3589" max="3589" width="16.75" style="2" customWidth="1"/>
    <col min="3590" max="3590" width="13.375" style="2" customWidth="1"/>
    <col min="3591" max="3598" width="12.125" style="2" customWidth="1"/>
    <col min="3599" max="3599" width="11.75" style="2" customWidth="1"/>
    <col min="3600" max="3600" width="13.75" style="2" customWidth="1"/>
    <col min="3601" max="3604" width="12.125" style="2" customWidth="1"/>
    <col min="3605" max="3605" width="13.625" style="2" customWidth="1"/>
    <col min="3606" max="3606" width="12.125" style="2" customWidth="1"/>
    <col min="3607" max="3607" width="13.5" style="2" customWidth="1"/>
    <col min="3608" max="3609" width="12.125" style="2" customWidth="1"/>
    <col min="3610" max="3610" width="13.125" style="2" customWidth="1"/>
    <col min="3611" max="3611" width="13.75" style="2" customWidth="1"/>
    <col min="3612" max="3612" width="12.125" style="2" customWidth="1"/>
    <col min="3613" max="3613" width="12.625" style="2" customWidth="1"/>
    <col min="3614" max="3614" width="12.125" style="2" bestFit="1" customWidth="1"/>
    <col min="3615" max="3615" width="12.25" style="2" bestFit="1" customWidth="1"/>
    <col min="3616" max="3840" width="9" style="2"/>
    <col min="3841" max="3841" width="2.625" style="2" customWidth="1"/>
    <col min="3842" max="3843" width="1.875" style="2" customWidth="1"/>
    <col min="3844" max="3844" width="8.75" style="2" customWidth="1"/>
    <col min="3845" max="3845" width="16.75" style="2" customWidth="1"/>
    <col min="3846" max="3846" width="13.375" style="2" customWidth="1"/>
    <col min="3847" max="3854" width="12.125" style="2" customWidth="1"/>
    <col min="3855" max="3855" width="11.75" style="2" customWidth="1"/>
    <col min="3856" max="3856" width="13.75" style="2" customWidth="1"/>
    <col min="3857" max="3860" width="12.125" style="2" customWidth="1"/>
    <col min="3861" max="3861" width="13.625" style="2" customWidth="1"/>
    <col min="3862" max="3862" width="12.125" style="2" customWidth="1"/>
    <col min="3863" max="3863" width="13.5" style="2" customWidth="1"/>
    <col min="3864" max="3865" width="12.125" style="2" customWidth="1"/>
    <col min="3866" max="3866" width="13.125" style="2" customWidth="1"/>
    <col min="3867" max="3867" width="13.75" style="2" customWidth="1"/>
    <col min="3868" max="3868" width="12.125" style="2" customWidth="1"/>
    <col min="3869" max="3869" width="12.625" style="2" customWidth="1"/>
    <col min="3870" max="3870" width="12.125" style="2" bestFit="1" customWidth="1"/>
    <col min="3871" max="3871" width="12.25" style="2" bestFit="1" customWidth="1"/>
    <col min="3872" max="4096" width="9" style="2"/>
    <col min="4097" max="4097" width="2.625" style="2" customWidth="1"/>
    <col min="4098" max="4099" width="1.875" style="2" customWidth="1"/>
    <col min="4100" max="4100" width="8.75" style="2" customWidth="1"/>
    <col min="4101" max="4101" width="16.75" style="2" customWidth="1"/>
    <col min="4102" max="4102" width="13.375" style="2" customWidth="1"/>
    <col min="4103" max="4110" width="12.125" style="2" customWidth="1"/>
    <col min="4111" max="4111" width="11.75" style="2" customWidth="1"/>
    <col min="4112" max="4112" width="13.75" style="2" customWidth="1"/>
    <col min="4113" max="4116" width="12.125" style="2" customWidth="1"/>
    <col min="4117" max="4117" width="13.625" style="2" customWidth="1"/>
    <col min="4118" max="4118" width="12.125" style="2" customWidth="1"/>
    <col min="4119" max="4119" width="13.5" style="2" customWidth="1"/>
    <col min="4120" max="4121" width="12.125" style="2" customWidth="1"/>
    <col min="4122" max="4122" width="13.125" style="2" customWidth="1"/>
    <col min="4123" max="4123" width="13.75" style="2" customWidth="1"/>
    <col min="4124" max="4124" width="12.125" style="2" customWidth="1"/>
    <col min="4125" max="4125" width="12.625" style="2" customWidth="1"/>
    <col min="4126" max="4126" width="12.125" style="2" bestFit="1" customWidth="1"/>
    <col min="4127" max="4127" width="12.25" style="2" bestFit="1" customWidth="1"/>
    <col min="4128" max="4352" width="9" style="2"/>
    <col min="4353" max="4353" width="2.625" style="2" customWidth="1"/>
    <col min="4354" max="4355" width="1.875" style="2" customWidth="1"/>
    <col min="4356" max="4356" width="8.75" style="2" customWidth="1"/>
    <col min="4357" max="4357" width="16.75" style="2" customWidth="1"/>
    <col min="4358" max="4358" width="13.375" style="2" customWidth="1"/>
    <col min="4359" max="4366" width="12.125" style="2" customWidth="1"/>
    <col min="4367" max="4367" width="11.75" style="2" customWidth="1"/>
    <col min="4368" max="4368" width="13.75" style="2" customWidth="1"/>
    <col min="4369" max="4372" width="12.125" style="2" customWidth="1"/>
    <col min="4373" max="4373" width="13.625" style="2" customWidth="1"/>
    <col min="4374" max="4374" width="12.125" style="2" customWidth="1"/>
    <col min="4375" max="4375" width="13.5" style="2" customWidth="1"/>
    <col min="4376" max="4377" width="12.125" style="2" customWidth="1"/>
    <col min="4378" max="4378" width="13.125" style="2" customWidth="1"/>
    <col min="4379" max="4379" width="13.75" style="2" customWidth="1"/>
    <col min="4380" max="4380" width="12.125" style="2" customWidth="1"/>
    <col min="4381" max="4381" width="12.625" style="2" customWidth="1"/>
    <col min="4382" max="4382" width="12.125" style="2" bestFit="1" customWidth="1"/>
    <col min="4383" max="4383" width="12.25" style="2" bestFit="1" customWidth="1"/>
    <col min="4384" max="4608" width="9" style="2"/>
    <col min="4609" max="4609" width="2.625" style="2" customWidth="1"/>
    <col min="4610" max="4611" width="1.875" style="2" customWidth="1"/>
    <col min="4612" max="4612" width="8.75" style="2" customWidth="1"/>
    <col min="4613" max="4613" width="16.75" style="2" customWidth="1"/>
    <col min="4614" max="4614" width="13.375" style="2" customWidth="1"/>
    <col min="4615" max="4622" width="12.125" style="2" customWidth="1"/>
    <col min="4623" max="4623" width="11.75" style="2" customWidth="1"/>
    <col min="4624" max="4624" width="13.75" style="2" customWidth="1"/>
    <col min="4625" max="4628" width="12.125" style="2" customWidth="1"/>
    <col min="4629" max="4629" width="13.625" style="2" customWidth="1"/>
    <col min="4630" max="4630" width="12.125" style="2" customWidth="1"/>
    <col min="4631" max="4631" width="13.5" style="2" customWidth="1"/>
    <col min="4632" max="4633" width="12.125" style="2" customWidth="1"/>
    <col min="4634" max="4634" width="13.125" style="2" customWidth="1"/>
    <col min="4635" max="4635" width="13.75" style="2" customWidth="1"/>
    <col min="4636" max="4636" width="12.125" style="2" customWidth="1"/>
    <col min="4637" max="4637" width="12.625" style="2" customWidth="1"/>
    <col min="4638" max="4638" width="12.125" style="2" bestFit="1" customWidth="1"/>
    <col min="4639" max="4639" width="12.25" style="2" bestFit="1" customWidth="1"/>
    <col min="4640" max="4864" width="9" style="2"/>
    <col min="4865" max="4865" width="2.625" style="2" customWidth="1"/>
    <col min="4866" max="4867" width="1.875" style="2" customWidth="1"/>
    <col min="4868" max="4868" width="8.75" style="2" customWidth="1"/>
    <col min="4869" max="4869" width="16.75" style="2" customWidth="1"/>
    <col min="4870" max="4870" width="13.375" style="2" customWidth="1"/>
    <col min="4871" max="4878" width="12.125" style="2" customWidth="1"/>
    <col min="4879" max="4879" width="11.75" style="2" customWidth="1"/>
    <col min="4880" max="4880" width="13.75" style="2" customWidth="1"/>
    <col min="4881" max="4884" width="12.125" style="2" customWidth="1"/>
    <col min="4885" max="4885" width="13.625" style="2" customWidth="1"/>
    <col min="4886" max="4886" width="12.125" style="2" customWidth="1"/>
    <col min="4887" max="4887" width="13.5" style="2" customWidth="1"/>
    <col min="4888" max="4889" width="12.125" style="2" customWidth="1"/>
    <col min="4890" max="4890" width="13.125" style="2" customWidth="1"/>
    <col min="4891" max="4891" width="13.75" style="2" customWidth="1"/>
    <col min="4892" max="4892" width="12.125" style="2" customWidth="1"/>
    <col min="4893" max="4893" width="12.625" style="2" customWidth="1"/>
    <col min="4894" max="4894" width="12.125" style="2" bestFit="1" customWidth="1"/>
    <col min="4895" max="4895" width="12.25" style="2" bestFit="1" customWidth="1"/>
    <col min="4896" max="5120" width="9" style="2"/>
    <col min="5121" max="5121" width="2.625" style="2" customWidth="1"/>
    <col min="5122" max="5123" width="1.875" style="2" customWidth="1"/>
    <col min="5124" max="5124" width="8.75" style="2" customWidth="1"/>
    <col min="5125" max="5125" width="16.75" style="2" customWidth="1"/>
    <col min="5126" max="5126" width="13.375" style="2" customWidth="1"/>
    <col min="5127" max="5134" width="12.125" style="2" customWidth="1"/>
    <col min="5135" max="5135" width="11.75" style="2" customWidth="1"/>
    <col min="5136" max="5136" width="13.75" style="2" customWidth="1"/>
    <col min="5137" max="5140" width="12.125" style="2" customWidth="1"/>
    <col min="5141" max="5141" width="13.625" style="2" customWidth="1"/>
    <col min="5142" max="5142" width="12.125" style="2" customWidth="1"/>
    <col min="5143" max="5143" width="13.5" style="2" customWidth="1"/>
    <col min="5144" max="5145" width="12.125" style="2" customWidth="1"/>
    <col min="5146" max="5146" width="13.125" style="2" customWidth="1"/>
    <col min="5147" max="5147" width="13.75" style="2" customWidth="1"/>
    <col min="5148" max="5148" width="12.125" style="2" customWidth="1"/>
    <col min="5149" max="5149" width="12.625" style="2" customWidth="1"/>
    <col min="5150" max="5150" width="12.125" style="2" bestFit="1" customWidth="1"/>
    <col min="5151" max="5151" width="12.25" style="2" bestFit="1" customWidth="1"/>
    <col min="5152" max="5376" width="9" style="2"/>
    <col min="5377" max="5377" width="2.625" style="2" customWidth="1"/>
    <col min="5378" max="5379" width="1.875" style="2" customWidth="1"/>
    <col min="5380" max="5380" width="8.75" style="2" customWidth="1"/>
    <col min="5381" max="5381" width="16.75" style="2" customWidth="1"/>
    <col min="5382" max="5382" width="13.375" style="2" customWidth="1"/>
    <col min="5383" max="5390" width="12.125" style="2" customWidth="1"/>
    <col min="5391" max="5391" width="11.75" style="2" customWidth="1"/>
    <col min="5392" max="5392" width="13.75" style="2" customWidth="1"/>
    <col min="5393" max="5396" width="12.125" style="2" customWidth="1"/>
    <col min="5397" max="5397" width="13.625" style="2" customWidth="1"/>
    <col min="5398" max="5398" width="12.125" style="2" customWidth="1"/>
    <col min="5399" max="5399" width="13.5" style="2" customWidth="1"/>
    <col min="5400" max="5401" width="12.125" style="2" customWidth="1"/>
    <col min="5402" max="5402" width="13.125" style="2" customWidth="1"/>
    <col min="5403" max="5403" width="13.75" style="2" customWidth="1"/>
    <col min="5404" max="5404" width="12.125" style="2" customWidth="1"/>
    <col min="5405" max="5405" width="12.625" style="2" customWidth="1"/>
    <col min="5406" max="5406" width="12.125" style="2" bestFit="1" customWidth="1"/>
    <col min="5407" max="5407" width="12.25" style="2" bestFit="1" customWidth="1"/>
    <col min="5408" max="5632" width="9" style="2"/>
    <col min="5633" max="5633" width="2.625" style="2" customWidth="1"/>
    <col min="5634" max="5635" width="1.875" style="2" customWidth="1"/>
    <col min="5636" max="5636" width="8.75" style="2" customWidth="1"/>
    <col min="5637" max="5637" width="16.75" style="2" customWidth="1"/>
    <col min="5638" max="5638" width="13.375" style="2" customWidth="1"/>
    <col min="5639" max="5646" width="12.125" style="2" customWidth="1"/>
    <col min="5647" max="5647" width="11.75" style="2" customWidth="1"/>
    <col min="5648" max="5648" width="13.75" style="2" customWidth="1"/>
    <col min="5649" max="5652" width="12.125" style="2" customWidth="1"/>
    <col min="5653" max="5653" width="13.625" style="2" customWidth="1"/>
    <col min="5654" max="5654" width="12.125" style="2" customWidth="1"/>
    <col min="5655" max="5655" width="13.5" style="2" customWidth="1"/>
    <col min="5656" max="5657" width="12.125" style="2" customWidth="1"/>
    <col min="5658" max="5658" width="13.125" style="2" customWidth="1"/>
    <col min="5659" max="5659" width="13.75" style="2" customWidth="1"/>
    <col min="5660" max="5660" width="12.125" style="2" customWidth="1"/>
    <col min="5661" max="5661" width="12.625" style="2" customWidth="1"/>
    <col min="5662" max="5662" width="12.125" style="2" bestFit="1" customWidth="1"/>
    <col min="5663" max="5663" width="12.25" style="2" bestFit="1" customWidth="1"/>
    <col min="5664" max="5888" width="9" style="2"/>
    <col min="5889" max="5889" width="2.625" style="2" customWidth="1"/>
    <col min="5890" max="5891" width="1.875" style="2" customWidth="1"/>
    <col min="5892" max="5892" width="8.75" style="2" customWidth="1"/>
    <col min="5893" max="5893" width="16.75" style="2" customWidth="1"/>
    <col min="5894" max="5894" width="13.375" style="2" customWidth="1"/>
    <col min="5895" max="5902" width="12.125" style="2" customWidth="1"/>
    <col min="5903" max="5903" width="11.75" style="2" customWidth="1"/>
    <col min="5904" max="5904" width="13.75" style="2" customWidth="1"/>
    <col min="5905" max="5908" width="12.125" style="2" customWidth="1"/>
    <col min="5909" max="5909" width="13.625" style="2" customWidth="1"/>
    <col min="5910" max="5910" width="12.125" style="2" customWidth="1"/>
    <col min="5911" max="5911" width="13.5" style="2" customWidth="1"/>
    <col min="5912" max="5913" width="12.125" style="2" customWidth="1"/>
    <col min="5914" max="5914" width="13.125" style="2" customWidth="1"/>
    <col min="5915" max="5915" width="13.75" style="2" customWidth="1"/>
    <col min="5916" max="5916" width="12.125" style="2" customWidth="1"/>
    <col min="5917" max="5917" width="12.625" style="2" customWidth="1"/>
    <col min="5918" max="5918" width="12.125" style="2" bestFit="1" customWidth="1"/>
    <col min="5919" max="5919" width="12.25" style="2" bestFit="1" customWidth="1"/>
    <col min="5920" max="6144" width="9" style="2"/>
    <col min="6145" max="6145" width="2.625" style="2" customWidth="1"/>
    <col min="6146" max="6147" width="1.875" style="2" customWidth="1"/>
    <col min="6148" max="6148" width="8.75" style="2" customWidth="1"/>
    <col min="6149" max="6149" width="16.75" style="2" customWidth="1"/>
    <col min="6150" max="6150" width="13.375" style="2" customWidth="1"/>
    <col min="6151" max="6158" width="12.125" style="2" customWidth="1"/>
    <col min="6159" max="6159" width="11.75" style="2" customWidth="1"/>
    <col min="6160" max="6160" width="13.75" style="2" customWidth="1"/>
    <col min="6161" max="6164" width="12.125" style="2" customWidth="1"/>
    <col min="6165" max="6165" width="13.625" style="2" customWidth="1"/>
    <col min="6166" max="6166" width="12.125" style="2" customWidth="1"/>
    <col min="6167" max="6167" width="13.5" style="2" customWidth="1"/>
    <col min="6168" max="6169" width="12.125" style="2" customWidth="1"/>
    <col min="6170" max="6170" width="13.125" style="2" customWidth="1"/>
    <col min="6171" max="6171" width="13.75" style="2" customWidth="1"/>
    <col min="6172" max="6172" width="12.125" style="2" customWidth="1"/>
    <col min="6173" max="6173" width="12.625" style="2" customWidth="1"/>
    <col min="6174" max="6174" width="12.125" style="2" bestFit="1" customWidth="1"/>
    <col min="6175" max="6175" width="12.25" style="2" bestFit="1" customWidth="1"/>
    <col min="6176" max="6400" width="9" style="2"/>
    <col min="6401" max="6401" width="2.625" style="2" customWidth="1"/>
    <col min="6402" max="6403" width="1.875" style="2" customWidth="1"/>
    <col min="6404" max="6404" width="8.75" style="2" customWidth="1"/>
    <col min="6405" max="6405" width="16.75" style="2" customWidth="1"/>
    <col min="6406" max="6406" width="13.375" style="2" customWidth="1"/>
    <col min="6407" max="6414" width="12.125" style="2" customWidth="1"/>
    <col min="6415" max="6415" width="11.75" style="2" customWidth="1"/>
    <col min="6416" max="6416" width="13.75" style="2" customWidth="1"/>
    <col min="6417" max="6420" width="12.125" style="2" customWidth="1"/>
    <col min="6421" max="6421" width="13.625" style="2" customWidth="1"/>
    <col min="6422" max="6422" width="12.125" style="2" customWidth="1"/>
    <col min="6423" max="6423" width="13.5" style="2" customWidth="1"/>
    <col min="6424" max="6425" width="12.125" style="2" customWidth="1"/>
    <col min="6426" max="6426" width="13.125" style="2" customWidth="1"/>
    <col min="6427" max="6427" width="13.75" style="2" customWidth="1"/>
    <col min="6428" max="6428" width="12.125" style="2" customWidth="1"/>
    <col min="6429" max="6429" width="12.625" style="2" customWidth="1"/>
    <col min="6430" max="6430" width="12.125" style="2" bestFit="1" customWidth="1"/>
    <col min="6431" max="6431" width="12.25" style="2" bestFit="1" customWidth="1"/>
    <col min="6432" max="6656" width="9" style="2"/>
    <col min="6657" max="6657" width="2.625" style="2" customWidth="1"/>
    <col min="6658" max="6659" width="1.875" style="2" customWidth="1"/>
    <col min="6660" max="6660" width="8.75" style="2" customWidth="1"/>
    <col min="6661" max="6661" width="16.75" style="2" customWidth="1"/>
    <col min="6662" max="6662" width="13.375" style="2" customWidth="1"/>
    <col min="6663" max="6670" width="12.125" style="2" customWidth="1"/>
    <col min="6671" max="6671" width="11.75" style="2" customWidth="1"/>
    <col min="6672" max="6672" width="13.75" style="2" customWidth="1"/>
    <col min="6673" max="6676" width="12.125" style="2" customWidth="1"/>
    <col min="6677" max="6677" width="13.625" style="2" customWidth="1"/>
    <col min="6678" max="6678" width="12.125" style="2" customWidth="1"/>
    <col min="6679" max="6679" width="13.5" style="2" customWidth="1"/>
    <col min="6680" max="6681" width="12.125" style="2" customWidth="1"/>
    <col min="6682" max="6682" width="13.125" style="2" customWidth="1"/>
    <col min="6683" max="6683" width="13.75" style="2" customWidth="1"/>
    <col min="6684" max="6684" width="12.125" style="2" customWidth="1"/>
    <col min="6685" max="6685" width="12.625" style="2" customWidth="1"/>
    <col min="6686" max="6686" width="12.125" style="2" bestFit="1" customWidth="1"/>
    <col min="6687" max="6687" width="12.25" style="2" bestFit="1" customWidth="1"/>
    <col min="6688" max="6912" width="9" style="2"/>
    <col min="6913" max="6913" width="2.625" style="2" customWidth="1"/>
    <col min="6914" max="6915" width="1.875" style="2" customWidth="1"/>
    <col min="6916" max="6916" width="8.75" style="2" customWidth="1"/>
    <col min="6917" max="6917" width="16.75" style="2" customWidth="1"/>
    <col min="6918" max="6918" width="13.375" style="2" customWidth="1"/>
    <col min="6919" max="6926" width="12.125" style="2" customWidth="1"/>
    <col min="6927" max="6927" width="11.75" style="2" customWidth="1"/>
    <col min="6928" max="6928" width="13.75" style="2" customWidth="1"/>
    <col min="6929" max="6932" width="12.125" style="2" customWidth="1"/>
    <col min="6933" max="6933" width="13.625" style="2" customWidth="1"/>
    <col min="6934" max="6934" width="12.125" style="2" customWidth="1"/>
    <col min="6935" max="6935" width="13.5" style="2" customWidth="1"/>
    <col min="6936" max="6937" width="12.125" style="2" customWidth="1"/>
    <col min="6938" max="6938" width="13.125" style="2" customWidth="1"/>
    <col min="6939" max="6939" width="13.75" style="2" customWidth="1"/>
    <col min="6940" max="6940" width="12.125" style="2" customWidth="1"/>
    <col min="6941" max="6941" width="12.625" style="2" customWidth="1"/>
    <col min="6942" max="6942" width="12.125" style="2" bestFit="1" customWidth="1"/>
    <col min="6943" max="6943" width="12.25" style="2" bestFit="1" customWidth="1"/>
    <col min="6944" max="7168" width="9" style="2"/>
    <col min="7169" max="7169" width="2.625" style="2" customWidth="1"/>
    <col min="7170" max="7171" width="1.875" style="2" customWidth="1"/>
    <col min="7172" max="7172" width="8.75" style="2" customWidth="1"/>
    <col min="7173" max="7173" width="16.75" style="2" customWidth="1"/>
    <col min="7174" max="7174" width="13.375" style="2" customWidth="1"/>
    <col min="7175" max="7182" width="12.125" style="2" customWidth="1"/>
    <col min="7183" max="7183" width="11.75" style="2" customWidth="1"/>
    <col min="7184" max="7184" width="13.75" style="2" customWidth="1"/>
    <col min="7185" max="7188" width="12.125" style="2" customWidth="1"/>
    <col min="7189" max="7189" width="13.625" style="2" customWidth="1"/>
    <col min="7190" max="7190" width="12.125" style="2" customWidth="1"/>
    <col min="7191" max="7191" width="13.5" style="2" customWidth="1"/>
    <col min="7192" max="7193" width="12.125" style="2" customWidth="1"/>
    <col min="7194" max="7194" width="13.125" style="2" customWidth="1"/>
    <col min="7195" max="7195" width="13.75" style="2" customWidth="1"/>
    <col min="7196" max="7196" width="12.125" style="2" customWidth="1"/>
    <col min="7197" max="7197" width="12.625" style="2" customWidth="1"/>
    <col min="7198" max="7198" width="12.125" style="2" bestFit="1" customWidth="1"/>
    <col min="7199" max="7199" width="12.25" style="2" bestFit="1" customWidth="1"/>
    <col min="7200" max="7424" width="9" style="2"/>
    <col min="7425" max="7425" width="2.625" style="2" customWidth="1"/>
    <col min="7426" max="7427" width="1.875" style="2" customWidth="1"/>
    <col min="7428" max="7428" width="8.75" style="2" customWidth="1"/>
    <col min="7429" max="7429" width="16.75" style="2" customWidth="1"/>
    <col min="7430" max="7430" width="13.375" style="2" customWidth="1"/>
    <col min="7431" max="7438" width="12.125" style="2" customWidth="1"/>
    <col min="7439" max="7439" width="11.75" style="2" customWidth="1"/>
    <col min="7440" max="7440" width="13.75" style="2" customWidth="1"/>
    <col min="7441" max="7444" width="12.125" style="2" customWidth="1"/>
    <col min="7445" max="7445" width="13.625" style="2" customWidth="1"/>
    <col min="7446" max="7446" width="12.125" style="2" customWidth="1"/>
    <col min="7447" max="7447" width="13.5" style="2" customWidth="1"/>
    <col min="7448" max="7449" width="12.125" style="2" customWidth="1"/>
    <col min="7450" max="7450" width="13.125" style="2" customWidth="1"/>
    <col min="7451" max="7451" width="13.75" style="2" customWidth="1"/>
    <col min="7452" max="7452" width="12.125" style="2" customWidth="1"/>
    <col min="7453" max="7453" width="12.625" style="2" customWidth="1"/>
    <col min="7454" max="7454" width="12.125" style="2" bestFit="1" customWidth="1"/>
    <col min="7455" max="7455" width="12.25" style="2" bestFit="1" customWidth="1"/>
    <col min="7456" max="7680" width="9" style="2"/>
    <col min="7681" max="7681" width="2.625" style="2" customWidth="1"/>
    <col min="7682" max="7683" width="1.875" style="2" customWidth="1"/>
    <col min="7684" max="7684" width="8.75" style="2" customWidth="1"/>
    <col min="7685" max="7685" width="16.75" style="2" customWidth="1"/>
    <col min="7686" max="7686" width="13.375" style="2" customWidth="1"/>
    <col min="7687" max="7694" width="12.125" style="2" customWidth="1"/>
    <col min="7695" max="7695" width="11.75" style="2" customWidth="1"/>
    <col min="7696" max="7696" width="13.75" style="2" customWidth="1"/>
    <col min="7697" max="7700" width="12.125" style="2" customWidth="1"/>
    <col min="7701" max="7701" width="13.625" style="2" customWidth="1"/>
    <col min="7702" max="7702" width="12.125" style="2" customWidth="1"/>
    <col min="7703" max="7703" width="13.5" style="2" customWidth="1"/>
    <col min="7704" max="7705" width="12.125" style="2" customWidth="1"/>
    <col min="7706" max="7706" width="13.125" style="2" customWidth="1"/>
    <col min="7707" max="7707" width="13.75" style="2" customWidth="1"/>
    <col min="7708" max="7708" width="12.125" style="2" customWidth="1"/>
    <col min="7709" max="7709" width="12.625" style="2" customWidth="1"/>
    <col min="7710" max="7710" width="12.125" style="2" bestFit="1" customWidth="1"/>
    <col min="7711" max="7711" width="12.25" style="2" bestFit="1" customWidth="1"/>
    <col min="7712" max="7936" width="9" style="2"/>
    <col min="7937" max="7937" width="2.625" style="2" customWidth="1"/>
    <col min="7938" max="7939" width="1.875" style="2" customWidth="1"/>
    <col min="7940" max="7940" width="8.75" style="2" customWidth="1"/>
    <col min="7941" max="7941" width="16.75" style="2" customWidth="1"/>
    <col min="7942" max="7942" width="13.375" style="2" customWidth="1"/>
    <col min="7943" max="7950" width="12.125" style="2" customWidth="1"/>
    <col min="7951" max="7951" width="11.75" style="2" customWidth="1"/>
    <col min="7952" max="7952" width="13.75" style="2" customWidth="1"/>
    <col min="7953" max="7956" width="12.125" style="2" customWidth="1"/>
    <col min="7957" max="7957" width="13.625" style="2" customWidth="1"/>
    <col min="7958" max="7958" width="12.125" style="2" customWidth="1"/>
    <col min="7959" max="7959" width="13.5" style="2" customWidth="1"/>
    <col min="7960" max="7961" width="12.125" style="2" customWidth="1"/>
    <col min="7962" max="7962" width="13.125" style="2" customWidth="1"/>
    <col min="7963" max="7963" width="13.75" style="2" customWidth="1"/>
    <col min="7964" max="7964" width="12.125" style="2" customWidth="1"/>
    <col min="7965" max="7965" width="12.625" style="2" customWidth="1"/>
    <col min="7966" max="7966" width="12.125" style="2" bestFit="1" customWidth="1"/>
    <col min="7967" max="7967" width="12.25" style="2" bestFit="1" customWidth="1"/>
    <col min="7968" max="8192" width="9" style="2"/>
    <col min="8193" max="8193" width="2.625" style="2" customWidth="1"/>
    <col min="8194" max="8195" width="1.875" style="2" customWidth="1"/>
    <col min="8196" max="8196" width="8.75" style="2" customWidth="1"/>
    <col min="8197" max="8197" width="16.75" style="2" customWidth="1"/>
    <col min="8198" max="8198" width="13.375" style="2" customWidth="1"/>
    <col min="8199" max="8206" width="12.125" style="2" customWidth="1"/>
    <col min="8207" max="8207" width="11.75" style="2" customWidth="1"/>
    <col min="8208" max="8208" width="13.75" style="2" customWidth="1"/>
    <col min="8209" max="8212" width="12.125" style="2" customWidth="1"/>
    <col min="8213" max="8213" width="13.625" style="2" customWidth="1"/>
    <col min="8214" max="8214" width="12.125" style="2" customWidth="1"/>
    <col min="8215" max="8215" width="13.5" style="2" customWidth="1"/>
    <col min="8216" max="8217" width="12.125" style="2" customWidth="1"/>
    <col min="8218" max="8218" width="13.125" style="2" customWidth="1"/>
    <col min="8219" max="8219" width="13.75" style="2" customWidth="1"/>
    <col min="8220" max="8220" width="12.125" style="2" customWidth="1"/>
    <col min="8221" max="8221" width="12.625" style="2" customWidth="1"/>
    <col min="8222" max="8222" width="12.125" style="2" bestFit="1" customWidth="1"/>
    <col min="8223" max="8223" width="12.25" style="2" bestFit="1" customWidth="1"/>
    <col min="8224" max="8448" width="9" style="2"/>
    <col min="8449" max="8449" width="2.625" style="2" customWidth="1"/>
    <col min="8450" max="8451" width="1.875" style="2" customWidth="1"/>
    <col min="8452" max="8452" width="8.75" style="2" customWidth="1"/>
    <col min="8453" max="8453" width="16.75" style="2" customWidth="1"/>
    <col min="8454" max="8454" width="13.375" style="2" customWidth="1"/>
    <col min="8455" max="8462" width="12.125" style="2" customWidth="1"/>
    <col min="8463" max="8463" width="11.75" style="2" customWidth="1"/>
    <col min="8464" max="8464" width="13.75" style="2" customWidth="1"/>
    <col min="8465" max="8468" width="12.125" style="2" customWidth="1"/>
    <col min="8469" max="8469" width="13.625" style="2" customWidth="1"/>
    <col min="8470" max="8470" width="12.125" style="2" customWidth="1"/>
    <col min="8471" max="8471" width="13.5" style="2" customWidth="1"/>
    <col min="8472" max="8473" width="12.125" style="2" customWidth="1"/>
    <col min="8474" max="8474" width="13.125" style="2" customWidth="1"/>
    <col min="8475" max="8475" width="13.75" style="2" customWidth="1"/>
    <col min="8476" max="8476" width="12.125" style="2" customWidth="1"/>
    <col min="8477" max="8477" width="12.625" style="2" customWidth="1"/>
    <col min="8478" max="8478" width="12.125" style="2" bestFit="1" customWidth="1"/>
    <col min="8479" max="8479" width="12.25" style="2" bestFit="1" customWidth="1"/>
    <col min="8480" max="8704" width="9" style="2"/>
    <col min="8705" max="8705" width="2.625" style="2" customWidth="1"/>
    <col min="8706" max="8707" width="1.875" style="2" customWidth="1"/>
    <col min="8708" max="8708" width="8.75" style="2" customWidth="1"/>
    <col min="8709" max="8709" width="16.75" style="2" customWidth="1"/>
    <col min="8710" max="8710" width="13.375" style="2" customWidth="1"/>
    <col min="8711" max="8718" width="12.125" style="2" customWidth="1"/>
    <col min="8719" max="8719" width="11.75" style="2" customWidth="1"/>
    <col min="8720" max="8720" width="13.75" style="2" customWidth="1"/>
    <col min="8721" max="8724" width="12.125" style="2" customWidth="1"/>
    <col min="8725" max="8725" width="13.625" style="2" customWidth="1"/>
    <col min="8726" max="8726" width="12.125" style="2" customWidth="1"/>
    <col min="8727" max="8727" width="13.5" style="2" customWidth="1"/>
    <col min="8728" max="8729" width="12.125" style="2" customWidth="1"/>
    <col min="8730" max="8730" width="13.125" style="2" customWidth="1"/>
    <col min="8731" max="8731" width="13.75" style="2" customWidth="1"/>
    <col min="8732" max="8732" width="12.125" style="2" customWidth="1"/>
    <col min="8733" max="8733" width="12.625" style="2" customWidth="1"/>
    <col min="8734" max="8734" width="12.125" style="2" bestFit="1" customWidth="1"/>
    <col min="8735" max="8735" width="12.25" style="2" bestFit="1" customWidth="1"/>
    <col min="8736" max="8960" width="9" style="2"/>
    <col min="8961" max="8961" width="2.625" style="2" customWidth="1"/>
    <col min="8962" max="8963" width="1.875" style="2" customWidth="1"/>
    <col min="8964" max="8964" width="8.75" style="2" customWidth="1"/>
    <col min="8965" max="8965" width="16.75" style="2" customWidth="1"/>
    <col min="8966" max="8966" width="13.375" style="2" customWidth="1"/>
    <col min="8967" max="8974" width="12.125" style="2" customWidth="1"/>
    <col min="8975" max="8975" width="11.75" style="2" customWidth="1"/>
    <col min="8976" max="8976" width="13.75" style="2" customWidth="1"/>
    <col min="8977" max="8980" width="12.125" style="2" customWidth="1"/>
    <col min="8981" max="8981" width="13.625" style="2" customWidth="1"/>
    <col min="8982" max="8982" width="12.125" style="2" customWidth="1"/>
    <col min="8983" max="8983" width="13.5" style="2" customWidth="1"/>
    <col min="8984" max="8985" width="12.125" style="2" customWidth="1"/>
    <col min="8986" max="8986" width="13.125" style="2" customWidth="1"/>
    <col min="8987" max="8987" width="13.75" style="2" customWidth="1"/>
    <col min="8988" max="8988" width="12.125" style="2" customWidth="1"/>
    <col min="8989" max="8989" width="12.625" style="2" customWidth="1"/>
    <col min="8990" max="8990" width="12.125" style="2" bestFit="1" customWidth="1"/>
    <col min="8991" max="8991" width="12.25" style="2" bestFit="1" customWidth="1"/>
    <col min="8992" max="9216" width="9" style="2"/>
    <col min="9217" max="9217" width="2.625" style="2" customWidth="1"/>
    <col min="9218" max="9219" width="1.875" style="2" customWidth="1"/>
    <col min="9220" max="9220" width="8.75" style="2" customWidth="1"/>
    <col min="9221" max="9221" width="16.75" style="2" customWidth="1"/>
    <col min="9222" max="9222" width="13.375" style="2" customWidth="1"/>
    <col min="9223" max="9230" width="12.125" style="2" customWidth="1"/>
    <col min="9231" max="9231" width="11.75" style="2" customWidth="1"/>
    <col min="9232" max="9232" width="13.75" style="2" customWidth="1"/>
    <col min="9233" max="9236" width="12.125" style="2" customWidth="1"/>
    <col min="9237" max="9237" width="13.625" style="2" customWidth="1"/>
    <col min="9238" max="9238" width="12.125" style="2" customWidth="1"/>
    <col min="9239" max="9239" width="13.5" style="2" customWidth="1"/>
    <col min="9240" max="9241" width="12.125" style="2" customWidth="1"/>
    <col min="9242" max="9242" width="13.125" style="2" customWidth="1"/>
    <col min="9243" max="9243" width="13.75" style="2" customWidth="1"/>
    <col min="9244" max="9244" width="12.125" style="2" customWidth="1"/>
    <col min="9245" max="9245" width="12.625" style="2" customWidth="1"/>
    <col min="9246" max="9246" width="12.125" style="2" bestFit="1" customWidth="1"/>
    <col min="9247" max="9247" width="12.25" style="2" bestFit="1" customWidth="1"/>
    <col min="9248" max="9472" width="9" style="2"/>
    <col min="9473" max="9473" width="2.625" style="2" customWidth="1"/>
    <col min="9474" max="9475" width="1.875" style="2" customWidth="1"/>
    <col min="9476" max="9476" width="8.75" style="2" customWidth="1"/>
    <col min="9477" max="9477" width="16.75" style="2" customWidth="1"/>
    <col min="9478" max="9478" width="13.375" style="2" customWidth="1"/>
    <col min="9479" max="9486" width="12.125" style="2" customWidth="1"/>
    <col min="9487" max="9487" width="11.75" style="2" customWidth="1"/>
    <col min="9488" max="9488" width="13.75" style="2" customWidth="1"/>
    <col min="9489" max="9492" width="12.125" style="2" customWidth="1"/>
    <col min="9493" max="9493" width="13.625" style="2" customWidth="1"/>
    <col min="9494" max="9494" width="12.125" style="2" customWidth="1"/>
    <col min="9495" max="9495" width="13.5" style="2" customWidth="1"/>
    <col min="9496" max="9497" width="12.125" style="2" customWidth="1"/>
    <col min="9498" max="9498" width="13.125" style="2" customWidth="1"/>
    <col min="9499" max="9499" width="13.75" style="2" customWidth="1"/>
    <col min="9500" max="9500" width="12.125" style="2" customWidth="1"/>
    <col min="9501" max="9501" width="12.625" style="2" customWidth="1"/>
    <col min="9502" max="9502" width="12.125" style="2" bestFit="1" customWidth="1"/>
    <col min="9503" max="9503" width="12.25" style="2" bestFit="1" customWidth="1"/>
    <col min="9504" max="9728" width="9" style="2"/>
    <col min="9729" max="9729" width="2.625" style="2" customWidth="1"/>
    <col min="9730" max="9731" width="1.875" style="2" customWidth="1"/>
    <col min="9732" max="9732" width="8.75" style="2" customWidth="1"/>
    <col min="9733" max="9733" width="16.75" style="2" customWidth="1"/>
    <col min="9734" max="9734" width="13.375" style="2" customWidth="1"/>
    <col min="9735" max="9742" width="12.125" style="2" customWidth="1"/>
    <col min="9743" max="9743" width="11.75" style="2" customWidth="1"/>
    <col min="9744" max="9744" width="13.75" style="2" customWidth="1"/>
    <col min="9745" max="9748" width="12.125" style="2" customWidth="1"/>
    <col min="9749" max="9749" width="13.625" style="2" customWidth="1"/>
    <col min="9750" max="9750" width="12.125" style="2" customWidth="1"/>
    <col min="9751" max="9751" width="13.5" style="2" customWidth="1"/>
    <col min="9752" max="9753" width="12.125" style="2" customWidth="1"/>
    <col min="9754" max="9754" width="13.125" style="2" customWidth="1"/>
    <col min="9755" max="9755" width="13.75" style="2" customWidth="1"/>
    <col min="9756" max="9756" width="12.125" style="2" customWidth="1"/>
    <col min="9757" max="9757" width="12.625" style="2" customWidth="1"/>
    <col min="9758" max="9758" width="12.125" style="2" bestFit="1" customWidth="1"/>
    <col min="9759" max="9759" width="12.25" style="2" bestFit="1" customWidth="1"/>
    <col min="9760" max="9984" width="9" style="2"/>
    <col min="9985" max="9985" width="2.625" style="2" customWidth="1"/>
    <col min="9986" max="9987" width="1.875" style="2" customWidth="1"/>
    <col min="9988" max="9988" width="8.75" style="2" customWidth="1"/>
    <col min="9989" max="9989" width="16.75" style="2" customWidth="1"/>
    <col min="9990" max="9990" width="13.375" style="2" customWidth="1"/>
    <col min="9991" max="9998" width="12.125" style="2" customWidth="1"/>
    <col min="9999" max="9999" width="11.75" style="2" customWidth="1"/>
    <col min="10000" max="10000" width="13.75" style="2" customWidth="1"/>
    <col min="10001" max="10004" width="12.125" style="2" customWidth="1"/>
    <col min="10005" max="10005" width="13.625" style="2" customWidth="1"/>
    <col min="10006" max="10006" width="12.125" style="2" customWidth="1"/>
    <col min="10007" max="10007" width="13.5" style="2" customWidth="1"/>
    <col min="10008" max="10009" width="12.125" style="2" customWidth="1"/>
    <col min="10010" max="10010" width="13.125" style="2" customWidth="1"/>
    <col min="10011" max="10011" width="13.75" style="2" customWidth="1"/>
    <col min="10012" max="10012" width="12.125" style="2" customWidth="1"/>
    <col min="10013" max="10013" width="12.625" style="2" customWidth="1"/>
    <col min="10014" max="10014" width="12.125" style="2" bestFit="1" customWidth="1"/>
    <col min="10015" max="10015" width="12.25" style="2" bestFit="1" customWidth="1"/>
    <col min="10016" max="10240" width="9" style="2"/>
    <col min="10241" max="10241" width="2.625" style="2" customWidth="1"/>
    <col min="10242" max="10243" width="1.875" style="2" customWidth="1"/>
    <col min="10244" max="10244" width="8.75" style="2" customWidth="1"/>
    <col min="10245" max="10245" width="16.75" style="2" customWidth="1"/>
    <col min="10246" max="10246" width="13.375" style="2" customWidth="1"/>
    <col min="10247" max="10254" width="12.125" style="2" customWidth="1"/>
    <col min="10255" max="10255" width="11.75" style="2" customWidth="1"/>
    <col min="10256" max="10256" width="13.75" style="2" customWidth="1"/>
    <col min="10257" max="10260" width="12.125" style="2" customWidth="1"/>
    <col min="10261" max="10261" width="13.625" style="2" customWidth="1"/>
    <col min="10262" max="10262" width="12.125" style="2" customWidth="1"/>
    <col min="10263" max="10263" width="13.5" style="2" customWidth="1"/>
    <col min="10264" max="10265" width="12.125" style="2" customWidth="1"/>
    <col min="10266" max="10266" width="13.125" style="2" customWidth="1"/>
    <col min="10267" max="10267" width="13.75" style="2" customWidth="1"/>
    <col min="10268" max="10268" width="12.125" style="2" customWidth="1"/>
    <col min="10269" max="10269" width="12.625" style="2" customWidth="1"/>
    <col min="10270" max="10270" width="12.125" style="2" bestFit="1" customWidth="1"/>
    <col min="10271" max="10271" width="12.25" style="2" bestFit="1" customWidth="1"/>
    <col min="10272" max="10496" width="9" style="2"/>
    <col min="10497" max="10497" width="2.625" style="2" customWidth="1"/>
    <col min="10498" max="10499" width="1.875" style="2" customWidth="1"/>
    <col min="10500" max="10500" width="8.75" style="2" customWidth="1"/>
    <col min="10501" max="10501" width="16.75" style="2" customWidth="1"/>
    <col min="10502" max="10502" width="13.375" style="2" customWidth="1"/>
    <col min="10503" max="10510" width="12.125" style="2" customWidth="1"/>
    <col min="10511" max="10511" width="11.75" style="2" customWidth="1"/>
    <col min="10512" max="10512" width="13.75" style="2" customWidth="1"/>
    <col min="10513" max="10516" width="12.125" style="2" customWidth="1"/>
    <col min="10517" max="10517" width="13.625" style="2" customWidth="1"/>
    <col min="10518" max="10518" width="12.125" style="2" customWidth="1"/>
    <col min="10519" max="10519" width="13.5" style="2" customWidth="1"/>
    <col min="10520" max="10521" width="12.125" style="2" customWidth="1"/>
    <col min="10522" max="10522" width="13.125" style="2" customWidth="1"/>
    <col min="10523" max="10523" width="13.75" style="2" customWidth="1"/>
    <col min="10524" max="10524" width="12.125" style="2" customWidth="1"/>
    <col min="10525" max="10525" width="12.625" style="2" customWidth="1"/>
    <col min="10526" max="10526" width="12.125" style="2" bestFit="1" customWidth="1"/>
    <col min="10527" max="10527" width="12.25" style="2" bestFit="1" customWidth="1"/>
    <col min="10528" max="10752" width="9" style="2"/>
    <col min="10753" max="10753" width="2.625" style="2" customWidth="1"/>
    <col min="10754" max="10755" width="1.875" style="2" customWidth="1"/>
    <col min="10756" max="10756" width="8.75" style="2" customWidth="1"/>
    <col min="10757" max="10757" width="16.75" style="2" customWidth="1"/>
    <col min="10758" max="10758" width="13.375" style="2" customWidth="1"/>
    <col min="10759" max="10766" width="12.125" style="2" customWidth="1"/>
    <col min="10767" max="10767" width="11.75" style="2" customWidth="1"/>
    <col min="10768" max="10768" width="13.75" style="2" customWidth="1"/>
    <col min="10769" max="10772" width="12.125" style="2" customWidth="1"/>
    <col min="10773" max="10773" width="13.625" style="2" customWidth="1"/>
    <col min="10774" max="10774" width="12.125" style="2" customWidth="1"/>
    <col min="10775" max="10775" width="13.5" style="2" customWidth="1"/>
    <col min="10776" max="10777" width="12.125" style="2" customWidth="1"/>
    <col min="10778" max="10778" width="13.125" style="2" customWidth="1"/>
    <col min="10779" max="10779" width="13.75" style="2" customWidth="1"/>
    <col min="10780" max="10780" width="12.125" style="2" customWidth="1"/>
    <col min="10781" max="10781" width="12.625" style="2" customWidth="1"/>
    <col min="10782" max="10782" width="12.125" style="2" bestFit="1" customWidth="1"/>
    <col min="10783" max="10783" width="12.25" style="2" bestFit="1" customWidth="1"/>
    <col min="10784" max="11008" width="9" style="2"/>
    <col min="11009" max="11009" width="2.625" style="2" customWidth="1"/>
    <col min="11010" max="11011" width="1.875" style="2" customWidth="1"/>
    <col min="11012" max="11012" width="8.75" style="2" customWidth="1"/>
    <col min="11013" max="11013" width="16.75" style="2" customWidth="1"/>
    <col min="11014" max="11014" width="13.375" style="2" customWidth="1"/>
    <col min="11015" max="11022" width="12.125" style="2" customWidth="1"/>
    <col min="11023" max="11023" width="11.75" style="2" customWidth="1"/>
    <col min="11024" max="11024" width="13.75" style="2" customWidth="1"/>
    <col min="11025" max="11028" width="12.125" style="2" customWidth="1"/>
    <col min="11029" max="11029" width="13.625" style="2" customWidth="1"/>
    <col min="11030" max="11030" width="12.125" style="2" customWidth="1"/>
    <col min="11031" max="11031" width="13.5" style="2" customWidth="1"/>
    <col min="11032" max="11033" width="12.125" style="2" customWidth="1"/>
    <col min="11034" max="11034" width="13.125" style="2" customWidth="1"/>
    <col min="11035" max="11035" width="13.75" style="2" customWidth="1"/>
    <col min="11036" max="11036" width="12.125" style="2" customWidth="1"/>
    <col min="11037" max="11037" width="12.625" style="2" customWidth="1"/>
    <col min="11038" max="11038" width="12.125" style="2" bestFit="1" customWidth="1"/>
    <col min="11039" max="11039" width="12.25" style="2" bestFit="1" customWidth="1"/>
    <col min="11040" max="11264" width="9" style="2"/>
    <col min="11265" max="11265" width="2.625" style="2" customWidth="1"/>
    <col min="11266" max="11267" width="1.875" style="2" customWidth="1"/>
    <col min="11268" max="11268" width="8.75" style="2" customWidth="1"/>
    <col min="11269" max="11269" width="16.75" style="2" customWidth="1"/>
    <col min="11270" max="11270" width="13.375" style="2" customWidth="1"/>
    <col min="11271" max="11278" width="12.125" style="2" customWidth="1"/>
    <col min="11279" max="11279" width="11.75" style="2" customWidth="1"/>
    <col min="11280" max="11280" width="13.75" style="2" customWidth="1"/>
    <col min="11281" max="11284" width="12.125" style="2" customWidth="1"/>
    <col min="11285" max="11285" width="13.625" style="2" customWidth="1"/>
    <col min="11286" max="11286" width="12.125" style="2" customWidth="1"/>
    <col min="11287" max="11287" width="13.5" style="2" customWidth="1"/>
    <col min="11288" max="11289" width="12.125" style="2" customWidth="1"/>
    <col min="11290" max="11290" width="13.125" style="2" customWidth="1"/>
    <col min="11291" max="11291" width="13.75" style="2" customWidth="1"/>
    <col min="11292" max="11292" width="12.125" style="2" customWidth="1"/>
    <col min="11293" max="11293" width="12.625" style="2" customWidth="1"/>
    <col min="11294" max="11294" width="12.125" style="2" bestFit="1" customWidth="1"/>
    <col min="11295" max="11295" width="12.25" style="2" bestFit="1" customWidth="1"/>
    <col min="11296" max="11520" width="9" style="2"/>
    <col min="11521" max="11521" width="2.625" style="2" customWidth="1"/>
    <col min="11522" max="11523" width="1.875" style="2" customWidth="1"/>
    <col min="11524" max="11524" width="8.75" style="2" customWidth="1"/>
    <col min="11525" max="11525" width="16.75" style="2" customWidth="1"/>
    <col min="11526" max="11526" width="13.375" style="2" customWidth="1"/>
    <col min="11527" max="11534" width="12.125" style="2" customWidth="1"/>
    <col min="11535" max="11535" width="11.75" style="2" customWidth="1"/>
    <col min="11536" max="11536" width="13.75" style="2" customWidth="1"/>
    <col min="11537" max="11540" width="12.125" style="2" customWidth="1"/>
    <col min="11541" max="11541" width="13.625" style="2" customWidth="1"/>
    <col min="11542" max="11542" width="12.125" style="2" customWidth="1"/>
    <col min="11543" max="11543" width="13.5" style="2" customWidth="1"/>
    <col min="11544" max="11545" width="12.125" style="2" customWidth="1"/>
    <col min="11546" max="11546" width="13.125" style="2" customWidth="1"/>
    <col min="11547" max="11547" width="13.75" style="2" customWidth="1"/>
    <col min="11548" max="11548" width="12.125" style="2" customWidth="1"/>
    <col min="11549" max="11549" width="12.625" style="2" customWidth="1"/>
    <col min="11550" max="11550" width="12.125" style="2" bestFit="1" customWidth="1"/>
    <col min="11551" max="11551" width="12.25" style="2" bestFit="1" customWidth="1"/>
    <col min="11552" max="11776" width="9" style="2"/>
    <col min="11777" max="11777" width="2.625" style="2" customWidth="1"/>
    <col min="11778" max="11779" width="1.875" style="2" customWidth="1"/>
    <col min="11780" max="11780" width="8.75" style="2" customWidth="1"/>
    <col min="11781" max="11781" width="16.75" style="2" customWidth="1"/>
    <col min="11782" max="11782" width="13.375" style="2" customWidth="1"/>
    <col min="11783" max="11790" width="12.125" style="2" customWidth="1"/>
    <col min="11791" max="11791" width="11.75" style="2" customWidth="1"/>
    <col min="11792" max="11792" width="13.75" style="2" customWidth="1"/>
    <col min="11793" max="11796" width="12.125" style="2" customWidth="1"/>
    <col min="11797" max="11797" width="13.625" style="2" customWidth="1"/>
    <col min="11798" max="11798" width="12.125" style="2" customWidth="1"/>
    <col min="11799" max="11799" width="13.5" style="2" customWidth="1"/>
    <col min="11800" max="11801" width="12.125" style="2" customWidth="1"/>
    <col min="11802" max="11802" width="13.125" style="2" customWidth="1"/>
    <col min="11803" max="11803" width="13.75" style="2" customWidth="1"/>
    <col min="11804" max="11804" width="12.125" style="2" customWidth="1"/>
    <col min="11805" max="11805" width="12.625" style="2" customWidth="1"/>
    <col min="11806" max="11806" width="12.125" style="2" bestFit="1" customWidth="1"/>
    <col min="11807" max="11807" width="12.25" style="2" bestFit="1" customWidth="1"/>
    <col min="11808" max="12032" width="9" style="2"/>
    <col min="12033" max="12033" width="2.625" style="2" customWidth="1"/>
    <col min="12034" max="12035" width="1.875" style="2" customWidth="1"/>
    <col min="12036" max="12036" width="8.75" style="2" customWidth="1"/>
    <col min="12037" max="12037" width="16.75" style="2" customWidth="1"/>
    <col min="12038" max="12038" width="13.375" style="2" customWidth="1"/>
    <col min="12039" max="12046" width="12.125" style="2" customWidth="1"/>
    <col min="12047" max="12047" width="11.75" style="2" customWidth="1"/>
    <col min="12048" max="12048" width="13.75" style="2" customWidth="1"/>
    <col min="12049" max="12052" width="12.125" style="2" customWidth="1"/>
    <col min="12053" max="12053" width="13.625" style="2" customWidth="1"/>
    <col min="12054" max="12054" width="12.125" style="2" customWidth="1"/>
    <col min="12055" max="12055" width="13.5" style="2" customWidth="1"/>
    <col min="12056" max="12057" width="12.125" style="2" customWidth="1"/>
    <col min="12058" max="12058" width="13.125" style="2" customWidth="1"/>
    <col min="12059" max="12059" width="13.75" style="2" customWidth="1"/>
    <col min="12060" max="12060" width="12.125" style="2" customWidth="1"/>
    <col min="12061" max="12061" width="12.625" style="2" customWidth="1"/>
    <col min="12062" max="12062" width="12.125" style="2" bestFit="1" customWidth="1"/>
    <col min="12063" max="12063" width="12.25" style="2" bestFit="1" customWidth="1"/>
    <col min="12064" max="12288" width="9" style="2"/>
    <col min="12289" max="12289" width="2.625" style="2" customWidth="1"/>
    <col min="12290" max="12291" width="1.875" style="2" customWidth="1"/>
    <col min="12292" max="12292" width="8.75" style="2" customWidth="1"/>
    <col min="12293" max="12293" width="16.75" style="2" customWidth="1"/>
    <col min="12294" max="12294" width="13.375" style="2" customWidth="1"/>
    <col min="12295" max="12302" width="12.125" style="2" customWidth="1"/>
    <col min="12303" max="12303" width="11.75" style="2" customWidth="1"/>
    <col min="12304" max="12304" width="13.75" style="2" customWidth="1"/>
    <col min="12305" max="12308" width="12.125" style="2" customWidth="1"/>
    <col min="12309" max="12309" width="13.625" style="2" customWidth="1"/>
    <col min="12310" max="12310" width="12.125" style="2" customWidth="1"/>
    <col min="12311" max="12311" width="13.5" style="2" customWidth="1"/>
    <col min="12312" max="12313" width="12.125" style="2" customWidth="1"/>
    <col min="12314" max="12314" width="13.125" style="2" customWidth="1"/>
    <col min="12315" max="12315" width="13.75" style="2" customWidth="1"/>
    <col min="12316" max="12316" width="12.125" style="2" customWidth="1"/>
    <col min="12317" max="12317" width="12.625" style="2" customWidth="1"/>
    <col min="12318" max="12318" width="12.125" style="2" bestFit="1" customWidth="1"/>
    <col min="12319" max="12319" width="12.25" style="2" bestFit="1" customWidth="1"/>
    <col min="12320" max="12544" width="9" style="2"/>
    <col min="12545" max="12545" width="2.625" style="2" customWidth="1"/>
    <col min="12546" max="12547" width="1.875" style="2" customWidth="1"/>
    <col min="12548" max="12548" width="8.75" style="2" customWidth="1"/>
    <col min="12549" max="12549" width="16.75" style="2" customWidth="1"/>
    <col min="12550" max="12550" width="13.375" style="2" customWidth="1"/>
    <col min="12551" max="12558" width="12.125" style="2" customWidth="1"/>
    <col min="12559" max="12559" width="11.75" style="2" customWidth="1"/>
    <col min="12560" max="12560" width="13.75" style="2" customWidth="1"/>
    <col min="12561" max="12564" width="12.125" style="2" customWidth="1"/>
    <col min="12565" max="12565" width="13.625" style="2" customWidth="1"/>
    <col min="12566" max="12566" width="12.125" style="2" customWidth="1"/>
    <col min="12567" max="12567" width="13.5" style="2" customWidth="1"/>
    <col min="12568" max="12569" width="12.125" style="2" customWidth="1"/>
    <col min="12570" max="12570" width="13.125" style="2" customWidth="1"/>
    <col min="12571" max="12571" width="13.75" style="2" customWidth="1"/>
    <col min="12572" max="12572" width="12.125" style="2" customWidth="1"/>
    <col min="12573" max="12573" width="12.625" style="2" customWidth="1"/>
    <col min="12574" max="12574" width="12.125" style="2" bestFit="1" customWidth="1"/>
    <col min="12575" max="12575" width="12.25" style="2" bestFit="1" customWidth="1"/>
    <col min="12576" max="12800" width="9" style="2"/>
    <col min="12801" max="12801" width="2.625" style="2" customWidth="1"/>
    <col min="12802" max="12803" width="1.875" style="2" customWidth="1"/>
    <col min="12804" max="12804" width="8.75" style="2" customWidth="1"/>
    <col min="12805" max="12805" width="16.75" style="2" customWidth="1"/>
    <col min="12806" max="12806" width="13.375" style="2" customWidth="1"/>
    <col min="12807" max="12814" width="12.125" style="2" customWidth="1"/>
    <col min="12815" max="12815" width="11.75" style="2" customWidth="1"/>
    <col min="12816" max="12816" width="13.75" style="2" customWidth="1"/>
    <col min="12817" max="12820" width="12.125" style="2" customWidth="1"/>
    <col min="12821" max="12821" width="13.625" style="2" customWidth="1"/>
    <col min="12822" max="12822" width="12.125" style="2" customWidth="1"/>
    <col min="12823" max="12823" width="13.5" style="2" customWidth="1"/>
    <col min="12824" max="12825" width="12.125" style="2" customWidth="1"/>
    <col min="12826" max="12826" width="13.125" style="2" customWidth="1"/>
    <col min="12827" max="12827" width="13.75" style="2" customWidth="1"/>
    <col min="12828" max="12828" width="12.125" style="2" customWidth="1"/>
    <col min="12829" max="12829" width="12.625" style="2" customWidth="1"/>
    <col min="12830" max="12830" width="12.125" style="2" bestFit="1" customWidth="1"/>
    <col min="12831" max="12831" width="12.25" style="2" bestFit="1" customWidth="1"/>
    <col min="12832" max="13056" width="9" style="2"/>
    <col min="13057" max="13057" width="2.625" style="2" customWidth="1"/>
    <col min="13058" max="13059" width="1.875" style="2" customWidth="1"/>
    <col min="13060" max="13060" width="8.75" style="2" customWidth="1"/>
    <col min="13061" max="13061" width="16.75" style="2" customWidth="1"/>
    <col min="13062" max="13062" width="13.375" style="2" customWidth="1"/>
    <col min="13063" max="13070" width="12.125" style="2" customWidth="1"/>
    <col min="13071" max="13071" width="11.75" style="2" customWidth="1"/>
    <col min="13072" max="13072" width="13.75" style="2" customWidth="1"/>
    <col min="13073" max="13076" width="12.125" style="2" customWidth="1"/>
    <col min="13077" max="13077" width="13.625" style="2" customWidth="1"/>
    <col min="13078" max="13078" width="12.125" style="2" customWidth="1"/>
    <col min="13079" max="13079" width="13.5" style="2" customWidth="1"/>
    <col min="13080" max="13081" width="12.125" style="2" customWidth="1"/>
    <col min="13082" max="13082" width="13.125" style="2" customWidth="1"/>
    <col min="13083" max="13083" width="13.75" style="2" customWidth="1"/>
    <col min="13084" max="13084" width="12.125" style="2" customWidth="1"/>
    <col min="13085" max="13085" width="12.625" style="2" customWidth="1"/>
    <col min="13086" max="13086" width="12.125" style="2" bestFit="1" customWidth="1"/>
    <col min="13087" max="13087" width="12.25" style="2" bestFit="1" customWidth="1"/>
    <col min="13088" max="13312" width="9" style="2"/>
    <col min="13313" max="13313" width="2.625" style="2" customWidth="1"/>
    <col min="13314" max="13315" width="1.875" style="2" customWidth="1"/>
    <col min="13316" max="13316" width="8.75" style="2" customWidth="1"/>
    <col min="13317" max="13317" width="16.75" style="2" customWidth="1"/>
    <col min="13318" max="13318" width="13.375" style="2" customWidth="1"/>
    <col min="13319" max="13326" width="12.125" style="2" customWidth="1"/>
    <col min="13327" max="13327" width="11.75" style="2" customWidth="1"/>
    <col min="13328" max="13328" width="13.75" style="2" customWidth="1"/>
    <col min="13329" max="13332" width="12.125" style="2" customWidth="1"/>
    <col min="13333" max="13333" width="13.625" style="2" customWidth="1"/>
    <col min="13334" max="13334" width="12.125" style="2" customWidth="1"/>
    <col min="13335" max="13335" width="13.5" style="2" customWidth="1"/>
    <col min="13336" max="13337" width="12.125" style="2" customWidth="1"/>
    <col min="13338" max="13338" width="13.125" style="2" customWidth="1"/>
    <col min="13339" max="13339" width="13.75" style="2" customWidth="1"/>
    <col min="13340" max="13340" width="12.125" style="2" customWidth="1"/>
    <col min="13341" max="13341" width="12.625" style="2" customWidth="1"/>
    <col min="13342" max="13342" width="12.125" style="2" bestFit="1" customWidth="1"/>
    <col min="13343" max="13343" width="12.25" style="2" bestFit="1" customWidth="1"/>
    <col min="13344" max="13568" width="9" style="2"/>
    <col min="13569" max="13569" width="2.625" style="2" customWidth="1"/>
    <col min="13570" max="13571" width="1.875" style="2" customWidth="1"/>
    <col min="13572" max="13572" width="8.75" style="2" customWidth="1"/>
    <col min="13573" max="13573" width="16.75" style="2" customWidth="1"/>
    <col min="13574" max="13574" width="13.375" style="2" customWidth="1"/>
    <col min="13575" max="13582" width="12.125" style="2" customWidth="1"/>
    <col min="13583" max="13583" width="11.75" style="2" customWidth="1"/>
    <col min="13584" max="13584" width="13.75" style="2" customWidth="1"/>
    <col min="13585" max="13588" width="12.125" style="2" customWidth="1"/>
    <col min="13589" max="13589" width="13.625" style="2" customWidth="1"/>
    <col min="13590" max="13590" width="12.125" style="2" customWidth="1"/>
    <col min="13591" max="13591" width="13.5" style="2" customWidth="1"/>
    <col min="13592" max="13593" width="12.125" style="2" customWidth="1"/>
    <col min="13594" max="13594" width="13.125" style="2" customWidth="1"/>
    <col min="13595" max="13595" width="13.75" style="2" customWidth="1"/>
    <col min="13596" max="13596" width="12.125" style="2" customWidth="1"/>
    <col min="13597" max="13597" width="12.625" style="2" customWidth="1"/>
    <col min="13598" max="13598" width="12.125" style="2" bestFit="1" customWidth="1"/>
    <col min="13599" max="13599" width="12.25" style="2" bestFit="1" customWidth="1"/>
    <col min="13600" max="13824" width="9" style="2"/>
    <col min="13825" max="13825" width="2.625" style="2" customWidth="1"/>
    <col min="13826" max="13827" width="1.875" style="2" customWidth="1"/>
    <col min="13828" max="13828" width="8.75" style="2" customWidth="1"/>
    <col min="13829" max="13829" width="16.75" style="2" customWidth="1"/>
    <col min="13830" max="13830" width="13.375" style="2" customWidth="1"/>
    <col min="13831" max="13838" width="12.125" style="2" customWidth="1"/>
    <col min="13839" max="13839" width="11.75" style="2" customWidth="1"/>
    <col min="13840" max="13840" width="13.75" style="2" customWidth="1"/>
    <col min="13841" max="13844" width="12.125" style="2" customWidth="1"/>
    <col min="13845" max="13845" width="13.625" style="2" customWidth="1"/>
    <col min="13846" max="13846" width="12.125" style="2" customWidth="1"/>
    <col min="13847" max="13847" width="13.5" style="2" customWidth="1"/>
    <col min="13848" max="13849" width="12.125" style="2" customWidth="1"/>
    <col min="13850" max="13850" width="13.125" style="2" customWidth="1"/>
    <col min="13851" max="13851" width="13.75" style="2" customWidth="1"/>
    <col min="13852" max="13852" width="12.125" style="2" customWidth="1"/>
    <col min="13853" max="13853" width="12.625" style="2" customWidth="1"/>
    <col min="13854" max="13854" width="12.125" style="2" bestFit="1" customWidth="1"/>
    <col min="13855" max="13855" width="12.25" style="2" bestFit="1" customWidth="1"/>
    <col min="13856" max="14080" width="9" style="2"/>
    <col min="14081" max="14081" width="2.625" style="2" customWidth="1"/>
    <col min="14082" max="14083" width="1.875" style="2" customWidth="1"/>
    <col min="14084" max="14084" width="8.75" style="2" customWidth="1"/>
    <col min="14085" max="14085" width="16.75" style="2" customWidth="1"/>
    <col min="14086" max="14086" width="13.375" style="2" customWidth="1"/>
    <col min="14087" max="14094" width="12.125" style="2" customWidth="1"/>
    <col min="14095" max="14095" width="11.75" style="2" customWidth="1"/>
    <col min="14096" max="14096" width="13.75" style="2" customWidth="1"/>
    <col min="14097" max="14100" width="12.125" style="2" customWidth="1"/>
    <col min="14101" max="14101" width="13.625" style="2" customWidth="1"/>
    <col min="14102" max="14102" width="12.125" style="2" customWidth="1"/>
    <col min="14103" max="14103" width="13.5" style="2" customWidth="1"/>
    <col min="14104" max="14105" width="12.125" style="2" customWidth="1"/>
    <col min="14106" max="14106" width="13.125" style="2" customWidth="1"/>
    <col min="14107" max="14107" width="13.75" style="2" customWidth="1"/>
    <col min="14108" max="14108" width="12.125" style="2" customWidth="1"/>
    <col min="14109" max="14109" width="12.625" style="2" customWidth="1"/>
    <col min="14110" max="14110" width="12.125" style="2" bestFit="1" customWidth="1"/>
    <col min="14111" max="14111" width="12.25" style="2" bestFit="1" customWidth="1"/>
    <col min="14112" max="14336" width="9" style="2"/>
    <col min="14337" max="14337" width="2.625" style="2" customWidth="1"/>
    <col min="14338" max="14339" width="1.875" style="2" customWidth="1"/>
    <col min="14340" max="14340" width="8.75" style="2" customWidth="1"/>
    <col min="14341" max="14341" width="16.75" style="2" customWidth="1"/>
    <col min="14342" max="14342" width="13.375" style="2" customWidth="1"/>
    <col min="14343" max="14350" width="12.125" style="2" customWidth="1"/>
    <col min="14351" max="14351" width="11.75" style="2" customWidth="1"/>
    <col min="14352" max="14352" width="13.75" style="2" customWidth="1"/>
    <col min="14353" max="14356" width="12.125" style="2" customWidth="1"/>
    <col min="14357" max="14357" width="13.625" style="2" customWidth="1"/>
    <col min="14358" max="14358" width="12.125" style="2" customWidth="1"/>
    <col min="14359" max="14359" width="13.5" style="2" customWidth="1"/>
    <col min="14360" max="14361" width="12.125" style="2" customWidth="1"/>
    <col min="14362" max="14362" width="13.125" style="2" customWidth="1"/>
    <col min="14363" max="14363" width="13.75" style="2" customWidth="1"/>
    <col min="14364" max="14364" width="12.125" style="2" customWidth="1"/>
    <col min="14365" max="14365" width="12.625" style="2" customWidth="1"/>
    <col min="14366" max="14366" width="12.125" style="2" bestFit="1" customWidth="1"/>
    <col min="14367" max="14367" width="12.25" style="2" bestFit="1" customWidth="1"/>
    <col min="14368" max="14592" width="9" style="2"/>
    <col min="14593" max="14593" width="2.625" style="2" customWidth="1"/>
    <col min="14594" max="14595" width="1.875" style="2" customWidth="1"/>
    <col min="14596" max="14596" width="8.75" style="2" customWidth="1"/>
    <col min="14597" max="14597" width="16.75" style="2" customWidth="1"/>
    <col min="14598" max="14598" width="13.375" style="2" customWidth="1"/>
    <col min="14599" max="14606" width="12.125" style="2" customWidth="1"/>
    <col min="14607" max="14607" width="11.75" style="2" customWidth="1"/>
    <col min="14608" max="14608" width="13.75" style="2" customWidth="1"/>
    <col min="14609" max="14612" width="12.125" style="2" customWidth="1"/>
    <col min="14613" max="14613" width="13.625" style="2" customWidth="1"/>
    <col min="14614" max="14614" width="12.125" style="2" customWidth="1"/>
    <col min="14615" max="14615" width="13.5" style="2" customWidth="1"/>
    <col min="14616" max="14617" width="12.125" style="2" customWidth="1"/>
    <col min="14618" max="14618" width="13.125" style="2" customWidth="1"/>
    <col min="14619" max="14619" width="13.75" style="2" customWidth="1"/>
    <col min="14620" max="14620" width="12.125" style="2" customWidth="1"/>
    <col min="14621" max="14621" width="12.625" style="2" customWidth="1"/>
    <col min="14622" max="14622" width="12.125" style="2" bestFit="1" customWidth="1"/>
    <col min="14623" max="14623" width="12.25" style="2" bestFit="1" customWidth="1"/>
    <col min="14624" max="14848" width="9" style="2"/>
    <col min="14849" max="14849" width="2.625" style="2" customWidth="1"/>
    <col min="14850" max="14851" width="1.875" style="2" customWidth="1"/>
    <col min="14852" max="14852" width="8.75" style="2" customWidth="1"/>
    <col min="14853" max="14853" width="16.75" style="2" customWidth="1"/>
    <col min="14854" max="14854" width="13.375" style="2" customWidth="1"/>
    <col min="14855" max="14862" width="12.125" style="2" customWidth="1"/>
    <col min="14863" max="14863" width="11.75" style="2" customWidth="1"/>
    <col min="14864" max="14864" width="13.75" style="2" customWidth="1"/>
    <col min="14865" max="14868" width="12.125" style="2" customWidth="1"/>
    <col min="14869" max="14869" width="13.625" style="2" customWidth="1"/>
    <col min="14870" max="14870" width="12.125" style="2" customWidth="1"/>
    <col min="14871" max="14871" width="13.5" style="2" customWidth="1"/>
    <col min="14872" max="14873" width="12.125" style="2" customWidth="1"/>
    <col min="14874" max="14874" width="13.125" style="2" customWidth="1"/>
    <col min="14875" max="14875" width="13.75" style="2" customWidth="1"/>
    <col min="14876" max="14876" width="12.125" style="2" customWidth="1"/>
    <col min="14877" max="14877" width="12.625" style="2" customWidth="1"/>
    <col min="14878" max="14878" width="12.125" style="2" bestFit="1" customWidth="1"/>
    <col min="14879" max="14879" width="12.25" style="2" bestFit="1" customWidth="1"/>
    <col min="14880" max="15104" width="9" style="2"/>
    <col min="15105" max="15105" width="2.625" style="2" customWidth="1"/>
    <col min="15106" max="15107" width="1.875" style="2" customWidth="1"/>
    <col min="15108" max="15108" width="8.75" style="2" customWidth="1"/>
    <col min="15109" max="15109" width="16.75" style="2" customWidth="1"/>
    <col min="15110" max="15110" width="13.375" style="2" customWidth="1"/>
    <col min="15111" max="15118" width="12.125" style="2" customWidth="1"/>
    <col min="15119" max="15119" width="11.75" style="2" customWidth="1"/>
    <col min="15120" max="15120" width="13.75" style="2" customWidth="1"/>
    <col min="15121" max="15124" width="12.125" style="2" customWidth="1"/>
    <col min="15125" max="15125" width="13.625" style="2" customWidth="1"/>
    <col min="15126" max="15126" width="12.125" style="2" customWidth="1"/>
    <col min="15127" max="15127" width="13.5" style="2" customWidth="1"/>
    <col min="15128" max="15129" width="12.125" style="2" customWidth="1"/>
    <col min="15130" max="15130" width="13.125" style="2" customWidth="1"/>
    <col min="15131" max="15131" width="13.75" style="2" customWidth="1"/>
    <col min="15132" max="15132" width="12.125" style="2" customWidth="1"/>
    <col min="15133" max="15133" width="12.625" style="2" customWidth="1"/>
    <col min="15134" max="15134" width="12.125" style="2" bestFit="1" customWidth="1"/>
    <col min="15135" max="15135" width="12.25" style="2" bestFit="1" customWidth="1"/>
    <col min="15136" max="15360" width="9" style="2"/>
    <col min="15361" max="15361" width="2.625" style="2" customWidth="1"/>
    <col min="15362" max="15363" width="1.875" style="2" customWidth="1"/>
    <col min="15364" max="15364" width="8.75" style="2" customWidth="1"/>
    <col min="15365" max="15365" width="16.75" style="2" customWidth="1"/>
    <col min="15366" max="15366" width="13.375" style="2" customWidth="1"/>
    <col min="15367" max="15374" width="12.125" style="2" customWidth="1"/>
    <col min="15375" max="15375" width="11.75" style="2" customWidth="1"/>
    <col min="15376" max="15376" width="13.75" style="2" customWidth="1"/>
    <col min="15377" max="15380" width="12.125" style="2" customWidth="1"/>
    <col min="15381" max="15381" width="13.625" style="2" customWidth="1"/>
    <col min="15382" max="15382" width="12.125" style="2" customWidth="1"/>
    <col min="15383" max="15383" width="13.5" style="2" customWidth="1"/>
    <col min="15384" max="15385" width="12.125" style="2" customWidth="1"/>
    <col min="15386" max="15386" width="13.125" style="2" customWidth="1"/>
    <col min="15387" max="15387" width="13.75" style="2" customWidth="1"/>
    <col min="15388" max="15388" width="12.125" style="2" customWidth="1"/>
    <col min="15389" max="15389" width="12.625" style="2" customWidth="1"/>
    <col min="15390" max="15390" width="12.125" style="2" bestFit="1" customWidth="1"/>
    <col min="15391" max="15391" width="12.25" style="2" bestFit="1" customWidth="1"/>
    <col min="15392" max="15616" width="9" style="2"/>
    <col min="15617" max="15617" width="2.625" style="2" customWidth="1"/>
    <col min="15618" max="15619" width="1.875" style="2" customWidth="1"/>
    <col min="15620" max="15620" width="8.75" style="2" customWidth="1"/>
    <col min="15621" max="15621" width="16.75" style="2" customWidth="1"/>
    <col min="15622" max="15622" width="13.375" style="2" customWidth="1"/>
    <col min="15623" max="15630" width="12.125" style="2" customWidth="1"/>
    <col min="15631" max="15631" width="11.75" style="2" customWidth="1"/>
    <col min="15632" max="15632" width="13.75" style="2" customWidth="1"/>
    <col min="15633" max="15636" width="12.125" style="2" customWidth="1"/>
    <col min="15637" max="15637" width="13.625" style="2" customWidth="1"/>
    <col min="15638" max="15638" width="12.125" style="2" customWidth="1"/>
    <col min="15639" max="15639" width="13.5" style="2" customWidth="1"/>
    <col min="15640" max="15641" width="12.125" style="2" customWidth="1"/>
    <col min="15642" max="15642" width="13.125" style="2" customWidth="1"/>
    <col min="15643" max="15643" width="13.75" style="2" customWidth="1"/>
    <col min="15644" max="15644" width="12.125" style="2" customWidth="1"/>
    <col min="15645" max="15645" width="12.625" style="2" customWidth="1"/>
    <col min="15646" max="15646" width="12.125" style="2" bestFit="1" customWidth="1"/>
    <col min="15647" max="15647" width="12.25" style="2" bestFit="1" customWidth="1"/>
    <col min="15648" max="15872" width="9" style="2"/>
    <col min="15873" max="15873" width="2.625" style="2" customWidth="1"/>
    <col min="15874" max="15875" width="1.875" style="2" customWidth="1"/>
    <col min="15876" max="15876" width="8.75" style="2" customWidth="1"/>
    <col min="15877" max="15877" width="16.75" style="2" customWidth="1"/>
    <col min="15878" max="15878" width="13.375" style="2" customWidth="1"/>
    <col min="15879" max="15886" width="12.125" style="2" customWidth="1"/>
    <col min="15887" max="15887" width="11.75" style="2" customWidth="1"/>
    <col min="15888" max="15888" width="13.75" style="2" customWidth="1"/>
    <col min="15889" max="15892" width="12.125" style="2" customWidth="1"/>
    <col min="15893" max="15893" width="13.625" style="2" customWidth="1"/>
    <col min="15894" max="15894" width="12.125" style="2" customWidth="1"/>
    <col min="15895" max="15895" width="13.5" style="2" customWidth="1"/>
    <col min="15896" max="15897" width="12.125" style="2" customWidth="1"/>
    <col min="15898" max="15898" width="13.125" style="2" customWidth="1"/>
    <col min="15899" max="15899" width="13.75" style="2" customWidth="1"/>
    <col min="15900" max="15900" width="12.125" style="2" customWidth="1"/>
    <col min="15901" max="15901" width="12.625" style="2" customWidth="1"/>
    <col min="15902" max="15902" width="12.125" style="2" bestFit="1" customWidth="1"/>
    <col min="15903" max="15903" width="12.25" style="2" bestFit="1" customWidth="1"/>
    <col min="15904" max="16128" width="9" style="2"/>
    <col min="16129" max="16129" width="2.625" style="2" customWidth="1"/>
    <col min="16130" max="16131" width="1.875" style="2" customWidth="1"/>
    <col min="16132" max="16132" width="8.75" style="2" customWidth="1"/>
    <col min="16133" max="16133" width="16.75" style="2" customWidth="1"/>
    <col min="16134" max="16134" width="13.375" style="2" customWidth="1"/>
    <col min="16135" max="16142" width="12.125" style="2" customWidth="1"/>
    <col min="16143" max="16143" width="11.75" style="2" customWidth="1"/>
    <col min="16144" max="16144" width="13.75" style="2" customWidth="1"/>
    <col min="16145" max="16148" width="12.125" style="2" customWidth="1"/>
    <col min="16149" max="16149" width="13.625" style="2" customWidth="1"/>
    <col min="16150" max="16150" width="12.125" style="2" customWidth="1"/>
    <col min="16151" max="16151" width="13.5" style="2" customWidth="1"/>
    <col min="16152" max="16153" width="12.125" style="2" customWidth="1"/>
    <col min="16154" max="16154" width="13.125" style="2" customWidth="1"/>
    <col min="16155" max="16155" width="13.75" style="2" customWidth="1"/>
    <col min="16156" max="16156" width="12.125" style="2" customWidth="1"/>
    <col min="16157" max="16157" width="12.625" style="2" customWidth="1"/>
    <col min="16158" max="16158" width="12.125" style="2" bestFit="1" customWidth="1"/>
    <col min="16159" max="16159" width="12.25" style="2" bestFit="1" customWidth="1"/>
    <col min="16160" max="16384" width="9" style="2"/>
  </cols>
  <sheetData>
    <row r="1" spans="2:31" ht="14.25">
      <c r="B1" s="1" t="s">
        <v>137</v>
      </c>
    </row>
    <row r="3" spans="2:31" ht="12" customHeight="1">
      <c r="B3" s="173" t="s">
        <v>138</v>
      </c>
      <c r="C3" s="174"/>
      <c r="D3" s="175"/>
      <c r="E3" s="182" t="s">
        <v>139</v>
      </c>
      <c r="F3" s="182" t="s">
        <v>140</v>
      </c>
      <c r="G3" s="170" t="s">
        <v>141</v>
      </c>
      <c r="H3" s="170" t="s">
        <v>142</v>
      </c>
      <c r="I3" s="170" t="s">
        <v>143</v>
      </c>
      <c r="J3" s="170" t="s">
        <v>144</v>
      </c>
      <c r="K3" s="189" t="s">
        <v>145</v>
      </c>
      <c r="L3" s="189" t="s">
        <v>146</v>
      </c>
      <c r="M3" s="189" t="s">
        <v>147</v>
      </c>
      <c r="N3" s="189" t="s">
        <v>148</v>
      </c>
      <c r="O3" s="170" t="s">
        <v>149</v>
      </c>
      <c r="P3" s="163" t="s">
        <v>4</v>
      </c>
      <c r="Q3" s="189" t="s">
        <v>150</v>
      </c>
      <c r="R3" s="192" t="s">
        <v>151</v>
      </c>
      <c r="S3" s="163" t="s">
        <v>152</v>
      </c>
      <c r="T3" s="163" t="s">
        <v>119</v>
      </c>
      <c r="U3" s="163" t="s">
        <v>8</v>
      </c>
      <c r="V3" s="189" t="s">
        <v>153</v>
      </c>
      <c r="W3" s="163" t="s">
        <v>154</v>
      </c>
      <c r="X3" s="163" t="s">
        <v>9</v>
      </c>
      <c r="Y3" s="163" t="s">
        <v>10</v>
      </c>
      <c r="Z3" s="163" t="s">
        <v>11</v>
      </c>
      <c r="AA3" s="163" t="s">
        <v>12</v>
      </c>
      <c r="AB3" s="163" t="s">
        <v>123</v>
      </c>
      <c r="AC3" s="163" t="s">
        <v>155</v>
      </c>
    </row>
    <row r="4" spans="2:31">
      <c r="B4" s="176"/>
      <c r="C4" s="177"/>
      <c r="D4" s="178"/>
      <c r="E4" s="183"/>
      <c r="F4" s="183"/>
      <c r="G4" s="185"/>
      <c r="H4" s="185"/>
      <c r="I4" s="185"/>
      <c r="J4" s="185"/>
      <c r="K4" s="190"/>
      <c r="L4" s="190"/>
      <c r="M4" s="190"/>
      <c r="N4" s="190"/>
      <c r="O4" s="171"/>
      <c r="P4" s="164"/>
      <c r="Q4" s="190"/>
      <c r="R4" s="193"/>
      <c r="S4" s="164"/>
      <c r="T4" s="164"/>
      <c r="U4" s="164"/>
      <c r="V4" s="190"/>
      <c r="W4" s="164"/>
      <c r="X4" s="164"/>
      <c r="Y4" s="164"/>
      <c r="Z4" s="164"/>
      <c r="AA4" s="164"/>
      <c r="AB4" s="164"/>
      <c r="AC4" s="164"/>
    </row>
    <row r="5" spans="2:31">
      <c r="B5" s="179"/>
      <c r="C5" s="180"/>
      <c r="D5" s="181"/>
      <c r="E5" s="184"/>
      <c r="F5" s="184"/>
      <c r="G5" s="186"/>
      <c r="H5" s="186"/>
      <c r="I5" s="186"/>
      <c r="J5" s="186"/>
      <c r="K5" s="191"/>
      <c r="L5" s="191"/>
      <c r="M5" s="191"/>
      <c r="N5" s="191"/>
      <c r="O5" s="172"/>
      <c r="P5" s="165"/>
      <c r="Q5" s="191"/>
      <c r="R5" s="194"/>
      <c r="S5" s="165"/>
      <c r="T5" s="165"/>
      <c r="U5" s="165"/>
      <c r="V5" s="191"/>
      <c r="W5" s="165"/>
      <c r="X5" s="165"/>
      <c r="Y5" s="165"/>
      <c r="Z5" s="165"/>
      <c r="AA5" s="165"/>
      <c r="AB5" s="165"/>
      <c r="AC5" s="165"/>
    </row>
    <row r="6" spans="2:31">
      <c r="B6" s="71"/>
      <c r="C6" s="72"/>
      <c r="D6" s="73"/>
      <c r="E6" s="74" t="s">
        <v>15</v>
      </c>
      <c r="F6" s="74" t="s">
        <v>15</v>
      </c>
      <c r="G6" s="74" t="s">
        <v>15</v>
      </c>
      <c r="H6" s="74" t="s">
        <v>15</v>
      </c>
      <c r="I6" s="74" t="s">
        <v>15</v>
      </c>
      <c r="J6" s="74" t="s">
        <v>15</v>
      </c>
      <c r="K6" s="74" t="s">
        <v>15</v>
      </c>
      <c r="L6" s="74" t="s">
        <v>15</v>
      </c>
      <c r="M6" s="74" t="s">
        <v>15</v>
      </c>
      <c r="N6" s="74" t="s">
        <v>15</v>
      </c>
      <c r="O6" s="74" t="s">
        <v>15</v>
      </c>
      <c r="P6" s="74" t="s">
        <v>15</v>
      </c>
      <c r="Q6" s="74" t="s">
        <v>15</v>
      </c>
      <c r="R6" s="74" t="s">
        <v>15</v>
      </c>
      <c r="S6" s="74" t="s">
        <v>15</v>
      </c>
      <c r="T6" s="74" t="s">
        <v>15</v>
      </c>
      <c r="U6" s="74" t="s">
        <v>15</v>
      </c>
      <c r="V6" s="74" t="s">
        <v>15</v>
      </c>
      <c r="W6" s="74" t="s">
        <v>15</v>
      </c>
      <c r="X6" s="74" t="s">
        <v>15</v>
      </c>
      <c r="Y6" s="74" t="s">
        <v>15</v>
      </c>
      <c r="Z6" s="74" t="s">
        <v>15</v>
      </c>
      <c r="AA6" s="74" t="s">
        <v>15</v>
      </c>
      <c r="AB6" s="74" t="s">
        <v>15</v>
      </c>
      <c r="AC6" s="74" t="s">
        <v>15</v>
      </c>
    </row>
    <row r="7" spans="2:31" ht="12" customHeight="1">
      <c r="B7" s="166" t="s">
        <v>156</v>
      </c>
      <c r="C7" s="167"/>
      <c r="D7" s="168"/>
      <c r="E7" s="75">
        <v>796401988</v>
      </c>
      <c r="F7" s="75">
        <v>290726061</v>
      </c>
      <c r="G7" s="75">
        <v>8729285</v>
      </c>
      <c r="H7" s="75">
        <v>538026</v>
      </c>
      <c r="I7" s="76">
        <v>469401</v>
      </c>
      <c r="J7" s="76">
        <v>146107</v>
      </c>
      <c r="K7" s="75">
        <v>19328492</v>
      </c>
      <c r="L7" s="75">
        <v>1044228</v>
      </c>
      <c r="M7" s="76" t="s">
        <v>51</v>
      </c>
      <c r="N7" s="75">
        <v>2796409</v>
      </c>
      <c r="O7" s="75">
        <v>1226753</v>
      </c>
      <c r="P7" s="77">
        <v>137122447</v>
      </c>
      <c r="Q7" s="75">
        <v>491374</v>
      </c>
      <c r="R7" s="75">
        <v>11018136</v>
      </c>
      <c r="S7" s="75">
        <v>13115642</v>
      </c>
      <c r="T7" s="75">
        <v>4817110</v>
      </c>
      <c r="U7" s="75">
        <v>83931564</v>
      </c>
      <c r="V7" s="75">
        <v>107907</v>
      </c>
      <c r="W7" s="75">
        <v>49818505</v>
      </c>
      <c r="X7" s="75">
        <v>3282218</v>
      </c>
      <c r="Y7" s="75">
        <v>473359</v>
      </c>
      <c r="Z7" s="75">
        <v>18677428</v>
      </c>
      <c r="AA7" s="75">
        <v>17711976</v>
      </c>
      <c r="AB7" s="75">
        <v>61103174</v>
      </c>
      <c r="AC7" s="75">
        <v>69726386</v>
      </c>
      <c r="AD7" s="78" t="b">
        <f>SUM(F7:AC7)=E7</f>
        <v>1</v>
      </c>
      <c r="AE7" s="78"/>
    </row>
    <row r="8" spans="2:31" ht="12" customHeight="1">
      <c r="B8" s="79"/>
      <c r="C8" s="80"/>
      <c r="D8" s="80"/>
      <c r="E8" s="16"/>
      <c r="F8" s="81"/>
      <c r="G8" s="16"/>
      <c r="H8" s="16"/>
      <c r="I8" s="16"/>
      <c r="J8" s="16"/>
      <c r="K8" s="16"/>
      <c r="L8" s="16"/>
      <c r="M8" s="76"/>
      <c r="N8" s="16"/>
      <c r="O8" s="16"/>
      <c r="P8" s="81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78" t="b">
        <f>SUM(F8:AC8)=E8</f>
        <v>1</v>
      </c>
      <c r="AE8" s="78"/>
    </row>
    <row r="9" spans="2:31" s="26" customFormat="1" ht="12" customHeight="1">
      <c r="B9" s="169" t="s">
        <v>157</v>
      </c>
      <c r="C9" s="169"/>
      <c r="D9" s="162"/>
      <c r="E9" s="82">
        <v>825662340</v>
      </c>
      <c r="F9" s="82">
        <v>292018198</v>
      </c>
      <c r="G9" s="82">
        <v>8314370</v>
      </c>
      <c r="H9" s="82">
        <v>625143</v>
      </c>
      <c r="I9" s="82">
        <v>926722</v>
      </c>
      <c r="J9" s="82">
        <v>1469937</v>
      </c>
      <c r="K9" s="82">
        <v>19163753</v>
      </c>
      <c r="L9" s="82">
        <v>1011416</v>
      </c>
      <c r="M9" s="83" t="s">
        <v>51</v>
      </c>
      <c r="N9" s="82">
        <v>2534838</v>
      </c>
      <c r="O9" s="82">
        <v>1214677</v>
      </c>
      <c r="P9" s="82">
        <v>135185178</v>
      </c>
      <c r="Q9" s="82">
        <v>475730</v>
      </c>
      <c r="R9" s="82">
        <v>11047114</v>
      </c>
      <c r="S9" s="82">
        <v>12376064</v>
      </c>
      <c r="T9" s="82">
        <v>4855858</v>
      </c>
      <c r="U9" s="82">
        <v>95176931</v>
      </c>
      <c r="V9" s="82">
        <v>106802</v>
      </c>
      <c r="W9" s="82">
        <v>48974731</v>
      </c>
      <c r="X9" s="82">
        <v>4901311</v>
      </c>
      <c r="Y9" s="82">
        <v>1404698</v>
      </c>
      <c r="Z9" s="82">
        <v>21407248</v>
      </c>
      <c r="AA9" s="82">
        <v>19321419</v>
      </c>
      <c r="AB9" s="82">
        <v>61535287</v>
      </c>
      <c r="AC9" s="82">
        <v>81614915</v>
      </c>
      <c r="AD9" s="78" t="b">
        <f>SUM(F9:AC9)=E9</f>
        <v>1</v>
      </c>
      <c r="AE9" s="78"/>
    </row>
    <row r="10" spans="2:31" s="26" customFormat="1" ht="12" customHeight="1">
      <c r="B10" s="169" t="s">
        <v>158</v>
      </c>
      <c r="C10" s="169"/>
      <c r="D10" s="162"/>
      <c r="E10" s="82"/>
      <c r="F10" s="82"/>
      <c r="G10" s="82"/>
      <c r="H10" s="82"/>
      <c r="I10" s="82"/>
      <c r="J10" s="82"/>
      <c r="K10" s="82"/>
      <c r="L10" s="82"/>
      <c r="M10" s="76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78" t="b">
        <f t="shared" ref="AD10:AD63" si="0">SUM(F10:AC10)=E10</f>
        <v>1</v>
      </c>
      <c r="AE10" s="78"/>
    </row>
    <row r="11" spans="2:31" s="84" customFormat="1" ht="12" customHeight="1">
      <c r="B11" s="85"/>
      <c r="C11" s="187" t="s">
        <v>159</v>
      </c>
      <c r="D11" s="188"/>
      <c r="E11" s="86">
        <v>679184840</v>
      </c>
      <c r="F11" s="86">
        <v>247558971</v>
      </c>
      <c r="G11" s="86">
        <v>6405816</v>
      </c>
      <c r="H11" s="86">
        <v>541592</v>
      </c>
      <c r="I11" s="86">
        <v>802937</v>
      </c>
      <c r="J11" s="86">
        <v>1273640</v>
      </c>
      <c r="K11" s="86">
        <v>16315640</v>
      </c>
      <c r="L11" s="86">
        <v>711554</v>
      </c>
      <c r="M11" s="83" t="s">
        <v>51</v>
      </c>
      <c r="N11" s="86">
        <v>1952983</v>
      </c>
      <c r="O11" s="86">
        <v>1065694</v>
      </c>
      <c r="P11" s="86">
        <v>96230745</v>
      </c>
      <c r="Q11" s="86">
        <v>412968</v>
      </c>
      <c r="R11" s="86">
        <v>9666121</v>
      </c>
      <c r="S11" s="86">
        <v>10113115</v>
      </c>
      <c r="T11" s="86">
        <v>4370083</v>
      </c>
      <c r="U11" s="86">
        <v>82343296</v>
      </c>
      <c r="V11" s="86">
        <v>41831</v>
      </c>
      <c r="W11" s="86">
        <v>39575945</v>
      </c>
      <c r="X11" s="86">
        <v>3705622</v>
      </c>
      <c r="Y11" s="86">
        <v>1038183</v>
      </c>
      <c r="Z11" s="86">
        <v>16122013</v>
      </c>
      <c r="AA11" s="86">
        <v>12062814</v>
      </c>
      <c r="AB11" s="86">
        <v>56367176</v>
      </c>
      <c r="AC11" s="86">
        <v>70506101</v>
      </c>
      <c r="AD11" s="78" t="b">
        <f t="shared" si="0"/>
        <v>1</v>
      </c>
      <c r="AE11" s="78"/>
    </row>
    <row r="12" spans="2:31" s="84" customFormat="1">
      <c r="B12" s="85"/>
      <c r="C12" s="87"/>
      <c r="D12" s="87"/>
      <c r="E12" s="86"/>
      <c r="F12" s="86"/>
      <c r="G12" s="86"/>
      <c r="H12" s="86"/>
      <c r="I12" s="86"/>
      <c r="J12" s="86"/>
      <c r="K12" s="86"/>
      <c r="L12" s="86"/>
      <c r="M12" s="7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78" t="b">
        <f t="shared" si="0"/>
        <v>1</v>
      </c>
      <c r="AE12" s="78"/>
    </row>
    <row r="13" spans="2:31" ht="13.5" customHeight="1">
      <c r="B13" s="41"/>
      <c r="C13" s="88"/>
      <c r="D13" s="80" t="s">
        <v>160</v>
      </c>
      <c r="E13" s="75">
        <v>141265285</v>
      </c>
      <c r="F13" s="75">
        <v>52225430</v>
      </c>
      <c r="G13" s="75">
        <v>1243634</v>
      </c>
      <c r="H13" s="75">
        <v>120817</v>
      </c>
      <c r="I13" s="75">
        <v>179152</v>
      </c>
      <c r="J13" s="75">
        <v>284207</v>
      </c>
      <c r="K13" s="75">
        <v>3370798</v>
      </c>
      <c r="L13" s="75">
        <v>23950</v>
      </c>
      <c r="M13" s="76">
        <v>0</v>
      </c>
      <c r="N13" s="75">
        <v>379548</v>
      </c>
      <c r="O13" s="75">
        <v>205772</v>
      </c>
      <c r="P13" s="75">
        <v>17005696</v>
      </c>
      <c r="Q13" s="75">
        <v>100720</v>
      </c>
      <c r="R13" s="75">
        <v>1331036</v>
      </c>
      <c r="S13" s="75">
        <v>2731029</v>
      </c>
      <c r="T13" s="75">
        <v>950822</v>
      </c>
      <c r="U13" s="76">
        <v>18579473</v>
      </c>
      <c r="V13" s="76">
        <v>0</v>
      </c>
      <c r="W13" s="76">
        <v>6478128</v>
      </c>
      <c r="X13" s="76">
        <v>929045</v>
      </c>
      <c r="Y13" s="76">
        <v>205306</v>
      </c>
      <c r="Z13" s="76">
        <v>1157793</v>
      </c>
      <c r="AA13" s="76">
        <v>1471066</v>
      </c>
      <c r="AB13" s="76">
        <v>13721463</v>
      </c>
      <c r="AC13" s="76">
        <v>18570400</v>
      </c>
      <c r="AD13" s="78" t="b">
        <f t="shared" si="0"/>
        <v>1</v>
      </c>
      <c r="AE13" s="78"/>
    </row>
    <row r="14" spans="2:31" ht="12" customHeight="1">
      <c r="B14" s="41"/>
      <c r="C14" s="88"/>
      <c r="D14" s="80" t="s">
        <v>161</v>
      </c>
      <c r="E14" s="75">
        <v>158269098</v>
      </c>
      <c r="F14" s="75">
        <v>58298810</v>
      </c>
      <c r="G14" s="75">
        <v>1260114</v>
      </c>
      <c r="H14" s="75">
        <v>127403</v>
      </c>
      <c r="I14" s="75">
        <v>189258</v>
      </c>
      <c r="J14" s="75">
        <v>300552</v>
      </c>
      <c r="K14" s="75">
        <v>3565325</v>
      </c>
      <c r="L14" s="75">
        <v>150462</v>
      </c>
      <c r="M14" s="76">
        <v>0</v>
      </c>
      <c r="N14" s="75">
        <v>384179</v>
      </c>
      <c r="O14" s="75">
        <v>240238</v>
      </c>
      <c r="P14" s="75">
        <v>17257045</v>
      </c>
      <c r="Q14" s="75">
        <v>95890</v>
      </c>
      <c r="R14" s="75">
        <v>1432310</v>
      </c>
      <c r="S14" s="75">
        <v>1938173</v>
      </c>
      <c r="T14" s="75">
        <v>1052507</v>
      </c>
      <c r="U14" s="76">
        <v>16485424</v>
      </c>
      <c r="V14" s="76">
        <v>41831</v>
      </c>
      <c r="W14" s="76">
        <v>8087085</v>
      </c>
      <c r="X14" s="76">
        <v>639659</v>
      </c>
      <c r="Y14" s="76">
        <v>341816</v>
      </c>
      <c r="Z14" s="76">
        <v>5317797</v>
      </c>
      <c r="AA14" s="76">
        <v>1969723</v>
      </c>
      <c r="AB14" s="76">
        <v>26872597</v>
      </c>
      <c r="AC14" s="76">
        <v>12220900</v>
      </c>
      <c r="AD14" s="78" t="b">
        <f t="shared" si="0"/>
        <v>1</v>
      </c>
      <c r="AE14" s="78"/>
    </row>
    <row r="15" spans="2:31" ht="12" customHeight="1">
      <c r="B15" s="41"/>
      <c r="C15" s="88"/>
      <c r="D15" s="80" t="s">
        <v>162</v>
      </c>
      <c r="E15" s="75">
        <v>46385975</v>
      </c>
      <c r="F15" s="75">
        <v>13570265</v>
      </c>
      <c r="G15" s="75">
        <v>393164</v>
      </c>
      <c r="H15" s="75">
        <v>34641</v>
      </c>
      <c r="I15" s="75">
        <v>51152</v>
      </c>
      <c r="J15" s="75">
        <v>80951</v>
      </c>
      <c r="K15" s="75">
        <v>1107475</v>
      </c>
      <c r="L15" s="75">
        <v>44270</v>
      </c>
      <c r="M15" s="76">
        <v>0</v>
      </c>
      <c r="N15" s="75">
        <v>119947</v>
      </c>
      <c r="O15" s="75">
        <v>60668</v>
      </c>
      <c r="P15" s="75">
        <v>11145815</v>
      </c>
      <c r="Q15" s="75">
        <v>27414</v>
      </c>
      <c r="R15" s="75">
        <v>1451337</v>
      </c>
      <c r="S15" s="75">
        <v>940850</v>
      </c>
      <c r="T15" s="75">
        <v>619561</v>
      </c>
      <c r="U15" s="76">
        <v>6019536</v>
      </c>
      <c r="V15" s="76">
        <v>0</v>
      </c>
      <c r="W15" s="76">
        <v>3305219</v>
      </c>
      <c r="X15" s="76">
        <v>267693</v>
      </c>
      <c r="Y15" s="76">
        <v>27648</v>
      </c>
      <c r="Z15" s="76">
        <v>374713</v>
      </c>
      <c r="AA15" s="76">
        <v>1283879</v>
      </c>
      <c r="AB15" s="76">
        <v>2186877</v>
      </c>
      <c r="AC15" s="76">
        <v>3272900</v>
      </c>
      <c r="AD15" s="78" t="b">
        <f t="shared" si="0"/>
        <v>1</v>
      </c>
      <c r="AE15" s="78"/>
    </row>
    <row r="16" spans="2:31" ht="12" customHeight="1">
      <c r="B16" s="41"/>
      <c r="C16" s="88"/>
      <c r="D16" s="80" t="s">
        <v>163</v>
      </c>
      <c r="E16" s="75">
        <v>73489317</v>
      </c>
      <c r="F16" s="75">
        <v>29084498</v>
      </c>
      <c r="G16" s="75">
        <v>747459</v>
      </c>
      <c r="H16" s="75">
        <v>61658</v>
      </c>
      <c r="I16" s="75">
        <v>91401</v>
      </c>
      <c r="J16" s="75">
        <v>144976</v>
      </c>
      <c r="K16" s="75">
        <v>1949029</v>
      </c>
      <c r="L16" s="75">
        <v>2180</v>
      </c>
      <c r="M16" s="76">
        <v>0</v>
      </c>
      <c r="N16" s="75">
        <v>227811</v>
      </c>
      <c r="O16" s="75">
        <v>158272</v>
      </c>
      <c r="P16" s="75">
        <v>8893979</v>
      </c>
      <c r="Q16" s="75">
        <v>49842</v>
      </c>
      <c r="R16" s="75">
        <v>1637187</v>
      </c>
      <c r="S16" s="75">
        <v>787802</v>
      </c>
      <c r="T16" s="75">
        <v>436374</v>
      </c>
      <c r="U16" s="76">
        <v>9374567</v>
      </c>
      <c r="V16" s="76">
        <v>0</v>
      </c>
      <c r="W16" s="76">
        <v>4803059</v>
      </c>
      <c r="X16" s="76">
        <v>166429</v>
      </c>
      <c r="Y16" s="76">
        <v>34838</v>
      </c>
      <c r="Z16" s="76">
        <v>3015900</v>
      </c>
      <c r="AA16" s="76">
        <v>1660665</v>
      </c>
      <c r="AB16" s="76">
        <v>3297191</v>
      </c>
      <c r="AC16" s="76">
        <v>6864200</v>
      </c>
      <c r="AD16" s="78" t="b">
        <f t="shared" si="0"/>
        <v>1</v>
      </c>
      <c r="AE16" s="78"/>
    </row>
    <row r="17" spans="2:31" ht="12" customHeight="1">
      <c r="B17" s="41"/>
      <c r="C17" s="88"/>
      <c r="D17" s="80" t="s">
        <v>164</v>
      </c>
      <c r="E17" s="75">
        <v>75243973</v>
      </c>
      <c r="F17" s="75">
        <v>34667352</v>
      </c>
      <c r="G17" s="75">
        <v>765117</v>
      </c>
      <c r="H17" s="75">
        <v>69491</v>
      </c>
      <c r="I17" s="75">
        <v>102917</v>
      </c>
      <c r="J17" s="75">
        <v>163149</v>
      </c>
      <c r="K17" s="75">
        <v>2210922</v>
      </c>
      <c r="L17" s="75">
        <v>58059</v>
      </c>
      <c r="M17" s="76">
        <v>0</v>
      </c>
      <c r="N17" s="75">
        <v>233515</v>
      </c>
      <c r="O17" s="75">
        <v>165167</v>
      </c>
      <c r="P17" s="75">
        <v>4967699</v>
      </c>
      <c r="Q17" s="75">
        <v>53615</v>
      </c>
      <c r="R17" s="75">
        <v>1753471</v>
      </c>
      <c r="S17" s="75">
        <v>1418686</v>
      </c>
      <c r="T17" s="75">
        <v>664917</v>
      </c>
      <c r="U17" s="76">
        <v>10862670</v>
      </c>
      <c r="V17" s="76">
        <v>0</v>
      </c>
      <c r="W17" s="76">
        <v>5784234</v>
      </c>
      <c r="X17" s="76">
        <v>397665</v>
      </c>
      <c r="Y17" s="76">
        <v>247342</v>
      </c>
      <c r="Z17" s="76">
        <v>542316</v>
      </c>
      <c r="AA17" s="76">
        <v>1223998</v>
      </c>
      <c r="AB17" s="76">
        <v>3389372</v>
      </c>
      <c r="AC17" s="76">
        <v>5502299</v>
      </c>
      <c r="AD17" s="78" t="b">
        <f t="shared" si="0"/>
        <v>1</v>
      </c>
      <c r="AE17" s="78"/>
    </row>
    <row r="18" spans="2:31" ht="12" customHeight="1">
      <c r="B18" s="41"/>
      <c r="C18" s="88"/>
      <c r="D18" s="80" t="s">
        <v>165</v>
      </c>
      <c r="E18" s="75">
        <v>22140326</v>
      </c>
      <c r="F18" s="75">
        <v>6377354</v>
      </c>
      <c r="G18" s="75">
        <v>288573</v>
      </c>
      <c r="H18" s="75">
        <v>13468</v>
      </c>
      <c r="I18" s="75">
        <v>20023</v>
      </c>
      <c r="J18" s="75">
        <v>31814</v>
      </c>
      <c r="K18" s="75">
        <v>473137</v>
      </c>
      <c r="L18" s="75">
        <v>17154</v>
      </c>
      <c r="M18" s="76">
        <v>0</v>
      </c>
      <c r="N18" s="75">
        <v>88120</v>
      </c>
      <c r="O18" s="75">
        <v>21808</v>
      </c>
      <c r="P18" s="75">
        <v>7524936</v>
      </c>
      <c r="Q18" s="75">
        <v>11232</v>
      </c>
      <c r="R18" s="75">
        <v>167777</v>
      </c>
      <c r="S18" s="75">
        <v>205088</v>
      </c>
      <c r="T18" s="75">
        <v>38440</v>
      </c>
      <c r="U18" s="76">
        <v>2363997</v>
      </c>
      <c r="V18" s="76">
        <v>0</v>
      </c>
      <c r="W18" s="76">
        <v>1271935</v>
      </c>
      <c r="X18" s="76">
        <v>39695</v>
      </c>
      <c r="Y18" s="76">
        <v>26043</v>
      </c>
      <c r="Z18" s="76">
        <v>41794</v>
      </c>
      <c r="AA18" s="76">
        <v>197288</v>
      </c>
      <c r="AB18" s="76">
        <v>648960</v>
      </c>
      <c r="AC18" s="76">
        <v>2271690</v>
      </c>
      <c r="AD18" s="78" t="b">
        <f t="shared" si="0"/>
        <v>1</v>
      </c>
      <c r="AE18" s="78"/>
    </row>
    <row r="19" spans="2:31" ht="12" customHeight="1">
      <c r="B19" s="41"/>
      <c r="C19" s="88"/>
      <c r="D19" s="80" t="s">
        <v>166</v>
      </c>
      <c r="E19" s="75">
        <v>32065847</v>
      </c>
      <c r="F19" s="75">
        <v>12067668</v>
      </c>
      <c r="G19" s="75">
        <v>290603</v>
      </c>
      <c r="H19" s="75">
        <v>24778</v>
      </c>
      <c r="I19" s="75">
        <v>36651</v>
      </c>
      <c r="J19" s="75">
        <v>58060</v>
      </c>
      <c r="K19" s="75">
        <v>745743</v>
      </c>
      <c r="L19" s="76">
        <v>0</v>
      </c>
      <c r="M19" s="76">
        <v>0</v>
      </c>
      <c r="N19" s="75">
        <v>88523</v>
      </c>
      <c r="O19" s="75">
        <v>52741</v>
      </c>
      <c r="P19" s="75">
        <v>2437234</v>
      </c>
      <c r="Q19" s="75">
        <v>15671</v>
      </c>
      <c r="R19" s="75">
        <v>294469</v>
      </c>
      <c r="S19" s="75">
        <v>495136</v>
      </c>
      <c r="T19" s="75">
        <v>135844</v>
      </c>
      <c r="U19" s="76">
        <v>3188999</v>
      </c>
      <c r="V19" s="76">
        <v>0</v>
      </c>
      <c r="W19" s="76">
        <v>1719706</v>
      </c>
      <c r="X19" s="76">
        <v>612762</v>
      </c>
      <c r="Y19" s="76">
        <v>10193</v>
      </c>
      <c r="Z19" s="76">
        <v>1717442</v>
      </c>
      <c r="AA19" s="76">
        <v>574758</v>
      </c>
      <c r="AB19" s="76">
        <v>1702566</v>
      </c>
      <c r="AC19" s="76">
        <v>5796300</v>
      </c>
      <c r="AD19" s="78" t="b">
        <f t="shared" si="0"/>
        <v>1</v>
      </c>
      <c r="AE19" s="78"/>
    </row>
    <row r="20" spans="2:31" ht="12" customHeight="1">
      <c r="B20" s="41"/>
      <c r="C20" s="88"/>
      <c r="D20" s="80" t="s">
        <v>167</v>
      </c>
      <c r="E20" s="75">
        <v>38334208</v>
      </c>
      <c r="F20" s="75">
        <v>10873763</v>
      </c>
      <c r="G20" s="75">
        <v>459228</v>
      </c>
      <c r="H20" s="75">
        <v>23115</v>
      </c>
      <c r="I20" s="75">
        <v>34179</v>
      </c>
      <c r="J20" s="75">
        <v>54132</v>
      </c>
      <c r="K20" s="75">
        <v>777324</v>
      </c>
      <c r="L20" s="75">
        <v>83795</v>
      </c>
      <c r="M20" s="76">
        <v>0</v>
      </c>
      <c r="N20" s="75">
        <v>139706</v>
      </c>
      <c r="O20" s="75">
        <v>32557</v>
      </c>
      <c r="P20" s="75">
        <v>9420738</v>
      </c>
      <c r="Q20" s="75">
        <v>18057</v>
      </c>
      <c r="R20" s="75">
        <v>360973</v>
      </c>
      <c r="S20" s="75">
        <v>367949</v>
      </c>
      <c r="T20" s="75">
        <v>58291</v>
      </c>
      <c r="U20" s="76">
        <v>4080178</v>
      </c>
      <c r="V20" s="76">
        <v>0</v>
      </c>
      <c r="W20" s="76">
        <v>2109554</v>
      </c>
      <c r="X20" s="76">
        <v>94208</v>
      </c>
      <c r="Y20" s="76">
        <v>12009</v>
      </c>
      <c r="Z20" s="76">
        <v>1138679</v>
      </c>
      <c r="AA20" s="76">
        <v>1070223</v>
      </c>
      <c r="AB20" s="76">
        <v>1518250</v>
      </c>
      <c r="AC20" s="76">
        <v>5607300</v>
      </c>
      <c r="AD20" s="78" t="b">
        <f t="shared" si="0"/>
        <v>1</v>
      </c>
      <c r="AE20" s="78"/>
    </row>
    <row r="21" spans="2:31" ht="12" customHeight="1">
      <c r="B21" s="41"/>
      <c r="C21" s="88"/>
      <c r="D21" s="80" t="s">
        <v>168</v>
      </c>
      <c r="E21" s="75">
        <v>25760189</v>
      </c>
      <c r="F21" s="75">
        <v>8532361</v>
      </c>
      <c r="G21" s="75">
        <v>226376</v>
      </c>
      <c r="H21" s="75">
        <v>18976</v>
      </c>
      <c r="I21" s="75">
        <v>28107</v>
      </c>
      <c r="J21" s="75">
        <v>44559</v>
      </c>
      <c r="K21" s="75">
        <v>620342</v>
      </c>
      <c r="L21" s="75">
        <v>110968</v>
      </c>
      <c r="M21" s="76">
        <v>0</v>
      </c>
      <c r="N21" s="75">
        <v>68896</v>
      </c>
      <c r="O21" s="75">
        <v>39377</v>
      </c>
      <c r="P21" s="75">
        <v>5534245</v>
      </c>
      <c r="Q21" s="75">
        <v>12232</v>
      </c>
      <c r="R21" s="75">
        <v>389060</v>
      </c>
      <c r="S21" s="75">
        <v>180112</v>
      </c>
      <c r="T21" s="75">
        <v>135966</v>
      </c>
      <c r="U21" s="76">
        <v>3416863</v>
      </c>
      <c r="V21" s="76">
        <v>0</v>
      </c>
      <c r="W21" s="76">
        <v>1785734</v>
      </c>
      <c r="X21" s="76">
        <v>93005</v>
      </c>
      <c r="Y21" s="76">
        <v>56179</v>
      </c>
      <c r="Z21" s="76">
        <v>308146</v>
      </c>
      <c r="AA21" s="76">
        <v>411995</v>
      </c>
      <c r="AB21" s="76">
        <v>993778</v>
      </c>
      <c r="AC21" s="76">
        <v>2752912</v>
      </c>
      <c r="AD21" s="78" t="b">
        <f t="shared" si="0"/>
        <v>1</v>
      </c>
      <c r="AE21" s="78"/>
    </row>
    <row r="22" spans="2:31" ht="12" customHeight="1">
      <c r="B22" s="41"/>
      <c r="C22" s="88"/>
      <c r="D22" s="80" t="s">
        <v>169</v>
      </c>
      <c r="E22" s="75">
        <v>21663219</v>
      </c>
      <c r="F22" s="75">
        <v>6591525</v>
      </c>
      <c r="G22" s="75">
        <v>214410</v>
      </c>
      <c r="H22" s="75">
        <v>14676</v>
      </c>
      <c r="I22" s="75">
        <v>21746</v>
      </c>
      <c r="J22" s="75">
        <v>34485</v>
      </c>
      <c r="K22" s="75">
        <v>501430</v>
      </c>
      <c r="L22" s="75">
        <v>111804</v>
      </c>
      <c r="M22" s="76">
        <v>0</v>
      </c>
      <c r="N22" s="75">
        <v>65210</v>
      </c>
      <c r="O22" s="75">
        <v>23189</v>
      </c>
      <c r="P22" s="75">
        <v>4598317</v>
      </c>
      <c r="Q22" s="75">
        <v>8181</v>
      </c>
      <c r="R22" s="75">
        <v>321543</v>
      </c>
      <c r="S22" s="75">
        <v>396255</v>
      </c>
      <c r="T22" s="75">
        <v>116544</v>
      </c>
      <c r="U22" s="76">
        <v>2843472</v>
      </c>
      <c r="V22" s="76">
        <v>0</v>
      </c>
      <c r="W22" s="76">
        <v>1449625</v>
      </c>
      <c r="X22" s="76">
        <v>64379</v>
      </c>
      <c r="Y22" s="76">
        <v>50765</v>
      </c>
      <c r="Z22" s="76">
        <v>862546</v>
      </c>
      <c r="AA22" s="76">
        <v>792165</v>
      </c>
      <c r="AB22" s="76">
        <v>868852</v>
      </c>
      <c r="AC22" s="76">
        <v>1712100</v>
      </c>
      <c r="AD22" s="78" t="b">
        <f t="shared" si="0"/>
        <v>1</v>
      </c>
      <c r="AE22" s="78"/>
    </row>
    <row r="23" spans="2:31" ht="12" customHeight="1">
      <c r="B23" s="41"/>
      <c r="C23" s="88"/>
      <c r="D23" s="80" t="s">
        <v>170</v>
      </c>
      <c r="E23" s="75">
        <v>25708664</v>
      </c>
      <c r="F23" s="75">
        <v>9169283</v>
      </c>
      <c r="G23" s="75">
        <v>331467</v>
      </c>
      <c r="H23" s="75">
        <v>17990</v>
      </c>
      <c r="I23" s="75">
        <v>26670</v>
      </c>
      <c r="J23" s="75">
        <v>42303</v>
      </c>
      <c r="K23" s="75">
        <v>538978</v>
      </c>
      <c r="L23" s="75">
        <v>96130</v>
      </c>
      <c r="M23" s="76">
        <v>0</v>
      </c>
      <c r="N23" s="75">
        <v>100956</v>
      </c>
      <c r="O23" s="75">
        <v>28777</v>
      </c>
      <c r="P23" s="75">
        <v>2973871</v>
      </c>
      <c r="Q23" s="75">
        <v>9792</v>
      </c>
      <c r="R23" s="75">
        <v>210825</v>
      </c>
      <c r="S23" s="75">
        <v>377906</v>
      </c>
      <c r="T23" s="75">
        <v>131483</v>
      </c>
      <c r="U23" s="76">
        <v>2874569</v>
      </c>
      <c r="V23" s="76">
        <v>0</v>
      </c>
      <c r="W23" s="76">
        <v>1400208</v>
      </c>
      <c r="X23" s="76">
        <v>23316</v>
      </c>
      <c r="Y23" s="76">
        <v>530</v>
      </c>
      <c r="Z23" s="76">
        <v>1633457</v>
      </c>
      <c r="AA23" s="76">
        <v>933326</v>
      </c>
      <c r="AB23" s="76">
        <v>568527</v>
      </c>
      <c r="AC23" s="76">
        <v>4218300</v>
      </c>
      <c r="AD23" s="78" t="b">
        <f t="shared" si="0"/>
        <v>1</v>
      </c>
      <c r="AE23" s="78"/>
    </row>
    <row r="24" spans="2:31" ht="12" customHeight="1">
      <c r="B24" s="41"/>
      <c r="C24" s="88"/>
      <c r="D24" s="80" t="s">
        <v>171</v>
      </c>
      <c r="E24" s="75">
        <v>18858739</v>
      </c>
      <c r="F24" s="75">
        <v>6100662</v>
      </c>
      <c r="G24" s="75">
        <v>185671</v>
      </c>
      <c r="H24" s="75">
        <v>14579</v>
      </c>
      <c r="I24" s="75">
        <v>21681</v>
      </c>
      <c r="J24" s="75">
        <v>34452</v>
      </c>
      <c r="K24" s="75">
        <v>455137</v>
      </c>
      <c r="L24" s="75">
        <v>12782</v>
      </c>
      <c r="M24" s="76">
        <v>0</v>
      </c>
      <c r="N24" s="75">
        <v>56572</v>
      </c>
      <c r="O24" s="75">
        <v>37128</v>
      </c>
      <c r="P24" s="75">
        <v>4471170</v>
      </c>
      <c r="Q24" s="75">
        <v>10322</v>
      </c>
      <c r="R24" s="75">
        <v>316133</v>
      </c>
      <c r="S24" s="75">
        <v>274129</v>
      </c>
      <c r="T24" s="75">
        <v>29334</v>
      </c>
      <c r="U24" s="76">
        <v>2253548</v>
      </c>
      <c r="V24" s="76">
        <v>0</v>
      </c>
      <c r="W24" s="76">
        <v>1381458</v>
      </c>
      <c r="X24" s="76">
        <v>377766</v>
      </c>
      <c r="Y24" s="76">
        <v>25514</v>
      </c>
      <c r="Z24" s="76">
        <v>11430</v>
      </c>
      <c r="AA24" s="76">
        <v>473728</v>
      </c>
      <c r="AB24" s="76">
        <v>598743</v>
      </c>
      <c r="AC24" s="76">
        <v>1716800</v>
      </c>
      <c r="AD24" s="78" t="b">
        <f t="shared" si="0"/>
        <v>1</v>
      </c>
      <c r="AE24" s="78"/>
    </row>
    <row r="25" spans="2:31" ht="12" customHeight="1">
      <c r="B25" s="41"/>
      <c r="C25" s="88"/>
      <c r="D25" s="80"/>
      <c r="E25" s="75"/>
      <c r="F25" s="75"/>
      <c r="G25" s="75"/>
      <c r="H25" s="75"/>
      <c r="I25" s="75"/>
      <c r="J25" s="75"/>
      <c r="K25" s="75"/>
      <c r="L25" s="75"/>
      <c r="M25" s="76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8" t="b">
        <f t="shared" si="0"/>
        <v>1</v>
      </c>
      <c r="AE25" s="78"/>
    </row>
    <row r="26" spans="2:31" s="26" customFormat="1" ht="12" customHeight="1">
      <c r="B26" s="89"/>
      <c r="C26" s="161" t="s">
        <v>172</v>
      </c>
      <c r="D26" s="162"/>
      <c r="E26" s="82">
        <v>146477500</v>
      </c>
      <c r="F26" s="82">
        <v>44459227</v>
      </c>
      <c r="G26" s="82">
        <v>1908554</v>
      </c>
      <c r="H26" s="82">
        <v>83551</v>
      </c>
      <c r="I26" s="82">
        <v>123785</v>
      </c>
      <c r="J26" s="82">
        <v>196297</v>
      </c>
      <c r="K26" s="82">
        <v>2848113</v>
      </c>
      <c r="L26" s="82">
        <v>299862</v>
      </c>
      <c r="M26" s="83" t="s">
        <v>51</v>
      </c>
      <c r="N26" s="82">
        <v>581855</v>
      </c>
      <c r="O26" s="82">
        <v>148983</v>
      </c>
      <c r="P26" s="82">
        <v>38954433</v>
      </c>
      <c r="Q26" s="82">
        <v>62762</v>
      </c>
      <c r="R26" s="82">
        <v>1380993</v>
      </c>
      <c r="S26" s="82">
        <v>2262949</v>
      </c>
      <c r="T26" s="82">
        <v>485775</v>
      </c>
      <c r="U26" s="82">
        <v>12833635</v>
      </c>
      <c r="V26" s="82">
        <v>64971</v>
      </c>
      <c r="W26" s="82">
        <v>9398786</v>
      </c>
      <c r="X26" s="82">
        <v>1195689</v>
      </c>
      <c r="Y26" s="82">
        <v>366515</v>
      </c>
      <c r="Z26" s="82">
        <v>5285235</v>
      </c>
      <c r="AA26" s="82">
        <v>7258605</v>
      </c>
      <c r="AB26" s="82">
        <v>5168111</v>
      </c>
      <c r="AC26" s="82">
        <v>11108814</v>
      </c>
      <c r="AD26" s="78" t="b">
        <f t="shared" si="0"/>
        <v>1</v>
      </c>
      <c r="AE26" s="78"/>
    </row>
    <row r="27" spans="2:31" ht="12" customHeight="1">
      <c r="B27" s="41"/>
      <c r="C27" s="90"/>
      <c r="D27" s="90"/>
      <c r="E27" s="75"/>
      <c r="F27" s="77"/>
      <c r="G27" s="75"/>
      <c r="H27" s="75"/>
      <c r="I27" s="75"/>
      <c r="J27" s="75"/>
      <c r="K27" s="75"/>
      <c r="L27" s="76"/>
      <c r="M27" s="76"/>
      <c r="N27" s="76"/>
      <c r="O27" s="76"/>
      <c r="P27" s="91"/>
      <c r="Q27" s="92"/>
      <c r="R27" s="92"/>
      <c r="S27" s="92"/>
      <c r="T27" s="92"/>
      <c r="U27" s="76"/>
      <c r="V27" s="76"/>
      <c r="W27" s="76"/>
      <c r="X27" s="92"/>
      <c r="Y27" s="92"/>
      <c r="Z27" s="76"/>
      <c r="AA27" s="92"/>
      <c r="AB27" s="92"/>
      <c r="AC27" s="76"/>
      <c r="AD27" s="78" t="b">
        <f t="shared" si="0"/>
        <v>1</v>
      </c>
      <c r="AE27" s="78"/>
    </row>
    <row r="28" spans="2:31" ht="12" customHeight="1">
      <c r="B28" s="41"/>
      <c r="C28" s="161" t="s">
        <v>173</v>
      </c>
      <c r="D28" s="162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8" t="b">
        <f t="shared" si="0"/>
        <v>1</v>
      </c>
      <c r="AE28" s="78"/>
    </row>
    <row r="29" spans="2:31" ht="12" customHeight="1">
      <c r="B29" s="41"/>
      <c r="C29" s="88"/>
      <c r="D29" s="80" t="s">
        <v>174</v>
      </c>
      <c r="E29" s="76">
        <v>5784185</v>
      </c>
      <c r="F29" s="76">
        <v>1409719</v>
      </c>
      <c r="G29" s="76">
        <v>79616</v>
      </c>
      <c r="H29" s="76">
        <v>3923</v>
      </c>
      <c r="I29" s="76">
        <v>5842</v>
      </c>
      <c r="J29" s="76">
        <v>9290</v>
      </c>
      <c r="K29" s="76">
        <v>117471</v>
      </c>
      <c r="L29" s="76">
        <v>12618</v>
      </c>
      <c r="M29" s="76">
        <v>0</v>
      </c>
      <c r="N29" s="76">
        <v>24219</v>
      </c>
      <c r="O29" s="76">
        <v>11025</v>
      </c>
      <c r="P29" s="76">
        <v>1410843</v>
      </c>
      <c r="Q29" s="76">
        <v>2433</v>
      </c>
      <c r="R29" s="76">
        <v>72756</v>
      </c>
      <c r="S29" s="76">
        <v>23654</v>
      </c>
      <c r="T29" s="76">
        <v>8380</v>
      </c>
      <c r="U29" s="76">
        <v>711625</v>
      </c>
      <c r="V29" s="76">
        <v>64971</v>
      </c>
      <c r="W29" s="76">
        <v>398625</v>
      </c>
      <c r="X29" s="76">
        <v>55672</v>
      </c>
      <c r="Y29" s="76">
        <v>725</v>
      </c>
      <c r="Z29" s="76">
        <v>714415</v>
      </c>
      <c r="AA29" s="76">
        <v>264304</v>
      </c>
      <c r="AB29" s="76">
        <v>134232</v>
      </c>
      <c r="AC29" s="76">
        <v>247827</v>
      </c>
      <c r="AD29" s="78" t="b">
        <f t="shared" si="0"/>
        <v>1</v>
      </c>
      <c r="AE29" s="78"/>
    </row>
    <row r="30" spans="2:31" ht="12" customHeight="1">
      <c r="B30" s="41"/>
      <c r="C30" s="88"/>
      <c r="D30" s="80" t="s">
        <v>175</v>
      </c>
      <c r="E30" s="76">
        <v>6700070</v>
      </c>
      <c r="F30" s="76">
        <v>2335887</v>
      </c>
      <c r="G30" s="76">
        <v>88448</v>
      </c>
      <c r="H30" s="76">
        <v>5675</v>
      </c>
      <c r="I30" s="76">
        <v>8434</v>
      </c>
      <c r="J30" s="76">
        <v>13396</v>
      </c>
      <c r="K30" s="76">
        <v>156928</v>
      </c>
      <c r="L30" s="76">
        <v>1579</v>
      </c>
      <c r="M30" s="76">
        <v>0</v>
      </c>
      <c r="N30" s="76">
        <v>26937</v>
      </c>
      <c r="O30" s="76">
        <v>21647</v>
      </c>
      <c r="P30" s="76">
        <v>1250031</v>
      </c>
      <c r="Q30" s="76">
        <v>4348</v>
      </c>
      <c r="R30" s="76">
        <v>166761</v>
      </c>
      <c r="S30" s="76">
        <v>24159</v>
      </c>
      <c r="T30" s="76">
        <v>11327</v>
      </c>
      <c r="U30" s="76">
        <v>813033</v>
      </c>
      <c r="V30" s="76">
        <v>0</v>
      </c>
      <c r="W30" s="76">
        <v>599955</v>
      </c>
      <c r="X30" s="76">
        <v>7797</v>
      </c>
      <c r="Y30" s="76">
        <v>9356</v>
      </c>
      <c r="Z30" s="76">
        <v>23042</v>
      </c>
      <c r="AA30" s="76">
        <v>589278</v>
      </c>
      <c r="AB30" s="76">
        <v>143152</v>
      </c>
      <c r="AC30" s="76">
        <v>398900</v>
      </c>
      <c r="AD30" s="78" t="b">
        <f t="shared" si="0"/>
        <v>1</v>
      </c>
      <c r="AE30" s="78"/>
    </row>
    <row r="31" spans="2:31" ht="12" customHeight="1">
      <c r="B31" s="41"/>
      <c r="C31" s="88"/>
      <c r="D31" s="80"/>
      <c r="E31" s="93"/>
      <c r="F31" s="93"/>
      <c r="G31" s="93"/>
      <c r="H31" s="93"/>
      <c r="I31" s="93"/>
      <c r="J31" s="93"/>
      <c r="K31" s="93"/>
      <c r="L31" s="93"/>
      <c r="M31" s="76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78" t="b">
        <f t="shared" si="0"/>
        <v>1</v>
      </c>
      <c r="AE31" s="78"/>
    </row>
    <row r="32" spans="2:31" ht="12" customHeight="1">
      <c r="B32" s="41"/>
      <c r="C32" s="161" t="s">
        <v>176</v>
      </c>
      <c r="D32" s="162"/>
      <c r="E32" s="93"/>
      <c r="F32" s="93"/>
      <c r="G32" s="93"/>
      <c r="H32" s="93"/>
      <c r="I32" s="93"/>
      <c r="J32" s="93"/>
      <c r="K32" s="93"/>
      <c r="L32" s="93"/>
      <c r="M32" s="76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78" t="b">
        <f t="shared" si="0"/>
        <v>1</v>
      </c>
      <c r="AE32" s="78"/>
    </row>
    <row r="33" spans="2:31" ht="12" customHeight="1">
      <c r="B33" s="41"/>
      <c r="C33" s="88"/>
      <c r="D33" s="80" t="s">
        <v>177</v>
      </c>
      <c r="E33" s="76">
        <v>3801173</v>
      </c>
      <c r="F33" s="76">
        <v>2019148</v>
      </c>
      <c r="G33" s="76">
        <v>43004</v>
      </c>
      <c r="H33" s="76">
        <v>220</v>
      </c>
      <c r="I33" s="76">
        <v>326</v>
      </c>
      <c r="J33" s="76">
        <v>519</v>
      </c>
      <c r="K33" s="76">
        <v>12415</v>
      </c>
      <c r="L33" s="76">
        <v>0</v>
      </c>
      <c r="M33" s="76">
        <v>0</v>
      </c>
      <c r="N33" s="76">
        <v>13092</v>
      </c>
      <c r="O33" s="76">
        <v>45</v>
      </c>
      <c r="P33" s="76">
        <v>87812</v>
      </c>
      <c r="Q33" s="76">
        <v>840</v>
      </c>
      <c r="R33" s="76">
        <v>1822</v>
      </c>
      <c r="S33" s="76">
        <v>152445</v>
      </c>
      <c r="T33" s="76">
        <v>1961</v>
      </c>
      <c r="U33" s="76">
        <v>96477</v>
      </c>
      <c r="V33" s="76">
        <v>0</v>
      </c>
      <c r="W33" s="76">
        <v>213464</v>
      </c>
      <c r="X33" s="76">
        <v>304490</v>
      </c>
      <c r="Y33" s="76">
        <v>13615</v>
      </c>
      <c r="Z33" s="76">
        <v>665149</v>
      </c>
      <c r="AA33" s="76">
        <v>49953</v>
      </c>
      <c r="AB33" s="76">
        <v>124376</v>
      </c>
      <c r="AC33" s="76">
        <v>0</v>
      </c>
      <c r="AD33" s="78" t="b">
        <f t="shared" si="0"/>
        <v>1</v>
      </c>
      <c r="AE33" s="78"/>
    </row>
    <row r="34" spans="2:31" ht="12" customHeight="1">
      <c r="B34" s="41"/>
      <c r="C34" s="88"/>
      <c r="D34" s="80" t="s">
        <v>178</v>
      </c>
      <c r="E34" s="76">
        <v>3049033</v>
      </c>
      <c r="F34" s="76">
        <v>171630</v>
      </c>
      <c r="G34" s="76">
        <v>29474</v>
      </c>
      <c r="H34" s="76">
        <v>404</v>
      </c>
      <c r="I34" s="76">
        <v>591</v>
      </c>
      <c r="J34" s="76">
        <v>930</v>
      </c>
      <c r="K34" s="76">
        <v>22043</v>
      </c>
      <c r="L34" s="76">
        <v>0</v>
      </c>
      <c r="M34" s="76">
        <v>0</v>
      </c>
      <c r="N34" s="76">
        <v>8959</v>
      </c>
      <c r="O34" s="76">
        <v>103</v>
      </c>
      <c r="P34" s="76">
        <v>1758165</v>
      </c>
      <c r="Q34" s="76">
        <v>482</v>
      </c>
      <c r="R34" s="76">
        <v>1945</v>
      </c>
      <c r="S34" s="76">
        <v>65506</v>
      </c>
      <c r="T34" s="76">
        <v>90496</v>
      </c>
      <c r="U34" s="76">
        <v>198524</v>
      </c>
      <c r="V34" s="76">
        <v>0</v>
      </c>
      <c r="W34" s="76">
        <v>165726</v>
      </c>
      <c r="X34" s="76">
        <v>14593</v>
      </c>
      <c r="Y34" s="76">
        <v>1529</v>
      </c>
      <c r="Z34" s="76">
        <v>11282</v>
      </c>
      <c r="AA34" s="76">
        <v>55527</v>
      </c>
      <c r="AB34" s="76">
        <v>76929</v>
      </c>
      <c r="AC34" s="76">
        <v>374195</v>
      </c>
      <c r="AD34" s="78" t="b">
        <f t="shared" si="0"/>
        <v>1</v>
      </c>
      <c r="AE34" s="78"/>
    </row>
    <row r="35" spans="2:31" ht="12" customHeight="1">
      <c r="B35" s="41"/>
      <c r="C35" s="88"/>
      <c r="D35" s="80"/>
      <c r="E35" s="93"/>
      <c r="F35" s="93"/>
      <c r="G35" s="93"/>
      <c r="H35" s="93"/>
      <c r="I35" s="93"/>
      <c r="J35" s="93"/>
      <c r="K35" s="93"/>
      <c r="L35" s="93"/>
      <c r="M35" s="76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78" t="b">
        <f t="shared" si="0"/>
        <v>1</v>
      </c>
      <c r="AE35" s="78"/>
    </row>
    <row r="36" spans="2:31" ht="12" customHeight="1">
      <c r="B36" s="41"/>
      <c r="C36" s="161" t="s">
        <v>179</v>
      </c>
      <c r="D36" s="16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78" t="b">
        <f t="shared" si="0"/>
        <v>1</v>
      </c>
      <c r="AE36" s="78"/>
    </row>
    <row r="37" spans="2:31" ht="12" customHeight="1">
      <c r="B37" s="41"/>
      <c r="C37" s="88"/>
      <c r="D37" s="80" t="s">
        <v>180</v>
      </c>
      <c r="E37" s="76">
        <v>5008253</v>
      </c>
      <c r="F37" s="76">
        <v>905434</v>
      </c>
      <c r="G37" s="76">
        <v>56557</v>
      </c>
      <c r="H37" s="76">
        <v>2024</v>
      </c>
      <c r="I37" s="76">
        <v>2976</v>
      </c>
      <c r="J37" s="76">
        <v>4697</v>
      </c>
      <c r="K37" s="76">
        <v>79245</v>
      </c>
      <c r="L37" s="76">
        <v>16473</v>
      </c>
      <c r="M37" s="76">
        <v>0</v>
      </c>
      <c r="N37" s="76">
        <v>17269</v>
      </c>
      <c r="O37" s="76">
        <v>1127</v>
      </c>
      <c r="P37" s="76">
        <v>2406266</v>
      </c>
      <c r="Q37" s="76">
        <v>1468</v>
      </c>
      <c r="R37" s="76">
        <v>42853</v>
      </c>
      <c r="S37" s="76">
        <v>51935</v>
      </c>
      <c r="T37" s="76">
        <v>6650</v>
      </c>
      <c r="U37" s="76">
        <v>519385</v>
      </c>
      <c r="V37" s="76">
        <v>0</v>
      </c>
      <c r="W37" s="76">
        <v>324947</v>
      </c>
      <c r="X37" s="76">
        <v>4478</v>
      </c>
      <c r="Y37" s="76">
        <v>12230</v>
      </c>
      <c r="Z37" s="76">
        <v>2663</v>
      </c>
      <c r="AA37" s="76">
        <v>47996</v>
      </c>
      <c r="AB37" s="76">
        <v>76180</v>
      </c>
      <c r="AC37" s="76">
        <v>425400</v>
      </c>
      <c r="AD37" s="78" t="b">
        <f t="shared" si="0"/>
        <v>1</v>
      </c>
      <c r="AE37" s="78"/>
    </row>
    <row r="38" spans="2:31" ht="12" customHeight="1">
      <c r="B38" s="41"/>
      <c r="C38" s="88"/>
      <c r="D38" s="80" t="s">
        <v>181</v>
      </c>
      <c r="E38" s="76">
        <v>2128817</v>
      </c>
      <c r="F38" s="76">
        <v>186741</v>
      </c>
      <c r="G38" s="76">
        <v>26391</v>
      </c>
      <c r="H38" s="76">
        <v>384</v>
      </c>
      <c r="I38" s="76">
        <v>562</v>
      </c>
      <c r="J38" s="76">
        <v>884</v>
      </c>
      <c r="K38" s="76">
        <v>17464</v>
      </c>
      <c r="L38" s="76">
        <v>0</v>
      </c>
      <c r="M38" s="76">
        <v>0</v>
      </c>
      <c r="N38" s="76">
        <v>8060</v>
      </c>
      <c r="O38" s="76">
        <v>53</v>
      </c>
      <c r="P38" s="76">
        <v>1331313</v>
      </c>
      <c r="Q38" s="76">
        <v>643</v>
      </c>
      <c r="R38" s="76">
        <v>3392</v>
      </c>
      <c r="S38" s="76">
        <v>30051</v>
      </c>
      <c r="T38" s="76">
        <v>2086</v>
      </c>
      <c r="U38" s="76">
        <v>72245</v>
      </c>
      <c r="V38" s="76">
        <v>0</v>
      </c>
      <c r="W38" s="76">
        <v>153372</v>
      </c>
      <c r="X38" s="76">
        <v>2584</v>
      </c>
      <c r="Y38" s="76">
        <v>13943</v>
      </c>
      <c r="Z38" s="76">
        <v>21502</v>
      </c>
      <c r="AA38" s="76">
        <v>60496</v>
      </c>
      <c r="AB38" s="76">
        <v>30281</v>
      </c>
      <c r="AC38" s="76">
        <v>166370</v>
      </c>
      <c r="AD38" s="78" t="b">
        <f t="shared" si="0"/>
        <v>1</v>
      </c>
      <c r="AE38" s="78"/>
    </row>
    <row r="39" spans="2:31" ht="12" customHeight="1">
      <c r="B39" s="41"/>
      <c r="C39" s="88"/>
      <c r="D39" s="80" t="s">
        <v>182</v>
      </c>
      <c r="E39" s="76">
        <v>6839491</v>
      </c>
      <c r="F39" s="76">
        <v>1416057</v>
      </c>
      <c r="G39" s="76">
        <v>72048</v>
      </c>
      <c r="H39" s="76">
        <v>3325</v>
      </c>
      <c r="I39" s="76">
        <v>4924</v>
      </c>
      <c r="J39" s="76">
        <v>7806</v>
      </c>
      <c r="K39" s="76">
        <v>112033</v>
      </c>
      <c r="L39" s="76">
        <v>48742</v>
      </c>
      <c r="M39" s="76">
        <v>0</v>
      </c>
      <c r="N39" s="76">
        <v>21874</v>
      </c>
      <c r="O39" s="76">
        <v>6894</v>
      </c>
      <c r="P39" s="76">
        <v>1750110</v>
      </c>
      <c r="Q39" s="76">
        <v>1545</v>
      </c>
      <c r="R39" s="76">
        <v>9415</v>
      </c>
      <c r="S39" s="76">
        <v>132971</v>
      </c>
      <c r="T39" s="76">
        <v>38637</v>
      </c>
      <c r="U39" s="76">
        <v>1533014</v>
      </c>
      <c r="V39" s="76">
        <v>0</v>
      </c>
      <c r="W39" s="76">
        <v>279468</v>
      </c>
      <c r="X39" s="76">
        <v>69794</v>
      </c>
      <c r="Y39" s="76">
        <v>53735</v>
      </c>
      <c r="Z39" s="76">
        <v>278256</v>
      </c>
      <c r="AA39" s="76">
        <v>539038</v>
      </c>
      <c r="AB39" s="76">
        <v>202205</v>
      </c>
      <c r="AC39" s="76">
        <v>257600</v>
      </c>
      <c r="AD39" s="78" t="b">
        <f t="shared" si="0"/>
        <v>1</v>
      </c>
      <c r="AE39" s="78"/>
    </row>
    <row r="40" spans="2:31" ht="12" customHeight="1">
      <c r="B40" s="41"/>
      <c r="C40" s="88"/>
      <c r="D40" s="80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78" t="b">
        <f t="shared" si="0"/>
        <v>1</v>
      </c>
      <c r="AE40" s="78"/>
    </row>
    <row r="41" spans="2:31" ht="12" customHeight="1">
      <c r="B41" s="41"/>
      <c r="C41" s="161" t="s">
        <v>183</v>
      </c>
      <c r="D41" s="16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78" t="b">
        <f t="shared" si="0"/>
        <v>1</v>
      </c>
      <c r="AE41" s="78"/>
    </row>
    <row r="42" spans="2:31" ht="12" customHeight="1">
      <c r="B42" s="41"/>
      <c r="C42" s="88"/>
      <c r="D42" s="80" t="s">
        <v>184</v>
      </c>
      <c r="E42" s="76">
        <v>10222846</v>
      </c>
      <c r="F42" s="76">
        <v>2228016</v>
      </c>
      <c r="G42" s="76">
        <v>128983</v>
      </c>
      <c r="H42" s="76">
        <v>4475</v>
      </c>
      <c r="I42" s="76">
        <v>6618</v>
      </c>
      <c r="J42" s="76">
        <v>10482</v>
      </c>
      <c r="K42" s="76">
        <v>169007</v>
      </c>
      <c r="L42" s="76">
        <v>10599</v>
      </c>
      <c r="M42" s="76">
        <v>0</v>
      </c>
      <c r="N42" s="76">
        <v>39312</v>
      </c>
      <c r="O42" s="76">
        <v>5543</v>
      </c>
      <c r="P42" s="76">
        <v>3994718</v>
      </c>
      <c r="Q42" s="76">
        <v>2985</v>
      </c>
      <c r="R42" s="76">
        <v>24722</v>
      </c>
      <c r="S42" s="76">
        <v>208152</v>
      </c>
      <c r="T42" s="76">
        <v>12485</v>
      </c>
      <c r="U42" s="76">
        <v>678467</v>
      </c>
      <c r="V42" s="76">
        <v>0</v>
      </c>
      <c r="W42" s="76">
        <v>540400</v>
      </c>
      <c r="X42" s="76">
        <v>38729</v>
      </c>
      <c r="Y42" s="76">
        <v>84766</v>
      </c>
      <c r="Z42" s="76">
        <v>116193</v>
      </c>
      <c r="AA42" s="76">
        <v>760155</v>
      </c>
      <c r="AB42" s="76">
        <v>375853</v>
      </c>
      <c r="AC42" s="76">
        <v>782186</v>
      </c>
      <c r="AD42" s="78" t="b">
        <f t="shared" si="0"/>
        <v>1</v>
      </c>
      <c r="AE42" s="78"/>
    </row>
    <row r="43" spans="2:31" ht="12" customHeight="1">
      <c r="B43" s="41"/>
      <c r="C43" s="88"/>
      <c r="D43" s="80" t="s">
        <v>185</v>
      </c>
      <c r="E43" s="76">
        <v>7511120</v>
      </c>
      <c r="F43" s="76">
        <v>977152</v>
      </c>
      <c r="G43" s="76">
        <v>54204</v>
      </c>
      <c r="H43" s="76">
        <v>1957</v>
      </c>
      <c r="I43" s="76">
        <v>2895</v>
      </c>
      <c r="J43" s="76">
        <v>4588</v>
      </c>
      <c r="K43" s="76">
        <v>63180</v>
      </c>
      <c r="L43" s="76">
        <v>36837</v>
      </c>
      <c r="M43" s="76">
        <v>0</v>
      </c>
      <c r="N43" s="76">
        <v>16543</v>
      </c>
      <c r="O43" s="76">
        <v>1395</v>
      </c>
      <c r="P43" s="76">
        <v>1529626</v>
      </c>
      <c r="Q43" s="76">
        <v>1218</v>
      </c>
      <c r="R43" s="76">
        <v>3246</v>
      </c>
      <c r="S43" s="76">
        <v>96275</v>
      </c>
      <c r="T43" s="76">
        <v>5131</v>
      </c>
      <c r="U43" s="76">
        <v>966168</v>
      </c>
      <c r="V43" s="76">
        <v>0</v>
      </c>
      <c r="W43" s="76">
        <v>754876</v>
      </c>
      <c r="X43" s="76">
        <v>128037</v>
      </c>
      <c r="Y43" s="76">
        <v>11380</v>
      </c>
      <c r="Z43" s="76">
        <v>674551</v>
      </c>
      <c r="AA43" s="76">
        <v>490358</v>
      </c>
      <c r="AB43" s="76">
        <v>1412247</v>
      </c>
      <c r="AC43" s="76">
        <v>279256</v>
      </c>
      <c r="AD43" s="78" t="b">
        <f t="shared" si="0"/>
        <v>1</v>
      </c>
      <c r="AE43" s="78"/>
    </row>
    <row r="44" spans="2:31" ht="12" customHeight="1">
      <c r="B44" s="41"/>
      <c r="C44" s="88"/>
      <c r="D44" s="80" t="s">
        <v>186</v>
      </c>
      <c r="E44" s="76">
        <v>7085517</v>
      </c>
      <c r="F44" s="76">
        <v>1645055</v>
      </c>
      <c r="G44" s="76">
        <v>123882</v>
      </c>
      <c r="H44" s="76">
        <v>3131</v>
      </c>
      <c r="I44" s="76">
        <v>4724</v>
      </c>
      <c r="J44" s="76">
        <v>7569</v>
      </c>
      <c r="K44" s="76">
        <v>92623</v>
      </c>
      <c r="L44" s="76">
        <v>18398</v>
      </c>
      <c r="M44" s="76">
        <v>0</v>
      </c>
      <c r="N44" s="76">
        <v>37876</v>
      </c>
      <c r="O44" s="76">
        <v>2424</v>
      </c>
      <c r="P44" s="76">
        <v>2489356</v>
      </c>
      <c r="Q44" s="76">
        <v>3608</v>
      </c>
      <c r="R44" s="76">
        <v>29216</v>
      </c>
      <c r="S44" s="76">
        <v>86172</v>
      </c>
      <c r="T44" s="76">
        <v>8644</v>
      </c>
      <c r="U44" s="76">
        <v>520613</v>
      </c>
      <c r="V44" s="76">
        <v>0</v>
      </c>
      <c r="W44" s="76">
        <v>511858</v>
      </c>
      <c r="X44" s="76">
        <v>88036</v>
      </c>
      <c r="Y44" s="76">
        <v>6609</v>
      </c>
      <c r="Z44" s="76">
        <v>33180</v>
      </c>
      <c r="AA44" s="76">
        <v>569437</v>
      </c>
      <c r="AB44" s="76">
        <v>107006</v>
      </c>
      <c r="AC44" s="76">
        <v>696100</v>
      </c>
      <c r="AD44" s="78" t="b">
        <f t="shared" si="0"/>
        <v>1</v>
      </c>
      <c r="AE44" s="78"/>
    </row>
    <row r="45" spans="2:31" ht="12" customHeight="1">
      <c r="B45" s="41"/>
      <c r="C45" s="88"/>
      <c r="D45" s="80" t="s">
        <v>187</v>
      </c>
      <c r="E45" s="76">
        <v>3993221</v>
      </c>
      <c r="F45" s="76">
        <v>1917102</v>
      </c>
      <c r="G45" s="76">
        <v>24068</v>
      </c>
      <c r="H45" s="76">
        <v>1876</v>
      </c>
      <c r="I45" s="76">
        <v>2756</v>
      </c>
      <c r="J45" s="76">
        <v>4347</v>
      </c>
      <c r="K45" s="76">
        <v>87114</v>
      </c>
      <c r="L45" s="76">
        <v>10128</v>
      </c>
      <c r="M45" s="76">
        <v>0</v>
      </c>
      <c r="N45" s="76">
        <v>7339</v>
      </c>
      <c r="O45" s="76">
        <v>813</v>
      </c>
      <c r="P45" s="76">
        <v>538967</v>
      </c>
      <c r="Q45" s="76">
        <v>764</v>
      </c>
      <c r="R45" s="76">
        <v>29370</v>
      </c>
      <c r="S45" s="76">
        <v>93302</v>
      </c>
      <c r="T45" s="76">
        <v>6868</v>
      </c>
      <c r="U45" s="76">
        <v>297540</v>
      </c>
      <c r="V45" s="76">
        <v>0</v>
      </c>
      <c r="W45" s="76">
        <v>169483</v>
      </c>
      <c r="X45" s="76">
        <v>20990</v>
      </c>
      <c r="Y45" s="76">
        <v>17594</v>
      </c>
      <c r="Z45" s="76">
        <v>211395</v>
      </c>
      <c r="AA45" s="76">
        <v>72448</v>
      </c>
      <c r="AB45" s="76">
        <v>67457</v>
      </c>
      <c r="AC45" s="76">
        <v>411500</v>
      </c>
      <c r="AD45" s="78" t="b">
        <f t="shared" si="0"/>
        <v>1</v>
      </c>
      <c r="AE45" s="78"/>
    </row>
    <row r="46" spans="2:31" ht="12" customHeight="1">
      <c r="B46" s="41"/>
      <c r="C46" s="88"/>
      <c r="D46" s="80" t="s">
        <v>188</v>
      </c>
      <c r="E46" s="76">
        <v>2695557</v>
      </c>
      <c r="F46" s="76">
        <v>470979</v>
      </c>
      <c r="G46" s="76">
        <v>31566</v>
      </c>
      <c r="H46" s="76">
        <v>753</v>
      </c>
      <c r="I46" s="76">
        <v>1111</v>
      </c>
      <c r="J46" s="76">
        <v>1761</v>
      </c>
      <c r="K46" s="76">
        <v>33771</v>
      </c>
      <c r="L46" s="76">
        <v>40877</v>
      </c>
      <c r="M46" s="76">
        <v>0</v>
      </c>
      <c r="N46" s="76">
        <v>9589</v>
      </c>
      <c r="O46" s="76">
        <v>1249</v>
      </c>
      <c r="P46" s="76">
        <v>1159188</v>
      </c>
      <c r="Q46" s="76">
        <v>652</v>
      </c>
      <c r="R46" s="76">
        <v>142853</v>
      </c>
      <c r="S46" s="76">
        <v>38912</v>
      </c>
      <c r="T46" s="76">
        <v>2565</v>
      </c>
      <c r="U46" s="76">
        <v>116896</v>
      </c>
      <c r="V46" s="76">
        <v>0</v>
      </c>
      <c r="W46" s="76">
        <v>163180</v>
      </c>
      <c r="X46" s="76">
        <v>47202</v>
      </c>
      <c r="Y46" s="76">
        <v>3360</v>
      </c>
      <c r="Z46" s="76">
        <v>167250</v>
      </c>
      <c r="AA46" s="76">
        <v>72148</v>
      </c>
      <c r="AB46" s="76">
        <v>50695</v>
      </c>
      <c r="AC46" s="76">
        <v>139000</v>
      </c>
      <c r="AD46" s="78" t="b">
        <f t="shared" si="0"/>
        <v>1</v>
      </c>
      <c r="AE46" s="78"/>
    </row>
    <row r="47" spans="2:31" ht="12" customHeight="1">
      <c r="B47" s="41"/>
      <c r="C47" s="88"/>
      <c r="D47" s="80" t="s">
        <v>189</v>
      </c>
      <c r="E47" s="76">
        <v>9262471</v>
      </c>
      <c r="F47" s="76">
        <v>1936880</v>
      </c>
      <c r="G47" s="76">
        <v>122923</v>
      </c>
      <c r="H47" s="76">
        <v>3952</v>
      </c>
      <c r="I47" s="76">
        <v>5844</v>
      </c>
      <c r="J47" s="76">
        <v>9260</v>
      </c>
      <c r="K47" s="76">
        <v>140171</v>
      </c>
      <c r="L47" s="76">
        <v>23287</v>
      </c>
      <c r="M47" s="76">
        <v>0</v>
      </c>
      <c r="N47" s="76">
        <v>37408</v>
      </c>
      <c r="O47" s="76">
        <v>4172</v>
      </c>
      <c r="P47" s="76">
        <v>3250341</v>
      </c>
      <c r="Q47" s="76">
        <v>3163</v>
      </c>
      <c r="R47" s="76">
        <v>142281</v>
      </c>
      <c r="S47" s="76">
        <v>144550</v>
      </c>
      <c r="T47" s="76">
        <v>11264</v>
      </c>
      <c r="U47" s="76">
        <v>646976</v>
      </c>
      <c r="V47" s="76">
        <v>0</v>
      </c>
      <c r="W47" s="76">
        <v>578111</v>
      </c>
      <c r="X47" s="76">
        <v>28697</v>
      </c>
      <c r="Y47" s="76">
        <v>12590</v>
      </c>
      <c r="Z47" s="76">
        <v>174829</v>
      </c>
      <c r="AA47" s="76">
        <v>392054</v>
      </c>
      <c r="AB47" s="76">
        <v>340118</v>
      </c>
      <c r="AC47" s="76">
        <v>1253600</v>
      </c>
      <c r="AD47" s="78" t="b">
        <f t="shared" si="0"/>
        <v>1</v>
      </c>
      <c r="AE47" s="78"/>
    </row>
    <row r="48" spans="2:31" ht="12" customHeight="1">
      <c r="B48" s="41"/>
      <c r="C48" s="88"/>
      <c r="D48" s="80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78" t="b">
        <f t="shared" si="0"/>
        <v>1</v>
      </c>
      <c r="AE48" s="78"/>
    </row>
    <row r="49" spans="2:31" ht="12" customHeight="1">
      <c r="B49" s="41"/>
      <c r="C49" s="161" t="s">
        <v>190</v>
      </c>
      <c r="D49" s="16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78" t="b">
        <f t="shared" si="0"/>
        <v>1</v>
      </c>
      <c r="AE49" s="78"/>
    </row>
    <row r="50" spans="2:31" ht="12" customHeight="1">
      <c r="B50" s="41"/>
      <c r="C50" s="88"/>
      <c r="D50" s="80" t="s">
        <v>191</v>
      </c>
      <c r="E50" s="76">
        <v>4419552</v>
      </c>
      <c r="F50" s="76">
        <v>568713</v>
      </c>
      <c r="G50" s="76">
        <v>64298</v>
      </c>
      <c r="H50" s="76">
        <v>869</v>
      </c>
      <c r="I50" s="76">
        <v>1301</v>
      </c>
      <c r="J50" s="76">
        <v>2078</v>
      </c>
      <c r="K50" s="76">
        <v>50221</v>
      </c>
      <c r="L50" s="76">
        <v>5643</v>
      </c>
      <c r="M50" s="76">
        <v>0</v>
      </c>
      <c r="N50" s="76">
        <v>19564</v>
      </c>
      <c r="O50" s="76">
        <v>449</v>
      </c>
      <c r="P50" s="76">
        <v>2066202</v>
      </c>
      <c r="Q50" s="76">
        <v>1413</v>
      </c>
      <c r="R50" s="76">
        <v>2373</v>
      </c>
      <c r="S50" s="76">
        <v>17729</v>
      </c>
      <c r="T50" s="76">
        <v>3071</v>
      </c>
      <c r="U50" s="76">
        <v>183639</v>
      </c>
      <c r="V50" s="76">
        <v>0</v>
      </c>
      <c r="W50" s="76">
        <v>260456</v>
      </c>
      <c r="X50" s="76">
        <v>37691</v>
      </c>
      <c r="Y50" s="76">
        <v>2283</v>
      </c>
      <c r="Z50" s="76">
        <v>233827</v>
      </c>
      <c r="AA50" s="76">
        <v>128414</v>
      </c>
      <c r="AB50" s="76">
        <v>314918</v>
      </c>
      <c r="AC50" s="76">
        <v>454400</v>
      </c>
      <c r="AD50" s="78" t="b">
        <f t="shared" si="0"/>
        <v>1</v>
      </c>
      <c r="AE50" s="78"/>
    </row>
    <row r="51" spans="2:31" ht="12" customHeight="1">
      <c r="B51" s="41"/>
      <c r="C51" s="88"/>
      <c r="D51" s="80" t="s">
        <v>192</v>
      </c>
      <c r="E51" s="76">
        <v>3276237</v>
      </c>
      <c r="F51" s="76">
        <v>368589</v>
      </c>
      <c r="G51" s="76">
        <v>39613</v>
      </c>
      <c r="H51" s="76">
        <v>739</v>
      </c>
      <c r="I51" s="76">
        <v>1102</v>
      </c>
      <c r="J51" s="76">
        <v>1754</v>
      </c>
      <c r="K51" s="76">
        <v>32421</v>
      </c>
      <c r="L51" s="76">
        <v>0</v>
      </c>
      <c r="M51" s="76">
        <v>0</v>
      </c>
      <c r="N51" s="76">
        <v>12077</v>
      </c>
      <c r="O51" s="76">
        <v>1161</v>
      </c>
      <c r="P51" s="76">
        <v>1347786</v>
      </c>
      <c r="Q51" s="76">
        <v>910</v>
      </c>
      <c r="R51" s="76">
        <v>22458</v>
      </c>
      <c r="S51" s="76">
        <v>58340</v>
      </c>
      <c r="T51" s="76">
        <v>5623</v>
      </c>
      <c r="U51" s="76">
        <v>336951</v>
      </c>
      <c r="V51" s="76">
        <v>0</v>
      </c>
      <c r="W51" s="76">
        <v>149464</v>
      </c>
      <c r="X51" s="76">
        <v>6288</v>
      </c>
      <c r="Y51" s="76">
        <v>30498</v>
      </c>
      <c r="Z51" s="76">
        <v>318903</v>
      </c>
      <c r="AA51" s="76">
        <v>108087</v>
      </c>
      <c r="AB51" s="76">
        <v>48911</v>
      </c>
      <c r="AC51" s="76">
        <v>384562</v>
      </c>
      <c r="AD51" s="78" t="b">
        <f t="shared" si="0"/>
        <v>1</v>
      </c>
      <c r="AE51" s="78"/>
    </row>
    <row r="52" spans="2:31" ht="12" customHeight="1">
      <c r="B52" s="41"/>
      <c r="C52" s="88"/>
      <c r="D52" s="80" t="s">
        <v>193</v>
      </c>
      <c r="E52" s="76">
        <v>4078780</v>
      </c>
      <c r="F52" s="76">
        <v>1123092</v>
      </c>
      <c r="G52" s="76">
        <v>116713</v>
      </c>
      <c r="H52" s="76">
        <v>2249</v>
      </c>
      <c r="I52" s="76">
        <v>3341</v>
      </c>
      <c r="J52" s="76">
        <v>5309</v>
      </c>
      <c r="K52" s="76">
        <v>61033</v>
      </c>
      <c r="L52" s="76">
        <v>2516</v>
      </c>
      <c r="M52" s="76">
        <v>0</v>
      </c>
      <c r="N52" s="76">
        <v>35574</v>
      </c>
      <c r="O52" s="76">
        <v>2340</v>
      </c>
      <c r="P52" s="76">
        <v>1620298</v>
      </c>
      <c r="Q52" s="76">
        <v>2167</v>
      </c>
      <c r="R52" s="76">
        <v>32305</v>
      </c>
      <c r="S52" s="76">
        <v>86050</v>
      </c>
      <c r="T52" s="76">
        <v>8893</v>
      </c>
      <c r="U52" s="76">
        <v>230356</v>
      </c>
      <c r="V52" s="76">
        <v>0</v>
      </c>
      <c r="W52" s="76">
        <v>279625</v>
      </c>
      <c r="X52" s="76">
        <v>24366</v>
      </c>
      <c r="Y52" s="76">
        <v>11931</v>
      </c>
      <c r="Z52" s="76">
        <v>5906</v>
      </c>
      <c r="AA52" s="76">
        <v>123490</v>
      </c>
      <c r="AB52" s="76">
        <v>64729</v>
      </c>
      <c r="AC52" s="76">
        <v>236497</v>
      </c>
      <c r="AD52" s="78" t="b">
        <f t="shared" si="0"/>
        <v>1</v>
      </c>
      <c r="AE52" s="78"/>
    </row>
    <row r="53" spans="2:31" ht="12" customHeight="1">
      <c r="B53" s="41"/>
      <c r="C53" s="88"/>
      <c r="D53" s="94" t="s">
        <v>194</v>
      </c>
      <c r="E53" s="76">
        <v>13929807</v>
      </c>
      <c r="F53" s="76">
        <v>3731921</v>
      </c>
      <c r="G53" s="76">
        <v>194831</v>
      </c>
      <c r="H53" s="76">
        <v>4479</v>
      </c>
      <c r="I53" s="76">
        <v>6624</v>
      </c>
      <c r="J53" s="76">
        <v>10494</v>
      </c>
      <c r="K53" s="76">
        <v>202601</v>
      </c>
      <c r="L53" s="76">
        <v>23138</v>
      </c>
      <c r="M53" s="76">
        <v>0</v>
      </c>
      <c r="N53" s="76">
        <v>59302</v>
      </c>
      <c r="O53" s="76">
        <v>4470</v>
      </c>
      <c r="P53" s="76">
        <v>5299975</v>
      </c>
      <c r="Q53" s="76">
        <v>4774</v>
      </c>
      <c r="R53" s="76">
        <v>70146</v>
      </c>
      <c r="S53" s="76">
        <v>189731</v>
      </c>
      <c r="T53" s="76">
        <v>85654</v>
      </c>
      <c r="U53" s="76">
        <v>913859</v>
      </c>
      <c r="V53" s="76">
        <v>0</v>
      </c>
      <c r="W53" s="76">
        <v>870881</v>
      </c>
      <c r="X53" s="76">
        <v>32497</v>
      </c>
      <c r="Y53" s="76">
        <v>18054</v>
      </c>
      <c r="Z53" s="76">
        <v>125925</v>
      </c>
      <c r="AA53" s="76">
        <v>594794</v>
      </c>
      <c r="AB53" s="76">
        <v>244257</v>
      </c>
      <c r="AC53" s="76">
        <v>1241400</v>
      </c>
      <c r="AD53" s="78" t="b">
        <f t="shared" si="0"/>
        <v>1</v>
      </c>
      <c r="AE53" s="78"/>
    </row>
    <row r="54" spans="2:31" ht="12" customHeight="1">
      <c r="B54" s="41"/>
      <c r="C54" s="88"/>
      <c r="D54" s="94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78" t="b">
        <f t="shared" si="0"/>
        <v>1</v>
      </c>
      <c r="AE54" s="78"/>
    </row>
    <row r="55" spans="2:31" ht="12" customHeight="1">
      <c r="B55" s="41"/>
      <c r="C55" s="161" t="s">
        <v>195</v>
      </c>
      <c r="D55" s="16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78" t="b">
        <f t="shared" si="0"/>
        <v>1</v>
      </c>
      <c r="AE55" s="78"/>
    </row>
    <row r="56" spans="2:31" ht="12" customHeight="1">
      <c r="B56" s="41"/>
      <c r="C56" s="88"/>
      <c r="D56" s="80" t="s">
        <v>196</v>
      </c>
      <c r="E56" s="76">
        <v>10266506</v>
      </c>
      <c r="F56" s="76">
        <v>4639139</v>
      </c>
      <c r="G56" s="76">
        <v>123132</v>
      </c>
      <c r="H56" s="76">
        <v>11502</v>
      </c>
      <c r="I56" s="76">
        <v>17056</v>
      </c>
      <c r="J56" s="76">
        <v>27059</v>
      </c>
      <c r="K56" s="76">
        <v>328094</v>
      </c>
      <c r="L56" s="76">
        <v>32711</v>
      </c>
      <c r="M56" s="76">
        <v>0</v>
      </c>
      <c r="N56" s="76">
        <v>37554</v>
      </c>
      <c r="O56" s="76">
        <v>22755</v>
      </c>
      <c r="P56" s="76">
        <v>1396987</v>
      </c>
      <c r="Q56" s="76">
        <v>7073</v>
      </c>
      <c r="R56" s="76">
        <v>8539</v>
      </c>
      <c r="S56" s="76">
        <v>211169</v>
      </c>
      <c r="T56" s="76">
        <v>70849</v>
      </c>
      <c r="U56" s="76">
        <v>894366</v>
      </c>
      <c r="V56" s="76">
        <v>0</v>
      </c>
      <c r="W56" s="76">
        <v>707854</v>
      </c>
      <c r="X56" s="76">
        <v>7608</v>
      </c>
      <c r="Y56" s="76">
        <v>4200</v>
      </c>
      <c r="Z56" s="76">
        <v>230906</v>
      </c>
      <c r="AA56" s="76">
        <v>302034</v>
      </c>
      <c r="AB56" s="76">
        <v>399919</v>
      </c>
      <c r="AC56" s="76">
        <v>786000</v>
      </c>
      <c r="AD56" s="78" t="b">
        <f t="shared" si="0"/>
        <v>1</v>
      </c>
      <c r="AE56" s="78"/>
    </row>
    <row r="57" spans="2:31" ht="12" customHeight="1">
      <c r="B57" s="41"/>
      <c r="C57" s="88"/>
      <c r="D57" s="80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78" t="b">
        <f t="shared" si="0"/>
        <v>1</v>
      </c>
      <c r="AE57" s="78"/>
    </row>
    <row r="58" spans="2:31" ht="12" customHeight="1">
      <c r="B58" s="41"/>
      <c r="C58" s="161" t="s">
        <v>197</v>
      </c>
      <c r="D58" s="16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78" t="b">
        <f t="shared" si="0"/>
        <v>1</v>
      </c>
      <c r="AE58" s="78"/>
    </row>
    <row r="59" spans="2:31" ht="12" customHeight="1">
      <c r="B59" s="41"/>
      <c r="C59" s="88"/>
      <c r="D59" s="80" t="s">
        <v>198</v>
      </c>
      <c r="E59" s="76">
        <v>6098789</v>
      </c>
      <c r="F59" s="76">
        <v>1965953</v>
      </c>
      <c r="G59" s="76">
        <v>93789</v>
      </c>
      <c r="H59" s="76">
        <v>4435</v>
      </c>
      <c r="I59" s="76">
        <v>6585</v>
      </c>
      <c r="J59" s="76">
        <v>10453</v>
      </c>
      <c r="K59" s="76">
        <v>131522</v>
      </c>
      <c r="L59" s="76">
        <v>14013</v>
      </c>
      <c r="M59" s="76">
        <v>0</v>
      </c>
      <c r="N59" s="76">
        <v>28592</v>
      </c>
      <c r="O59" s="76">
        <v>7306</v>
      </c>
      <c r="P59" s="76">
        <v>1502785</v>
      </c>
      <c r="Q59" s="76">
        <v>2297</v>
      </c>
      <c r="R59" s="76">
        <v>23775</v>
      </c>
      <c r="S59" s="76">
        <v>63140</v>
      </c>
      <c r="T59" s="76">
        <v>35352</v>
      </c>
      <c r="U59" s="76">
        <v>409389</v>
      </c>
      <c r="V59" s="76">
        <v>0</v>
      </c>
      <c r="W59" s="76">
        <v>344355</v>
      </c>
      <c r="X59" s="76">
        <v>9184</v>
      </c>
      <c r="Y59" s="76">
        <v>15251</v>
      </c>
      <c r="Z59" s="76">
        <v>386834</v>
      </c>
      <c r="AA59" s="76">
        <v>615918</v>
      </c>
      <c r="AB59" s="76">
        <v>54861</v>
      </c>
      <c r="AC59" s="76">
        <v>373000</v>
      </c>
      <c r="AD59" s="78" t="b">
        <f t="shared" si="0"/>
        <v>1</v>
      </c>
      <c r="AE59" s="78"/>
    </row>
    <row r="60" spans="2:31" ht="12" customHeight="1">
      <c r="B60" s="41"/>
      <c r="C60" s="88"/>
      <c r="D60" s="80" t="s">
        <v>199</v>
      </c>
      <c r="E60" s="76">
        <v>4875694</v>
      </c>
      <c r="F60" s="76">
        <v>1829371</v>
      </c>
      <c r="G60" s="76">
        <v>61745</v>
      </c>
      <c r="H60" s="76">
        <v>3332</v>
      </c>
      <c r="I60" s="76">
        <v>4929</v>
      </c>
      <c r="J60" s="76">
        <v>7813</v>
      </c>
      <c r="K60" s="76">
        <v>110297</v>
      </c>
      <c r="L60" s="76">
        <v>0</v>
      </c>
      <c r="M60" s="76">
        <v>0</v>
      </c>
      <c r="N60" s="76">
        <v>18859</v>
      </c>
      <c r="O60" s="76">
        <v>7522</v>
      </c>
      <c r="P60" s="76">
        <v>810361</v>
      </c>
      <c r="Q60" s="76">
        <v>2202</v>
      </c>
      <c r="R60" s="76">
        <v>10325</v>
      </c>
      <c r="S60" s="76">
        <v>92667</v>
      </c>
      <c r="T60" s="76">
        <v>20554</v>
      </c>
      <c r="U60" s="76">
        <v>530543</v>
      </c>
      <c r="V60" s="76">
        <v>0</v>
      </c>
      <c r="W60" s="76">
        <v>373580</v>
      </c>
      <c r="X60" s="76">
        <v>5637</v>
      </c>
      <c r="Y60" s="76">
        <v>2196</v>
      </c>
      <c r="Z60" s="76">
        <v>107425</v>
      </c>
      <c r="AA60" s="76">
        <v>360921</v>
      </c>
      <c r="AB60" s="76">
        <v>92615</v>
      </c>
      <c r="AC60" s="76">
        <v>422800</v>
      </c>
      <c r="AD60" s="78" t="b">
        <f t="shared" si="0"/>
        <v>1</v>
      </c>
      <c r="AE60" s="78"/>
    </row>
    <row r="61" spans="2:31" ht="12" customHeight="1">
      <c r="B61" s="41"/>
      <c r="C61" s="88"/>
      <c r="D61" s="80" t="s">
        <v>200</v>
      </c>
      <c r="E61" s="76">
        <v>5009779</v>
      </c>
      <c r="F61" s="76">
        <v>2265202</v>
      </c>
      <c r="G61" s="76">
        <v>62356</v>
      </c>
      <c r="H61" s="76">
        <v>3170</v>
      </c>
      <c r="I61" s="76">
        <v>4705</v>
      </c>
      <c r="J61" s="76">
        <v>7469</v>
      </c>
      <c r="K61" s="76">
        <v>114615</v>
      </c>
      <c r="L61" s="76">
        <v>0</v>
      </c>
      <c r="M61" s="76">
        <v>0</v>
      </c>
      <c r="N61" s="76">
        <v>19040</v>
      </c>
      <c r="O61" s="76">
        <v>7089</v>
      </c>
      <c r="P61" s="76">
        <v>602091</v>
      </c>
      <c r="Q61" s="76">
        <v>2362</v>
      </c>
      <c r="R61" s="76">
        <v>9807</v>
      </c>
      <c r="S61" s="76">
        <v>84638</v>
      </c>
      <c r="T61" s="76">
        <v>6689</v>
      </c>
      <c r="U61" s="76">
        <v>316985</v>
      </c>
      <c r="V61" s="76">
        <v>0</v>
      </c>
      <c r="W61" s="76">
        <v>231546</v>
      </c>
      <c r="X61" s="76">
        <v>74388</v>
      </c>
      <c r="Y61" s="76">
        <v>1841</v>
      </c>
      <c r="Z61" s="76">
        <v>426041</v>
      </c>
      <c r="AA61" s="76">
        <v>280831</v>
      </c>
      <c r="AB61" s="76">
        <v>188493</v>
      </c>
      <c r="AC61" s="76">
        <v>300421</v>
      </c>
      <c r="AD61" s="78" t="b">
        <f t="shared" si="0"/>
        <v>1</v>
      </c>
      <c r="AE61" s="78"/>
    </row>
    <row r="62" spans="2:31" ht="12" customHeight="1">
      <c r="B62" s="41"/>
      <c r="C62" s="88"/>
      <c r="D62" s="80" t="s">
        <v>201</v>
      </c>
      <c r="E62" s="76">
        <v>11824122</v>
      </c>
      <c r="F62" s="76">
        <v>6705118</v>
      </c>
      <c r="G62" s="76">
        <v>128911</v>
      </c>
      <c r="H62" s="76">
        <v>12700</v>
      </c>
      <c r="I62" s="76">
        <v>18771</v>
      </c>
      <c r="J62" s="76">
        <v>29724</v>
      </c>
      <c r="K62" s="76">
        <v>470192</v>
      </c>
      <c r="L62" s="76">
        <v>2303</v>
      </c>
      <c r="M62" s="76">
        <v>0</v>
      </c>
      <c r="N62" s="76">
        <v>39516</v>
      </c>
      <c r="O62" s="76">
        <v>23298</v>
      </c>
      <c r="P62" s="76">
        <v>290774</v>
      </c>
      <c r="Q62" s="76">
        <v>10917</v>
      </c>
      <c r="R62" s="76">
        <v>357945</v>
      </c>
      <c r="S62" s="76">
        <v>190330</v>
      </c>
      <c r="T62" s="76">
        <v>28296</v>
      </c>
      <c r="U62" s="76">
        <v>964858</v>
      </c>
      <c r="V62" s="76">
        <v>0</v>
      </c>
      <c r="W62" s="76">
        <v>738138</v>
      </c>
      <c r="X62" s="76">
        <v>163015</v>
      </c>
      <c r="Y62" s="76">
        <v>37124</v>
      </c>
      <c r="Z62" s="76">
        <v>15222</v>
      </c>
      <c r="AA62" s="76">
        <v>320344</v>
      </c>
      <c r="AB62" s="76">
        <v>544326</v>
      </c>
      <c r="AC62" s="76">
        <v>732300</v>
      </c>
      <c r="AD62" s="78" t="b">
        <f t="shared" si="0"/>
        <v>1</v>
      </c>
      <c r="AE62" s="78"/>
    </row>
    <row r="63" spans="2:31" ht="12" customHeight="1">
      <c r="B63" s="41"/>
      <c r="C63" s="88"/>
      <c r="D63" s="80" t="s">
        <v>202</v>
      </c>
      <c r="E63" s="76">
        <v>8616480</v>
      </c>
      <c r="F63" s="76">
        <v>3642329</v>
      </c>
      <c r="G63" s="76">
        <v>142002</v>
      </c>
      <c r="H63" s="76">
        <v>7977</v>
      </c>
      <c r="I63" s="76">
        <v>11768</v>
      </c>
      <c r="J63" s="76">
        <v>18615</v>
      </c>
      <c r="K63" s="76">
        <v>243652</v>
      </c>
      <c r="L63" s="76">
        <v>0</v>
      </c>
      <c r="M63" s="76">
        <v>0</v>
      </c>
      <c r="N63" s="76">
        <v>43300</v>
      </c>
      <c r="O63" s="76">
        <v>16103</v>
      </c>
      <c r="P63" s="76">
        <v>1060438</v>
      </c>
      <c r="Q63" s="76">
        <v>4498</v>
      </c>
      <c r="R63" s="76">
        <v>172688</v>
      </c>
      <c r="S63" s="76">
        <v>121071</v>
      </c>
      <c r="T63" s="76">
        <v>14300</v>
      </c>
      <c r="U63" s="76">
        <v>881726</v>
      </c>
      <c r="V63" s="76">
        <v>0</v>
      </c>
      <c r="W63" s="76">
        <v>589422</v>
      </c>
      <c r="X63" s="76">
        <v>23916</v>
      </c>
      <c r="Y63" s="76">
        <v>1705</v>
      </c>
      <c r="Z63" s="76">
        <v>340539</v>
      </c>
      <c r="AA63" s="76">
        <v>460580</v>
      </c>
      <c r="AB63" s="76">
        <v>74351</v>
      </c>
      <c r="AC63" s="76">
        <v>745500</v>
      </c>
      <c r="AD63" s="78" t="b">
        <f t="shared" si="0"/>
        <v>1</v>
      </c>
      <c r="AE63" s="78"/>
    </row>
    <row r="64" spans="2:31" ht="14.25">
      <c r="B64" s="3"/>
      <c r="F64" s="95"/>
      <c r="P64" s="95"/>
      <c r="S64" s="96"/>
      <c r="T64" s="96"/>
      <c r="U64" s="97"/>
      <c r="AE64" s="78"/>
    </row>
    <row r="65" spans="2:29" ht="14.25">
      <c r="B65" s="3" t="s">
        <v>203</v>
      </c>
      <c r="F65" s="95"/>
      <c r="P65" s="95"/>
      <c r="S65" s="96"/>
      <c r="T65" s="96"/>
      <c r="U65" s="97"/>
    </row>
    <row r="66" spans="2:29">
      <c r="E66" s="98" t="b">
        <f>SUM(E13:E24)=E11</f>
        <v>1</v>
      </c>
      <c r="F66" s="98" t="b">
        <f t="shared" ref="F66:AC66" si="1">SUM(F13:F24)=F11</f>
        <v>1</v>
      </c>
      <c r="G66" s="98" t="b">
        <f t="shared" si="1"/>
        <v>1</v>
      </c>
      <c r="H66" s="98" t="b">
        <f t="shared" si="1"/>
        <v>1</v>
      </c>
      <c r="I66" s="98" t="b">
        <f t="shared" si="1"/>
        <v>1</v>
      </c>
      <c r="J66" s="98" t="b">
        <f t="shared" si="1"/>
        <v>1</v>
      </c>
      <c r="K66" s="98" t="b">
        <f t="shared" si="1"/>
        <v>1</v>
      </c>
      <c r="L66" s="98" t="b">
        <f t="shared" si="1"/>
        <v>1</v>
      </c>
      <c r="M66" s="98" t="b">
        <f t="shared" si="1"/>
        <v>0</v>
      </c>
      <c r="N66" s="98" t="b">
        <f t="shared" si="1"/>
        <v>1</v>
      </c>
      <c r="O66" s="98" t="b">
        <f t="shared" si="1"/>
        <v>1</v>
      </c>
      <c r="P66" s="98" t="b">
        <f t="shared" si="1"/>
        <v>1</v>
      </c>
      <c r="Q66" s="98" t="b">
        <f t="shared" si="1"/>
        <v>1</v>
      </c>
      <c r="R66" s="98" t="b">
        <f t="shared" si="1"/>
        <v>1</v>
      </c>
      <c r="S66" s="98" t="b">
        <f t="shared" si="1"/>
        <v>1</v>
      </c>
      <c r="T66" s="98" t="b">
        <f t="shared" si="1"/>
        <v>1</v>
      </c>
      <c r="U66" s="98" t="b">
        <f t="shared" si="1"/>
        <v>1</v>
      </c>
      <c r="V66" s="98" t="b">
        <f t="shared" si="1"/>
        <v>1</v>
      </c>
      <c r="W66" s="98" t="b">
        <f t="shared" si="1"/>
        <v>1</v>
      </c>
      <c r="X66" s="98" t="b">
        <f t="shared" si="1"/>
        <v>1</v>
      </c>
      <c r="Y66" s="98" t="b">
        <f t="shared" si="1"/>
        <v>1</v>
      </c>
      <c r="Z66" s="98" t="b">
        <f t="shared" si="1"/>
        <v>1</v>
      </c>
      <c r="AA66" s="98" t="b">
        <f t="shared" si="1"/>
        <v>1</v>
      </c>
      <c r="AB66" s="98" t="b">
        <f t="shared" si="1"/>
        <v>1</v>
      </c>
      <c r="AC66" s="98" t="b">
        <f t="shared" si="1"/>
        <v>1</v>
      </c>
    </row>
    <row r="67" spans="2:29">
      <c r="E67" s="99" t="b">
        <f>SUM(E28:E63)=E26</f>
        <v>1</v>
      </c>
      <c r="F67" s="99" t="b">
        <f t="shared" ref="F67:AC67" si="2">SUM(F28:F63)=F26</f>
        <v>1</v>
      </c>
      <c r="G67" s="99" t="b">
        <f t="shared" si="2"/>
        <v>1</v>
      </c>
      <c r="H67" s="99" t="b">
        <f t="shared" si="2"/>
        <v>1</v>
      </c>
      <c r="I67" s="99" t="b">
        <f t="shared" si="2"/>
        <v>1</v>
      </c>
      <c r="J67" s="99" t="b">
        <f t="shared" si="2"/>
        <v>1</v>
      </c>
      <c r="K67" s="99" t="b">
        <f t="shared" si="2"/>
        <v>1</v>
      </c>
      <c r="L67" s="99" t="b">
        <f t="shared" si="2"/>
        <v>1</v>
      </c>
      <c r="M67" s="99" t="b">
        <f t="shared" si="2"/>
        <v>0</v>
      </c>
      <c r="N67" s="99" t="b">
        <f t="shared" si="2"/>
        <v>1</v>
      </c>
      <c r="O67" s="99" t="b">
        <f t="shared" si="2"/>
        <v>1</v>
      </c>
      <c r="P67" s="99" t="b">
        <f t="shared" si="2"/>
        <v>1</v>
      </c>
      <c r="Q67" s="99" t="b">
        <f t="shared" si="2"/>
        <v>1</v>
      </c>
      <c r="R67" s="99" t="b">
        <f t="shared" si="2"/>
        <v>1</v>
      </c>
      <c r="S67" s="99" t="b">
        <f t="shared" si="2"/>
        <v>1</v>
      </c>
      <c r="T67" s="99" t="b">
        <f t="shared" si="2"/>
        <v>1</v>
      </c>
      <c r="U67" s="99" t="b">
        <f t="shared" si="2"/>
        <v>1</v>
      </c>
      <c r="V67" s="99" t="b">
        <f t="shared" si="2"/>
        <v>1</v>
      </c>
      <c r="W67" s="99" t="b">
        <f t="shared" si="2"/>
        <v>1</v>
      </c>
      <c r="X67" s="99" t="b">
        <f t="shared" si="2"/>
        <v>1</v>
      </c>
      <c r="Y67" s="99" t="b">
        <f t="shared" si="2"/>
        <v>1</v>
      </c>
      <c r="Z67" s="99" t="b">
        <f t="shared" si="2"/>
        <v>1</v>
      </c>
      <c r="AA67" s="99" t="b">
        <f t="shared" si="2"/>
        <v>1</v>
      </c>
      <c r="AB67" s="99" t="b">
        <f t="shared" si="2"/>
        <v>1</v>
      </c>
      <c r="AC67" s="99" t="b">
        <f t="shared" si="2"/>
        <v>1</v>
      </c>
    </row>
    <row r="68" spans="2:29">
      <c r="E68" s="100" t="b">
        <f>+E26+E11=E9</f>
        <v>1</v>
      </c>
      <c r="F68" s="100" t="b">
        <f t="shared" ref="F68:AC68" si="3">+F26+F11=F9</f>
        <v>1</v>
      </c>
      <c r="G68" s="100" t="b">
        <f t="shared" si="3"/>
        <v>1</v>
      </c>
      <c r="H68" s="100" t="b">
        <f t="shared" si="3"/>
        <v>1</v>
      </c>
      <c r="I68" s="100" t="b">
        <f t="shared" si="3"/>
        <v>1</v>
      </c>
      <c r="J68" s="100" t="b">
        <f t="shared" si="3"/>
        <v>1</v>
      </c>
      <c r="K68" s="100" t="b">
        <f t="shared" si="3"/>
        <v>1</v>
      </c>
      <c r="L68" s="100" t="b">
        <f t="shared" si="3"/>
        <v>1</v>
      </c>
      <c r="M68" s="100" t="e">
        <f t="shared" si="3"/>
        <v>#VALUE!</v>
      </c>
      <c r="N68" s="100" t="b">
        <f t="shared" si="3"/>
        <v>1</v>
      </c>
      <c r="O68" s="100" t="b">
        <f t="shared" si="3"/>
        <v>1</v>
      </c>
      <c r="P68" s="100" t="b">
        <f t="shared" si="3"/>
        <v>1</v>
      </c>
      <c r="Q68" s="100" t="b">
        <f t="shared" si="3"/>
        <v>1</v>
      </c>
      <c r="R68" s="100" t="b">
        <f t="shared" si="3"/>
        <v>1</v>
      </c>
      <c r="S68" s="100" t="b">
        <f t="shared" si="3"/>
        <v>1</v>
      </c>
      <c r="T68" s="100" t="b">
        <f t="shared" si="3"/>
        <v>1</v>
      </c>
      <c r="U68" s="100" t="b">
        <f t="shared" si="3"/>
        <v>1</v>
      </c>
      <c r="V68" s="100" t="b">
        <f t="shared" si="3"/>
        <v>1</v>
      </c>
      <c r="W68" s="100" t="b">
        <f t="shared" si="3"/>
        <v>1</v>
      </c>
      <c r="X68" s="100" t="b">
        <f t="shared" si="3"/>
        <v>1</v>
      </c>
      <c r="Y68" s="100" t="b">
        <f t="shared" si="3"/>
        <v>1</v>
      </c>
      <c r="Z68" s="100" t="b">
        <f t="shared" si="3"/>
        <v>1</v>
      </c>
      <c r="AA68" s="100" t="b">
        <f t="shared" si="3"/>
        <v>1</v>
      </c>
      <c r="AB68" s="100" t="b">
        <f t="shared" si="3"/>
        <v>1</v>
      </c>
      <c r="AC68" s="100" t="b">
        <f t="shared" si="3"/>
        <v>1</v>
      </c>
    </row>
    <row r="69" spans="2:29"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</sheetData>
  <mergeCells count="38">
    <mergeCell ref="C11:D11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AB3:AB5"/>
    <mergeCell ref="AC3:AC5"/>
    <mergeCell ref="B7:D7"/>
    <mergeCell ref="B9:D9"/>
    <mergeCell ref="B10:D10"/>
    <mergeCell ref="Z3:Z5"/>
    <mergeCell ref="AA3:AA5"/>
    <mergeCell ref="O3:O5"/>
    <mergeCell ref="B3:D5"/>
    <mergeCell ref="E3:E5"/>
    <mergeCell ref="F3:F5"/>
    <mergeCell ref="G3:G5"/>
    <mergeCell ref="H3:H5"/>
    <mergeCell ref="I3:I5"/>
    <mergeCell ref="C55:D55"/>
    <mergeCell ref="C58:D58"/>
    <mergeCell ref="C26:D26"/>
    <mergeCell ref="C28:D28"/>
    <mergeCell ref="C32:D32"/>
    <mergeCell ref="C36:D36"/>
    <mergeCell ref="C41:D41"/>
    <mergeCell ref="C49:D4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19-1 県一般会計歳入決算額年度別比較</vt:lpstr>
      <vt:lpstr>19-2 県一般会計歳出決算額年度別比較</vt:lpstr>
      <vt:lpstr>19-3 県一般会計歳入･歳出差引残額年度別比較</vt:lpstr>
      <vt:lpstr>19-4 県特別会計歳入決算額年度別比較</vt:lpstr>
      <vt:lpstr>19-5 県特別会計歳出決算額年度別比較</vt:lpstr>
      <vt:lpstr>19-6 県歳入･歳出予算及び決算額（1）一般会計</vt:lpstr>
      <vt:lpstr>(2)特別会計</vt:lpstr>
      <vt:lpstr>19-7 税目別県税及び県税に伴う徴収金決算額</vt:lpstr>
      <vt:lpstr>19-8 市町村歳入決算状況</vt:lpstr>
      <vt:lpstr>19-9 市町村歳出決算状況</vt:lpstr>
      <vt:lpstr>Sheet10</vt:lpstr>
      <vt:lpstr>'19-1 県一般会計歳入決算額年度別比較'!Print_Area</vt:lpstr>
      <vt:lpstr>'19-8 市町村歳入決算状況'!Print_Area</vt:lpstr>
      <vt:lpstr>'19-9 市町村歳出決算状況'!Print_Area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石田　由香</cp:lastModifiedBy>
  <cp:lastPrinted>2016-03-07T02:42:17Z</cp:lastPrinted>
  <dcterms:created xsi:type="dcterms:W3CDTF">1999-08-08T13:52:57Z</dcterms:created>
  <dcterms:modified xsi:type="dcterms:W3CDTF">2016-10-24T00:20:44Z</dcterms:modified>
</cp:coreProperties>
</file>