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230" windowHeight="5790" activeTab="0"/>
  </bookViews>
  <sheets>
    <sheet name="24-1 生活保護法による保護実施状況" sheetId="1" r:id="rId1"/>
    <sheet name="24-2　生活保護法による扶助別保護費支出状況" sheetId="2" r:id="rId2"/>
    <sheet name="24-3 老人保護実施状況" sheetId="3" r:id="rId3"/>
    <sheet name="24-4 母子及び寡婦福祉資金貸付状況" sheetId="4" r:id="rId4"/>
    <sheet name="24-5 児童相談所における相談別児童受付件数" sheetId="5" r:id="rId5"/>
    <sheet name="24-6 保健福祉事務所における児童福祉関係取扱件数" sheetId="6" r:id="rId6"/>
    <sheet name="24-7 児童保護措置費・障害児入所給付費等県分及び市町村分実" sheetId="7" r:id="rId7"/>
    <sheet name="24-8 児童福祉施設措置人員及び里親委託児童数" sheetId="8" r:id="rId8"/>
    <sheet name="24-9 戦傷病者手帳交付状況" sheetId="9" r:id="rId9"/>
    <sheet name="24-10 戦傷病者各種給付実績" sheetId="10" r:id="rId10"/>
    <sheet name="24-11 旧軍人・軍属等恩給進達実績" sheetId="11" r:id="rId11"/>
    <sheet name="24-12 軍人等遺族援護措置裁定実績" sheetId="12" r:id="rId12"/>
    <sheet name="24-13 軍歴調査・証明交付実績" sheetId="13" r:id="rId13"/>
    <sheet name="24-14 産業別労働者災害補償費支払状況" sheetId="14" r:id="rId14"/>
    <sheet name="Sheet8" sheetId="15" r:id="rId15"/>
  </sheets>
  <definedNames>
    <definedName name="_xlnm.Print_Area" localSheetId="0">'24-1 生活保護法による保護実施状況'!$A$1:$O$20</definedName>
    <definedName name="_xlnm.Print_Titles" localSheetId="0">'24-1 生活保護法による保護実施状況'!$3:$4</definedName>
  </definedNames>
  <calcPr fullCalcOnLoad="1"/>
</workbook>
</file>

<file path=xl/sharedStrings.xml><?xml version="1.0" encoding="utf-8"?>
<sst xmlns="http://schemas.openxmlformats.org/spreadsheetml/2006/main" count="1962" uniqueCount="441">
  <si>
    <t>介護扶助</t>
  </si>
  <si>
    <t>月</t>
  </si>
  <si>
    <t>被保護
世帯</t>
  </si>
  <si>
    <t>被保護
人員</t>
  </si>
  <si>
    <t>扶助別人員</t>
  </si>
  <si>
    <t>生活扶助</t>
  </si>
  <si>
    <t>住宅扶助</t>
  </si>
  <si>
    <t>教育扶助</t>
  </si>
  <si>
    <t>医療扶助</t>
  </si>
  <si>
    <t>その他</t>
  </si>
  <si>
    <t>入院単給</t>
  </si>
  <si>
    <t>入院併給</t>
  </si>
  <si>
    <t>入院外単給</t>
  </si>
  <si>
    <t>入院外併給</t>
  </si>
  <si>
    <t>世帯</t>
  </si>
  <si>
    <t>人</t>
  </si>
  <si>
    <t>　　　　10　</t>
  </si>
  <si>
    <t>　　　　11　</t>
  </si>
  <si>
    <t>　　　　12　</t>
  </si>
  <si>
    <t>　　　　2　</t>
  </si>
  <si>
    <t>　　　　3　</t>
  </si>
  <si>
    <t>　　　　9　</t>
  </si>
  <si>
    <t>　　　　8　</t>
  </si>
  <si>
    <t>　　　　7　</t>
  </si>
  <si>
    <t>　　　　6　</t>
  </si>
  <si>
    <t>　　　　5　</t>
  </si>
  <si>
    <t>資料：県健康福祉課</t>
  </si>
  <si>
    <t>％</t>
  </si>
  <si>
    <t>被保護率
(人口百対)</t>
  </si>
  <si>
    <t>平成25年4月</t>
  </si>
  <si>
    <t>平成26年1月</t>
  </si>
  <si>
    <t>２４－１ 生活保護法による保護実施状況 （平成25年度）</t>
  </si>
  <si>
    <t>２４－２ 生活保護法による扶助別保護費支出状況 （平成25年度）</t>
  </si>
  <si>
    <t>総額</t>
  </si>
  <si>
    <t>医療扶助</t>
  </si>
  <si>
    <t>出産扶助</t>
  </si>
  <si>
    <t>生業扶助</t>
  </si>
  <si>
    <t>葬祭扶助</t>
  </si>
  <si>
    <t>施設事務費</t>
  </si>
  <si>
    <t>千円</t>
  </si>
  <si>
    <t>平成24年度</t>
  </si>
  <si>
    <t>平成25年度</t>
  </si>
  <si>
    <t>構成比(％)</t>
  </si>
  <si>
    <t>平成25年4</t>
  </si>
  <si>
    <t>月</t>
  </si>
  <si>
    <t>5</t>
  </si>
  <si>
    <t>6</t>
  </si>
  <si>
    <t>7</t>
  </si>
  <si>
    <t>8</t>
  </si>
  <si>
    <t>9</t>
  </si>
  <si>
    <t>10</t>
  </si>
  <si>
    <t>平成26年1</t>
  </si>
  <si>
    <t>2</t>
  </si>
  <si>
    <t>3</t>
  </si>
  <si>
    <t>２４－３ 老人保護実施状況 （平成25年度）</t>
  </si>
  <si>
    <t>市町村</t>
  </si>
  <si>
    <t>養  護  老  人  ホ  ー  ム</t>
  </si>
  <si>
    <t>特別養護老人ホーム</t>
  </si>
  <si>
    <t>養護総額</t>
  </si>
  <si>
    <t>平均件数</t>
  </si>
  <si>
    <t>特養総額</t>
  </si>
  <si>
    <t>事務費金額</t>
  </si>
  <si>
    <t>生活費金額</t>
  </si>
  <si>
    <t>移送費</t>
  </si>
  <si>
    <t>葬祭費</t>
  </si>
  <si>
    <t>万円</t>
  </si>
  <si>
    <t>件</t>
  </si>
  <si>
    <t>平成24年度</t>
  </si>
  <si>
    <t>-</t>
  </si>
  <si>
    <t>平成25年度</t>
  </si>
  <si>
    <t>-</t>
  </si>
  <si>
    <t>市部総数</t>
  </si>
  <si>
    <t>前橋市</t>
  </si>
  <si>
    <t>高崎市</t>
  </si>
  <si>
    <t>桐生市</t>
  </si>
  <si>
    <t>伊勢崎市</t>
  </si>
  <si>
    <t>太田市</t>
  </si>
  <si>
    <t>沼田市</t>
  </si>
  <si>
    <t>館林市</t>
  </si>
  <si>
    <t>渋川市</t>
  </si>
  <si>
    <t>藤岡市</t>
  </si>
  <si>
    <t>富岡市</t>
  </si>
  <si>
    <t>安中市</t>
  </si>
  <si>
    <t>みどり市</t>
  </si>
  <si>
    <t>郡部総数</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</si>
  <si>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</si>
  <si>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</si>
  <si>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</si>
  <si>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</si>
  <si>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</si>
  <si>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</si>
  <si>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</si>
  <si>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</si>
  <si>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</si>
  <si>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</si>
  <si>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</si>
  <si>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</si>
  <si>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</si>
  <si>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</si>
  <si>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</si>
  <si>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</si>
  <si>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</si>
  <si>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</si>
  <si>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</si>
  <si>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</si>
  <si>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</si>
  <si>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</si>
  <si>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</si>
  <si>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</si>
  <si>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</si>
  <si>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</si>
  <si>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</si>
  <si>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</si>
  <si>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</si>
  <si>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</si>
  <si>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資料：県介護高齢課</t>
  </si>
  <si>
    <t>２４－４ 母子及び寡婦福祉資金貸付状況 （平成25年度）</t>
  </si>
  <si>
    <t>保健福祉事務所</t>
  </si>
  <si>
    <t>事業開始</t>
  </si>
  <si>
    <t>事業継続</t>
  </si>
  <si>
    <t>修学</t>
  </si>
  <si>
    <t>技能習得</t>
  </si>
  <si>
    <t>修業</t>
  </si>
  <si>
    <t>就職支度</t>
  </si>
  <si>
    <t>医 療 介 護</t>
  </si>
  <si>
    <t>生活</t>
  </si>
  <si>
    <t>住宅</t>
  </si>
  <si>
    <t>転宅</t>
  </si>
  <si>
    <t>就学支度</t>
  </si>
  <si>
    <t>結婚</t>
  </si>
  <si>
    <t>児童扶養</t>
  </si>
  <si>
    <t>高校</t>
  </si>
  <si>
    <t>大学</t>
  </si>
  <si>
    <t>件数</t>
  </si>
  <si>
    <t>金額</t>
  </si>
  <si>
    <t>件</t>
  </si>
  <si>
    <t>前橋市</t>
  </si>
  <si>
    <t>渋川</t>
  </si>
  <si>
    <t>伊勢崎</t>
  </si>
  <si>
    <t>安中</t>
  </si>
  <si>
    <t>藤岡</t>
  </si>
  <si>
    <t>富岡</t>
  </si>
  <si>
    <t>吾妻</t>
  </si>
  <si>
    <t>利根・沼田</t>
  </si>
  <si>
    <t>東部</t>
  </si>
  <si>
    <t>桐生</t>
  </si>
  <si>
    <t>館林</t>
  </si>
  <si>
    <t>資料：県児童福祉課、前橋市子育て支援課、高崎市こども家庭課</t>
  </si>
  <si>
    <t>注）1 上欄は母子福祉資金、下欄は寡婦福祉資金である。</t>
  </si>
  <si>
    <t>　　2 貸付は、前年度からの継続分を含む。</t>
  </si>
  <si>
    <t>　　3 修学の大学は、専修・高専・短大を含む。</t>
  </si>
  <si>
    <t>２４－５ 児童相談所における相談別児童受付件数 （平成25年度）</t>
  </si>
  <si>
    <t>年齢</t>
  </si>
  <si>
    <t>総数</t>
  </si>
  <si>
    <t>養護
相談</t>
  </si>
  <si>
    <t>保健
相談</t>
  </si>
  <si>
    <t>肢体
不自由
相談</t>
  </si>
  <si>
    <t>視聴覚
言語障
害相談</t>
  </si>
  <si>
    <t>言語</t>
  </si>
  <si>
    <t>重症
心身
障害</t>
  </si>
  <si>
    <t>知的障害相談</t>
  </si>
  <si>
    <t>自閉症</t>
  </si>
  <si>
    <t>虞犯行為等
相談</t>
  </si>
  <si>
    <t>触法
行為
相談</t>
  </si>
  <si>
    <t>性格
行動
相談</t>
  </si>
  <si>
    <t>不登校
相談</t>
  </si>
  <si>
    <t>適性
相談</t>
  </si>
  <si>
    <t>しつけ
相談</t>
  </si>
  <si>
    <t>その他
相談</t>
  </si>
  <si>
    <t>発達</t>
  </si>
  <si>
    <t>障害等</t>
  </si>
  <si>
    <t>歳</t>
  </si>
  <si>
    <t>-</t>
  </si>
  <si>
    <t>歳以上</t>
  </si>
  <si>
    <t>資料：県児童福祉課</t>
  </si>
  <si>
    <t>２４－６ 保健福祉事務所における児童福祉関係取扱件数 （平成21～25年度）</t>
  </si>
  <si>
    <t>年度</t>
  </si>
  <si>
    <t>発見</t>
  </si>
  <si>
    <t>児童委
員から
通告</t>
  </si>
  <si>
    <t>児童相
談所か
ら送致</t>
  </si>
  <si>
    <t>児童相
談所か
ら委嘱</t>
  </si>
  <si>
    <t>保健所
から
通知</t>
  </si>
  <si>
    <t>警察関
係から
通告</t>
  </si>
  <si>
    <t>他の都道
府県から
通告</t>
  </si>
  <si>
    <t>市町村
から
通告</t>
  </si>
  <si>
    <t>学校
から
相談</t>
  </si>
  <si>
    <t>家族親
戚から
相談</t>
  </si>
  <si>
    <t>本人
から
相談</t>
  </si>
  <si>
    <t>その他
から
通告等</t>
  </si>
  <si>
    <t>平成21年度</t>
  </si>
  <si>
    <t>22</t>
  </si>
  <si>
    <t>23</t>
  </si>
  <si>
    <t>24</t>
  </si>
  <si>
    <t>25</t>
  </si>
  <si>
    <t>２４－７ 児童保護措置費・障害児入所給付費等県分及び市町村分実績 （平成25年度）</t>
  </si>
  <si>
    <t>区分</t>
  </si>
  <si>
    <t>児童養護施設</t>
  </si>
  <si>
    <t>児童自立　　支援施設</t>
  </si>
  <si>
    <t>主として知的障害児を入所させる福祉型障害児 入所施設</t>
  </si>
  <si>
    <t>情緒
障害児短期
治療施設</t>
  </si>
  <si>
    <t>主として盲児を入所させる福祉型障害児入所施設</t>
  </si>
  <si>
    <t xml:space="preserve">里      親
</t>
  </si>
  <si>
    <t>主として肢体不自由児を入所させる医療型障害児入所施設</t>
  </si>
  <si>
    <t>主として重症心身障害児を入所させる医療型障害児入所施設</t>
  </si>
  <si>
    <t>指　　 　定
医 療 機 関
肢 体 不
自 由 児</t>
  </si>
  <si>
    <t>乳児院</t>
  </si>
  <si>
    <t>母子生活　　支援施設</t>
  </si>
  <si>
    <t>助産
施設</t>
  </si>
  <si>
    <t>保育所</t>
  </si>
  <si>
    <t>ファミリー</t>
  </si>
  <si>
    <t>自立援助</t>
  </si>
  <si>
    <t>ホーム</t>
  </si>
  <si>
    <t>児童保護措置費等</t>
  </si>
  <si>
    <t>事務費</t>
  </si>
  <si>
    <t>一般生活費</t>
  </si>
  <si>
    <t>乳児院病虚弱児等加算費</t>
  </si>
  <si>
    <t>被虐待児受入加算費</t>
  </si>
  <si>
    <t>看護代替要員費</t>
  </si>
  <si>
    <t>日用品費</t>
  </si>
  <si>
    <t>指導訓練材料費</t>
  </si>
  <si>
    <t>幼稚園費</t>
  </si>
  <si>
    <t>教育費</t>
  </si>
  <si>
    <t>学校給食費</t>
  </si>
  <si>
    <t>見学旅行費</t>
  </si>
  <si>
    <t>入進学支度金</t>
  </si>
  <si>
    <t>特別育成費</t>
  </si>
  <si>
    <t>夏季特別行事費</t>
  </si>
  <si>
    <t>期末一時扶助費</t>
  </si>
  <si>
    <t>医療費</t>
  </si>
  <si>
    <t>職業補導費</t>
  </si>
  <si>
    <t>児童用採暖費</t>
  </si>
  <si>
    <t>就職支度金</t>
  </si>
  <si>
    <t>葬祭費</t>
  </si>
  <si>
    <t>連れ戻し費</t>
  </si>
  <si>
    <t>大学進学等自立生活支度費</t>
  </si>
  <si>
    <t>障害児入所給付費等</t>
  </si>
  <si>
    <t>障害児入所給付費</t>
  </si>
  <si>
    <t>高額障害児入所給付費</t>
  </si>
  <si>
    <t>特定入所障害児食費等給付費</t>
  </si>
  <si>
    <t>障害児入所医療費</t>
  </si>
  <si>
    <t>資料：県児童福祉課・障害政策課</t>
  </si>
  <si>
    <t>注）1 県単加算分は「その他」に算入した。</t>
  </si>
  <si>
    <t>　　2「保育所」は支弁総額から保育料徴収分と国庫負担金額を引いた額とした。</t>
  </si>
  <si>
    <t xml:space="preserve">    3 主として重症心身障害児を入所させる医療型障害児入所施設には指定医療機関（重症心身障害児）委託児も含む。</t>
  </si>
  <si>
    <t>２４－８ 児童福祉施設措置人員及び里親委託児童数 （平成25年度）</t>
  </si>
  <si>
    <t xml:space="preserve"> </t>
  </si>
  <si>
    <t xml:space="preserve"> </t>
  </si>
  <si>
    <t>児童養　護施設</t>
  </si>
  <si>
    <t>児童自立支援　　施　設</t>
  </si>
  <si>
    <t>主として知的障害児を入所させる福祉型障害児入所施設</t>
  </si>
  <si>
    <t>情緒</t>
  </si>
  <si>
    <t>ファミ
リー
ホーム</t>
  </si>
  <si>
    <t xml:space="preserve">里   親
</t>
  </si>
  <si>
    <t>自　立
援　助
ホーム</t>
  </si>
  <si>
    <t>主として重症心身障害児を入所させる医療型障害児入所施設</t>
  </si>
  <si>
    <t>指定
医療機関
肢 体 不
自 由 児</t>
  </si>
  <si>
    <t>母子生活支援施　設</t>
  </si>
  <si>
    <t>障害児</t>
  </si>
  <si>
    <t>施設</t>
  </si>
  <si>
    <t>(入所)(通所)</t>
  </si>
  <si>
    <t>平成24年度平均</t>
  </si>
  <si>
    <t>-</t>
  </si>
  <si>
    <t>平成25年度平均</t>
  </si>
  <si>
    <t>平成</t>
  </si>
  <si>
    <t>25年4</t>
  </si>
  <si>
    <t>-</t>
  </si>
  <si>
    <t>5</t>
  </si>
  <si>
    <t>6</t>
  </si>
  <si>
    <t>7</t>
  </si>
  <si>
    <t>8</t>
  </si>
  <si>
    <t>9</t>
  </si>
  <si>
    <t>10</t>
  </si>
  <si>
    <t>11</t>
  </si>
  <si>
    <t>12</t>
  </si>
  <si>
    <t>26年1</t>
  </si>
  <si>
    <t>2</t>
  </si>
  <si>
    <t>3</t>
  </si>
  <si>
    <t>資料：県児童福祉課・障害政策課</t>
  </si>
  <si>
    <t>注）1 主として重症心身障害児を入所させる医療型障害児入所施設には指定医療機関（重症心身障害児）委託児も含む。</t>
  </si>
  <si>
    <t xml:space="preserve">    2「保育所」は、運営費の対象となる民間保育所のみ掲載した。</t>
  </si>
  <si>
    <t xml:space="preserve">    3 障害児施設は、児童福祉法２４条の２に規定する障害児入所給付費の支給決定を受けた人員も含む。</t>
  </si>
  <si>
    <t>２４－９　戦傷病者手帳交付状況 （平成25年度末）</t>
  </si>
  <si>
    <t>総計</t>
  </si>
  <si>
    <t>項症</t>
  </si>
  <si>
    <t>款症</t>
  </si>
  <si>
    <t>目症</t>
  </si>
  <si>
    <t>その他</t>
  </si>
  <si>
    <t>特別項症</t>
  </si>
  <si>
    <t>第一</t>
  </si>
  <si>
    <t>第二</t>
  </si>
  <si>
    <t>第三</t>
  </si>
  <si>
    <t>第四</t>
  </si>
  <si>
    <t>第五</t>
  </si>
  <si>
    <t>第六</t>
  </si>
  <si>
    <t>第七</t>
  </si>
  <si>
    <t>小計</t>
  </si>
  <si>
    <t>第一款症</t>
  </si>
  <si>
    <t>第一目症</t>
  </si>
  <si>
    <t>第三・四〃</t>
  </si>
  <si>
    <t>〃</t>
  </si>
  <si>
    <t>-</t>
  </si>
  <si>
    <t>郡部総数</t>
  </si>
  <si>
    <t>資料：県国保援護課</t>
  </si>
  <si>
    <t>２４－10 戦傷病者各種給付実績 （平成25年度）</t>
  </si>
  <si>
    <t xml:space="preserve"> </t>
  </si>
  <si>
    <t>療養の給付</t>
  </si>
  <si>
    <t>円</t>
  </si>
  <si>
    <t>入院</t>
  </si>
  <si>
    <t>通院</t>
  </si>
  <si>
    <t>審査支払事務</t>
  </si>
  <si>
    <t>合計</t>
  </si>
  <si>
    <t xml:space="preserve"> </t>
  </si>
  <si>
    <t>区 分</t>
  </si>
  <si>
    <t>補装具の交付及び修理</t>
  </si>
  <si>
    <t>ＪＲ無賃乗車券交付</t>
  </si>
  <si>
    <t>交付</t>
  </si>
  <si>
    <t>-</t>
  </si>
  <si>
    <t>甲種</t>
  </si>
  <si>
    <t>（介護付）</t>
  </si>
  <si>
    <t>修理</t>
  </si>
  <si>
    <t>乙種</t>
  </si>
  <si>
    <t>（単独）</t>
  </si>
  <si>
    <t>２４－１１ 旧軍人・軍属等恩給進達実績 （平成21～25年度）</t>
  </si>
  <si>
    <t>普通恩給</t>
  </si>
  <si>
    <t>普通扶助料</t>
  </si>
  <si>
    <t>一時恩給</t>
  </si>
  <si>
    <t>一時扶助料</t>
  </si>
  <si>
    <t>傷病恩給</t>
  </si>
  <si>
    <t>加算改定</t>
  </si>
  <si>
    <t>一時金</t>
  </si>
  <si>
    <t>(公務扶助料含む)</t>
  </si>
  <si>
    <t>陸軍</t>
  </si>
  <si>
    <t>海軍</t>
  </si>
  <si>
    <t>22</t>
  </si>
  <si>
    <t>-</t>
  </si>
  <si>
    <t>２４－１２ 軍人等遺族援護措置裁定実績 （平成21～25年度）</t>
  </si>
  <si>
    <t>援護法</t>
  </si>
  <si>
    <t>特別弔慰金
支給法</t>
  </si>
  <si>
    <t>特別給付金支給法</t>
  </si>
  <si>
    <t xml:space="preserve"> </t>
  </si>
  <si>
    <t>弔慰金</t>
  </si>
  <si>
    <t>遺族
年金</t>
  </si>
  <si>
    <t>遺族
給与金</t>
  </si>
  <si>
    <t>第八回戦没者等の
遺族に対する
特別弔慰金</t>
  </si>
  <si>
    <t>第九回戦没者等の
遺族に対する
特別弔慰金</t>
  </si>
  <si>
    <t>戦没者等の
妻に対する
特別給付金</t>
  </si>
  <si>
    <t>戦没者の父母
等に対する
特別給付金</t>
  </si>
  <si>
    <t>戦傷病者等の
妻に対する
特別給付金</t>
  </si>
  <si>
    <t>注）1 本県本籍者で他県居住者を含む。</t>
  </si>
  <si>
    <t>　　2 援護法は進達実績である。</t>
  </si>
  <si>
    <t>２４－１3 軍歴調査・証明交付実績 （平成21～25年度）</t>
  </si>
  <si>
    <t>年　　度</t>
  </si>
  <si>
    <t>履歴書交付</t>
  </si>
  <si>
    <t>兵籍謄本交付</t>
  </si>
  <si>
    <t>その他軍歴調査</t>
  </si>
  <si>
    <t>恩給関係</t>
  </si>
  <si>
    <t>平和祈念基金</t>
  </si>
  <si>
    <t>平成21年度</t>
  </si>
  <si>
    <t>２４－１4 産業別労働者災害補償費支払状況 （平成25年度）</t>
  </si>
  <si>
    <t xml:space="preserve"> </t>
  </si>
  <si>
    <t>産業別</t>
  </si>
  <si>
    <t>適用状況</t>
  </si>
  <si>
    <t>保険料</t>
  </si>
  <si>
    <t>保険給付</t>
  </si>
  <si>
    <t>療養(補償)給付</t>
  </si>
  <si>
    <t>休業(補償)給付</t>
  </si>
  <si>
    <t>障害(補償)給付</t>
  </si>
  <si>
    <t>遺族(補償)給付</t>
  </si>
  <si>
    <t>葬祭料(給付)</t>
  </si>
  <si>
    <t>介護（補償）給付</t>
  </si>
  <si>
    <t>年金給付等</t>
  </si>
  <si>
    <t>事業場数</t>
  </si>
  <si>
    <t>労働者数</t>
  </si>
  <si>
    <t>徴収決定額</t>
  </si>
  <si>
    <t>収納額</t>
  </si>
  <si>
    <t>千円</t>
  </si>
  <si>
    <t>林業</t>
  </si>
  <si>
    <t>-</t>
  </si>
  <si>
    <t>木材伐出業</t>
  </si>
  <si>
    <t>その他の林業</t>
  </si>
  <si>
    <t>鉱業</t>
  </si>
  <si>
    <t>金属又は非金属鉱業</t>
  </si>
  <si>
    <t>※石灰石鉱業又はドロマイト鉱業</t>
  </si>
  <si>
    <t>原油又は天然ガス鉱業</t>
  </si>
  <si>
    <t>採石業</t>
  </si>
  <si>
    <t>その他の鉱業</t>
  </si>
  <si>
    <t>石炭鉱業（※を除く）</t>
  </si>
  <si>
    <t>建設業</t>
  </si>
  <si>
    <t>水力発電施設、隧道等新設事業</t>
  </si>
  <si>
    <t>道路新設事業</t>
  </si>
  <si>
    <t>舗装工事業</t>
  </si>
  <si>
    <t>鉄道又は軌道新設事業</t>
  </si>
  <si>
    <t>建築事業</t>
  </si>
  <si>
    <t>既設建築物設備工事業</t>
  </si>
  <si>
    <t>機械装置の組立又は据付の事業</t>
  </si>
  <si>
    <t>その他の建設事業</t>
  </si>
  <si>
    <t>製造業</t>
  </si>
  <si>
    <t>食料品製造業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</si>
  <si>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</si>
  <si>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</si>
  <si>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</si>
  <si>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</si>
  <si>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</si>
  <si>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</si>
  <si>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</si>
  <si>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</si>
  <si>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</si>
  <si>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</si>
  <si>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金属精錬業</t>
  </si>
  <si>
    <t>非鉄金属精錬業</t>
  </si>
  <si>
    <t>金属材料品製造業</t>
  </si>
  <si>
    <t>鋳物業</t>
  </si>
  <si>
    <t>金属製品製造業又は金属加工業</t>
  </si>
  <si>
    <t>洋食器･刃物･手工具又は一般金物製造業</t>
  </si>
  <si>
    <t>鍍金業</t>
  </si>
  <si>
    <t>機械器具製造業</t>
  </si>
  <si>
    <t>電気機械器具製造業</t>
  </si>
  <si>
    <t>輸送用機械器具製造業</t>
  </si>
  <si>
    <t>船舶製造又は修理業</t>
  </si>
  <si>
    <t>計量器・光学機械・時計等製造業</t>
  </si>
  <si>
    <t>貴金属製品･装身具･皮革製品製造業</t>
  </si>
  <si>
    <t>その他の製造業</t>
  </si>
  <si>
    <t>運輸業</t>
  </si>
  <si>
    <t>交通運輸事業</t>
  </si>
  <si>
    <t>貨物取扱事業</t>
  </si>
  <si>
    <t>港湾貨物取扱事業</t>
  </si>
  <si>
    <t>電気・ガス・水道又は熱供給の事業</t>
  </si>
  <si>
    <t>その他の事業</t>
  </si>
  <si>
    <t>農業又は海面漁業以外の漁業</t>
  </si>
  <si>
    <t>清掃・火葬又は屠畜の事業</t>
  </si>
  <si>
    <t>ビルメンテナンス業</t>
  </si>
  <si>
    <t>倉庫業･警備業･消毒又は害虫駆除の事業又はｺﾞﾙﾌ場の事業</t>
  </si>
  <si>
    <t>通信業、放送業、新聞業又は出版業</t>
  </si>
  <si>
    <t>卸売業、小売業、飲食店又は不動産業</t>
  </si>
  <si>
    <t>金融業、保険業又は不動産業</t>
  </si>
  <si>
    <t>一般失業対策事業</t>
  </si>
  <si>
    <t>その他の各種事業</t>
  </si>
  <si>
    <t>資料：群馬労働局</t>
  </si>
  <si>
    <t>注）1 通勤災害を含む。</t>
  </si>
  <si>
    <t xml:space="preserve">    2 事務組合委託事業場数を含む。</t>
  </si>
  <si>
    <t xml:space="preserve"> 3 総数は、単位未満を四捨五入したため、内訳を積み上げても計と一致しない場合がある。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</si>
</sst>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quot;-&quot;;@"/>
    <numFmt numFmtId="180" formatCode="#,##0;&quot;△ &quot;#,##0"/>
    <numFmt numFmtId="181" formatCode="#,##0;[Red]#,##0"/>
    <numFmt numFmtId="182" formatCode="#,##0.00_);[Red]\(#,##0.00\)"/>
  </numFmts>
  <fonts count="53">
    <font>
      <sz val="11"/>
      <name val="ＭＳ Ｐゴシック"/>
      <family val="3"/>
    </font>
    <font>
      <sz val="6"/>
      <name val="ＭＳ Ｐゴシック"/>
      <family val="3"/>
    </font>
    <font>
      <sz val="10"/>
      <name val="ＭＳ 明朝"/>
      <family val="1"/>
    </font>
    <font>
      <sz val="8"/>
      <name val="ＭＳ 明朝"/>
      <family val="1"/>
    </font>
    <font>
      <b/>
      <sz val="12"/>
      <name val="ＭＳ 明朝"/>
      <family val="1"/>
    </font>
    <font>
      <sz val="8"/>
      <name val="ＭＳ Ｐゴシック"/>
      <family val="3"/>
    </font>
    <font>
      <b/>
      <sz val="10"/>
      <name val="ＭＳ 明朝"/>
      <family val="1"/>
    </font>
    <font>
      <sz val="8"/>
      <color indexed="10"/>
      <name val="ＭＳ 明朝"/>
      <family val="1"/>
    </font>
    <font>
      <sz val="6"/>
      <name val="ＭＳ 明朝"/>
      <family val="1"/>
    </font>
    <font>
      <sz val="9"/>
      <name val="ＭＳ 明朝"/>
      <family val="1"/>
    </font>
    <font>
      <sz val="10"/>
      <color indexed="10"/>
      <name val="ＭＳ 明朝"/>
      <family val="1"/>
    </font>
    <font>
      <sz val="7"/>
      <name val="ＭＳ 明朝"/>
      <family val="1"/>
    </font>
    <font>
      <b/>
      <sz val="11"/>
      <name val="ＭＳ 明朝"/>
      <family val="1"/>
    </font>
    <font>
      <sz val="11"/>
      <name val="ＭＳ 明朝"/>
      <family val="1"/>
    </font>
    <font>
      <b/>
      <sz val="11"/>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rgb="FFFF000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dotted"/>
    </border>
    <border>
      <left style="thin"/>
      <right style="thin"/>
      <top style="dotted"/>
      <bottom style="thin"/>
    </border>
    <border>
      <left style="thin"/>
      <right style="thin"/>
      <top/>
      <bottom style="dotted"/>
    </border>
    <border>
      <left style="thin"/>
      <right>
        <color indexed="63"/>
      </right>
      <top style="thin"/>
      <bottom>
        <color indexed="63"/>
      </bottom>
    </border>
    <border>
      <left style="thin"/>
      <right>
        <color indexed="63"/>
      </right>
      <top>
        <color indexed="63"/>
      </top>
      <bottom style="thin"/>
    </border>
    <border>
      <left style="thin"/>
      <right style="thin"/>
      <top style="dotted"/>
      <bottom/>
    </border>
    <border>
      <left style="thin"/>
      <right style="thin"/>
      <top style="thin"/>
      <bottom style="dashed"/>
    </border>
    <border>
      <left style="thin"/>
      <right style="thin"/>
      <top style="dashed"/>
      <bottom style="thin"/>
    </border>
    <border>
      <left style="thin"/>
      <right>
        <color indexed="63"/>
      </right>
      <top>
        <color indexed="63"/>
      </top>
      <bottom>
        <color indexed="63"/>
      </bottom>
    </border>
    <border>
      <left style="thin"/>
      <right style="thin"/>
      <top style="thin"/>
      <bottom style="medium"/>
    </border>
    <border>
      <left style="thin"/>
      <right style="thin"/>
      <top style="medium"/>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medium"/>
      <top style="medium"/>
      <bottom style="thin"/>
    </border>
    <border>
      <left style="thin"/>
      <right style="medium"/>
      <top style="thin"/>
      <bottom style="thin"/>
    </border>
    <border>
      <left>
        <color indexed="63"/>
      </left>
      <right style="medium"/>
      <top style="thin"/>
      <bottom style="thin"/>
    </border>
    <border>
      <left>
        <color indexed="63"/>
      </left>
      <right style="medium"/>
      <top style="thin"/>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498">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right" vertical="center"/>
    </xf>
    <xf numFmtId="176" fontId="2" fillId="0" borderId="10" xfId="0" applyNumberFormat="1" applyFont="1" applyBorder="1" applyAlignment="1">
      <alignment horizontal="right" vertical="center" wrapText="1"/>
    </xf>
    <xf numFmtId="177" fontId="2" fillId="0" borderId="10" xfId="0" applyNumberFormat="1" applyFont="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2" fillId="32" borderId="10" xfId="0" applyFont="1" applyFill="1" applyBorder="1" applyAlignment="1">
      <alignment vertical="center"/>
    </xf>
    <xf numFmtId="49" fontId="2" fillId="32" borderId="10" xfId="0" applyNumberFormat="1" applyFont="1" applyFill="1" applyBorder="1" applyAlignment="1">
      <alignment horizontal="center" vertical="center"/>
    </xf>
    <xf numFmtId="0" fontId="2"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176" fontId="2" fillId="0" borderId="0" xfId="0" applyNumberFormat="1" applyFont="1" applyAlignment="1">
      <alignment vertical="center"/>
    </xf>
    <xf numFmtId="178" fontId="2" fillId="0" borderId="12" xfId="0" applyNumberFormat="1" applyFont="1" applyBorder="1" applyAlignment="1">
      <alignment horizontal="right" vertical="center" wrapText="1"/>
    </xf>
    <xf numFmtId="182" fontId="2" fillId="0" borderId="10" xfId="0" applyNumberFormat="1" applyFont="1" applyBorder="1" applyAlignment="1">
      <alignment horizontal="right" vertical="center" wrapText="1"/>
    </xf>
    <xf numFmtId="0" fontId="2" fillId="33" borderId="13" xfId="0" applyFont="1" applyFill="1" applyBorder="1" applyAlignment="1">
      <alignment horizontal="distributed" vertical="center" wrapText="1"/>
    </xf>
    <xf numFmtId="0" fontId="2" fillId="33" borderId="14"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33" borderId="11" xfId="0" applyFont="1" applyFill="1" applyBorder="1" applyAlignment="1">
      <alignment horizontal="distributed" vertical="center"/>
    </xf>
    <xf numFmtId="179" fontId="2" fillId="0" borderId="0" xfId="0" applyNumberFormat="1" applyFont="1" applyAlignment="1">
      <alignment vertical="center"/>
    </xf>
    <xf numFmtId="0" fontId="2" fillId="33" borderId="10" xfId="0" applyFont="1" applyFill="1" applyBorder="1" applyAlignment="1">
      <alignment horizontal="distributed" vertical="center" wrapText="1"/>
    </xf>
    <xf numFmtId="0" fontId="2" fillId="32" borderId="17" xfId="0" applyFont="1" applyFill="1" applyBorder="1" applyAlignment="1">
      <alignment vertical="center"/>
    </xf>
    <xf numFmtId="0" fontId="2" fillId="32" borderId="15" xfId="0" applyFont="1" applyFill="1" applyBorder="1" applyAlignment="1">
      <alignment vertical="center"/>
    </xf>
    <xf numFmtId="0" fontId="2" fillId="32" borderId="16" xfId="0" applyFont="1" applyFill="1" applyBorder="1" applyAlignment="1">
      <alignment vertical="center"/>
    </xf>
    <xf numFmtId="49" fontId="2" fillId="32" borderId="16" xfId="0" applyNumberFormat="1" applyFont="1" applyFill="1" applyBorder="1" applyAlignment="1">
      <alignment horizontal="distributed" vertical="center"/>
    </xf>
    <xf numFmtId="0" fontId="6" fillId="0" borderId="0" xfId="0" applyFont="1" applyAlignment="1">
      <alignment vertical="center"/>
    </xf>
    <xf numFmtId="176" fontId="6" fillId="0" borderId="10" xfId="0" applyNumberFormat="1" applyFont="1" applyBorder="1" applyAlignment="1">
      <alignment horizontal="right" vertical="center" wrapText="1"/>
    </xf>
    <xf numFmtId="9" fontId="2" fillId="0" borderId="10" xfId="42" applyFont="1" applyBorder="1" applyAlignment="1">
      <alignment horizontal="right" vertical="center" wrapText="1"/>
    </xf>
    <xf numFmtId="49" fontId="2" fillId="32" borderId="16" xfId="0" applyNumberFormat="1" applyFont="1" applyFill="1" applyBorder="1" applyAlignment="1">
      <alignment horizontal="left" vertical="center"/>
    </xf>
    <xf numFmtId="38" fontId="2" fillId="0" borderId="10" xfId="48" applyFont="1" applyBorder="1" applyAlignment="1">
      <alignment horizontal="right" vertical="center" wrapText="1"/>
    </xf>
    <xf numFmtId="49" fontId="2" fillId="32" borderId="15" xfId="0" applyNumberFormat="1" applyFont="1" applyFill="1" applyBorder="1" applyAlignment="1">
      <alignment horizontal="right" vertical="center"/>
    </xf>
    <xf numFmtId="38" fontId="2" fillId="0" borderId="0" xfId="0" applyNumberFormat="1" applyFont="1" applyAlignment="1">
      <alignment vertical="center"/>
    </xf>
    <xf numFmtId="9" fontId="2" fillId="0" borderId="0" xfId="0" applyNumberFormat="1" applyFont="1" applyAlignment="1">
      <alignment vertical="center"/>
    </xf>
    <xf numFmtId="182" fontId="2" fillId="0" borderId="10" xfId="0" applyNumberFormat="1" applyFont="1" applyFill="1" applyBorder="1" applyAlignment="1">
      <alignment horizontal="right" vertical="center" wrapText="1"/>
    </xf>
    <xf numFmtId="177" fontId="6" fillId="0" borderId="10" xfId="0" applyNumberFormat="1" applyFont="1" applyBorder="1" applyAlignment="1">
      <alignment horizontal="right" vertical="center" wrapText="1"/>
    </xf>
    <xf numFmtId="182" fontId="6" fillId="0" borderId="10" xfId="0" applyNumberFormat="1" applyFont="1" applyBorder="1" applyAlignment="1">
      <alignment horizontal="right" vertical="center" wrapText="1"/>
    </xf>
    <xf numFmtId="177" fontId="2" fillId="0" borderId="0" xfId="0" applyNumberFormat="1" applyFont="1" applyAlignment="1">
      <alignment vertical="center"/>
    </xf>
    <xf numFmtId="0" fontId="6" fillId="32" borderId="17" xfId="0" applyFont="1" applyFill="1" applyBorder="1" applyAlignment="1">
      <alignment horizontal="distributed" vertical="center"/>
    </xf>
    <xf numFmtId="0" fontId="2" fillId="32" borderId="16" xfId="0" applyFont="1" applyFill="1" applyBorder="1" applyAlignment="1">
      <alignment horizontal="distributed" vertical="center"/>
    </xf>
    <xf numFmtId="182" fontId="2" fillId="0" borderId="10" xfId="0" applyNumberFormat="1" applyFont="1" applyBorder="1" applyAlignment="1">
      <alignment horizontal="right"/>
    </xf>
    <xf numFmtId="182" fontId="2" fillId="0" borderId="10" xfId="0" applyNumberFormat="1" applyFont="1" applyBorder="1" applyAlignment="1">
      <alignment/>
    </xf>
    <xf numFmtId="0" fontId="51" fillId="0" borderId="0" xfId="0" applyFont="1" applyAlignment="1">
      <alignment vertical="center"/>
    </xf>
    <xf numFmtId="0" fontId="51" fillId="32" borderId="17" xfId="0" applyFont="1" applyFill="1" applyBorder="1" applyAlignment="1">
      <alignment vertical="center"/>
    </xf>
    <xf numFmtId="0" fontId="51" fillId="32" borderId="15" xfId="0" applyFont="1" applyFill="1" applyBorder="1" applyAlignment="1">
      <alignment vertical="center"/>
    </xf>
    <xf numFmtId="0" fontId="51" fillId="32" borderId="16" xfId="0" applyFont="1" applyFill="1" applyBorder="1" applyAlignment="1">
      <alignment horizontal="distributed" vertical="center"/>
    </xf>
    <xf numFmtId="177" fontId="51" fillId="0" borderId="10" xfId="0" applyNumberFormat="1" applyFont="1" applyFill="1" applyBorder="1" applyAlignment="1">
      <alignment horizontal="right" vertical="center" wrapText="1"/>
    </xf>
    <xf numFmtId="177" fontId="51" fillId="0" borderId="10" xfId="0" applyNumberFormat="1" applyFont="1" applyBorder="1" applyAlignment="1">
      <alignment horizontal="right" vertical="center" wrapText="1"/>
    </xf>
    <xf numFmtId="182" fontId="51" fillId="0" borderId="10" xfId="0" applyNumberFormat="1" applyFont="1" applyBorder="1" applyAlignment="1">
      <alignment/>
    </xf>
    <xf numFmtId="0" fontId="2" fillId="32" borderId="18" xfId="0" applyFont="1" applyFill="1" applyBorder="1" applyAlignment="1">
      <alignment vertical="center"/>
    </xf>
    <xf numFmtId="0" fontId="2" fillId="32" borderId="19" xfId="0" applyFont="1" applyFill="1" applyBorder="1" applyAlignment="1">
      <alignment horizontal="distributed" vertical="center"/>
    </xf>
    <xf numFmtId="0" fontId="6" fillId="32" borderId="17" xfId="0" applyFont="1" applyFill="1" applyBorder="1" applyAlignment="1">
      <alignment vertical="center"/>
    </xf>
    <xf numFmtId="177" fontId="2" fillId="0" borderId="10" xfId="0" applyNumberFormat="1" applyFont="1" applyFill="1" applyBorder="1" applyAlignment="1">
      <alignment horizontal="right" vertical="center" wrapText="1"/>
    </xf>
    <xf numFmtId="0" fontId="3" fillId="32" borderId="16" xfId="0" applyFont="1" applyFill="1" applyBorder="1" applyAlignment="1">
      <alignment horizontal="distributed" vertical="center"/>
    </xf>
    <xf numFmtId="182" fontId="2" fillId="0" borderId="0" xfId="0" applyNumberFormat="1" applyFont="1" applyAlignment="1">
      <alignment vertical="center"/>
    </xf>
    <xf numFmtId="0" fontId="2" fillId="32" borderId="20" xfId="0" applyFont="1" applyFill="1" applyBorder="1" applyAlignment="1">
      <alignment horizontal="distributed" vertical="center"/>
    </xf>
    <xf numFmtId="177" fontId="2" fillId="0" borderId="21" xfId="0" applyNumberFormat="1" applyFont="1" applyBorder="1" applyAlignment="1">
      <alignment horizontal="right" vertical="center" wrapText="1"/>
    </xf>
    <xf numFmtId="41" fontId="2" fillId="0" borderId="13" xfId="0" applyNumberFormat="1" applyFont="1" applyBorder="1" applyAlignment="1">
      <alignment horizontal="right" vertical="center" wrapText="1"/>
    </xf>
    <xf numFmtId="41" fontId="2" fillId="0" borderId="21" xfId="0" applyNumberFormat="1" applyFont="1" applyBorder="1" applyAlignment="1">
      <alignment horizontal="right" vertical="center" wrapText="1"/>
    </xf>
    <xf numFmtId="41" fontId="2" fillId="0" borderId="14" xfId="0" applyNumberFormat="1" applyFont="1" applyBorder="1" applyAlignment="1">
      <alignment horizontal="right" vertical="center" wrapText="1"/>
    </xf>
    <xf numFmtId="177" fontId="2" fillId="0" borderId="14" xfId="0" applyNumberFormat="1" applyFont="1" applyBorder="1" applyAlignment="1">
      <alignment horizontal="right" vertical="center" wrapText="1"/>
    </xf>
    <xf numFmtId="41" fontId="2" fillId="0" borderId="22" xfId="0" applyNumberFormat="1" applyFont="1" applyBorder="1" applyAlignment="1">
      <alignment horizontal="right" vertical="center" wrapText="1"/>
    </xf>
    <xf numFmtId="41" fontId="6" fillId="0" borderId="0" xfId="0" applyNumberFormat="1" applyFont="1" applyAlignment="1">
      <alignment vertical="center" shrinkToFit="1"/>
    </xf>
    <xf numFmtId="41" fontId="6" fillId="0" borderId="21" xfId="0" applyNumberFormat="1" applyFont="1" applyBorder="1" applyAlignment="1">
      <alignment horizontal="right" vertical="center" wrapText="1"/>
    </xf>
    <xf numFmtId="0" fontId="6" fillId="0" borderId="0" xfId="0" applyFont="1" applyAlignment="1">
      <alignment vertical="center" shrinkToFit="1"/>
    </xf>
    <xf numFmtId="41" fontId="6" fillId="0" borderId="23" xfId="0" applyNumberFormat="1" applyFont="1" applyBorder="1" applyAlignment="1">
      <alignment horizontal="right" vertical="center" wrapText="1"/>
    </xf>
    <xf numFmtId="41" fontId="6" fillId="0" borderId="14" xfId="0" applyNumberFormat="1" applyFont="1" applyBorder="1" applyAlignment="1">
      <alignment horizontal="right" vertical="center" wrapText="1"/>
    </xf>
    <xf numFmtId="0" fontId="2" fillId="32" borderId="24" xfId="0" applyFont="1" applyFill="1" applyBorder="1" applyAlignment="1">
      <alignment vertical="center"/>
    </xf>
    <xf numFmtId="41" fontId="2" fillId="0" borderId="13" xfId="0" applyNumberFormat="1" applyFont="1" applyFill="1" applyBorder="1" applyAlignment="1">
      <alignment horizontal="right" vertical="center" wrapText="1"/>
    </xf>
    <xf numFmtId="41" fontId="2" fillId="0" borderId="21" xfId="0" applyNumberFormat="1" applyFont="1" applyFill="1" applyBorder="1" applyAlignment="1">
      <alignment horizontal="right" vertical="center" wrapText="1"/>
    </xf>
    <xf numFmtId="41" fontId="6" fillId="0" borderId="13" xfId="0" applyNumberFormat="1" applyFont="1" applyFill="1" applyBorder="1" applyAlignment="1">
      <alignment horizontal="right" vertical="center" wrapText="1"/>
    </xf>
    <xf numFmtId="0" fontId="2" fillId="32" borderId="25" xfId="0" applyFont="1" applyFill="1" applyBorder="1" applyAlignment="1">
      <alignment vertical="center"/>
    </xf>
    <xf numFmtId="41" fontId="2" fillId="0" borderId="26" xfId="0" applyNumberFormat="1" applyFont="1" applyFill="1" applyBorder="1" applyAlignment="1">
      <alignment horizontal="right" vertical="center" wrapText="1"/>
    </xf>
    <xf numFmtId="41" fontId="2" fillId="0" borderId="14" xfId="0" applyNumberFormat="1" applyFont="1" applyFill="1" applyBorder="1" applyAlignment="1">
      <alignment horizontal="right" vertical="center" wrapText="1"/>
    </xf>
    <xf numFmtId="0" fontId="2" fillId="32" borderId="24" xfId="0" applyFont="1" applyFill="1" applyBorder="1" applyAlignment="1">
      <alignment vertical="center"/>
    </xf>
    <xf numFmtId="41" fontId="2" fillId="0" borderId="27" xfId="0" applyNumberFormat="1" applyFont="1" applyFill="1" applyBorder="1" applyAlignment="1">
      <alignment horizontal="right" vertical="center" wrapText="1"/>
    </xf>
    <xf numFmtId="0" fontId="2" fillId="32" borderId="25" xfId="0" applyFont="1" applyFill="1" applyBorder="1" applyAlignment="1">
      <alignment vertical="center"/>
    </xf>
    <xf numFmtId="41" fontId="2" fillId="0" borderId="28" xfId="0" applyNumberFormat="1" applyFont="1" applyFill="1" applyBorder="1" applyAlignment="1">
      <alignment horizontal="right" vertical="center" wrapText="1"/>
    </xf>
    <xf numFmtId="41" fontId="6" fillId="0" borderId="21" xfId="0" applyNumberFormat="1" applyFont="1" applyFill="1" applyBorder="1" applyAlignment="1">
      <alignment horizontal="right" vertical="center" wrapText="1"/>
    </xf>
    <xf numFmtId="41" fontId="2" fillId="0" borderId="22" xfId="0" applyNumberFormat="1" applyFont="1" applyFill="1" applyBorder="1" applyAlignment="1">
      <alignment horizontal="right" vertical="center" wrapText="1"/>
    </xf>
    <xf numFmtId="41" fontId="6" fillId="0" borderId="22" xfId="0" applyNumberFormat="1" applyFont="1" applyFill="1" applyBorder="1" applyAlignment="1">
      <alignment horizontal="right" vertical="center" wrapText="1"/>
    </xf>
    <xf numFmtId="41" fontId="2" fillId="0" borderId="11" xfId="0" applyNumberFormat="1" applyFont="1" applyFill="1" applyBorder="1" applyAlignment="1">
      <alignment horizontal="right" vertical="center" wrapText="1"/>
    </xf>
    <xf numFmtId="41" fontId="6" fillId="0" borderId="13" xfId="0" applyNumberFormat="1" applyFont="1" applyBorder="1" applyAlignment="1">
      <alignment horizontal="right" vertical="center" wrapText="1"/>
    </xf>
    <xf numFmtId="41" fontId="6" fillId="0" borderId="22" xfId="0" applyNumberFormat="1" applyFont="1" applyBorder="1" applyAlignment="1">
      <alignment horizontal="right" vertical="center" wrapText="1"/>
    </xf>
    <xf numFmtId="0" fontId="2" fillId="32" borderId="29" xfId="0" applyFont="1" applyFill="1" applyBorder="1" applyAlignment="1">
      <alignment vertical="center"/>
    </xf>
    <xf numFmtId="41" fontId="2" fillId="0" borderId="23" xfId="0" applyNumberFormat="1" applyFont="1" applyBorder="1" applyAlignment="1">
      <alignment horizontal="right" vertical="center" wrapText="1"/>
    </xf>
    <xf numFmtId="41" fontId="2" fillId="0" borderId="11" xfId="0" applyNumberFormat="1" applyFont="1" applyBorder="1" applyAlignment="1">
      <alignment horizontal="right" vertical="center" wrapText="1"/>
    </xf>
    <xf numFmtId="41" fontId="2" fillId="0" borderId="26" xfId="0" applyNumberFormat="1" applyFont="1" applyBorder="1" applyAlignment="1">
      <alignment horizontal="right" vertical="center" wrapText="1"/>
    </xf>
    <xf numFmtId="3" fontId="2" fillId="0" borderId="0" xfId="0" applyNumberFormat="1" applyFont="1" applyAlignment="1">
      <alignment vertical="center"/>
    </xf>
    <xf numFmtId="0" fontId="0" fillId="0" borderId="0" xfId="0" applyAlignment="1">
      <alignment vertical="center"/>
    </xf>
    <xf numFmtId="41" fontId="2" fillId="0" borderId="0" xfId="0" applyNumberFormat="1" applyFont="1" applyAlignment="1">
      <alignment vertical="center"/>
    </xf>
    <xf numFmtId="0" fontId="2" fillId="32" borderId="0" xfId="0" applyFont="1" applyFill="1" applyBorder="1" applyAlignment="1">
      <alignment vertical="center"/>
    </xf>
    <xf numFmtId="41" fontId="2" fillId="0" borderId="0" xfId="0" applyNumberFormat="1" applyFont="1" applyBorder="1" applyAlignment="1">
      <alignment vertical="center"/>
    </xf>
    <xf numFmtId="41" fontId="2" fillId="0" borderId="0" xfId="0" applyNumberFormat="1" applyFont="1" applyBorder="1" applyAlignment="1">
      <alignment horizontal="right" vertical="center" wrapText="1"/>
    </xf>
    <xf numFmtId="3" fontId="6" fillId="0" borderId="10" xfId="0" applyNumberFormat="1" applyFont="1" applyBorder="1" applyAlignment="1" applyProtection="1">
      <alignment horizontal="right" vertical="center"/>
      <protection/>
    </xf>
    <xf numFmtId="3" fontId="6" fillId="0" borderId="10" xfId="0" applyNumberFormat="1" applyFont="1" applyFill="1" applyBorder="1" applyAlignment="1" applyProtection="1">
      <alignment horizontal="right" vertical="center"/>
      <protection/>
    </xf>
    <xf numFmtId="0" fontId="2" fillId="32" borderId="17" xfId="0" applyNumberFormat="1" applyFont="1" applyFill="1" applyBorder="1" applyAlignment="1">
      <alignment vertical="center"/>
    </xf>
    <xf numFmtId="0" fontId="2" fillId="32" borderId="15" xfId="0" applyNumberFormat="1" applyFont="1" applyFill="1" applyBorder="1" applyAlignment="1">
      <alignment horizontal="right" vertical="center"/>
    </xf>
    <xf numFmtId="0" fontId="2" fillId="32" borderId="16" xfId="0" applyNumberFormat="1" applyFont="1" applyFill="1" applyBorder="1" applyAlignment="1">
      <alignment horizontal="left" vertical="center"/>
    </xf>
    <xf numFmtId="41" fontId="2" fillId="0" borderId="10" xfId="0" applyNumberFormat="1" applyFont="1" applyBorder="1" applyAlignment="1">
      <alignment horizontal="right" vertical="center" wrapText="1"/>
    </xf>
    <xf numFmtId="0" fontId="2" fillId="32" borderId="16" xfId="0" applyNumberFormat="1" applyFont="1" applyFill="1" applyBorder="1" applyAlignment="1">
      <alignment horizontal="distributed" vertical="center"/>
    </xf>
    <xf numFmtId="177" fontId="2" fillId="0" borderId="11" xfId="0" applyNumberFormat="1" applyFont="1" applyBorder="1" applyAlignment="1">
      <alignment horizontal="right" vertical="center" wrapText="1"/>
    </xf>
    <xf numFmtId="38" fontId="2" fillId="0" borderId="10" xfId="48" applyFont="1" applyBorder="1" applyAlignment="1">
      <alignment horizontal="right" vertical="center"/>
    </xf>
    <xf numFmtId="49" fontId="6" fillId="32" borderId="10" xfId="0" applyNumberFormat="1" applyFont="1" applyFill="1" applyBorder="1" applyAlignment="1">
      <alignment horizontal="center" vertical="center"/>
    </xf>
    <xf numFmtId="38" fontId="6" fillId="0" borderId="10" xfId="48" applyFont="1" applyBorder="1" applyAlignment="1">
      <alignment horizontal="right" vertical="center"/>
    </xf>
    <xf numFmtId="20" fontId="3" fillId="0" borderId="0" xfId="0" applyNumberFormat="1" applyFont="1" applyAlignment="1">
      <alignment vertical="center"/>
    </xf>
    <xf numFmtId="38" fontId="2" fillId="0" borderId="0" xfId="48" applyFont="1" applyAlignment="1">
      <alignment vertical="center"/>
    </xf>
    <xf numFmtId="38" fontId="2" fillId="33" borderId="13" xfId="48" applyFont="1" applyFill="1" applyBorder="1" applyAlignment="1">
      <alignment horizontal="distributed" vertical="center" wrapText="1"/>
    </xf>
    <xf numFmtId="38" fontId="2" fillId="33" borderId="13" xfId="48" applyFont="1" applyFill="1" applyBorder="1" applyAlignment="1">
      <alignment horizontal="center" vertical="center" wrapText="1"/>
    </xf>
    <xf numFmtId="38" fontId="2" fillId="33" borderId="14" xfId="48" applyFont="1" applyFill="1" applyBorder="1" applyAlignment="1">
      <alignment horizontal="distributed" vertical="center"/>
    </xf>
    <xf numFmtId="38" fontId="2" fillId="33" borderId="14" xfId="48" applyFont="1" applyFill="1" applyBorder="1" applyAlignment="1">
      <alignment horizontal="center" vertical="center" wrapText="1"/>
    </xf>
    <xf numFmtId="0" fontId="2" fillId="0" borderId="29" xfId="0" applyFont="1" applyBorder="1" applyAlignment="1">
      <alignment vertical="center"/>
    </xf>
    <xf numFmtId="38" fontId="2" fillId="33" borderId="11" xfId="48" applyFont="1" applyFill="1" applyBorder="1" applyAlignment="1">
      <alignment horizontal="distributed" vertical="center"/>
    </xf>
    <xf numFmtId="38" fontId="2" fillId="33" borderId="11" xfId="48" applyFont="1" applyFill="1" applyBorder="1" applyAlignment="1">
      <alignment horizontal="center" vertical="center" wrapText="1"/>
    </xf>
    <xf numFmtId="38" fontId="6" fillId="0" borderId="10" xfId="48" applyFont="1" applyFill="1" applyBorder="1" applyAlignment="1">
      <alignment horizontal="right" vertical="center"/>
    </xf>
    <xf numFmtId="38" fontId="2" fillId="0" borderId="13" xfId="48" applyFont="1" applyFill="1" applyBorder="1" applyAlignment="1">
      <alignment horizontal="right" vertical="center" wrapText="1"/>
    </xf>
    <xf numFmtId="38" fontId="2" fillId="0" borderId="10" xfId="48" applyFont="1" applyFill="1" applyBorder="1" applyAlignment="1">
      <alignment horizontal="right" vertical="center"/>
    </xf>
    <xf numFmtId="38" fontId="2" fillId="0" borderId="10" xfId="48" applyFont="1" applyFill="1" applyBorder="1" applyAlignment="1">
      <alignment horizontal="right" vertical="center" wrapText="1"/>
    </xf>
    <xf numFmtId="0" fontId="8" fillId="32" borderId="16" xfId="0" applyFont="1" applyFill="1" applyBorder="1" applyAlignment="1">
      <alignment horizontal="distributed" vertical="center"/>
    </xf>
    <xf numFmtId="0" fontId="9" fillId="32" borderId="16" xfId="0" applyFont="1" applyFill="1" applyBorder="1" applyAlignment="1">
      <alignment horizontal="distributed" vertical="center"/>
    </xf>
    <xf numFmtId="38" fontId="2" fillId="0" borderId="11" xfId="48" applyFont="1" applyFill="1" applyBorder="1" applyAlignment="1">
      <alignment horizontal="right" vertical="center" wrapText="1"/>
    </xf>
    <xf numFmtId="38" fontId="2" fillId="0" borderId="11" xfId="48" applyFont="1" applyFill="1" applyBorder="1" applyAlignment="1">
      <alignment horizontal="right" vertical="center"/>
    </xf>
    <xf numFmtId="38" fontId="2" fillId="0" borderId="13" xfId="48" applyFont="1" applyFill="1" applyBorder="1" applyAlignment="1">
      <alignment horizontal="right" vertical="center"/>
    </xf>
    <xf numFmtId="0" fontId="8" fillId="32" borderId="20" xfId="0" applyFont="1" applyFill="1" applyBorder="1" applyAlignment="1">
      <alignment horizontal="distributed" vertical="center"/>
    </xf>
    <xf numFmtId="38" fontId="2" fillId="0" borderId="30" xfId="48" applyFont="1" applyFill="1" applyBorder="1" applyAlignment="1">
      <alignment horizontal="right" vertical="center" wrapText="1"/>
    </xf>
    <xf numFmtId="38" fontId="2" fillId="0" borderId="31" xfId="48" applyFont="1" applyFill="1" applyBorder="1" applyAlignment="1">
      <alignment horizontal="right" vertical="center" wrapText="1"/>
    </xf>
    <xf numFmtId="38" fontId="6" fillId="0" borderId="31" xfId="0" applyNumberFormat="1" applyFont="1" applyFill="1" applyBorder="1" applyAlignment="1">
      <alignment vertical="center"/>
    </xf>
    <xf numFmtId="38" fontId="6" fillId="0" borderId="31" xfId="48" applyFont="1" applyFill="1" applyBorder="1" applyAlignment="1">
      <alignment horizontal="right" vertical="center" wrapText="1"/>
    </xf>
    <xf numFmtId="0" fontId="2" fillId="32" borderId="16" xfId="0" applyFont="1" applyFill="1" applyBorder="1" applyAlignment="1">
      <alignment vertical="center" shrinkToFit="1"/>
    </xf>
    <xf numFmtId="0" fontId="2" fillId="0" borderId="0" xfId="0" applyFont="1" applyFill="1" applyAlignment="1">
      <alignment vertical="center"/>
    </xf>
    <xf numFmtId="38" fontId="2" fillId="0" borderId="0" xfId="48" applyFont="1" applyFill="1" applyBorder="1" applyAlignment="1">
      <alignment horizontal="right" vertical="center"/>
    </xf>
    <xf numFmtId="38" fontId="2" fillId="0" borderId="0" xfId="48" applyFont="1" applyFill="1" applyBorder="1" applyAlignment="1">
      <alignment horizontal="right" vertical="center" wrapText="1"/>
    </xf>
    <xf numFmtId="38" fontId="10" fillId="0" borderId="0" xfId="48" applyFont="1" applyFill="1" applyBorder="1" applyAlignment="1">
      <alignment horizontal="right" vertical="center"/>
    </xf>
    <xf numFmtId="38" fontId="2" fillId="0" borderId="0" xfId="48" applyFont="1" applyFill="1" applyAlignment="1">
      <alignment vertical="center"/>
    </xf>
    <xf numFmtId="38" fontId="10" fillId="0" borderId="0" xfId="48" applyFont="1" applyFill="1" applyAlignment="1">
      <alignment vertical="center"/>
    </xf>
    <xf numFmtId="38" fontId="10" fillId="0" borderId="0" xfId="48" applyFont="1" applyAlignment="1">
      <alignment vertical="center"/>
    </xf>
    <xf numFmtId="0" fontId="6" fillId="32" borderId="16" xfId="0" applyFont="1" applyFill="1" applyBorder="1" applyAlignment="1">
      <alignment horizontal="distributed" vertical="center"/>
    </xf>
    <xf numFmtId="0" fontId="7" fillId="0" borderId="0" xfId="0" applyFont="1" applyAlignment="1">
      <alignment horizontal="left" vertical="center"/>
    </xf>
    <xf numFmtId="0" fontId="2" fillId="32" borderId="10" xfId="0" applyFont="1" applyFill="1" applyBorder="1" applyAlignment="1">
      <alignment horizontal="distributed" vertical="center"/>
    </xf>
    <xf numFmtId="0" fontId="2" fillId="32" borderId="24" xfId="0" applyFont="1" applyFill="1" applyBorder="1" applyAlignment="1">
      <alignment horizontal="distributed" vertical="center"/>
    </xf>
    <xf numFmtId="0" fontId="2" fillId="32" borderId="25" xfId="0" applyFont="1" applyFill="1" applyBorder="1" applyAlignment="1">
      <alignment horizontal="distributed" vertical="center"/>
    </xf>
    <xf numFmtId="0" fontId="10" fillId="0" borderId="0" xfId="0" applyFont="1" applyAlignment="1">
      <alignment vertical="center"/>
    </xf>
    <xf numFmtId="177" fontId="10" fillId="0" borderId="0" xfId="0" applyNumberFormat="1" applyFont="1" applyAlignment="1">
      <alignment vertical="center"/>
    </xf>
    <xf numFmtId="0" fontId="2" fillId="33" borderId="14" xfId="0" applyFont="1" applyFill="1" applyBorder="1" applyAlignment="1">
      <alignment horizontal="distributed"/>
    </xf>
    <xf numFmtId="0" fontId="3" fillId="33" borderId="11" xfId="0" applyFont="1" applyFill="1" applyBorder="1" applyAlignment="1">
      <alignment horizontal="distributed" vertical="center"/>
    </xf>
    <xf numFmtId="0" fontId="2" fillId="0" borderId="10" xfId="0" applyFont="1" applyBorder="1" applyAlignment="1" quotePrefix="1">
      <alignment horizontal="right" vertical="center"/>
    </xf>
    <xf numFmtId="0" fontId="2" fillId="32" borderId="17" xfId="0" applyFont="1" applyFill="1" applyBorder="1" applyAlignment="1">
      <alignment horizontal="distributed" vertical="center"/>
    </xf>
    <xf numFmtId="0" fontId="2" fillId="32" borderId="15" xfId="0" applyFont="1" applyFill="1" applyBorder="1" applyAlignment="1">
      <alignment horizontal="distributed" vertical="center"/>
    </xf>
    <xf numFmtId="177" fontId="6" fillId="0" borderId="10" xfId="0" applyNumberFormat="1" applyFont="1" applyFill="1" applyBorder="1" applyAlignment="1">
      <alignment horizontal="right" vertical="center" wrapText="1"/>
    </xf>
    <xf numFmtId="38" fontId="6" fillId="0" borderId="0" xfId="48" applyFont="1" applyAlignment="1">
      <alignment vertical="center"/>
    </xf>
    <xf numFmtId="0" fontId="2" fillId="32" borderId="17" xfId="0" applyFont="1" applyFill="1" applyBorder="1" applyAlignment="1">
      <alignment horizontal="right" vertical="center"/>
    </xf>
    <xf numFmtId="0" fontId="2" fillId="32" borderId="0" xfId="0" applyFont="1" applyFill="1" applyAlignment="1">
      <alignment horizontal="distributed" vertical="center"/>
    </xf>
    <xf numFmtId="0" fontId="2" fillId="32" borderId="15" xfId="0" applyFont="1" applyFill="1" applyBorder="1" applyAlignment="1">
      <alignment horizontal="left" vertical="center"/>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180" fontId="12" fillId="0" borderId="10" xfId="0" applyNumberFormat="1" applyFont="1" applyFill="1" applyBorder="1" applyAlignment="1">
      <alignment horizontal="right" vertical="center"/>
    </xf>
    <xf numFmtId="180" fontId="2" fillId="0" borderId="0" xfId="0" applyNumberFormat="1" applyFont="1" applyAlignment="1">
      <alignment vertical="center"/>
    </xf>
    <xf numFmtId="180" fontId="13" fillId="0" borderId="10" xfId="0" applyNumberFormat="1" applyFont="1" applyFill="1" applyBorder="1" applyAlignment="1">
      <alignment horizontal="right" vertical="center"/>
    </xf>
    <xf numFmtId="180" fontId="12" fillId="0" borderId="10" xfId="0" applyNumberFormat="1" applyFont="1" applyBorder="1" applyAlignment="1">
      <alignment horizontal="right" vertical="center"/>
    </xf>
    <xf numFmtId="180" fontId="6" fillId="0" borderId="0" xfId="0" applyNumberFormat="1" applyFont="1" applyFill="1" applyBorder="1" applyAlignment="1">
      <alignment horizontal="right" vertical="center"/>
    </xf>
    <xf numFmtId="180" fontId="13" fillId="0" borderId="10" xfId="0" applyNumberFormat="1" applyFont="1" applyBorder="1" applyAlignment="1">
      <alignment vertical="center"/>
    </xf>
    <xf numFmtId="0" fontId="13" fillId="0" borderId="0" xfId="0" applyFont="1" applyBorder="1" applyAlignment="1">
      <alignment vertical="center"/>
    </xf>
    <xf numFmtId="0" fontId="13" fillId="0" borderId="0" xfId="0" applyNumberFormat="1" applyFont="1" applyFill="1" applyBorder="1" applyAlignment="1">
      <alignment vertical="center"/>
    </xf>
    <xf numFmtId="180" fontId="6" fillId="0" borderId="0" xfId="0" applyNumberFormat="1" applyFont="1" applyBorder="1" applyAlignment="1">
      <alignment horizontal="right" vertical="center"/>
    </xf>
    <xf numFmtId="0" fontId="6" fillId="0" borderId="0" xfId="0" applyNumberFormat="1" applyFont="1" applyFill="1" applyBorder="1" applyAlignment="1">
      <alignment horizontal="right" vertical="center"/>
    </xf>
    <xf numFmtId="0" fontId="13" fillId="0" borderId="0" xfId="0" applyNumberFormat="1" applyFont="1" applyBorder="1" applyAlignment="1">
      <alignment vertical="center"/>
    </xf>
    <xf numFmtId="0" fontId="2" fillId="0" borderId="0" xfId="0" applyNumberFormat="1" applyFont="1" applyFill="1" applyBorder="1" applyAlignment="1">
      <alignment horizontal="right" vertical="center"/>
    </xf>
    <xf numFmtId="0" fontId="2" fillId="0" borderId="0" xfId="0" applyNumberFormat="1" applyFont="1" applyAlignment="1">
      <alignment vertical="center"/>
    </xf>
    <xf numFmtId="0" fontId="2" fillId="0" borderId="0" xfId="0" applyNumberFormat="1" applyFont="1" applyBorder="1" applyAlignment="1">
      <alignment horizontal="right" vertical="center"/>
    </xf>
    <xf numFmtId="180" fontId="7" fillId="0" borderId="0" xfId="0" applyNumberFormat="1" applyFont="1" applyAlignment="1">
      <alignment horizontal="right" vertical="center"/>
    </xf>
    <xf numFmtId="180" fontId="10" fillId="0" borderId="0" xfId="0" applyNumberFormat="1" applyFont="1" applyAlignment="1">
      <alignment horizontal="right" vertical="center"/>
    </xf>
    <xf numFmtId="0" fontId="2" fillId="0" borderId="0" xfId="0" applyFont="1" applyAlignment="1">
      <alignment horizontal="right" vertical="center"/>
    </xf>
    <xf numFmtId="0" fontId="2" fillId="0" borderId="17" xfId="0" applyFont="1" applyBorder="1" applyAlignment="1">
      <alignment horizontal="right" vertical="center"/>
    </xf>
    <xf numFmtId="0" fontId="2" fillId="0" borderId="16" xfId="0" applyFont="1" applyBorder="1" applyAlignment="1">
      <alignment horizontal="right" vertical="center"/>
    </xf>
    <xf numFmtId="0" fontId="2" fillId="0" borderId="15" xfId="0" applyFont="1" applyBorder="1" applyAlignment="1">
      <alignment vertical="center"/>
    </xf>
    <xf numFmtId="177" fontId="2" fillId="0" borderId="17" xfId="0" applyNumberFormat="1" applyFont="1" applyBorder="1" applyAlignment="1">
      <alignment horizontal="right" vertical="center" wrapText="1"/>
    </xf>
    <xf numFmtId="177" fontId="2" fillId="0" borderId="16" xfId="0" applyNumberFormat="1" applyFont="1" applyBorder="1" applyAlignment="1">
      <alignment horizontal="right" vertical="center" wrapText="1"/>
    </xf>
    <xf numFmtId="177" fontId="6" fillId="0" borderId="17" xfId="0" applyNumberFormat="1" applyFont="1" applyFill="1" applyBorder="1" applyAlignment="1">
      <alignment horizontal="right" vertical="center" wrapText="1"/>
    </xf>
    <xf numFmtId="0" fontId="6" fillId="0" borderId="15" xfId="0" applyFont="1" applyBorder="1" applyAlignment="1">
      <alignment vertical="center"/>
    </xf>
    <xf numFmtId="0" fontId="2" fillId="32" borderId="24" xfId="0" applyFont="1" applyFill="1" applyBorder="1" applyAlignment="1">
      <alignment horizontal="distributed" vertical="center" wrapText="1"/>
    </xf>
    <xf numFmtId="0" fontId="6" fillId="0" borderId="10" xfId="0" applyFont="1" applyBorder="1" applyAlignment="1">
      <alignment horizontal="right" vertical="center"/>
    </xf>
    <xf numFmtId="181" fontId="2" fillId="0" borderId="10" xfId="0" applyNumberFormat="1" applyFont="1" applyBorder="1" applyAlignment="1">
      <alignment horizontal="right" vertical="center"/>
    </xf>
    <xf numFmtId="180" fontId="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180" fontId="6" fillId="0" borderId="10" xfId="0" applyNumberFormat="1" applyFont="1" applyBorder="1" applyAlignment="1">
      <alignment horizontal="right" vertical="center"/>
    </xf>
    <xf numFmtId="181" fontId="6" fillId="0" borderId="10" xfId="0" applyNumberFormat="1" applyFont="1" applyBorder="1" applyAlignment="1">
      <alignment horizontal="right" vertical="center"/>
    </xf>
    <xf numFmtId="0" fontId="6" fillId="0" borderId="10" xfId="0" applyFont="1" applyFill="1" applyBorder="1" applyAlignment="1">
      <alignment horizontal="right" vertical="center"/>
    </xf>
    <xf numFmtId="181" fontId="2" fillId="0" borderId="0" xfId="0" applyNumberFormat="1" applyFont="1" applyAlignment="1">
      <alignment horizontal="center" vertical="center"/>
    </xf>
    <xf numFmtId="0" fontId="2" fillId="0" borderId="0" xfId="0" applyFont="1" applyAlignment="1">
      <alignment horizontal="center" vertical="center"/>
    </xf>
    <xf numFmtId="0" fontId="2" fillId="33" borderId="11" xfId="0" applyFont="1" applyFill="1" applyBorder="1" applyAlignment="1">
      <alignment horizontal="distributed" vertical="center" wrapText="1"/>
    </xf>
    <xf numFmtId="0" fontId="6" fillId="0" borderId="16" xfId="0" applyFont="1" applyBorder="1" applyAlignment="1">
      <alignment horizontal="right" vertical="center"/>
    </xf>
    <xf numFmtId="0" fontId="2" fillId="0" borderId="0" xfId="0" applyFont="1" applyFill="1" applyAlignment="1" applyProtection="1">
      <alignment vertical="center"/>
      <protection/>
    </xf>
    <xf numFmtId="0" fontId="4" fillId="0" borderId="0" xfId="0" applyFont="1" applyAlignment="1" applyProtection="1">
      <alignment vertical="center"/>
      <protection/>
    </xf>
    <xf numFmtId="0" fontId="2" fillId="0" borderId="0" xfId="0" applyFont="1" applyAlignment="1" applyProtection="1">
      <alignment vertical="center"/>
      <protection/>
    </xf>
    <xf numFmtId="0" fontId="6" fillId="0" borderId="0" xfId="0" applyFont="1" applyFill="1" applyAlignment="1" applyProtection="1">
      <alignment vertical="center"/>
      <protection/>
    </xf>
    <xf numFmtId="180" fontId="2" fillId="0" borderId="0" xfId="0" applyNumberFormat="1" applyFont="1" applyAlignment="1" applyProtection="1">
      <alignment vertical="center"/>
      <protection/>
    </xf>
    <xf numFmtId="180" fontId="2" fillId="0" borderId="0" xfId="0" applyNumberFormat="1" applyFont="1" applyFill="1" applyAlignment="1" applyProtection="1">
      <alignment vertical="center"/>
      <protection/>
    </xf>
    <xf numFmtId="0" fontId="2" fillId="0" borderId="0" xfId="0" applyFont="1" applyFill="1" applyBorder="1" applyAlignment="1" applyProtection="1">
      <alignment horizontal="distributed" vertical="center"/>
      <protection/>
    </xf>
    <xf numFmtId="0" fontId="2" fillId="33" borderId="32" xfId="0" applyFont="1" applyFill="1" applyBorder="1" applyAlignment="1" applyProtection="1">
      <alignment horizontal="distributed" vertical="center" wrapText="1"/>
      <protection/>
    </xf>
    <xf numFmtId="0" fontId="2" fillId="33" borderId="33" xfId="0" applyFont="1" applyFill="1" applyBorder="1" applyAlignment="1" applyProtection="1">
      <alignment horizontal="distributed" vertical="center" wrapText="1"/>
      <protection/>
    </xf>
    <xf numFmtId="0" fontId="2" fillId="33" borderId="34"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32" borderId="35" xfId="0" applyFont="1" applyFill="1" applyBorder="1" applyAlignment="1" applyProtection="1">
      <alignment vertical="center"/>
      <protection/>
    </xf>
    <xf numFmtId="0" fontId="2" fillId="32" borderId="36" xfId="0" applyFont="1" applyFill="1" applyBorder="1" applyAlignment="1" applyProtection="1">
      <alignment vertical="center"/>
      <protection/>
    </xf>
    <xf numFmtId="0" fontId="2" fillId="0" borderId="19" xfId="0" applyFont="1" applyBorder="1" applyAlignment="1" applyProtection="1">
      <alignment horizontal="right" vertical="center"/>
      <protection/>
    </xf>
    <xf numFmtId="0" fontId="2" fillId="0" borderId="11" xfId="0" applyFont="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0" borderId="37"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180" fontId="2" fillId="0" borderId="16" xfId="0" applyNumberFormat="1" applyFont="1" applyFill="1" applyBorder="1" applyAlignment="1" applyProtection="1">
      <alignment horizontal="right" vertical="center"/>
      <protection/>
    </xf>
    <xf numFmtId="180" fontId="2" fillId="0" borderId="10" xfId="0" applyNumberFormat="1" applyFont="1" applyFill="1" applyBorder="1" applyAlignment="1" applyProtection="1">
      <alignment horizontal="right" vertical="center"/>
      <protection/>
    </xf>
    <xf numFmtId="180" fontId="2" fillId="0" borderId="10" xfId="0" applyNumberFormat="1" applyFont="1" applyFill="1" applyBorder="1" applyAlignment="1" applyProtection="1">
      <alignment vertical="center"/>
      <protection/>
    </xf>
    <xf numFmtId="180" fontId="2" fillId="0" borderId="38" xfId="0" applyNumberFormat="1" applyFont="1" applyFill="1" applyBorder="1" applyAlignment="1" applyProtection="1">
      <alignment horizontal="right" vertical="center"/>
      <protection/>
    </xf>
    <xf numFmtId="180" fontId="2" fillId="0" borderId="0" xfId="0" applyNumberFormat="1" applyFont="1" applyFill="1" applyBorder="1" applyAlignment="1" applyProtection="1">
      <alignment vertical="center"/>
      <protection/>
    </xf>
    <xf numFmtId="38" fontId="2" fillId="0" borderId="0" xfId="50" applyFont="1" applyFill="1" applyBorder="1" applyAlignment="1" applyProtection="1">
      <alignment horizontal="right" vertical="center"/>
      <protection/>
    </xf>
    <xf numFmtId="180" fontId="6" fillId="0" borderId="16" xfId="0" applyNumberFormat="1" applyFont="1" applyBorder="1" applyAlignment="1" applyProtection="1">
      <alignment horizontal="right" vertical="center"/>
      <protection/>
    </xf>
    <xf numFmtId="180" fontId="6" fillId="0" borderId="16" xfId="0" applyNumberFormat="1" applyFont="1" applyFill="1" applyBorder="1" applyAlignment="1" applyProtection="1">
      <alignment horizontal="right" vertical="center"/>
      <protection/>
    </xf>
    <xf numFmtId="180" fontId="6" fillId="0" borderId="38" xfId="0" applyNumberFormat="1" applyFont="1" applyBorder="1" applyAlignment="1" applyProtection="1">
      <alignment horizontal="right" vertical="center"/>
      <protection/>
    </xf>
    <xf numFmtId="38" fontId="6" fillId="0" borderId="0" xfId="0" applyNumberFormat="1" applyFont="1" applyAlignment="1" applyProtection="1">
      <alignment vertical="center"/>
      <protection/>
    </xf>
    <xf numFmtId="180" fontId="6" fillId="0" borderId="0" xfId="0" applyNumberFormat="1" applyFont="1" applyBorder="1" applyAlignment="1" applyProtection="1">
      <alignment vertical="center"/>
      <protection/>
    </xf>
    <xf numFmtId="0" fontId="6" fillId="0" borderId="0" xfId="0" applyFont="1" applyAlignment="1" applyProtection="1">
      <alignment vertical="center"/>
      <protection/>
    </xf>
    <xf numFmtId="49" fontId="6" fillId="32" borderId="39" xfId="0" applyNumberFormat="1" applyFont="1" applyFill="1" applyBorder="1" applyAlignment="1" applyProtection="1">
      <alignment horizontal="distributed" vertical="center"/>
      <protection/>
    </xf>
    <xf numFmtId="180" fontId="2" fillId="0" borderId="16" xfId="50" applyNumberFormat="1" applyFont="1" applyBorder="1" applyAlignment="1" applyProtection="1">
      <alignment horizontal="right" vertical="center"/>
      <protection/>
    </xf>
    <xf numFmtId="180" fontId="6" fillId="0" borderId="16" xfId="50" applyNumberFormat="1" applyFont="1" applyBorder="1" applyAlignment="1" applyProtection="1">
      <alignment horizontal="right" vertical="center"/>
      <protection/>
    </xf>
    <xf numFmtId="180" fontId="6" fillId="0" borderId="0" xfId="0" applyNumberFormat="1" applyFont="1" applyFill="1" applyAlignment="1" applyProtection="1">
      <alignment vertical="center"/>
      <protection/>
    </xf>
    <xf numFmtId="180" fontId="6" fillId="0" borderId="0" xfId="0" applyNumberFormat="1" applyFont="1" applyFill="1" applyBorder="1" applyAlignment="1" applyProtection="1">
      <alignment vertical="center"/>
      <protection/>
    </xf>
    <xf numFmtId="49" fontId="2" fillId="32" borderId="39" xfId="0" applyNumberFormat="1" applyFont="1" applyFill="1" applyBorder="1" applyAlignment="1" applyProtection="1">
      <alignment horizontal="distributed" vertical="center"/>
      <protection/>
    </xf>
    <xf numFmtId="38" fontId="2" fillId="0" borderId="10" xfId="50" applyFont="1" applyBorder="1" applyAlignment="1" applyProtection="1">
      <alignment horizontal="right" vertical="center"/>
      <protection/>
    </xf>
    <xf numFmtId="38" fontId="2" fillId="0" borderId="10" xfId="50" applyFont="1" applyFill="1" applyBorder="1" applyAlignment="1" applyProtection="1">
      <alignment horizontal="right" vertical="center"/>
      <protection/>
    </xf>
    <xf numFmtId="38" fontId="2" fillId="0" borderId="38" xfId="50" applyFont="1" applyBorder="1" applyAlignment="1" applyProtection="1">
      <alignment horizontal="right" vertical="center"/>
      <protection/>
    </xf>
    <xf numFmtId="180" fontId="6" fillId="0" borderId="16" xfId="50" applyNumberFormat="1" applyFont="1" applyFill="1" applyBorder="1" applyAlignment="1" applyProtection="1">
      <alignment horizontal="right" vertical="center"/>
      <protection/>
    </xf>
    <xf numFmtId="180" fontId="6" fillId="0" borderId="38" xfId="50" applyNumberFormat="1" applyFont="1" applyFill="1" applyBorder="1" applyAlignment="1" applyProtection="1">
      <alignment horizontal="right" vertical="center"/>
      <protection/>
    </xf>
    <xf numFmtId="38" fontId="14" fillId="0" borderId="0" xfId="0" applyNumberFormat="1" applyFont="1"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38" fontId="6" fillId="0" borderId="0" xfId="0" applyNumberFormat="1" applyFont="1" applyFill="1" applyAlignment="1" applyProtection="1">
      <alignment vertical="center"/>
      <protection/>
    </xf>
    <xf numFmtId="49" fontId="9" fillId="32" borderId="39" xfId="0" applyNumberFormat="1" applyFont="1" applyFill="1" applyBorder="1" applyAlignment="1" applyProtection="1">
      <alignment horizontal="distributed" vertical="center"/>
      <protection/>
    </xf>
    <xf numFmtId="49" fontId="3" fillId="32" borderId="39" xfId="0" applyNumberFormat="1" applyFont="1" applyFill="1" applyBorder="1" applyAlignment="1" applyProtection="1">
      <alignment horizontal="distributed" vertical="center"/>
      <protection/>
    </xf>
    <xf numFmtId="38" fontId="6" fillId="0" borderId="10" xfId="50" applyFont="1" applyFill="1" applyBorder="1" applyAlignment="1" applyProtection="1">
      <alignment horizontal="right" vertical="center"/>
      <protection/>
    </xf>
    <xf numFmtId="38" fontId="6" fillId="0" borderId="38" xfId="50" applyFont="1" applyFill="1" applyBorder="1" applyAlignment="1" applyProtection="1">
      <alignment horizontal="right" vertical="center"/>
      <protection/>
    </xf>
    <xf numFmtId="38" fontId="6" fillId="0" borderId="0" xfId="50" applyFont="1" applyFill="1" applyBorder="1" applyAlignment="1" applyProtection="1">
      <alignment horizontal="right" vertical="center"/>
      <protection/>
    </xf>
    <xf numFmtId="38" fontId="2" fillId="0" borderId="0" xfId="0" applyNumberFormat="1" applyFont="1" applyFill="1" applyAlignment="1" applyProtection="1">
      <alignment vertical="center"/>
      <protection/>
    </xf>
    <xf numFmtId="49" fontId="8" fillId="32" borderId="40" xfId="0" applyNumberFormat="1" applyFont="1" applyFill="1" applyBorder="1" applyAlignment="1" applyProtection="1">
      <alignment horizontal="distributed" vertical="center"/>
      <protection/>
    </xf>
    <xf numFmtId="180" fontId="2" fillId="0" borderId="20" xfId="50" applyNumberFormat="1" applyFont="1" applyBorder="1" applyAlignment="1" applyProtection="1">
      <alignment horizontal="right" vertical="center"/>
      <protection/>
    </xf>
    <xf numFmtId="38" fontId="2" fillId="0" borderId="13" xfId="50" applyFont="1" applyBorder="1" applyAlignment="1" applyProtection="1">
      <alignment horizontal="right" vertical="center"/>
      <protection/>
    </xf>
    <xf numFmtId="38" fontId="2" fillId="0" borderId="13" xfId="50" applyFont="1" applyFill="1" applyBorder="1" applyAlignment="1" applyProtection="1">
      <alignment horizontal="right" vertical="center"/>
      <protection/>
    </xf>
    <xf numFmtId="38" fontId="2" fillId="0" borderId="41" xfId="50" applyFont="1" applyBorder="1" applyAlignment="1" applyProtection="1">
      <alignment horizontal="right" vertical="center"/>
      <protection/>
    </xf>
    <xf numFmtId="49" fontId="2" fillId="32" borderId="40" xfId="0" applyNumberFormat="1" applyFont="1" applyFill="1" applyBorder="1" applyAlignment="1" applyProtection="1">
      <alignment horizontal="distributed" vertical="center"/>
      <protection/>
    </xf>
    <xf numFmtId="38" fontId="2" fillId="0" borderId="20" xfId="50" applyFont="1" applyBorder="1" applyAlignment="1" applyProtection="1">
      <alignment horizontal="right" vertical="center"/>
      <protection/>
    </xf>
    <xf numFmtId="38" fontId="2" fillId="0" borderId="20" xfId="50" applyFont="1" applyFill="1" applyBorder="1" applyAlignment="1" applyProtection="1">
      <alignment horizontal="right" vertical="center"/>
      <protection/>
    </xf>
    <xf numFmtId="49" fontId="2" fillId="32" borderId="42" xfId="0" applyNumberFormat="1" applyFont="1" applyFill="1" applyBorder="1" applyAlignment="1" applyProtection="1">
      <alignment horizontal="distributed" vertical="center"/>
      <protection/>
    </xf>
    <xf numFmtId="180" fontId="2" fillId="0" borderId="43" xfId="50" applyNumberFormat="1" applyFont="1" applyBorder="1" applyAlignment="1" applyProtection="1">
      <alignment horizontal="right" vertical="center"/>
      <protection/>
    </xf>
    <xf numFmtId="38" fontId="2" fillId="0" borderId="30" xfId="50" applyFont="1" applyBorder="1" applyAlignment="1" applyProtection="1">
      <alignment horizontal="right" vertical="center"/>
      <protection/>
    </xf>
    <xf numFmtId="38" fontId="2" fillId="0" borderId="30" xfId="50" applyFont="1" applyFill="1" applyBorder="1" applyAlignment="1" applyProtection="1">
      <alignment horizontal="right" vertical="center"/>
      <protection/>
    </xf>
    <xf numFmtId="180" fontId="2" fillId="0" borderId="30" xfId="0" applyNumberFormat="1" applyFont="1" applyFill="1" applyBorder="1" applyAlignment="1" applyProtection="1">
      <alignment horizontal="right" vertical="center"/>
      <protection/>
    </xf>
    <xf numFmtId="180" fontId="2" fillId="0" borderId="43" xfId="0" applyNumberFormat="1" applyFont="1" applyFill="1" applyBorder="1" applyAlignment="1" applyProtection="1">
      <alignment horizontal="right" vertical="center"/>
      <protection/>
    </xf>
    <xf numFmtId="180" fontId="2" fillId="0" borderId="30" xfId="50" applyNumberFormat="1" applyFont="1" applyBorder="1" applyAlignment="1" applyProtection="1">
      <alignment horizontal="right" vertical="center"/>
      <protection/>
    </xf>
    <xf numFmtId="180" fontId="6" fillId="0" borderId="43" xfId="50" applyNumberFormat="1" applyFont="1" applyBorder="1" applyAlignment="1" applyProtection="1">
      <alignment horizontal="right" vertical="center"/>
      <protection/>
    </xf>
    <xf numFmtId="38" fontId="2" fillId="0" borderId="44" xfId="50" applyFont="1" applyBorder="1" applyAlignment="1" applyProtection="1">
      <alignment horizontal="right" vertical="center"/>
      <protection/>
    </xf>
    <xf numFmtId="0" fontId="3" fillId="0" borderId="0" xfId="0" applyFont="1" applyAlignment="1" applyProtection="1">
      <alignment vertical="center"/>
      <protection/>
    </xf>
    <xf numFmtId="180" fontId="2" fillId="0" borderId="0" xfId="50" applyNumberFormat="1" applyFont="1" applyBorder="1" applyAlignment="1" applyProtection="1">
      <alignment horizontal="right" vertical="center"/>
      <protection/>
    </xf>
    <xf numFmtId="38" fontId="2" fillId="0" borderId="0" xfId="50" applyFont="1" applyBorder="1" applyAlignment="1" applyProtection="1">
      <alignment horizontal="right" vertical="center"/>
      <protection/>
    </xf>
    <xf numFmtId="180" fontId="2"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center" vertical="center" textRotation="255"/>
      <protection/>
    </xf>
    <xf numFmtId="180" fontId="6" fillId="0" borderId="0" xfId="0" applyNumberFormat="1" applyFont="1" applyAlignment="1" applyProtection="1">
      <alignment vertical="center"/>
      <protection/>
    </xf>
    <xf numFmtId="180" fontId="51" fillId="0" borderId="0" xfId="0" applyNumberFormat="1" applyFont="1" applyAlignment="1" applyProtection="1">
      <alignment vertical="center"/>
      <protection/>
    </xf>
    <xf numFmtId="0" fontId="51" fillId="0" borderId="0" xfId="0" applyFont="1" applyAlignment="1" applyProtection="1">
      <alignment vertical="center"/>
      <protection/>
    </xf>
    <xf numFmtId="180" fontId="52" fillId="0" borderId="0" xfId="0" applyNumberFormat="1" applyFont="1" applyAlignment="1" applyProtection="1">
      <alignment vertical="center"/>
      <protection/>
    </xf>
    <xf numFmtId="0" fontId="2" fillId="33" borderId="13"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3" xfId="0" applyFont="1" applyFill="1" applyBorder="1" applyAlignment="1">
      <alignment horizontal="distributed" vertical="center" wrapText="1"/>
    </xf>
    <xf numFmtId="0" fontId="2" fillId="33" borderId="14"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2" borderId="10" xfId="0" applyFont="1" applyFill="1" applyBorder="1" applyAlignment="1">
      <alignment horizontal="center" vertical="center"/>
    </xf>
    <xf numFmtId="0" fontId="2" fillId="33" borderId="17"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33" borderId="16" xfId="0" applyFont="1" applyFill="1" applyBorder="1" applyAlignment="1">
      <alignment horizontal="distributed" vertical="center"/>
    </xf>
    <xf numFmtId="0" fontId="3" fillId="33" borderId="13" xfId="0" applyFont="1" applyFill="1" applyBorder="1" applyAlignment="1">
      <alignment horizontal="distributed" vertical="center" wrapText="1"/>
    </xf>
    <xf numFmtId="0" fontId="5" fillId="0" borderId="14" xfId="0" applyFont="1" applyBorder="1" applyAlignment="1">
      <alignment horizontal="distributed"/>
    </xf>
    <xf numFmtId="0" fontId="5" fillId="0" borderId="11" xfId="0" applyFont="1" applyBorder="1" applyAlignment="1">
      <alignment horizontal="distributed"/>
    </xf>
    <xf numFmtId="0" fontId="2" fillId="32" borderId="17" xfId="0" applyFont="1" applyFill="1" applyBorder="1" applyAlignment="1">
      <alignment horizontal="center" vertical="center"/>
    </xf>
    <xf numFmtId="0" fontId="2" fillId="32" borderId="15" xfId="0" applyFont="1" applyFill="1" applyBorder="1" applyAlignment="1">
      <alignment horizontal="center" vertical="center"/>
    </xf>
    <xf numFmtId="0" fontId="2" fillId="32" borderId="16" xfId="0" applyFont="1" applyFill="1" applyBorder="1" applyAlignment="1">
      <alignment horizontal="center" vertical="center"/>
    </xf>
    <xf numFmtId="49" fontId="2" fillId="32" borderId="17" xfId="0" applyNumberFormat="1" applyFont="1" applyFill="1" applyBorder="1" applyAlignment="1">
      <alignment horizontal="distributed" vertical="center"/>
    </xf>
    <xf numFmtId="49" fontId="2" fillId="32" borderId="15" xfId="0" applyNumberFormat="1" applyFont="1" applyFill="1" applyBorder="1" applyAlignment="1">
      <alignment horizontal="distributed" vertical="center"/>
    </xf>
    <xf numFmtId="49" fontId="2" fillId="32" borderId="16" xfId="0" applyNumberFormat="1" applyFont="1" applyFill="1" applyBorder="1" applyAlignment="1">
      <alignment horizontal="distributed" vertical="center"/>
    </xf>
    <xf numFmtId="49" fontId="6" fillId="32" borderId="17" xfId="0" applyNumberFormat="1" applyFont="1" applyFill="1" applyBorder="1" applyAlignment="1">
      <alignment horizontal="distributed" vertical="center"/>
    </xf>
    <xf numFmtId="49" fontId="6" fillId="32" borderId="15" xfId="0" applyNumberFormat="1" applyFont="1" applyFill="1" applyBorder="1" applyAlignment="1">
      <alignment horizontal="distributed" vertical="center"/>
    </xf>
    <xf numFmtId="49" fontId="6" fillId="32" borderId="16" xfId="0" applyNumberFormat="1" applyFont="1" applyFill="1" applyBorder="1" applyAlignment="1">
      <alignment horizontal="distributed" vertical="center"/>
    </xf>
    <xf numFmtId="49" fontId="2" fillId="32" borderId="17" xfId="0" applyNumberFormat="1" applyFont="1" applyFill="1" applyBorder="1" applyAlignment="1">
      <alignment horizontal="center" vertical="center"/>
    </xf>
    <xf numFmtId="49" fontId="2" fillId="32" borderId="15" xfId="0" applyNumberFormat="1" applyFont="1" applyFill="1" applyBorder="1" applyAlignment="1">
      <alignment horizontal="center" vertical="center"/>
    </xf>
    <xf numFmtId="0" fontId="2" fillId="32" borderId="24" xfId="0" applyFont="1" applyFill="1" applyBorder="1" applyAlignment="1">
      <alignment horizontal="distributed" vertical="center"/>
    </xf>
    <xf numFmtId="0" fontId="2" fillId="32" borderId="12" xfId="0" applyFont="1" applyFill="1" applyBorder="1" applyAlignment="1">
      <alignment horizontal="distributed" vertical="center"/>
    </xf>
    <xf numFmtId="0" fontId="2" fillId="32" borderId="20" xfId="0" applyFont="1" applyFill="1" applyBorder="1" applyAlignment="1">
      <alignment horizontal="distributed" vertical="center"/>
    </xf>
    <xf numFmtId="0" fontId="2" fillId="32" borderId="29" xfId="0" applyFont="1" applyFill="1" applyBorder="1" applyAlignment="1">
      <alignment horizontal="distributed" vertical="center"/>
    </xf>
    <xf numFmtId="0" fontId="2" fillId="32" borderId="0" xfId="0" applyFont="1" applyFill="1" applyBorder="1" applyAlignment="1">
      <alignment horizontal="distributed" vertical="center"/>
    </xf>
    <xf numFmtId="0" fontId="2" fillId="32" borderId="45" xfId="0" applyFont="1" applyFill="1" applyBorder="1" applyAlignment="1">
      <alignment horizontal="distributed" vertical="center"/>
    </xf>
    <xf numFmtId="0" fontId="2" fillId="32" borderId="25" xfId="0" applyFont="1" applyFill="1" applyBorder="1" applyAlignment="1">
      <alignment horizontal="distributed" vertical="center"/>
    </xf>
    <xf numFmtId="0" fontId="2" fillId="32" borderId="18" xfId="0" applyFont="1" applyFill="1" applyBorder="1" applyAlignment="1">
      <alignment horizontal="distributed" vertical="center"/>
    </xf>
    <xf numFmtId="0" fontId="2" fillId="32" borderId="19"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7" xfId="0" applyFont="1" applyFill="1" applyBorder="1" applyAlignment="1">
      <alignment horizontal="center" vertical="distributed"/>
    </xf>
    <xf numFmtId="0" fontId="2" fillId="33" borderId="15" xfId="0" applyFont="1" applyFill="1" applyBorder="1" applyAlignment="1">
      <alignment horizontal="center" vertical="distributed"/>
    </xf>
    <xf numFmtId="0" fontId="2" fillId="33" borderId="16" xfId="0" applyFont="1" applyFill="1" applyBorder="1" applyAlignment="1">
      <alignment horizontal="center" vertical="distributed"/>
    </xf>
    <xf numFmtId="0" fontId="2" fillId="33" borderId="24" xfId="0" applyFont="1" applyFill="1" applyBorder="1" applyAlignment="1">
      <alignment horizontal="distributed" vertical="center"/>
    </xf>
    <xf numFmtId="0" fontId="0" fillId="33" borderId="11" xfId="0" applyFill="1" applyBorder="1" applyAlignment="1">
      <alignment horizontal="distributed" vertical="center"/>
    </xf>
    <xf numFmtId="0" fontId="2" fillId="32" borderId="10" xfId="0" applyFont="1" applyFill="1" applyBorder="1" applyAlignment="1">
      <alignment horizontal="distributed" vertical="center"/>
    </xf>
    <xf numFmtId="0" fontId="6" fillId="32" borderId="10" xfId="0" applyFont="1" applyFill="1" applyBorder="1" applyAlignment="1">
      <alignment horizontal="distributed" vertical="center"/>
    </xf>
    <xf numFmtId="0" fontId="6" fillId="32" borderId="15" xfId="0" applyFont="1" applyFill="1" applyBorder="1" applyAlignment="1">
      <alignment horizontal="distributed" vertical="center"/>
    </xf>
    <xf numFmtId="0" fontId="6" fillId="32" borderId="16" xfId="0" applyFont="1" applyFill="1" applyBorder="1" applyAlignment="1">
      <alignment horizontal="distributed" vertical="center"/>
    </xf>
    <xf numFmtId="0" fontId="6" fillId="32" borderId="18" xfId="0" applyFont="1" applyFill="1" applyBorder="1" applyAlignment="1">
      <alignment horizontal="distributed" vertical="center"/>
    </xf>
    <xf numFmtId="0" fontId="6" fillId="32" borderId="19" xfId="0" applyFont="1" applyFill="1" applyBorder="1" applyAlignment="1">
      <alignment horizontal="distributed" vertical="center"/>
    </xf>
    <xf numFmtId="0" fontId="7" fillId="0" borderId="0" xfId="0" applyFont="1" applyAlignment="1">
      <alignment horizontal="left" vertical="center"/>
    </xf>
    <xf numFmtId="0" fontId="2" fillId="33" borderId="10" xfId="0" applyFont="1" applyFill="1" applyBorder="1" applyAlignment="1">
      <alignment horizontal="distributed" vertical="center"/>
    </xf>
    <xf numFmtId="0" fontId="8" fillId="32" borderId="24" xfId="0" applyFont="1" applyFill="1" applyBorder="1" applyAlignment="1">
      <alignment horizontal="distributed" vertical="center"/>
    </xf>
    <xf numFmtId="0" fontId="8" fillId="32" borderId="20" xfId="0" applyFont="1" applyFill="1" applyBorder="1" applyAlignment="1">
      <alignment horizontal="distributed" vertical="center"/>
    </xf>
    <xf numFmtId="0" fontId="8" fillId="32" borderId="29" xfId="0" applyFont="1" applyFill="1" applyBorder="1" applyAlignment="1">
      <alignment horizontal="distributed" vertical="center"/>
    </xf>
    <xf numFmtId="0" fontId="8" fillId="32" borderId="45" xfId="0" applyFont="1" applyFill="1" applyBorder="1" applyAlignment="1">
      <alignment horizontal="distributed" vertical="center"/>
    </xf>
    <xf numFmtId="0" fontId="8" fillId="32" borderId="25" xfId="0" applyFont="1" applyFill="1" applyBorder="1" applyAlignment="1">
      <alignment horizontal="distributed" vertical="center"/>
    </xf>
    <xf numFmtId="0" fontId="8" fillId="32" borderId="19" xfId="0" applyFont="1" applyFill="1" applyBorder="1" applyAlignment="1">
      <alignment horizontal="distributed" vertical="center"/>
    </xf>
    <xf numFmtId="0" fontId="2" fillId="33" borderId="20" xfId="0" applyFont="1" applyFill="1" applyBorder="1" applyAlignment="1">
      <alignment horizontal="distributed" vertical="center"/>
    </xf>
    <xf numFmtId="0" fontId="2" fillId="33" borderId="25" xfId="0" applyFont="1" applyFill="1" applyBorder="1" applyAlignment="1">
      <alignment horizontal="distributed" vertical="center"/>
    </xf>
    <xf numFmtId="0" fontId="2" fillId="33" borderId="19" xfId="0" applyFont="1" applyFill="1" applyBorder="1" applyAlignment="1">
      <alignment horizontal="distributed" vertical="center"/>
    </xf>
    <xf numFmtId="0" fontId="2" fillId="32" borderId="24" xfId="0" applyFont="1" applyFill="1" applyBorder="1" applyAlignment="1">
      <alignment horizontal="distributed" vertical="center"/>
    </xf>
    <xf numFmtId="0" fontId="2" fillId="32" borderId="20" xfId="0" applyFont="1" applyFill="1" applyBorder="1" applyAlignment="1">
      <alignment horizontal="distributed" vertical="center"/>
    </xf>
    <xf numFmtId="0" fontId="2" fillId="32" borderId="25" xfId="0" applyFont="1" applyFill="1" applyBorder="1" applyAlignment="1">
      <alignment horizontal="distributed" vertical="center"/>
    </xf>
    <xf numFmtId="0" fontId="2" fillId="32" borderId="19" xfId="0" applyFont="1" applyFill="1" applyBorder="1" applyAlignment="1">
      <alignment horizontal="distributed" vertical="center"/>
    </xf>
    <xf numFmtId="0" fontId="6" fillId="32" borderId="24" xfId="0" applyFont="1" applyFill="1" applyBorder="1" applyAlignment="1">
      <alignment horizontal="distributed" vertical="center" shrinkToFit="1"/>
    </xf>
    <xf numFmtId="0" fontId="6" fillId="32" borderId="20" xfId="0" applyFont="1" applyFill="1" applyBorder="1" applyAlignment="1">
      <alignment horizontal="distributed" vertical="center" shrinkToFit="1"/>
    </xf>
    <xf numFmtId="0" fontId="6" fillId="32" borderId="25" xfId="0" applyFont="1" applyFill="1" applyBorder="1" applyAlignment="1">
      <alignment horizontal="distributed" vertical="center" shrinkToFit="1"/>
    </xf>
    <xf numFmtId="0" fontId="6" fillId="32" borderId="19" xfId="0" applyFont="1" applyFill="1" applyBorder="1" applyAlignment="1">
      <alignment horizontal="distributed" vertical="center" shrinkToFit="1"/>
    </xf>
    <xf numFmtId="0" fontId="2" fillId="0" borderId="0" xfId="0" applyFont="1" applyFill="1" applyBorder="1" applyAlignment="1">
      <alignment horizontal="distributed" vertical="center"/>
    </xf>
    <xf numFmtId="0" fontId="3" fillId="32" borderId="20" xfId="0" applyFont="1" applyFill="1" applyBorder="1" applyAlignment="1">
      <alignment horizontal="distributed" vertical="center"/>
    </xf>
    <xf numFmtId="0" fontId="3" fillId="32" borderId="19" xfId="0" applyFont="1" applyFill="1" applyBorder="1" applyAlignment="1">
      <alignment horizontal="distributed" vertical="center"/>
    </xf>
    <xf numFmtId="0" fontId="2" fillId="32" borderId="13" xfId="0" applyFont="1" applyFill="1" applyBorder="1" applyAlignment="1">
      <alignment horizontal="distributed" vertical="center"/>
    </xf>
    <xf numFmtId="0" fontId="2" fillId="32" borderId="14" xfId="0" applyFont="1" applyFill="1" applyBorder="1" applyAlignment="1">
      <alignment horizontal="distributed" vertical="center"/>
    </xf>
    <xf numFmtId="0" fontId="2" fillId="32" borderId="11" xfId="0" applyFont="1" applyFill="1" applyBorder="1" applyAlignment="1">
      <alignment horizontal="distributed" vertical="center"/>
    </xf>
    <xf numFmtId="0" fontId="2" fillId="33" borderId="13" xfId="0" applyFont="1" applyFill="1" applyBorder="1" applyAlignment="1">
      <alignment horizontal="distributed" vertical="center" wrapText="1"/>
    </xf>
    <xf numFmtId="0" fontId="3" fillId="0" borderId="0" xfId="0" applyFont="1" applyAlignment="1">
      <alignment vertical="center"/>
    </xf>
    <xf numFmtId="0" fontId="4" fillId="0" borderId="0" xfId="0" applyFont="1" applyAlignment="1">
      <alignment horizontal="left" vertical="center"/>
    </xf>
    <xf numFmtId="38" fontId="2" fillId="33" borderId="13" xfId="48" applyFont="1" applyFill="1" applyBorder="1" applyAlignment="1">
      <alignment horizontal="distributed" vertical="center" wrapText="1"/>
    </xf>
    <xf numFmtId="38" fontId="2" fillId="33" borderId="14" xfId="48" applyFont="1" applyFill="1" applyBorder="1" applyAlignment="1">
      <alignment horizontal="distributed" vertical="center"/>
    </xf>
    <xf numFmtId="38" fontId="2" fillId="33" borderId="11" xfId="48" applyFont="1" applyFill="1" applyBorder="1" applyAlignment="1">
      <alignment horizontal="distributed" vertical="center"/>
    </xf>
    <xf numFmtId="38" fontId="9" fillId="33" borderId="13" xfId="48" applyFont="1" applyFill="1" applyBorder="1" applyAlignment="1">
      <alignment horizontal="distributed" vertical="center" wrapText="1"/>
    </xf>
    <xf numFmtId="38" fontId="9" fillId="33" borderId="14" xfId="48" applyFont="1" applyFill="1" applyBorder="1" applyAlignment="1">
      <alignment horizontal="distributed" vertical="center"/>
    </xf>
    <xf numFmtId="38" fontId="9" fillId="33" borderId="11" xfId="48" applyFont="1" applyFill="1" applyBorder="1" applyAlignment="1">
      <alignment horizontal="distributed" vertical="center"/>
    </xf>
    <xf numFmtId="38" fontId="2" fillId="33" borderId="13" xfId="48" applyFont="1" applyFill="1" applyBorder="1" applyAlignment="1">
      <alignment horizontal="distributed" vertical="center" wrapText="1"/>
    </xf>
    <xf numFmtId="38" fontId="2" fillId="33" borderId="14" xfId="48" applyFont="1" applyFill="1" applyBorder="1" applyAlignment="1">
      <alignment horizontal="distributed" vertical="center"/>
    </xf>
    <xf numFmtId="38" fontId="2" fillId="33" borderId="11" xfId="48" applyFont="1" applyFill="1" applyBorder="1" applyAlignment="1">
      <alignment horizontal="distributed" vertical="center"/>
    </xf>
    <xf numFmtId="38" fontId="2" fillId="33" borderId="14" xfId="48" applyFont="1" applyFill="1" applyBorder="1" applyAlignment="1">
      <alignment horizontal="distributed" vertical="center" wrapText="1"/>
    </xf>
    <xf numFmtId="38" fontId="2" fillId="33" borderId="11" xfId="48" applyFont="1" applyFill="1" applyBorder="1" applyAlignment="1">
      <alignment horizontal="distributed" vertical="center" wrapText="1"/>
    </xf>
    <xf numFmtId="38" fontId="9" fillId="33" borderId="13" xfId="48" applyFont="1" applyFill="1" applyBorder="1" applyAlignment="1">
      <alignment horizontal="center" vertical="center" wrapText="1"/>
    </xf>
    <xf numFmtId="38" fontId="9" fillId="33" borderId="14" xfId="48" applyFont="1" applyFill="1" applyBorder="1" applyAlignment="1">
      <alignment horizontal="center" vertical="center" wrapText="1"/>
    </xf>
    <xf numFmtId="38" fontId="9" fillId="33" borderId="11" xfId="48" applyFont="1" applyFill="1" applyBorder="1" applyAlignment="1">
      <alignment horizontal="center" vertical="center" wrapText="1"/>
    </xf>
    <xf numFmtId="38" fontId="2" fillId="33" borderId="13" xfId="48" applyFont="1" applyFill="1" applyBorder="1" applyAlignment="1">
      <alignment horizontal="center" vertical="center" wrapText="1"/>
    </xf>
    <xf numFmtId="38" fontId="2" fillId="33" borderId="14" xfId="48" applyFont="1" applyFill="1" applyBorder="1" applyAlignment="1">
      <alignment horizontal="center" vertical="center" wrapText="1"/>
    </xf>
    <xf numFmtId="38" fontId="2" fillId="33" borderId="11" xfId="48" applyFont="1" applyFill="1" applyBorder="1" applyAlignment="1">
      <alignment horizontal="center" vertical="center" wrapText="1"/>
    </xf>
    <xf numFmtId="0" fontId="2" fillId="0" borderId="0" xfId="0" applyFont="1" applyFill="1" applyBorder="1" applyAlignment="1">
      <alignment horizontal="center" vertical="center"/>
    </xf>
    <xf numFmtId="0" fontId="2" fillId="32" borderId="13" xfId="0" applyFont="1" applyFill="1" applyBorder="1" applyAlignment="1">
      <alignment horizontal="center" vertical="center" textRotation="255"/>
    </xf>
    <xf numFmtId="0" fontId="2" fillId="32" borderId="14" xfId="0" applyFont="1" applyFill="1" applyBorder="1" applyAlignment="1">
      <alignment horizontal="center" vertical="center" textRotation="255"/>
    </xf>
    <xf numFmtId="0" fontId="6" fillId="32" borderId="25" xfId="0" applyFont="1" applyFill="1" applyBorder="1" applyAlignment="1">
      <alignment horizontal="distributed" vertical="center"/>
    </xf>
    <xf numFmtId="0" fontId="2" fillId="32" borderId="46" xfId="0" applyFont="1" applyFill="1" applyBorder="1" applyAlignment="1">
      <alignment horizontal="center" vertical="center" textRotation="255" shrinkToFit="1"/>
    </xf>
    <xf numFmtId="0" fontId="2" fillId="32" borderId="14" xfId="0" applyFont="1" applyFill="1" applyBorder="1" applyAlignment="1">
      <alignment horizontal="center" vertical="center" textRotation="255" shrinkToFit="1"/>
    </xf>
    <xf numFmtId="0" fontId="2" fillId="32" borderId="11" xfId="0" applyFont="1" applyFill="1" applyBorder="1" applyAlignment="1">
      <alignment horizontal="center" vertical="center" textRotation="255" shrinkToFit="1"/>
    </xf>
    <xf numFmtId="0" fontId="6" fillId="32" borderId="47" xfId="0" applyFont="1" applyFill="1" applyBorder="1" applyAlignment="1">
      <alignment horizontal="distributed" vertical="center"/>
    </xf>
    <xf numFmtId="0" fontId="6" fillId="32" borderId="48" xfId="0" applyFont="1" applyFill="1" applyBorder="1" applyAlignment="1">
      <alignment horizontal="distributed" vertical="center"/>
    </xf>
    <xf numFmtId="0" fontId="2" fillId="32" borderId="24" xfId="0" applyFont="1" applyFill="1" applyBorder="1" applyAlignment="1">
      <alignment horizontal="center" vertical="center"/>
    </xf>
    <xf numFmtId="0" fontId="2" fillId="32" borderId="12" xfId="0" applyFont="1" applyFill="1" applyBorder="1" applyAlignment="1">
      <alignment horizontal="center" vertical="center"/>
    </xf>
    <xf numFmtId="0" fontId="2" fillId="32" borderId="20" xfId="0" applyFont="1" applyFill="1" applyBorder="1" applyAlignment="1">
      <alignment horizontal="center" vertical="center"/>
    </xf>
    <xf numFmtId="0" fontId="2" fillId="32" borderId="29"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45" xfId="0" applyFont="1" applyFill="1" applyBorder="1" applyAlignment="1">
      <alignment horizontal="center" vertical="center"/>
    </xf>
    <xf numFmtId="0" fontId="2" fillId="32" borderId="25" xfId="0" applyFont="1" applyFill="1" applyBorder="1" applyAlignment="1">
      <alignment horizontal="center" vertical="center"/>
    </xf>
    <xf numFmtId="0" fontId="2" fillId="32" borderId="18" xfId="0" applyFont="1" applyFill="1" applyBorder="1" applyAlignment="1">
      <alignment horizontal="center" vertical="center"/>
    </xf>
    <xf numFmtId="0" fontId="2" fillId="32" borderId="19" xfId="0" applyFont="1" applyFill="1" applyBorder="1" applyAlignment="1">
      <alignment horizontal="center" vertical="center"/>
    </xf>
    <xf numFmtId="38" fontId="11" fillId="33" borderId="13" xfId="50" applyFont="1" applyFill="1" applyBorder="1" applyAlignment="1">
      <alignment horizontal="distributed" vertical="center" wrapText="1"/>
    </xf>
    <xf numFmtId="38" fontId="3" fillId="33" borderId="14" xfId="50" applyFont="1" applyFill="1" applyBorder="1" applyAlignment="1">
      <alignment horizontal="distributed" vertical="center"/>
    </xf>
    <xf numFmtId="38" fontId="3" fillId="33" borderId="11" xfId="50" applyFont="1" applyFill="1" applyBorder="1" applyAlignment="1">
      <alignment horizontal="distributed" vertical="center"/>
    </xf>
    <xf numFmtId="38" fontId="3" fillId="33" borderId="13" xfId="50" applyFont="1" applyFill="1" applyBorder="1" applyAlignment="1">
      <alignment horizontal="distributed"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2" borderId="17" xfId="0" applyFont="1" applyFill="1" applyBorder="1" applyAlignment="1">
      <alignment horizontal="distributed" vertical="center"/>
    </xf>
    <xf numFmtId="0" fontId="2" fillId="32" borderId="15" xfId="0" applyFont="1" applyFill="1" applyBorder="1" applyAlignment="1">
      <alignment horizontal="distributed" vertical="center"/>
    </xf>
    <xf numFmtId="0" fontId="2" fillId="32" borderId="16" xfId="0" applyFont="1" applyFill="1" applyBorder="1" applyAlignment="1">
      <alignment horizontal="distributed" vertical="center"/>
    </xf>
    <xf numFmtId="0" fontId="5" fillId="0" borderId="14" xfId="0" applyFont="1" applyBorder="1" applyAlignment="1">
      <alignment horizontal="distributed" vertical="center"/>
    </xf>
    <xf numFmtId="0" fontId="5" fillId="0" borderId="11" xfId="0" applyFont="1" applyBorder="1" applyAlignment="1">
      <alignment horizontal="distributed" vertical="center"/>
    </xf>
    <xf numFmtId="38" fontId="3" fillId="33" borderId="13" xfId="50" applyFont="1" applyFill="1" applyBorder="1" applyAlignment="1">
      <alignment horizontal="center" vertical="center" wrapText="1"/>
    </xf>
    <xf numFmtId="38" fontId="3" fillId="33" borderId="14" xfId="50" applyFont="1" applyFill="1" applyBorder="1" applyAlignment="1">
      <alignment horizontal="center" vertical="center" wrapText="1"/>
    </xf>
    <xf numFmtId="38" fontId="3" fillId="33" borderId="11" xfId="50" applyFont="1" applyFill="1" applyBorder="1" applyAlignment="1">
      <alignment horizontal="center" vertical="center" wrapText="1"/>
    </xf>
    <xf numFmtId="0" fontId="2" fillId="33" borderId="13" xfId="0" applyFont="1" applyFill="1" applyBorder="1" applyAlignment="1">
      <alignment horizontal="center" vertical="distributed" textRotation="255" wrapText="1"/>
    </xf>
    <xf numFmtId="0" fontId="2" fillId="33" borderId="14" xfId="0" applyFont="1" applyFill="1" applyBorder="1" applyAlignment="1">
      <alignment horizontal="center" vertical="distributed" textRotation="255" wrapText="1"/>
    </xf>
    <xf numFmtId="0" fontId="2" fillId="33" borderId="11" xfId="0" applyFont="1" applyFill="1" applyBorder="1" applyAlignment="1">
      <alignment horizontal="center" vertical="distributed" textRotation="255" wrapText="1"/>
    </xf>
    <xf numFmtId="0" fontId="2" fillId="33" borderId="13" xfId="0" applyFont="1" applyFill="1" applyBorder="1" applyAlignment="1">
      <alignment horizontal="center" vertical="top" textRotation="255" shrinkToFit="1"/>
    </xf>
    <xf numFmtId="0" fontId="2" fillId="33" borderId="14" xfId="0" applyFont="1" applyFill="1" applyBorder="1" applyAlignment="1">
      <alignment horizontal="center" vertical="top" textRotation="255" shrinkToFit="1"/>
    </xf>
    <xf numFmtId="0" fontId="2" fillId="33" borderId="11" xfId="0" applyFont="1" applyFill="1" applyBorder="1" applyAlignment="1">
      <alignment horizontal="center" vertical="top" textRotation="255" shrinkToFit="1"/>
    </xf>
    <xf numFmtId="0" fontId="9" fillId="33" borderId="13" xfId="0" applyFont="1" applyFill="1" applyBorder="1" applyAlignment="1">
      <alignment horizontal="center" vertical="top" textRotation="255" wrapText="1"/>
    </xf>
    <xf numFmtId="0" fontId="9" fillId="33" borderId="14" xfId="0" applyFont="1" applyFill="1" applyBorder="1" applyAlignment="1">
      <alignment horizontal="center" vertical="top" textRotation="255" wrapText="1"/>
    </xf>
    <xf numFmtId="0" fontId="2" fillId="33" borderId="14" xfId="0" applyFont="1" applyFill="1" applyBorder="1" applyAlignment="1">
      <alignment horizontal="center" vertical="center" textRotation="255" wrapText="1"/>
    </xf>
    <xf numFmtId="0" fontId="2" fillId="33" borderId="11" xfId="0" applyFont="1" applyFill="1" applyBorder="1" applyAlignment="1">
      <alignment horizontal="center" vertical="center" textRotation="255" wrapText="1"/>
    </xf>
    <xf numFmtId="0" fontId="6" fillId="32" borderId="17" xfId="0" applyFont="1" applyFill="1" applyBorder="1" applyAlignment="1">
      <alignment horizontal="distributed" vertical="center"/>
    </xf>
    <xf numFmtId="0" fontId="2" fillId="33" borderId="17" xfId="0" applyFont="1" applyFill="1" applyBorder="1" applyAlignment="1">
      <alignment horizontal="distributed" vertical="center" wrapText="1"/>
    </xf>
    <xf numFmtId="0" fontId="2" fillId="33" borderId="15" xfId="0" applyFont="1" applyFill="1" applyBorder="1" applyAlignment="1">
      <alignment horizontal="distributed" vertical="center" wrapText="1"/>
    </xf>
    <xf numFmtId="0" fontId="2" fillId="33" borderId="16" xfId="0" applyFont="1" applyFill="1" applyBorder="1" applyAlignment="1">
      <alignment horizontal="distributed" vertical="center" wrapText="1"/>
    </xf>
    <xf numFmtId="0" fontId="6" fillId="34" borderId="17" xfId="0" applyFont="1" applyFill="1" applyBorder="1" applyAlignment="1">
      <alignment horizontal="distributed" vertical="center"/>
    </xf>
    <xf numFmtId="0" fontId="6" fillId="34" borderId="15" xfId="0" applyFont="1" applyFill="1" applyBorder="1" applyAlignment="1">
      <alignment horizontal="distributed" vertical="center"/>
    </xf>
    <xf numFmtId="0" fontId="6" fillId="34" borderId="16" xfId="0" applyFont="1" applyFill="1" applyBorder="1" applyAlignment="1">
      <alignment horizontal="distributed" vertical="center"/>
    </xf>
    <xf numFmtId="0" fontId="2" fillId="0" borderId="17" xfId="0" applyFont="1" applyBorder="1" applyAlignment="1">
      <alignment horizontal="righ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177" fontId="2" fillId="0" borderId="17" xfId="0" applyNumberFormat="1" applyFont="1" applyBorder="1" applyAlignment="1">
      <alignment horizontal="right" vertical="center" wrapText="1"/>
    </xf>
    <xf numFmtId="177" fontId="2" fillId="0" borderId="16" xfId="0" applyNumberFormat="1" applyFont="1" applyBorder="1" applyAlignment="1">
      <alignment horizontal="right" vertical="center" wrapText="1"/>
    </xf>
    <xf numFmtId="177" fontId="2" fillId="0" borderId="15" xfId="0" applyNumberFormat="1" applyFont="1" applyBorder="1" applyAlignment="1">
      <alignment horizontal="right" vertical="center" wrapText="1"/>
    </xf>
    <xf numFmtId="177" fontId="6" fillId="0" borderId="17" xfId="0" applyNumberFormat="1" applyFont="1" applyFill="1" applyBorder="1" applyAlignment="1">
      <alignment horizontal="right" vertical="center" wrapText="1"/>
    </xf>
    <xf numFmtId="177" fontId="6" fillId="0" borderId="16" xfId="0" applyNumberFormat="1" applyFont="1" applyFill="1" applyBorder="1" applyAlignment="1">
      <alignment horizontal="right" vertical="center" wrapText="1"/>
    </xf>
    <xf numFmtId="177" fontId="6" fillId="0" borderId="15" xfId="0" applyNumberFormat="1" applyFont="1" applyFill="1" applyBorder="1" applyAlignment="1">
      <alignment horizontal="right" vertical="center" wrapText="1"/>
    </xf>
    <xf numFmtId="0" fontId="2" fillId="33" borderId="10" xfId="0" applyFont="1" applyFill="1" applyBorder="1" applyAlignment="1">
      <alignment horizontal="distributed" vertical="center" wrapText="1"/>
    </xf>
    <xf numFmtId="0" fontId="2" fillId="32" borderId="24" xfId="0" applyFont="1" applyFill="1" applyBorder="1" applyAlignment="1">
      <alignment horizontal="center" vertical="center"/>
    </xf>
    <xf numFmtId="0" fontId="2" fillId="32" borderId="25"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6" fillId="33" borderId="10" xfId="0" applyFont="1" applyFill="1" applyBorder="1" applyAlignment="1">
      <alignment horizontal="distributed" vertical="center" wrapText="1"/>
    </xf>
    <xf numFmtId="0" fontId="2" fillId="32" borderId="13" xfId="0" applyFont="1" applyFill="1" applyBorder="1" applyAlignment="1">
      <alignment horizontal="distributed" vertical="center"/>
    </xf>
    <xf numFmtId="0" fontId="2" fillId="32" borderId="11" xfId="0" applyFont="1" applyFill="1" applyBorder="1" applyAlignment="1">
      <alignment horizontal="distributed" vertical="center"/>
    </xf>
    <xf numFmtId="177" fontId="2" fillId="0" borderId="13" xfId="0" applyNumberFormat="1" applyFont="1" applyBorder="1" applyAlignment="1">
      <alignment horizontal="right" vertical="center" wrapText="1"/>
    </xf>
    <xf numFmtId="0" fontId="0" fillId="0" borderId="11" xfId="0" applyBorder="1" applyAlignment="1">
      <alignment horizontal="right" vertical="center" wrapText="1"/>
    </xf>
    <xf numFmtId="177" fontId="2" fillId="0" borderId="24" xfId="0" applyNumberFormat="1" applyFont="1" applyBorder="1" applyAlignment="1">
      <alignment horizontal="right" vertical="center" wrapText="1"/>
    </xf>
    <xf numFmtId="177" fontId="2" fillId="0" borderId="20" xfId="0" applyNumberFormat="1" applyFont="1" applyBorder="1" applyAlignment="1">
      <alignment horizontal="right" vertical="center" wrapText="1"/>
    </xf>
    <xf numFmtId="177" fontId="2" fillId="0" borderId="25" xfId="0" applyNumberFormat="1" applyFont="1" applyBorder="1" applyAlignment="1">
      <alignment horizontal="right" vertical="center" wrapText="1"/>
    </xf>
    <xf numFmtId="177" fontId="2" fillId="0" borderId="19" xfId="0" applyNumberFormat="1" applyFont="1" applyBorder="1" applyAlignment="1">
      <alignment horizontal="right" vertical="center" wrapText="1"/>
    </xf>
    <xf numFmtId="177" fontId="2" fillId="0" borderId="17" xfId="0" applyNumberFormat="1" applyFont="1" applyFill="1" applyBorder="1" applyAlignment="1">
      <alignment horizontal="right" vertical="center" wrapText="1"/>
    </xf>
    <xf numFmtId="177" fontId="2" fillId="0" borderId="16" xfId="0" applyNumberFormat="1" applyFont="1" applyFill="1" applyBorder="1" applyAlignment="1">
      <alignment horizontal="right" vertical="center" wrapText="1"/>
    </xf>
    <xf numFmtId="177" fontId="2" fillId="0" borderId="13" xfId="0" applyNumberFormat="1" applyFont="1" applyFill="1" applyBorder="1" applyAlignment="1">
      <alignment horizontal="right" vertical="center" wrapText="1"/>
    </xf>
    <xf numFmtId="0" fontId="0" fillId="0" borderId="11" xfId="0" applyFill="1" applyBorder="1" applyAlignment="1">
      <alignment horizontal="right" vertical="center" wrapText="1"/>
    </xf>
    <xf numFmtId="0" fontId="6" fillId="32" borderId="13" xfId="0" applyFont="1" applyFill="1" applyBorder="1" applyAlignment="1">
      <alignment horizontal="distributed" vertical="center"/>
    </xf>
    <xf numFmtId="0" fontId="6" fillId="32" borderId="11" xfId="0" applyFont="1" applyFill="1" applyBorder="1" applyAlignment="1">
      <alignment horizontal="distributed" vertical="center"/>
    </xf>
    <xf numFmtId="0" fontId="2" fillId="0" borderId="11" xfId="0" applyFont="1" applyBorder="1" applyAlignment="1">
      <alignment horizontal="right" vertical="center" wrapText="1"/>
    </xf>
    <xf numFmtId="177" fontId="6" fillId="0" borderId="13" xfId="0" applyNumberFormat="1" applyFont="1" applyBorder="1" applyAlignment="1">
      <alignment horizontal="right" vertical="center" wrapText="1"/>
    </xf>
    <xf numFmtId="0" fontId="6" fillId="0" borderId="11" xfId="0" applyFont="1" applyBorder="1" applyAlignment="1">
      <alignment horizontal="right" vertical="center" wrapText="1"/>
    </xf>
    <xf numFmtId="0" fontId="2" fillId="33" borderId="24"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2" fillId="33" borderId="20" xfId="0" applyFont="1" applyFill="1" applyBorder="1" applyAlignment="1">
      <alignment horizontal="distributed" vertical="center" wrapText="1"/>
    </xf>
    <xf numFmtId="0" fontId="2" fillId="33" borderId="25"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19" xfId="0" applyFont="1" applyFill="1" applyBorder="1" applyAlignment="1">
      <alignment horizontal="distributed" vertical="center" wrapText="1"/>
    </xf>
    <xf numFmtId="0" fontId="2" fillId="33" borderId="25"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8" fillId="33" borderId="13" xfId="0" applyFont="1" applyFill="1" applyBorder="1" applyAlignment="1">
      <alignment horizontal="distributed" vertical="center" wrapText="1"/>
    </xf>
    <xf numFmtId="0" fontId="8" fillId="33" borderId="14" xfId="0" applyFont="1" applyFill="1" applyBorder="1" applyAlignment="1">
      <alignment horizontal="distributed" vertical="center" wrapText="1"/>
    </xf>
    <xf numFmtId="0" fontId="8" fillId="33" borderId="11" xfId="0" applyFont="1" applyFill="1" applyBorder="1" applyAlignment="1">
      <alignment horizontal="distributed" vertical="center" wrapText="1"/>
    </xf>
    <xf numFmtId="0" fontId="2" fillId="33" borderId="24" xfId="0" applyFont="1" applyFill="1" applyBorder="1" applyAlignment="1">
      <alignment horizontal="distributed" vertical="center"/>
    </xf>
    <xf numFmtId="0" fontId="0" fillId="0" borderId="20" xfId="0" applyBorder="1" applyAlignment="1">
      <alignment horizontal="distributed" vertical="center"/>
    </xf>
    <xf numFmtId="0" fontId="2" fillId="33" borderId="25" xfId="0" applyFont="1" applyFill="1" applyBorder="1" applyAlignment="1">
      <alignment horizontal="distributed" vertical="center"/>
    </xf>
    <xf numFmtId="0" fontId="0" fillId="0" borderId="19" xfId="0" applyBorder="1" applyAlignment="1">
      <alignment horizontal="distributed" vertical="center"/>
    </xf>
    <xf numFmtId="0" fontId="2" fillId="33" borderId="14" xfId="0" applyFont="1" applyFill="1" applyBorder="1" applyAlignment="1">
      <alignment horizontal="distributed" vertical="center" wrapText="1"/>
    </xf>
    <xf numFmtId="0" fontId="2" fillId="33" borderId="11" xfId="0" applyFont="1" applyFill="1" applyBorder="1" applyAlignment="1">
      <alignment horizontal="distributed" vertical="center" wrapText="1"/>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6" fontId="2" fillId="33" borderId="20" xfId="58" applyFont="1" applyFill="1" applyBorder="1" applyAlignment="1">
      <alignment horizontal="center" vertical="center" wrapText="1"/>
    </xf>
    <xf numFmtId="6" fontId="2" fillId="33" borderId="19" xfId="58" applyFont="1" applyFill="1" applyBorder="1" applyAlignment="1">
      <alignment horizontal="center" vertical="center" wrapText="1"/>
    </xf>
    <xf numFmtId="0" fontId="2" fillId="33" borderId="17" xfId="0" applyFont="1" applyFill="1" applyBorder="1" applyAlignment="1" applyProtection="1">
      <alignment horizontal="distributed" vertical="center" wrapText="1"/>
      <protection/>
    </xf>
    <xf numFmtId="0" fontId="2" fillId="33" borderId="16" xfId="0" applyFont="1" applyFill="1" applyBorder="1" applyAlignment="1" applyProtection="1">
      <alignment horizontal="distributed" vertical="center" wrapText="1"/>
      <protection/>
    </xf>
    <xf numFmtId="0" fontId="2" fillId="33" borderId="39" xfId="0" applyFont="1" applyFill="1" applyBorder="1" applyAlignment="1" applyProtection="1">
      <alignment horizontal="distributed" vertical="center" wrapText="1"/>
      <protection/>
    </xf>
    <xf numFmtId="0" fontId="2" fillId="32" borderId="49" xfId="0" applyFont="1" applyFill="1" applyBorder="1" applyAlignment="1" applyProtection="1">
      <alignment horizontal="distributed" vertical="center"/>
      <protection/>
    </xf>
    <xf numFmtId="0" fontId="2" fillId="32" borderId="39" xfId="0" applyFont="1" applyFill="1" applyBorder="1" applyAlignment="1" applyProtection="1">
      <alignment horizontal="distributed" vertical="center"/>
      <protection/>
    </xf>
    <xf numFmtId="0" fontId="6" fillId="32" borderId="49" xfId="0" applyFont="1" applyFill="1" applyBorder="1" applyAlignment="1" applyProtection="1">
      <alignment horizontal="distributed" vertical="center"/>
      <protection/>
    </xf>
    <xf numFmtId="0" fontId="6" fillId="32" borderId="39" xfId="0" applyFont="1" applyFill="1" applyBorder="1" applyAlignment="1" applyProtection="1">
      <alignment horizontal="distributed" vertical="center"/>
      <protection/>
    </xf>
    <xf numFmtId="0" fontId="2" fillId="32" borderId="50" xfId="0" applyFont="1" applyFill="1" applyBorder="1" applyAlignment="1" applyProtection="1">
      <alignment horizontal="center" vertical="distributed" textRotation="255"/>
      <protection/>
    </xf>
    <xf numFmtId="0" fontId="2" fillId="32" borderId="51" xfId="0" applyFont="1" applyFill="1" applyBorder="1" applyAlignment="1" applyProtection="1">
      <alignment horizontal="center" vertical="distributed" textRotation="255"/>
      <protection/>
    </xf>
    <xf numFmtId="0" fontId="2" fillId="32" borderId="52" xfId="0" applyFont="1" applyFill="1" applyBorder="1" applyAlignment="1" applyProtection="1">
      <alignment horizontal="center" vertical="distributed" textRotation="255"/>
      <protection/>
    </xf>
    <xf numFmtId="0" fontId="2" fillId="32" borderId="53" xfId="0" applyFont="1" applyFill="1" applyBorder="1" applyAlignment="1" applyProtection="1">
      <alignment horizontal="distributed" vertical="center"/>
      <protection/>
    </xf>
    <xf numFmtId="0" fontId="2" fillId="32" borderId="54" xfId="0" applyFont="1" applyFill="1" applyBorder="1" applyAlignment="1" applyProtection="1">
      <alignment horizontal="distributed" vertical="center"/>
      <protection/>
    </xf>
    <xf numFmtId="0" fontId="2" fillId="32" borderId="55" xfId="0" applyFont="1" applyFill="1" applyBorder="1" applyAlignment="1" applyProtection="1">
      <alignment horizontal="distributed" vertical="center"/>
      <protection/>
    </xf>
    <xf numFmtId="0" fontId="2" fillId="32" borderId="56" xfId="0" applyFont="1" applyFill="1" applyBorder="1" applyAlignment="1" applyProtection="1">
      <alignment horizontal="distributed" vertical="center"/>
      <protection/>
    </xf>
    <xf numFmtId="0" fontId="2" fillId="32" borderId="57" xfId="0" applyFont="1" applyFill="1" applyBorder="1" applyAlignment="1" applyProtection="1">
      <alignment horizontal="distributed" vertical="center"/>
      <protection/>
    </xf>
    <xf numFmtId="0" fontId="2" fillId="32" borderId="58" xfId="0" applyFont="1" applyFill="1" applyBorder="1" applyAlignment="1" applyProtection="1">
      <alignment horizontal="distributed" vertical="center"/>
      <protection/>
    </xf>
    <xf numFmtId="0" fontId="2" fillId="33" borderId="59" xfId="0" applyFont="1" applyFill="1" applyBorder="1" applyAlignment="1" applyProtection="1">
      <alignment horizontal="distributed" vertical="center"/>
      <protection/>
    </xf>
    <xf numFmtId="0" fontId="2" fillId="33" borderId="60" xfId="0" applyFont="1" applyFill="1" applyBorder="1" applyAlignment="1" applyProtection="1">
      <alignment horizontal="distributed" vertical="center"/>
      <protection/>
    </xf>
    <xf numFmtId="0" fontId="2" fillId="33" borderId="18" xfId="0" applyFont="1" applyFill="1" applyBorder="1" applyAlignment="1" applyProtection="1">
      <alignment horizontal="distributed" vertical="center"/>
      <protection/>
    </xf>
    <xf numFmtId="0" fontId="2" fillId="33" borderId="19" xfId="0" applyFont="1" applyFill="1" applyBorder="1" applyAlignment="1" applyProtection="1">
      <alignment horizontal="distributed" vertical="center"/>
      <protection/>
    </xf>
    <xf numFmtId="0" fontId="2" fillId="33" borderId="61" xfId="0" applyFont="1" applyFill="1" applyBorder="1" applyAlignment="1" applyProtection="1">
      <alignment horizontal="distributed" vertical="center"/>
      <protection/>
    </xf>
    <xf numFmtId="0" fontId="2" fillId="33" borderId="25" xfId="0" applyFont="1" applyFill="1" applyBorder="1" applyAlignment="1" applyProtection="1">
      <alignment horizontal="distributed" vertical="center"/>
      <protection/>
    </xf>
    <xf numFmtId="0" fontId="2" fillId="33" borderId="47" xfId="0" applyFont="1" applyFill="1" applyBorder="1" applyAlignment="1" applyProtection="1">
      <alignment horizontal="distributed" vertical="center" wrapText="1"/>
      <protection/>
    </xf>
    <xf numFmtId="0" fontId="2" fillId="33" borderId="62" xfId="0" applyFont="1" applyFill="1" applyBorder="1" applyAlignment="1" applyProtection="1">
      <alignment horizontal="distributed" vertical="center" wrapText="1"/>
      <protection/>
    </xf>
    <xf numFmtId="0" fontId="2" fillId="33" borderId="63" xfId="0" applyFont="1" applyFill="1" applyBorder="1" applyAlignment="1" applyProtection="1">
      <alignment horizontal="distributed" vertical="center" wrapText="1"/>
      <protection/>
    </xf>
    <xf numFmtId="0" fontId="2" fillId="32" borderId="50" xfId="0" applyFont="1" applyFill="1" applyBorder="1" applyAlignment="1" applyProtection="1">
      <alignment horizontal="center" vertical="center" textRotation="255" shrinkToFit="1"/>
      <protection/>
    </xf>
    <xf numFmtId="0" fontId="2" fillId="32" borderId="51" xfId="0" applyFont="1" applyFill="1" applyBorder="1" applyAlignment="1" applyProtection="1">
      <alignment horizontal="center" vertical="center" textRotation="255" shrinkToFit="1"/>
      <protection/>
    </xf>
    <xf numFmtId="0" fontId="0" fillId="32" borderId="52" xfId="0" applyFill="1" applyBorder="1" applyAlignment="1" applyProtection="1">
      <alignment horizontal="center" vertical="center" textRotation="255" shrinkToFit="1"/>
      <protection/>
    </xf>
    <xf numFmtId="0" fontId="15" fillId="32" borderId="49" xfId="0" applyFont="1" applyFill="1" applyBorder="1" applyAlignment="1" applyProtection="1">
      <alignment horizontal="distributed" vertical="center" wrapText="1"/>
      <protection/>
    </xf>
    <xf numFmtId="0" fontId="15" fillId="32" borderId="39" xfId="0" applyFont="1" applyFill="1" applyBorder="1" applyAlignment="1" applyProtection="1">
      <alignment horizontal="distributed" vertical="center" wrapText="1"/>
      <protection/>
    </xf>
    <xf numFmtId="0" fontId="2" fillId="32" borderId="50" xfId="0" applyFont="1" applyFill="1" applyBorder="1" applyAlignment="1" applyProtection="1">
      <alignment horizontal="center" vertical="center" textRotation="255"/>
      <protection/>
    </xf>
    <xf numFmtId="0" fontId="2" fillId="32" borderId="51" xfId="0" applyFont="1" applyFill="1" applyBorder="1" applyAlignment="1" applyProtection="1">
      <alignment horizontal="center" vertical="center" textRotation="255"/>
      <protection/>
    </xf>
    <xf numFmtId="0" fontId="2" fillId="32" borderId="64" xfId="0" applyFont="1" applyFill="1" applyBorder="1" applyAlignment="1" applyProtection="1">
      <alignment horizontal="center" vertical="center" textRotation="255"/>
      <protection/>
    </xf>
    <xf numFmtId="49" fontId="3" fillId="0" borderId="0"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xdr:row>
      <xdr:rowOff>95250</xdr:rowOff>
    </xdr:from>
    <xdr:to>
      <xdr:col>19</xdr:col>
      <xdr:colOff>0</xdr:colOff>
      <xdr:row>5</xdr:row>
      <xdr:rowOff>57150</xdr:rowOff>
    </xdr:to>
    <xdr:sp>
      <xdr:nvSpPr>
        <xdr:cNvPr id="1" name="AutoShape 8"/>
        <xdr:cNvSpPr>
          <a:spLocks/>
        </xdr:cNvSpPr>
      </xdr:nvSpPr>
      <xdr:spPr>
        <a:xfrm>
          <a:off x="16811625" y="581025"/>
          <a:ext cx="0" cy="266700"/>
        </a:xfrm>
        <a:prstGeom prst="bracketPair">
          <a:avLst>
            <a:gd name="adj" fmla="val -2856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xdr:row>
      <xdr:rowOff>28575</xdr:rowOff>
    </xdr:from>
    <xdr:to>
      <xdr:col>14</xdr:col>
      <xdr:colOff>857250</xdr:colOff>
      <xdr:row>5</xdr:row>
      <xdr:rowOff>142875</xdr:rowOff>
    </xdr:to>
    <xdr:sp>
      <xdr:nvSpPr>
        <xdr:cNvPr id="2" name="AutoShape 9"/>
        <xdr:cNvSpPr>
          <a:spLocks/>
        </xdr:cNvSpPr>
      </xdr:nvSpPr>
      <xdr:spPr>
        <a:xfrm>
          <a:off x="12134850" y="666750"/>
          <a:ext cx="771525" cy="266700"/>
        </a:xfrm>
        <a:prstGeom prst="bracketPair">
          <a:avLst>
            <a:gd name="adj" fmla="val -2856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4</xdr:row>
      <xdr:rowOff>28575</xdr:rowOff>
    </xdr:from>
    <xdr:to>
      <xdr:col>14</xdr:col>
      <xdr:colOff>533400</xdr:colOff>
      <xdr:row>5</xdr:row>
      <xdr:rowOff>142875</xdr:rowOff>
    </xdr:to>
    <xdr:sp>
      <xdr:nvSpPr>
        <xdr:cNvPr id="1" name="AutoShape 9"/>
        <xdr:cNvSpPr>
          <a:spLocks/>
        </xdr:cNvSpPr>
      </xdr:nvSpPr>
      <xdr:spPr>
        <a:xfrm>
          <a:off x="7715250" y="666750"/>
          <a:ext cx="495300" cy="266700"/>
        </a:xfrm>
        <a:prstGeom prst="bracketPair">
          <a:avLst>
            <a:gd name="adj" fmla="val -2856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27"/>
  <sheetViews>
    <sheetView tabSelected="1" view="pageBreakPreview" zoomScale="110" zoomScaleNormal="115" zoomScaleSheetLayoutView="110" zoomScalePageLayoutView="0" workbookViewId="0" topLeftCell="A1">
      <selection activeCell="J1" sqref="J1"/>
    </sheetView>
  </sheetViews>
  <sheetFormatPr defaultColWidth="9.00390625" defaultRowHeight="12" customHeight="1"/>
  <cols>
    <col min="1" max="1" width="2.625" style="1" customWidth="1"/>
    <col min="2" max="2" width="11.625" style="1" customWidth="1"/>
    <col min="3" max="14" width="8.125" style="1" customWidth="1"/>
    <col min="15" max="16384" width="9.00390625" style="1" customWidth="1"/>
  </cols>
  <sheetData>
    <row r="1" ht="14.25" customHeight="1">
      <c r="B1" s="6" t="s">
        <v>31</v>
      </c>
    </row>
    <row r="3" spans="2:14" ht="12" customHeight="1">
      <c r="B3" s="273" t="s">
        <v>1</v>
      </c>
      <c r="C3" s="270" t="s">
        <v>2</v>
      </c>
      <c r="D3" s="270" t="s">
        <v>3</v>
      </c>
      <c r="E3" s="277" t="s">
        <v>28</v>
      </c>
      <c r="F3" s="274" t="s">
        <v>4</v>
      </c>
      <c r="G3" s="275"/>
      <c r="H3" s="275"/>
      <c r="I3" s="275"/>
      <c r="J3" s="275"/>
      <c r="K3" s="275"/>
      <c r="L3" s="275"/>
      <c r="M3" s="275"/>
      <c r="N3" s="276"/>
    </row>
    <row r="4" spans="2:14" ht="12" customHeight="1">
      <c r="B4" s="273"/>
      <c r="C4" s="271"/>
      <c r="D4" s="271"/>
      <c r="E4" s="278"/>
      <c r="F4" s="268" t="s">
        <v>5</v>
      </c>
      <c r="G4" s="268" t="s">
        <v>6</v>
      </c>
      <c r="H4" s="268" t="s">
        <v>7</v>
      </c>
      <c r="I4" s="268" t="s">
        <v>0</v>
      </c>
      <c r="J4" s="274" t="s">
        <v>8</v>
      </c>
      <c r="K4" s="275"/>
      <c r="L4" s="275"/>
      <c r="M4" s="276"/>
      <c r="N4" s="268" t="s">
        <v>9</v>
      </c>
    </row>
    <row r="5" spans="2:14" ht="12" customHeight="1">
      <c r="B5" s="273"/>
      <c r="C5" s="272"/>
      <c r="D5" s="272"/>
      <c r="E5" s="279"/>
      <c r="F5" s="269"/>
      <c r="G5" s="269"/>
      <c r="H5" s="269"/>
      <c r="I5" s="269"/>
      <c r="J5" s="9" t="s">
        <v>10</v>
      </c>
      <c r="K5" s="9" t="s">
        <v>11</v>
      </c>
      <c r="L5" s="10" t="s">
        <v>12</v>
      </c>
      <c r="M5" s="10" t="s">
        <v>13</v>
      </c>
      <c r="N5" s="269"/>
    </row>
    <row r="6" spans="2:14" ht="12" customHeight="1">
      <c r="B6" s="7"/>
      <c r="C6" s="2" t="s">
        <v>14</v>
      </c>
      <c r="D6" s="2" t="s">
        <v>15</v>
      </c>
      <c r="E6" s="2" t="s">
        <v>27</v>
      </c>
      <c r="F6" s="2" t="s">
        <v>15</v>
      </c>
      <c r="G6" s="2" t="s">
        <v>15</v>
      </c>
      <c r="H6" s="2" t="s">
        <v>15</v>
      </c>
      <c r="I6" s="2" t="s">
        <v>15</v>
      </c>
      <c r="J6" s="2" t="s">
        <v>15</v>
      </c>
      <c r="K6" s="2" t="s">
        <v>15</v>
      </c>
      <c r="L6" s="2" t="s">
        <v>15</v>
      </c>
      <c r="M6" s="2" t="s">
        <v>15</v>
      </c>
      <c r="N6" s="2" t="s">
        <v>15</v>
      </c>
    </row>
    <row r="7" spans="2:14" ht="12" customHeight="1">
      <c r="B7" s="8" t="s">
        <v>29</v>
      </c>
      <c r="C7" s="3">
        <v>10956</v>
      </c>
      <c r="D7" s="4">
        <v>14045</v>
      </c>
      <c r="E7" s="13">
        <v>0.71</v>
      </c>
      <c r="F7" s="4">
        <v>12775</v>
      </c>
      <c r="G7" s="4">
        <v>11426</v>
      </c>
      <c r="H7" s="4">
        <v>683</v>
      </c>
      <c r="I7" s="4">
        <v>2123</v>
      </c>
      <c r="J7" s="4">
        <v>251</v>
      </c>
      <c r="K7" s="4">
        <v>557</v>
      </c>
      <c r="L7" s="4">
        <v>118</v>
      </c>
      <c r="M7" s="4">
        <v>10759</v>
      </c>
      <c r="N7" s="4">
        <v>297</v>
      </c>
    </row>
    <row r="8" spans="2:14" ht="12" customHeight="1">
      <c r="B8" s="8" t="s">
        <v>25</v>
      </c>
      <c r="C8" s="4">
        <v>10995</v>
      </c>
      <c r="D8" s="4">
        <v>14088</v>
      </c>
      <c r="E8" s="13">
        <v>0.71</v>
      </c>
      <c r="F8" s="4">
        <v>12816</v>
      </c>
      <c r="G8" s="4">
        <v>11462</v>
      </c>
      <c r="H8" s="4">
        <v>685</v>
      </c>
      <c r="I8" s="4">
        <v>2161</v>
      </c>
      <c r="J8" s="4">
        <v>244</v>
      </c>
      <c r="K8" s="4">
        <v>599</v>
      </c>
      <c r="L8" s="4">
        <v>114</v>
      </c>
      <c r="M8" s="4">
        <v>10845</v>
      </c>
      <c r="N8" s="4">
        <v>305</v>
      </c>
    </row>
    <row r="9" spans="2:14" ht="12" customHeight="1">
      <c r="B9" s="8" t="s">
        <v>24</v>
      </c>
      <c r="C9" s="4">
        <v>11034</v>
      </c>
      <c r="D9" s="4">
        <v>14132</v>
      </c>
      <c r="E9" s="13">
        <v>0.71</v>
      </c>
      <c r="F9" s="4">
        <v>12820</v>
      </c>
      <c r="G9" s="4">
        <v>11466</v>
      </c>
      <c r="H9" s="4">
        <v>677</v>
      </c>
      <c r="I9" s="4">
        <v>2181</v>
      </c>
      <c r="J9" s="4">
        <v>234</v>
      </c>
      <c r="K9" s="4">
        <v>591</v>
      </c>
      <c r="L9" s="1">
        <v>120</v>
      </c>
      <c r="M9" s="4">
        <v>10888</v>
      </c>
      <c r="N9" s="4">
        <v>289</v>
      </c>
    </row>
    <row r="10" spans="2:14" ht="12" customHeight="1">
      <c r="B10" s="8" t="s">
        <v>23</v>
      </c>
      <c r="C10" s="4">
        <v>11092</v>
      </c>
      <c r="D10" s="4">
        <v>14213</v>
      </c>
      <c r="E10" s="13">
        <v>0.72</v>
      </c>
      <c r="F10" s="4">
        <v>12934</v>
      </c>
      <c r="G10" s="4">
        <v>11593</v>
      </c>
      <c r="H10" s="4">
        <v>695</v>
      </c>
      <c r="I10" s="4">
        <v>2212</v>
      </c>
      <c r="J10" s="4">
        <v>217</v>
      </c>
      <c r="K10" s="4">
        <v>655</v>
      </c>
      <c r="L10" s="4">
        <v>110</v>
      </c>
      <c r="M10" s="4">
        <v>10913</v>
      </c>
      <c r="N10" s="4">
        <v>300</v>
      </c>
    </row>
    <row r="11" spans="2:14" ht="12" customHeight="1">
      <c r="B11" s="8" t="s">
        <v>22</v>
      </c>
      <c r="C11" s="4">
        <v>11128</v>
      </c>
      <c r="D11" s="4">
        <v>14282</v>
      </c>
      <c r="E11" s="13">
        <v>0.72</v>
      </c>
      <c r="F11" s="4">
        <v>12995</v>
      </c>
      <c r="G11" s="4">
        <v>11635</v>
      </c>
      <c r="H11" s="4">
        <v>697</v>
      </c>
      <c r="I11" s="4">
        <v>2222</v>
      </c>
      <c r="J11" s="4">
        <v>216</v>
      </c>
      <c r="K11" s="4">
        <v>638</v>
      </c>
      <c r="L11" s="4">
        <v>121</v>
      </c>
      <c r="M11" s="4">
        <v>10934</v>
      </c>
      <c r="N11" s="4">
        <v>297</v>
      </c>
    </row>
    <row r="12" spans="2:14" ht="12" customHeight="1">
      <c r="B12" s="8" t="s">
        <v>21</v>
      </c>
      <c r="C12" s="4">
        <v>11187</v>
      </c>
      <c r="D12" s="4">
        <v>14338</v>
      </c>
      <c r="E12" s="13">
        <v>0.72</v>
      </c>
      <c r="F12" s="4">
        <v>13021</v>
      </c>
      <c r="G12" s="4">
        <v>11681</v>
      </c>
      <c r="H12" s="4">
        <v>703</v>
      </c>
      <c r="I12" s="4">
        <v>2246</v>
      </c>
      <c r="J12" s="4">
        <v>214</v>
      </c>
      <c r="K12" s="4">
        <v>613</v>
      </c>
      <c r="L12" s="4">
        <v>123</v>
      </c>
      <c r="M12" s="4">
        <v>11028</v>
      </c>
      <c r="N12" s="4">
        <v>291</v>
      </c>
    </row>
    <row r="13" spans="2:14" ht="12" customHeight="1">
      <c r="B13" s="8" t="s">
        <v>16</v>
      </c>
      <c r="C13" s="4">
        <v>11262</v>
      </c>
      <c r="D13" s="4">
        <v>14441</v>
      </c>
      <c r="E13" s="13">
        <v>0.73</v>
      </c>
      <c r="F13" s="4">
        <v>13246</v>
      </c>
      <c r="G13" s="4">
        <v>11812</v>
      </c>
      <c r="H13" s="4">
        <v>713</v>
      </c>
      <c r="I13" s="4">
        <v>2281</v>
      </c>
      <c r="J13" s="4">
        <v>219</v>
      </c>
      <c r="K13" s="4">
        <v>616</v>
      </c>
      <c r="L13" s="4">
        <v>81</v>
      </c>
      <c r="M13" s="4">
        <v>11198</v>
      </c>
      <c r="N13" s="4">
        <v>296</v>
      </c>
    </row>
    <row r="14" spans="2:14" ht="12" customHeight="1">
      <c r="B14" s="8" t="s">
        <v>17</v>
      </c>
      <c r="C14" s="4">
        <v>11287</v>
      </c>
      <c r="D14" s="4">
        <v>14480</v>
      </c>
      <c r="E14" s="13">
        <v>0.73</v>
      </c>
      <c r="F14" s="4">
        <v>13440</v>
      </c>
      <c r="G14" s="4">
        <v>11869</v>
      </c>
      <c r="H14" s="4">
        <v>727</v>
      </c>
      <c r="I14" s="4">
        <v>2304</v>
      </c>
      <c r="J14" s="4">
        <v>213</v>
      </c>
      <c r="K14" s="4">
        <v>611</v>
      </c>
      <c r="L14" s="4">
        <v>84</v>
      </c>
      <c r="M14" s="4">
        <v>11233</v>
      </c>
      <c r="N14" s="4">
        <v>301</v>
      </c>
    </row>
    <row r="15" spans="2:14" ht="12" customHeight="1">
      <c r="B15" s="8" t="s">
        <v>18</v>
      </c>
      <c r="C15" s="4">
        <v>11324</v>
      </c>
      <c r="D15" s="4">
        <v>14518</v>
      </c>
      <c r="E15" s="13">
        <v>0.73</v>
      </c>
      <c r="F15" s="4">
        <v>13470</v>
      </c>
      <c r="G15" s="4">
        <v>11922</v>
      </c>
      <c r="H15" s="4">
        <v>726</v>
      </c>
      <c r="I15" s="4">
        <v>2308</v>
      </c>
      <c r="J15" s="4">
        <v>205</v>
      </c>
      <c r="K15" s="4">
        <v>592</v>
      </c>
      <c r="L15" s="4">
        <v>85</v>
      </c>
      <c r="M15" s="4">
        <v>11319</v>
      </c>
      <c r="N15" s="4">
        <v>298</v>
      </c>
    </row>
    <row r="16" spans="2:14" ht="12" customHeight="1">
      <c r="B16" s="8" t="s">
        <v>30</v>
      </c>
      <c r="C16" s="4">
        <v>11359</v>
      </c>
      <c r="D16" s="4">
        <v>14557</v>
      </c>
      <c r="E16" s="13">
        <v>0.73</v>
      </c>
      <c r="F16" s="4">
        <v>13428</v>
      </c>
      <c r="G16" s="4">
        <v>11973</v>
      </c>
      <c r="H16" s="4">
        <v>735</v>
      </c>
      <c r="I16" s="4">
        <v>2323</v>
      </c>
      <c r="J16" s="4">
        <v>207</v>
      </c>
      <c r="K16" s="4">
        <v>620</v>
      </c>
      <c r="L16" s="4">
        <v>76</v>
      </c>
      <c r="M16" s="4">
        <v>11334</v>
      </c>
      <c r="N16" s="4">
        <v>304</v>
      </c>
    </row>
    <row r="17" spans="2:14" ht="12" customHeight="1">
      <c r="B17" s="8" t="s">
        <v>19</v>
      </c>
      <c r="C17" s="4">
        <v>11384</v>
      </c>
      <c r="D17" s="4">
        <v>14567</v>
      </c>
      <c r="E17" s="13">
        <v>0.74</v>
      </c>
      <c r="F17" s="4">
        <v>13413</v>
      </c>
      <c r="G17" s="4">
        <v>11987</v>
      </c>
      <c r="H17" s="4">
        <v>735</v>
      </c>
      <c r="I17" s="4">
        <v>2329</v>
      </c>
      <c r="J17" s="4">
        <v>213</v>
      </c>
      <c r="K17" s="4">
        <v>620</v>
      </c>
      <c r="L17" s="4">
        <v>85</v>
      </c>
      <c r="M17" s="4">
        <v>11326</v>
      </c>
      <c r="N17" s="4">
        <v>295</v>
      </c>
    </row>
    <row r="18" spans="2:14" ht="12" customHeight="1">
      <c r="B18" s="8" t="s">
        <v>20</v>
      </c>
      <c r="C18" s="4">
        <v>11411</v>
      </c>
      <c r="D18" s="4">
        <v>14597</v>
      </c>
      <c r="E18" s="13">
        <v>0.74</v>
      </c>
      <c r="F18" s="4">
        <v>13414</v>
      </c>
      <c r="G18" s="4">
        <v>11999</v>
      </c>
      <c r="H18" s="4">
        <v>773</v>
      </c>
      <c r="I18" s="4">
        <v>2361</v>
      </c>
      <c r="J18" s="4">
        <v>217</v>
      </c>
      <c r="K18" s="4">
        <v>640</v>
      </c>
      <c r="L18" s="4">
        <v>94</v>
      </c>
      <c r="M18" s="4">
        <v>11313</v>
      </c>
      <c r="N18" s="4">
        <v>372</v>
      </c>
    </row>
    <row r="19" spans="2:14" ht="12" customHeight="1">
      <c r="B19" s="5"/>
      <c r="C19" s="11"/>
      <c r="D19" s="11"/>
      <c r="E19" s="12"/>
      <c r="F19" s="11"/>
      <c r="G19" s="11"/>
      <c r="H19" s="11"/>
      <c r="I19" s="11"/>
      <c r="J19" s="11"/>
      <c r="K19" s="11"/>
      <c r="L19" s="11"/>
      <c r="M19" s="11"/>
      <c r="N19" s="11"/>
    </row>
    <row r="20" ht="12" customHeight="1">
      <c r="B20" s="5" t="s">
        <v>26</v>
      </c>
    </row>
    <row r="21" spans="3:14" ht="12" customHeight="1">
      <c r="C21" s="11"/>
      <c r="D21" s="11"/>
      <c r="E21" s="11"/>
      <c r="F21" s="11"/>
      <c r="G21" s="11"/>
      <c r="H21" s="11"/>
      <c r="I21" s="11"/>
      <c r="J21" s="11"/>
      <c r="K21" s="11"/>
      <c r="L21" s="11"/>
      <c r="M21" s="11"/>
      <c r="N21" s="11"/>
    </row>
    <row r="27" spans="10:12" ht="12" customHeight="1">
      <c r="J27" s="11"/>
      <c r="L27" s="11"/>
    </row>
  </sheetData>
  <sheetProtection/>
  <mergeCells count="11">
    <mergeCell ref="G4:G5"/>
    <mergeCell ref="I4:I5"/>
    <mergeCell ref="H4:H5"/>
    <mergeCell ref="C3:C5"/>
    <mergeCell ref="B3:B5"/>
    <mergeCell ref="F3:N3"/>
    <mergeCell ref="J4:M4"/>
    <mergeCell ref="N4:N5"/>
    <mergeCell ref="E3:E5"/>
    <mergeCell ref="D3:D5"/>
    <mergeCell ref="F4:F5"/>
  </mergeCells>
  <printOptions/>
  <pageMargins left="0.7874015748031497" right="0.3937007874015748" top="0.984251968503937" bottom="0.984251968503937" header="0.5118110236220472" footer="0.5118110236220472"/>
  <pageSetup fitToHeight="1" fitToWidth="1" horizontalDpi="600" verticalDpi="600" orientation="landscape" paperSize="9" r:id="rId1"/>
  <headerFooter alignWithMargins="0">
    <oddHeader>&amp;L&amp;F</oddHeader>
  </headerFooter>
  <ignoredErrors>
    <ignoredError sqref="B13:B15" numberStoredAsText="1"/>
  </ignoredErrors>
</worksheet>
</file>

<file path=xl/worksheets/sheet10.xml><?xml version="1.0" encoding="utf-8"?>
<worksheet xmlns="http://schemas.openxmlformats.org/spreadsheetml/2006/main" xmlns:r="http://schemas.openxmlformats.org/officeDocument/2006/relationships">
  <dimension ref="A1:K20"/>
  <sheetViews>
    <sheetView zoomScalePageLayoutView="0" workbookViewId="0" topLeftCell="A1">
      <selection activeCell="C27" sqref="C27"/>
    </sheetView>
  </sheetViews>
  <sheetFormatPr defaultColWidth="9.00390625" defaultRowHeight="13.5"/>
  <cols>
    <col min="1" max="1" width="2.625" style="1" customWidth="1"/>
    <col min="2" max="7" width="12.625" style="1" customWidth="1"/>
    <col min="8" max="9" width="9.00390625" style="1" customWidth="1"/>
    <col min="10" max="10" width="8.00390625" style="1" customWidth="1"/>
    <col min="11" max="11" width="12.125" style="1" customWidth="1"/>
    <col min="12" max="16384" width="9.00390625" style="1" customWidth="1"/>
  </cols>
  <sheetData>
    <row r="1" ht="14.25" customHeight="1">
      <c r="B1" s="6" t="s">
        <v>303</v>
      </c>
    </row>
    <row r="2" ht="12" customHeight="1"/>
    <row r="3" spans="1:11" ht="12" customHeight="1">
      <c r="A3" s="1" t="s">
        <v>304</v>
      </c>
      <c r="B3" s="334" t="s">
        <v>195</v>
      </c>
      <c r="C3" s="401" t="s">
        <v>305</v>
      </c>
      <c r="D3" s="402"/>
      <c r="E3" s="402"/>
      <c r="F3" s="402"/>
      <c r="G3" s="402"/>
      <c r="H3" s="402"/>
      <c r="I3" s="402"/>
      <c r="J3" s="402"/>
      <c r="K3" s="403"/>
    </row>
    <row r="4" spans="2:11" ht="12" customHeight="1">
      <c r="B4" s="336"/>
      <c r="C4" s="401" t="s">
        <v>40</v>
      </c>
      <c r="D4" s="402"/>
      <c r="E4" s="402"/>
      <c r="F4" s="403"/>
      <c r="G4" s="404" t="s">
        <v>41</v>
      </c>
      <c r="H4" s="405"/>
      <c r="I4" s="405"/>
      <c r="J4" s="405"/>
      <c r="K4" s="406"/>
    </row>
    <row r="5" spans="2:11" ht="18" customHeight="1">
      <c r="B5" s="22"/>
      <c r="C5" s="172"/>
      <c r="D5" s="173" t="s">
        <v>66</v>
      </c>
      <c r="E5" s="172"/>
      <c r="F5" s="173" t="s">
        <v>306</v>
      </c>
      <c r="G5" s="407" t="s">
        <v>66</v>
      </c>
      <c r="H5" s="408"/>
      <c r="I5" s="174"/>
      <c r="J5" s="409" t="s">
        <v>306</v>
      </c>
      <c r="K5" s="408"/>
    </row>
    <row r="6" spans="2:11" ht="18" customHeight="1">
      <c r="B6" s="146" t="s">
        <v>307</v>
      </c>
      <c r="C6" s="175"/>
      <c r="D6" s="176">
        <v>10</v>
      </c>
      <c r="E6" s="175"/>
      <c r="F6" s="176">
        <v>5204160</v>
      </c>
      <c r="G6" s="410">
        <v>17</v>
      </c>
      <c r="H6" s="411"/>
      <c r="I6" s="174"/>
      <c r="J6" s="412">
        <v>10051082</v>
      </c>
      <c r="K6" s="411"/>
    </row>
    <row r="7" spans="2:11" ht="18" customHeight="1">
      <c r="B7" s="146" t="s">
        <v>308</v>
      </c>
      <c r="C7" s="175"/>
      <c r="D7" s="176">
        <v>66</v>
      </c>
      <c r="E7" s="175"/>
      <c r="F7" s="176">
        <v>886050</v>
      </c>
      <c r="G7" s="410">
        <v>67</v>
      </c>
      <c r="H7" s="411"/>
      <c r="I7" s="174"/>
      <c r="J7" s="412">
        <v>1065830</v>
      </c>
      <c r="K7" s="411"/>
    </row>
    <row r="8" spans="2:11" ht="18" customHeight="1">
      <c r="B8" s="146" t="s">
        <v>309</v>
      </c>
      <c r="C8" s="175"/>
      <c r="D8" s="176">
        <v>12</v>
      </c>
      <c r="E8" s="175"/>
      <c r="F8" s="176">
        <v>4926</v>
      </c>
      <c r="G8" s="410">
        <v>16</v>
      </c>
      <c r="H8" s="411"/>
      <c r="I8" s="174"/>
      <c r="J8" s="412">
        <v>13721</v>
      </c>
      <c r="K8" s="411"/>
    </row>
    <row r="9" spans="2:11" s="26" customFormat="1" ht="18" customHeight="1">
      <c r="B9" s="38" t="s">
        <v>310</v>
      </c>
      <c r="C9" s="175"/>
      <c r="D9" s="176">
        <v>88</v>
      </c>
      <c r="E9" s="177"/>
      <c r="F9" s="176">
        <v>6095136</v>
      </c>
      <c r="G9" s="413">
        <v>100</v>
      </c>
      <c r="H9" s="414"/>
      <c r="I9" s="178"/>
      <c r="J9" s="415">
        <f>SUM(J6:K8)</f>
        <v>11130633</v>
      </c>
      <c r="K9" s="414"/>
    </row>
    <row r="10" spans="1:11" ht="12" customHeight="1">
      <c r="A10" s="1" t="s">
        <v>311</v>
      </c>
      <c r="B10" s="334" t="s">
        <v>312</v>
      </c>
      <c r="C10" s="416" t="s">
        <v>313</v>
      </c>
      <c r="D10" s="416"/>
      <c r="E10" s="416"/>
      <c r="F10" s="416"/>
      <c r="G10" s="417" t="s">
        <v>195</v>
      </c>
      <c r="H10" s="419" t="s">
        <v>314</v>
      </c>
      <c r="I10" s="420"/>
      <c r="J10" s="420"/>
      <c r="K10" s="420"/>
    </row>
    <row r="11" spans="2:11" ht="12" customHeight="1">
      <c r="B11" s="336"/>
      <c r="C11" s="416" t="s">
        <v>40</v>
      </c>
      <c r="D11" s="416"/>
      <c r="E11" s="421" t="s">
        <v>41</v>
      </c>
      <c r="F11" s="421"/>
      <c r="G11" s="418"/>
      <c r="H11" s="416" t="s">
        <v>40</v>
      </c>
      <c r="I11" s="416"/>
      <c r="J11" s="421" t="s">
        <v>41</v>
      </c>
      <c r="K11" s="421"/>
    </row>
    <row r="12" spans="2:11" ht="12" customHeight="1">
      <c r="B12" s="22"/>
      <c r="C12" s="2" t="s">
        <v>66</v>
      </c>
      <c r="D12" s="2" t="s">
        <v>306</v>
      </c>
      <c r="E12" s="2" t="s">
        <v>66</v>
      </c>
      <c r="F12" s="2" t="s">
        <v>306</v>
      </c>
      <c r="G12" s="22"/>
      <c r="H12" s="407" t="s">
        <v>66</v>
      </c>
      <c r="I12" s="408"/>
      <c r="J12" s="407" t="s">
        <v>66</v>
      </c>
      <c r="K12" s="408"/>
    </row>
    <row r="13" spans="2:11" ht="12" customHeight="1">
      <c r="B13" s="422" t="s">
        <v>315</v>
      </c>
      <c r="C13" s="424" t="s">
        <v>68</v>
      </c>
      <c r="D13" s="424" t="s">
        <v>68</v>
      </c>
      <c r="E13" s="424" t="s">
        <v>316</v>
      </c>
      <c r="F13" s="424" t="s">
        <v>316</v>
      </c>
      <c r="G13" s="179" t="s">
        <v>317</v>
      </c>
      <c r="H13" s="426">
        <v>63</v>
      </c>
      <c r="I13" s="427"/>
      <c r="J13" s="430">
        <v>42</v>
      </c>
      <c r="K13" s="431"/>
    </row>
    <row r="14" spans="2:11" ht="12" customHeight="1">
      <c r="B14" s="423"/>
      <c r="C14" s="425"/>
      <c r="D14" s="425"/>
      <c r="E14" s="425"/>
      <c r="F14" s="425"/>
      <c r="G14" s="140" t="s">
        <v>318</v>
      </c>
      <c r="H14" s="428"/>
      <c r="I14" s="429"/>
      <c r="J14" s="430"/>
      <c r="K14" s="431"/>
    </row>
    <row r="15" spans="2:11" ht="12" customHeight="1">
      <c r="B15" s="422" t="s">
        <v>319</v>
      </c>
      <c r="C15" s="424">
        <v>1</v>
      </c>
      <c r="D15" s="424">
        <v>40453</v>
      </c>
      <c r="E15" s="432">
        <v>2</v>
      </c>
      <c r="F15" s="432">
        <v>360088</v>
      </c>
      <c r="G15" s="139" t="s">
        <v>320</v>
      </c>
      <c r="H15" s="426">
        <v>22</v>
      </c>
      <c r="I15" s="427"/>
      <c r="J15" s="430">
        <v>20</v>
      </c>
      <c r="K15" s="431"/>
    </row>
    <row r="16" spans="2:11" ht="12" customHeight="1">
      <c r="B16" s="423"/>
      <c r="C16" s="425"/>
      <c r="D16" s="425"/>
      <c r="E16" s="433"/>
      <c r="F16" s="433"/>
      <c r="G16" s="140" t="s">
        <v>321</v>
      </c>
      <c r="H16" s="428"/>
      <c r="I16" s="429"/>
      <c r="J16" s="430"/>
      <c r="K16" s="431"/>
    </row>
    <row r="17" spans="2:11" s="26" customFormat="1" ht="12" customHeight="1">
      <c r="B17" s="434" t="s">
        <v>310</v>
      </c>
      <c r="C17" s="424">
        <v>1</v>
      </c>
      <c r="D17" s="424">
        <v>40453</v>
      </c>
      <c r="E17" s="437">
        <v>2</v>
      </c>
      <c r="F17" s="437">
        <v>360088</v>
      </c>
      <c r="G17" s="434" t="s">
        <v>310</v>
      </c>
      <c r="H17" s="426">
        <v>85</v>
      </c>
      <c r="I17" s="427"/>
      <c r="J17" s="413">
        <f>SUM(J13:J16)</f>
        <v>62</v>
      </c>
      <c r="K17" s="414"/>
    </row>
    <row r="18" spans="2:11" s="26" customFormat="1" ht="12" customHeight="1">
      <c r="B18" s="435"/>
      <c r="C18" s="436"/>
      <c r="D18" s="436"/>
      <c r="E18" s="438"/>
      <c r="F18" s="438"/>
      <c r="G18" s="435"/>
      <c r="H18" s="428"/>
      <c r="I18" s="429"/>
      <c r="J18" s="413"/>
      <c r="K18" s="414"/>
    </row>
    <row r="19" ht="12" customHeight="1"/>
    <row r="20" ht="12" customHeight="1">
      <c r="B20" s="5" t="s">
        <v>302</v>
      </c>
    </row>
  </sheetData>
  <sheetProtection/>
  <mergeCells count="46">
    <mergeCell ref="J15:K16"/>
    <mergeCell ref="B17:B18"/>
    <mergeCell ref="C17:C18"/>
    <mergeCell ref="D17:D18"/>
    <mergeCell ref="E17:E18"/>
    <mergeCell ref="F17:F18"/>
    <mergeCell ref="G17:G18"/>
    <mergeCell ref="H17:I18"/>
    <mergeCell ref="J17:K18"/>
    <mergeCell ref="B15:B16"/>
    <mergeCell ref="C15:C16"/>
    <mergeCell ref="D15:D16"/>
    <mergeCell ref="E15:E16"/>
    <mergeCell ref="F15:F16"/>
    <mergeCell ref="H15:I16"/>
    <mergeCell ref="H12:I12"/>
    <mergeCell ref="J12:K12"/>
    <mergeCell ref="B13:B14"/>
    <mergeCell ref="C13:C14"/>
    <mergeCell ref="D13:D14"/>
    <mergeCell ref="E13:E14"/>
    <mergeCell ref="F13:F14"/>
    <mergeCell ref="H13:I14"/>
    <mergeCell ref="J13:K14"/>
    <mergeCell ref="G9:H9"/>
    <mergeCell ref="J9:K9"/>
    <mergeCell ref="B10:B11"/>
    <mergeCell ref="C10:F10"/>
    <mergeCell ref="G10:G11"/>
    <mergeCell ref="H10:K10"/>
    <mergeCell ref="C11:D11"/>
    <mergeCell ref="E11:F11"/>
    <mergeCell ref="H11:I11"/>
    <mergeCell ref="J11:K11"/>
    <mergeCell ref="G6:H6"/>
    <mergeCell ref="J6:K6"/>
    <mergeCell ref="G7:H7"/>
    <mergeCell ref="J7:K7"/>
    <mergeCell ref="G8:H8"/>
    <mergeCell ref="J8:K8"/>
    <mergeCell ref="B3:B4"/>
    <mergeCell ref="C3:K3"/>
    <mergeCell ref="C4:F4"/>
    <mergeCell ref="G4:K4"/>
    <mergeCell ref="G5:H5"/>
    <mergeCell ref="J5: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W15"/>
  <sheetViews>
    <sheetView zoomScalePageLayoutView="0" workbookViewId="0" topLeftCell="A1">
      <selection activeCell="K41" sqref="K41"/>
    </sheetView>
  </sheetViews>
  <sheetFormatPr defaultColWidth="9.00390625" defaultRowHeight="13.5"/>
  <cols>
    <col min="1" max="1" width="2.50390625" style="1" customWidth="1"/>
    <col min="2" max="2" width="10.125" style="1" customWidth="1"/>
    <col min="3" max="7" width="4.50390625" style="1" bestFit="1" customWidth="1"/>
    <col min="8" max="8" width="4.375" style="1" bestFit="1" customWidth="1"/>
    <col min="9" max="10" width="5.25390625" style="1" bestFit="1" customWidth="1"/>
    <col min="11" max="20" width="4.50390625" style="1" bestFit="1" customWidth="1"/>
    <col min="21" max="22" width="5.25390625" style="1" bestFit="1" customWidth="1"/>
    <col min="23" max="23" width="4.375" style="1" bestFit="1" customWidth="1"/>
    <col min="24" max="16384" width="9.00390625" style="1" customWidth="1"/>
  </cols>
  <sheetData>
    <row r="1" ht="14.25" customHeight="1">
      <c r="B1" s="6" t="s">
        <v>322</v>
      </c>
    </row>
    <row r="2" ht="12" customHeight="1"/>
    <row r="3" spans="1:23" ht="12" customHeight="1">
      <c r="A3" s="1" t="s">
        <v>304</v>
      </c>
      <c r="B3" s="334" t="s">
        <v>176</v>
      </c>
      <c r="C3" s="439" t="s">
        <v>323</v>
      </c>
      <c r="D3" s="440"/>
      <c r="E3" s="441"/>
      <c r="F3" s="439" t="s">
        <v>324</v>
      </c>
      <c r="G3" s="440"/>
      <c r="H3" s="441"/>
      <c r="I3" s="439" t="s">
        <v>325</v>
      </c>
      <c r="J3" s="440"/>
      <c r="K3" s="441"/>
      <c r="L3" s="439" t="s">
        <v>326</v>
      </c>
      <c r="M3" s="440"/>
      <c r="N3" s="441"/>
      <c r="O3" s="439" t="s">
        <v>327</v>
      </c>
      <c r="P3" s="440"/>
      <c r="Q3" s="441"/>
      <c r="R3" s="439" t="s">
        <v>328</v>
      </c>
      <c r="S3" s="440"/>
      <c r="T3" s="441"/>
      <c r="U3" s="439" t="s">
        <v>329</v>
      </c>
      <c r="V3" s="440"/>
      <c r="W3" s="441"/>
    </row>
    <row r="4" spans="2:23" ht="12" customHeight="1">
      <c r="B4" s="335"/>
      <c r="C4" s="442"/>
      <c r="D4" s="443"/>
      <c r="E4" s="444"/>
      <c r="F4" s="442"/>
      <c r="G4" s="443"/>
      <c r="H4" s="444"/>
      <c r="I4" s="442"/>
      <c r="J4" s="443"/>
      <c r="K4" s="444"/>
      <c r="L4" s="442"/>
      <c r="M4" s="443"/>
      <c r="N4" s="444"/>
      <c r="O4" s="442"/>
      <c r="P4" s="443"/>
      <c r="Q4" s="444"/>
      <c r="R4" s="445" t="s">
        <v>330</v>
      </c>
      <c r="S4" s="446"/>
      <c r="T4" s="447"/>
      <c r="U4" s="442"/>
      <c r="V4" s="443"/>
      <c r="W4" s="444"/>
    </row>
    <row r="5" spans="2:23" ht="12" customHeight="1">
      <c r="B5" s="336"/>
      <c r="C5" s="19" t="s">
        <v>153</v>
      </c>
      <c r="D5" s="19" t="s">
        <v>331</v>
      </c>
      <c r="E5" s="19" t="s">
        <v>332</v>
      </c>
      <c r="F5" s="19" t="s">
        <v>153</v>
      </c>
      <c r="G5" s="19" t="s">
        <v>331</v>
      </c>
      <c r="H5" s="19" t="s">
        <v>332</v>
      </c>
      <c r="I5" s="19" t="s">
        <v>153</v>
      </c>
      <c r="J5" s="19" t="s">
        <v>331</v>
      </c>
      <c r="K5" s="19" t="s">
        <v>332</v>
      </c>
      <c r="L5" s="19" t="s">
        <v>153</v>
      </c>
      <c r="M5" s="19" t="s">
        <v>331</v>
      </c>
      <c r="N5" s="19" t="s">
        <v>332</v>
      </c>
      <c r="O5" s="19" t="s">
        <v>153</v>
      </c>
      <c r="P5" s="19" t="s">
        <v>331</v>
      </c>
      <c r="Q5" s="19" t="s">
        <v>332</v>
      </c>
      <c r="R5" s="19" t="s">
        <v>153</v>
      </c>
      <c r="S5" s="19" t="s">
        <v>331</v>
      </c>
      <c r="T5" s="19" t="s">
        <v>332</v>
      </c>
      <c r="U5" s="19" t="s">
        <v>153</v>
      </c>
      <c r="V5" s="19" t="s">
        <v>331</v>
      </c>
      <c r="W5" s="19" t="s">
        <v>332</v>
      </c>
    </row>
    <row r="6" spans="2:23" ht="12" customHeight="1">
      <c r="B6" s="22"/>
      <c r="C6" s="2" t="s">
        <v>66</v>
      </c>
      <c r="D6" s="2" t="s">
        <v>66</v>
      </c>
      <c r="E6" s="2" t="s">
        <v>66</v>
      </c>
      <c r="F6" s="2" t="s">
        <v>66</v>
      </c>
      <c r="G6" s="2" t="s">
        <v>66</v>
      </c>
      <c r="H6" s="2" t="s">
        <v>66</v>
      </c>
      <c r="I6" s="2" t="s">
        <v>66</v>
      </c>
      <c r="J6" s="2" t="s">
        <v>66</v>
      </c>
      <c r="K6" s="2" t="s">
        <v>66</v>
      </c>
      <c r="L6" s="2" t="s">
        <v>66</v>
      </c>
      <c r="M6" s="2" t="s">
        <v>66</v>
      </c>
      <c r="N6" s="2" t="s">
        <v>66</v>
      </c>
      <c r="O6" s="2" t="s">
        <v>66</v>
      </c>
      <c r="P6" s="2" t="s">
        <v>66</v>
      </c>
      <c r="Q6" s="2" t="s">
        <v>66</v>
      </c>
      <c r="R6" s="2" t="s">
        <v>66</v>
      </c>
      <c r="S6" s="2" t="s">
        <v>66</v>
      </c>
      <c r="T6" s="2" t="s">
        <v>66</v>
      </c>
      <c r="U6" s="2" t="s">
        <v>66</v>
      </c>
      <c r="V6" s="2" t="s">
        <v>66</v>
      </c>
      <c r="W6" s="2" t="s">
        <v>66</v>
      </c>
    </row>
    <row r="7" spans="2:23" ht="12" customHeight="1">
      <c r="B7" s="8" t="s">
        <v>189</v>
      </c>
      <c r="C7" s="2" t="s">
        <v>68</v>
      </c>
      <c r="D7" s="2" t="s">
        <v>68</v>
      </c>
      <c r="E7" s="2" t="s">
        <v>68</v>
      </c>
      <c r="F7" s="2" t="s">
        <v>68</v>
      </c>
      <c r="G7" s="2" t="s">
        <v>68</v>
      </c>
      <c r="H7" s="2" t="s">
        <v>68</v>
      </c>
      <c r="I7" s="2">
        <v>4</v>
      </c>
      <c r="J7" s="2">
        <v>4</v>
      </c>
      <c r="K7" s="2" t="s">
        <v>68</v>
      </c>
      <c r="L7" s="2">
        <v>1</v>
      </c>
      <c r="M7" s="2">
        <v>1</v>
      </c>
      <c r="N7" s="2" t="s">
        <v>68</v>
      </c>
      <c r="O7" s="2">
        <v>2</v>
      </c>
      <c r="P7" s="2">
        <v>1</v>
      </c>
      <c r="Q7" s="2">
        <v>1</v>
      </c>
      <c r="R7" s="2" t="s">
        <v>68</v>
      </c>
      <c r="S7" s="2" t="s">
        <v>68</v>
      </c>
      <c r="T7" s="2" t="s">
        <v>68</v>
      </c>
      <c r="U7" s="2">
        <v>1</v>
      </c>
      <c r="V7" s="2">
        <v>1</v>
      </c>
      <c r="W7" s="2" t="s">
        <v>68</v>
      </c>
    </row>
    <row r="8" spans="2:23" ht="12" customHeight="1">
      <c r="B8" s="8" t="s">
        <v>333</v>
      </c>
      <c r="C8" s="2" t="s">
        <v>68</v>
      </c>
      <c r="D8" s="2" t="s">
        <v>68</v>
      </c>
      <c r="E8" s="2" t="s">
        <v>68</v>
      </c>
      <c r="F8" s="2">
        <v>1</v>
      </c>
      <c r="G8" s="2">
        <v>1</v>
      </c>
      <c r="H8" s="2" t="s">
        <v>68</v>
      </c>
      <c r="I8" s="2">
        <v>4</v>
      </c>
      <c r="J8" s="2">
        <v>4</v>
      </c>
      <c r="K8" s="2" t="s">
        <v>68</v>
      </c>
      <c r="L8" s="2" t="s">
        <v>68</v>
      </c>
      <c r="M8" s="2" t="s">
        <v>68</v>
      </c>
      <c r="N8" s="2" t="s">
        <v>68</v>
      </c>
      <c r="O8" s="2">
        <v>1</v>
      </c>
      <c r="P8" s="2">
        <v>1</v>
      </c>
      <c r="Q8" s="2" t="s">
        <v>68</v>
      </c>
      <c r="R8" s="2" t="s">
        <v>68</v>
      </c>
      <c r="S8" s="2" t="s">
        <v>68</v>
      </c>
      <c r="T8" s="2" t="s">
        <v>68</v>
      </c>
      <c r="U8" s="2" t="s">
        <v>68</v>
      </c>
      <c r="V8" s="2" t="s">
        <v>68</v>
      </c>
      <c r="W8" s="2" t="s">
        <v>68</v>
      </c>
    </row>
    <row r="9" spans="2:23" ht="12" customHeight="1">
      <c r="B9" s="8" t="s">
        <v>191</v>
      </c>
      <c r="C9" s="2" t="s">
        <v>68</v>
      </c>
      <c r="D9" s="2" t="s">
        <v>68</v>
      </c>
      <c r="E9" s="2" t="s">
        <v>68</v>
      </c>
      <c r="F9" s="2">
        <v>1</v>
      </c>
      <c r="G9" s="2">
        <v>1</v>
      </c>
      <c r="H9" s="2" t="s">
        <v>68</v>
      </c>
      <c r="I9" s="2">
        <v>1</v>
      </c>
      <c r="J9" s="2">
        <v>1</v>
      </c>
      <c r="K9" s="2" t="s">
        <v>68</v>
      </c>
      <c r="L9" s="2" t="s">
        <v>68</v>
      </c>
      <c r="M9" s="2" t="s">
        <v>68</v>
      </c>
      <c r="N9" s="2" t="s">
        <v>68</v>
      </c>
      <c r="O9" s="2">
        <v>2</v>
      </c>
      <c r="P9" s="2">
        <v>1</v>
      </c>
      <c r="Q9" s="2">
        <v>1</v>
      </c>
      <c r="R9" s="2" t="s">
        <v>68</v>
      </c>
      <c r="S9" s="2" t="s">
        <v>68</v>
      </c>
      <c r="T9" s="2" t="s">
        <v>68</v>
      </c>
      <c r="U9" s="2" t="s">
        <v>68</v>
      </c>
      <c r="V9" s="2" t="s">
        <v>68</v>
      </c>
      <c r="W9" s="2" t="s">
        <v>68</v>
      </c>
    </row>
    <row r="10" spans="2:23" ht="12" customHeight="1">
      <c r="B10" s="8" t="s">
        <v>192</v>
      </c>
      <c r="C10" s="2" t="s">
        <v>68</v>
      </c>
      <c r="D10" s="2" t="s">
        <v>68</v>
      </c>
      <c r="E10" s="2" t="s">
        <v>68</v>
      </c>
      <c r="F10" s="2" t="s">
        <v>68</v>
      </c>
      <c r="G10" s="2" t="s">
        <v>68</v>
      </c>
      <c r="H10" s="2" t="s">
        <v>68</v>
      </c>
      <c r="I10" s="2" t="s">
        <v>68</v>
      </c>
      <c r="J10" s="2" t="s">
        <v>68</v>
      </c>
      <c r="K10" s="2" t="s">
        <v>68</v>
      </c>
      <c r="L10" s="2" t="s">
        <v>68</v>
      </c>
      <c r="M10" s="2" t="s">
        <v>68</v>
      </c>
      <c r="N10" s="2" t="s">
        <v>68</v>
      </c>
      <c r="O10" s="2" t="s">
        <v>68</v>
      </c>
      <c r="P10" s="2" t="s">
        <v>68</v>
      </c>
      <c r="Q10" s="2" t="s">
        <v>68</v>
      </c>
      <c r="R10" s="2" t="s">
        <v>68</v>
      </c>
      <c r="S10" s="2" t="s">
        <v>68</v>
      </c>
      <c r="T10" s="2" t="s">
        <v>68</v>
      </c>
      <c r="U10" s="2" t="s">
        <v>68</v>
      </c>
      <c r="V10" s="2" t="s">
        <v>68</v>
      </c>
      <c r="W10" s="2" t="s">
        <v>68</v>
      </c>
    </row>
    <row r="11" spans="2:23" s="26" customFormat="1" ht="12" customHeight="1">
      <c r="B11" s="103" t="s">
        <v>193</v>
      </c>
      <c r="C11" s="180" t="s">
        <v>334</v>
      </c>
      <c r="D11" s="180" t="s">
        <v>334</v>
      </c>
      <c r="E11" s="180" t="s">
        <v>334</v>
      </c>
      <c r="F11" s="180" t="s">
        <v>334</v>
      </c>
      <c r="G11" s="180" t="s">
        <v>334</v>
      </c>
      <c r="H11" s="180" t="s">
        <v>334</v>
      </c>
      <c r="I11" s="180">
        <v>1</v>
      </c>
      <c r="J11" s="180">
        <v>1</v>
      </c>
      <c r="K11" s="180" t="s">
        <v>334</v>
      </c>
      <c r="L11" s="180">
        <v>2</v>
      </c>
      <c r="M11" s="180">
        <v>2</v>
      </c>
      <c r="N11" s="180" t="s">
        <v>334</v>
      </c>
      <c r="O11" s="180" t="s">
        <v>334</v>
      </c>
      <c r="P11" s="180" t="s">
        <v>334</v>
      </c>
      <c r="Q11" s="180" t="s">
        <v>334</v>
      </c>
      <c r="R11" s="180" t="s">
        <v>334</v>
      </c>
      <c r="S11" s="180" t="s">
        <v>334</v>
      </c>
      <c r="T11" s="180" t="s">
        <v>334</v>
      </c>
      <c r="U11" s="180" t="s">
        <v>334</v>
      </c>
      <c r="V11" s="180" t="s">
        <v>334</v>
      </c>
      <c r="W11" s="180" t="s">
        <v>334</v>
      </c>
    </row>
    <row r="12" ht="12" customHeight="1">
      <c r="B12" s="5"/>
    </row>
    <row r="13" ht="12" customHeight="1">
      <c r="B13" s="5" t="s">
        <v>302</v>
      </c>
    </row>
    <row r="14" spans="2:23" ht="12" customHeight="1">
      <c r="B14" s="5"/>
      <c r="C14" s="5"/>
      <c r="D14" s="5"/>
      <c r="E14" s="5"/>
      <c r="F14" s="5"/>
      <c r="G14" s="5"/>
      <c r="H14" s="5"/>
      <c r="I14" s="5"/>
      <c r="J14" s="5"/>
      <c r="K14" s="5"/>
      <c r="L14" s="5"/>
      <c r="M14" s="5"/>
      <c r="N14" s="5"/>
      <c r="O14" s="5"/>
      <c r="P14" s="5"/>
      <c r="Q14" s="5"/>
      <c r="R14" s="5"/>
      <c r="S14" s="5"/>
      <c r="T14" s="5"/>
      <c r="U14" s="5"/>
      <c r="V14" s="5"/>
      <c r="W14" s="5"/>
    </row>
    <row r="15" ht="12" customHeight="1">
      <c r="B15" s="5"/>
    </row>
  </sheetData>
  <sheetProtection/>
  <mergeCells count="9">
    <mergeCell ref="R3:T3"/>
    <mergeCell ref="U3:W4"/>
    <mergeCell ref="R4:T4"/>
    <mergeCell ref="B3:B5"/>
    <mergeCell ref="C3:E4"/>
    <mergeCell ref="F3:H4"/>
    <mergeCell ref="I3:K4"/>
    <mergeCell ref="L3:N4"/>
    <mergeCell ref="O3:Q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7"/>
  <sheetViews>
    <sheetView zoomScalePageLayoutView="0" workbookViewId="0" topLeftCell="A1">
      <selection activeCell="G30" sqref="G30"/>
    </sheetView>
  </sheetViews>
  <sheetFormatPr defaultColWidth="9.00390625" defaultRowHeight="13.5"/>
  <cols>
    <col min="1" max="1" width="2.625" style="1" customWidth="1"/>
    <col min="2" max="2" width="9.875" style="1" customWidth="1"/>
    <col min="3" max="3" width="7.50390625" style="1" customWidth="1"/>
    <col min="4" max="4" width="7.875" style="1" customWidth="1"/>
    <col min="5" max="5" width="7.75390625" style="1" customWidth="1"/>
    <col min="6" max="7" width="9.875" style="1" customWidth="1"/>
    <col min="8" max="8" width="10.125" style="1" customWidth="1"/>
    <col min="9" max="9" width="13.125" style="1" customWidth="1"/>
    <col min="10" max="12" width="10.125" style="1" customWidth="1"/>
    <col min="13" max="16384" width="9.00390625" style="1" customWidth="1"/>
  </cols>
  <sheetData>
    <row r="1" ht="14.25" customHeight="1">
      <c r="B1" s="6" t="s">
        <v>335</v>
      </c>
    </row>
    <row r="2" ht="12" customHeight="1"/>
    <row r="3" spans="1:10" ht="12" customHeight="1">
      <c r="A3" s="1" t="s">
        <v>304</v>
      </c>
      <c r="B3" s="334" t="s">
        <v>176</v>
      </c>
      <c r="C3" s="439" t="s">
        <v>336</v>
      </c>
      <c r="D3" s="440"/>
      <c r="E3" s="441"/>
      <c r="F3" s="451" t="s">
        <v>337</v>
      </c>
      <c r="G3" s="452"/>
      <c r="H3" s="439" t="s">
        <v>338</v>
      </c>
      <c r="I3" s="440"/>
      <c r="J3" s="441"/>
    </row>
    <row r="4" spans="1:10" ht="12" customHeight="1">
      <c r="A4" s="1" t="s">
        <v>339</v>
      </c>
      <c r="B4" s="335"/>
      <c r="C4" s="442"/>
      <c r="D4" s="443"/>
      <c r="E4" s="444"/>
      <c r="F4" s="453"/>
      <c r="G4" s="454"/>
      <c r="H4" s="442"/>
      <c r="I4" s="443"/>
      <c r="J4" s="444"/>
    </row>
    <row r="5" spans="2:10" ht="12" customHeight="1">
      <c r="B5" s="335"/>
      <c r="C5" s="270" t="s">
        <v>340</v>
      </c>
      <c r="D5" s="270" t="s">
        <v>341</v>
      </c>
      <c r="E5" s="270" t="s">
        <v>342</v>
      </c>
      <c r="F5" s="448" t="s">
        <v>343</v>
      </c>
      <c r="G5" s="448" t="s">
        <v>344</v>
      </c>
      <c r="H5" s="448" t="s">
        <v>345</v>
      </c>
      <c r="I5" s="448" t="s">
        <v>346</v>
      </c>
      <c r="J5" s="448" t="s">
        <v>347</v>
      </c>
    </row>
    <row r="6" spans="2:10" ht="12" customHeight="1">
      <c r="B6" s="335"/>
      <c r="C6" s="455"/>
      <c r="D6" s="455"/>
      <c r="E6" s="455"/>
      <c r="F6" s="449"/>
      <c r="G6" s="449"/>
      <c r="H6" s="449"/>
      <c r="I6" s="449"/>
      <c r="J6" s="449"/>
    </row>
    <row r="7" spans="2:10" ht="12" customHeight="1">
      <c r="B7" s="336"/>
      <c r="C7" s="456"/>
      <c r="D7" s="456"/>
      <c r="E7" s="456"/>
      <c r="F7" s="450"/>
      <c r="G7" s="450"/>
      <c r="H7" s="450"/>
      <c r="I7" s="450"/>
      <c r="J7" s="450"/>
    </row>
    <row r="8" spans="2:10" ht="12" customHeight="1">
      <c r="B8" s="22"/>
      <c r="C8" s="2" t="s">
        <v>66</v>
      </c>
      <c r="D8" s="2" t="s">
        <v>66</v>
      </c>
      <c r="E8" s="2" t="s">
        <v>66</v>
      </c>
      <c r="F8" s="2" t="s">
        <v>66</v>
      </c>
      <c r="G8" s="2" t="s">
        <v>66</v>
      </c>
      <c r="H8" s="2" t="s">
        <v>66</v>
      </c>
      <c r="I8" s="2" t="s">
        <v>66</v>
      </c>
      <c r="J8" s="2" t="s">
        <v>66</v>
      </c>
    </row>
    <row r="9" spans="2:10" ht="12" customHeight="1">
      <c r="B9" s="138" t="s">
        <v>189</v>
      </c>
      <c r="C9" s="2">
        <v>1</v>
      </c>
      <c r="D9" s="2">
        <v>1</v>
      </c>
      <c r="E9" s="2">
        <v>1</v>
      </c>
      <c r="F9" s="181">
        <v>34</v>
      </c>
      <c r="G9" s="2">
        <v>356</v>
      </c>
      <c r="H9" s="2">
        <v>1</v>
      </c>
      <c r="I9" s="4" t="s">
        <v>68</v>
      </c>
      <c r="J9" s="2">
        <v>58</v>
      </c>
    </row>
    <row r="10" spans="2:10" ht="12" customHeight="1">
      <c r="B10" s="8" t="s">
        <v>333</v>
      </c>
      <c r="C10" s="2">
        <v>1</v>
      </c>
      <c r="D10" s="2" t="s">
        <v>68</v>
      </c>
      <c r="E10" s="2" t="s">
        <v>68</v>
      </c>
      <c r="F10" s="182">
        <v>-1</v>
      </c>
      <c r="G10" s="2">
        <v>86</v>
      </c>
      <c r="H10" s="2">
        <v>2</v>
      </c>
      <c r="I10" s="4" t="s">
        <v>68</v>
      </c>
      <c r="J10" s="2">
        <v>2</v>
      </c>
    </row>
    <row r="11" spans="2:10" ht="12" customHeight="1">
      <c r="B11" s="8" t="s">
        <v>191</v>
      </c>
      <c r="C11" s="2" t="s">
        <v>68</v>
      </c>
      <c r="D11" s="2" t="s">
        <v>68</v>
      </c>
      <c r="E11" s="2" t="s">
        <v>68</v>
      </c>
      <c r="F11" s="182" t="s">
        <v>68</v>
      </c>
      <c r="G11" s="2">
        <v>47</v>
      </c>
      <c r="H11" s="183" t="s">
        <v>68</v>
      </c>
      <c r="I11" s="4" t="s">
        <v>68</v>
      </c>
      <c r="J11" s="2">
        <v>61</v>
      </c>
    </row>
    <row r="12" spans="2:10" ht="12" customHeight="1">
      <c r="B12" s="8" t="s">
        <v>192</v>
      </c>
      <c r="C12" s="2" t="s">
        <v>68</v>
      </c>
      <c r="D12" s="2" t="s">
        <v>68</v>
      </c>
      <c r="E12" s="2" t="s">
        <v>68</v>
      </c>
      <c r="F12" s="182" t="s">
        <v>68</v>
      </c>
      <c r="G12" s="2">
        <v>25</v>
      </c>
      <c r="H12" s="183">
        <v>2</v>
      </c>
      <c r="I12" s="4" t="s">
        <v>68</v>
      </c>
      <c r="J12" s="2">
        <v>17</v>
      </c>
    </row>
    <row r="13" spans="2:10" s="26" customFormat="1" ht="12" customHeight="1">
      <c r="B13" s="103" t="s">
        <v>193</v>
      </c>
      <c r="C13" s="180" t="s">
        <v>334</v>
      </c>
      <c r="D13" s="180" t="s">
        <v>334</v>
      </c>
      <c r="E13" s="180" t="s">
        <v>334</v>
      </c>
      <c r="F13" s="184" t="s">
        <v>334</v>
      </c>
      <c r="G13" s="185" t="s">
        <v>334</v>
      </c>
      <c r="H13" s="180">
        <v>433</v>
      </c>
      <c r="I13" s="35" t="s">
        <v>334</v>
      </c>
      <c r="J13" s="186">
        <v>14</v>
      </c>
    </row>
    <row r="14" spans="2:7" ht="12" customHeight="1">
      <c r="B14" s="5"/>
      <c r="F14" s="187"/>
      <c r="G14" s="188"/>
    </row>
    <row r="15" ht="12" customHeight="1">
      <c r="B15" s="5" t="s">
        <v>302</v>
      </c>
    </row>
    <row r="16" spans="2:10" ht="12" customHeight="1">
      <c r="B16" s="5" t="s">
        <v>348</v>
      </c>
      <c r="C16" s="5"/>
      <c r="D16" s="5"/>
      <c r="E16" s="5"/>
      <c r="F16" s="5"/>
      <c r="G16" s="5"/>
      <c r="H16" s="5"/>
      <c r="I16" s="5"/>
      <c r="J16" s="5"/>
    </row>
    <row r="17" ht="12" customHeight="1">
      <c r="B17" s="5" t="s">
        <v>349</v>
      </c>
    </row>
  </sheetData>
  <sheetProtection/>
  <mergeCells count="12">
    <mergeCell ref="E5:E7"/>
    <mergeCell ref="F5:F7"/>
    <mergeCell ref="G5:G7"/>
    <mergeCell ref="H5:H7"/>
    <mergeCell ref="I5:I7"/>
    <mergeCell ref="J5:J7"/>
    <mergeCell ref="B3:B7"/>
    <mergeCell ref="C3:E4"/>
    <mergeCell ref="F3:G4"/>
    <mergeCell ref="H3:J4"/>
    <mergeCell ref="C5:C7"/>
    <mergeCell ref="D5:D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C19" sqref="C19"/>
    </sheetView>
  </sheetViews>
  <sheetFormatPr defaultColWidth="9.00390625" defaultRowHeight="13.5"/>
  <cols>
    <col min="1" max="1" width="2.625" style="1" customWidth="1"/>
    <col min="2" max="2" width="12.75390625" style="1" customWidth="1"/>
    <col min="3" max="3" width="15.25390625" style="1" customWidth="1"/>
    <col min="4" max="4" width="14.25390625" style="1" customWidth="1"/>
    <col min="5" max="5" width="13.375" style="1" customWidth="1"/>
    <col min="6" max="9" width="13.25390625" style="1" customWidth="1"/>
    <col min="10" max="16384" width="9.00390625" style="1" customWidth="1"/>
  </cols>
  <sheetData>
    <row r="1" ht="14.25" customHeight="1">
      <c r="B1" s="6" t="s">
        <v>350</v>
      </c>
    </row>
    <row r="2" ht="12" customHeight="1"/>
    <row r="3" spans="1:6" ht="12">
      <c r="A3" s="1" t="s">
        <v>304</v>
      </c>
      <c r="B3" s="457" t="s">
        <v>351</v>
      </c>
      <c r="C3" s="459" t="s">
        <v>352</v>
      </c>
      <c r="D3" s="461" t="s">
        <v>353</v>
      </c>
      <c r="E3" s="416" t="s">
        <v>354</v>
      </c>
      <c r="F3" s="416"/>
    </row>
    <row r="4" spans="2:6" ht="12">
      <c r="B4" s="458"/>
      <c r="C4" s="460"/>
      <c r="D4" s="462"/>
      <c r="E4" s="189" t="s">
        <v>355</v>
      </c>
      <c r="F4" s="189" t="s">
        <v>356</v>
      </c>
    </row>
    <row r="5" spans="2:6" ht="12" customHeight="1">
      <c r="B5" s="22"/>
      <c r="C5" s="2" t="s">
        <v>66</v>
      </c>
      <c r="D5" s="173" t="s">
        <v>66</v>
      </c>
      <c r="E5" s="2" t="s">
        <v>66</v>
      </c>
      <c r="F5" s="2" t="s">
        <v>66</v>
      </c>
    </row>
    <row r="6" spans="2:6" ht="12" customHeight="1">
      <c r="B6" s="8" t="s">
        <v>357</v>
      </c>
      <c r="C6" s="173">
        <v>23</v>
      </c>
      <c r="D6" s="173">
        <v>108</v>
      </c>
      <c r="E6" s="2">
        <v>61</v>
      </c>
      <c r="F6" s="2">
        <v>53</v>
      </c>
    </row>
    <row r="7" spans="2:6" ht="12" customHeight="1">
      <c r="B7" s="8" t="s">
        <v>333</v>
      </c>
      <c r="C7" s="173">
        <v>29</v>
      </c>
      <c r="D7" s="173">
        <v>79</v>
      </c>
      <c r="E7" s="2">
        <v>95</v>
      </c>
      <c r="F7" s="2">
        <v>14</v>
      </c>
    </row>
    <row r="8" spans="2:6" ht="12" customHeight="1">
      <c r="B8" s="8" t="s">
        <v>191</v>
      </c>
      <c r="C8" s="173">
        <v>27</v>
      </c>
      <c r="D8" s="173">
        <v>81</v>
      </c>
      <c r="E8" s="2">
        <v>98</v>
      </c>
      <c r="F8" s="2">
        <v>15</v>
      </c>
    </row>
    <row r="9" spans="2:6" ht="12" customHeight="1">
      <c r="B9" s="8" t="s">
        <v>192</v>
      </c>
      <c r="C9" s="173">
        <v>26</v>
      </c>
      <c r="D9" s="173">
        <v>78</v>
      </c>
      <c r="E9" s="2">
        <v>162</v>
      </c>
      <c r="F9" s="2">
        <v>12</v>
      </c>
    </row>
    <row r="10" spans="2:6" s="26" customFormat="1" ht="12" customHeight="1">
      <c r="B10" s="103" t="s">
        <v>193</v>
      </c>
      <c r="C10" s="190">
        <v>35</v>
      </c>
      <c r="D10" s="190">
        <v>76</v>
      </c>
      <c r="E10" s="180">
        <v>124</v>
      </c>
      <c r="F10" s="180" t="s">
        <v>334</v>
      </c>
    </row>
    <row r="11" ht="12" customHeight="1">
      <c r="B11" s="5"/>
    </row>
    <row r="12" ht="12" customHeight="1">
      <c r="B12" s="5" t="s">
        <v>302</v>
      </c>
    </row>
    <row r="13" spans="2:6" ht="12" customHeight="1">
      <c r="B13" s="5"/>
      <c r="C13" s="5"/>
      <c r="D13" s="5"/>
      <c r="E13" s="5"/>
      <c r="F13" s="5"/>
    </row>
    <row r="14" ht="12" customHeight="1">
      <c r="B14" s="5"/>
    </row>
  </sheetData>
  <sheetProtection/>
  <mergeCells count="4">
    <mergeCell ref="B3:B4"/>
    <mergeCell ref="C3:C4"/>
    <mergeCell ref="D3:D4"/>
    <mergeCell ref="E3:F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Z84"/>
  <sheetViews>
    <sheetView zoomScalePageLayoutView="0" workbookViewId="0" topLeftCell="A1">
      <selection activeCell="E34" sqref="E33:E34"/>
    </sheetView>
  </sheetViews>
  <sheetFormatPr defaultColWidth="9.00390625" defaultRowHeight="13.5"/>
  <cols>
    <col min="1" max="1" width="2.625" style="191" customWidth="1"/>
    <col min="2" max="2" width="2.50390625" style="193" customWidth="1"/>
    <col min="3" max="3" width="31.125" style="193" customWidth="1"/>
    <col min="4" max="4" width="8.375" style="193" customWidth="1"/>
    <col min="5" max="5" width="10.25390625" style="193" bestFit="1" customWidth="1"/>
    <col min="6" max="7" width="13.75390625" style="193" customWidth="1"/>
    <col min="8" max="8" width="9.375" style="193" bestFit="1" customWidth="1"/>
    <col min="9" max="9" width="11.375" style="193" customWidth="1"/>
    <col min="10" max="10" width="8.25390625" style="193" customWidth="1"/>
    <col min="11" max="11" width="11.375" style="191" customWidth="1"/>
    <col min="12" max="12" width="7.50390625" style="193" customWidth="1"/>
    <col min="13" max="13" width="11.375" style="193" customWidth="1"/>
    <col min="14" max="14" width="5.875" style="193" customWidth="1"/>
    <col min="15" max="15" width="10.125" style="193" customWidth="1"/>
    <col min="16" max="16" width="5.25390625" style="193" customWidth="1"/>
    <col min="17" max="17" width="11.00390625" style="193" customWidth="1"/>
    <col min="18" max="18" width="5.125" style="193" customWidth="1"/>
    <col min="19" max="19" width="8.625" style="193" customWidth="1"/>
    <col min="20" max="20" width="6.125" style="193" customWidth="1"/>
    <col min="21" max="21" width="9.375" style="193" customWidth="1"/>
    <col min="22" max="22" width="7.375" style="193" customWidth="1"/>
    <col min="23" max="23" width="10.25390625" style="193" customWidth="1"/>
    <col min="24" max="24" width="10.50390625" style="193" bestFit="1" customWidth="1"/>
    <col min="25" max="25" width="9.00390625" style="193" customWidth="1"/>
    <col min="26" max="26" width="11.875" style="193" bestFit="1" customWidth="1"/>
    <col min="27" max="16384" width="9.00390625" style="193" customWidth="1"/>
  </cols>
  <sheetData>
    <row r="1" spans="2:11" ht="14.25" customHeight="1">
      <c r="B1" s="192" t="s">
        <v>358</v>
      </c>
      <c r="K1" s="194"/>
    </row>
    <row r="2" spans="4:23" ht="12" customHeight="1" thickBot="1">
      <c r="D2" s="195"/>
      <c r="E2" s="195"/>
      <c r="F2" s="195"/>
      <c r="G2" s="195"/>
      <c r="H2" s="195"/>
      <c r="I2" s="195"/>
      <c r="J2" s="195"/>
      <c r="K2" s="196"/>
      <c r="L2" s="195"/>
      <c r="M2" s="195"/>
      <c r="N2" s="195"/>
      <c r="O2" s="195"/>
      <c r="P2" s="195"/>
      <c r="Q2" s="195"/>
      <c r="R2" s="195"/>
      <c r="S2" s="195"/>
      <c r="T2" s="195"/>
      <c r="U2" s="195"/>
      <c r="V2" s="195"/>
      <c r="W2" s="195"/>
    </row>
    <row r="3" spans="1:23" ht="12" customHeight="1">
      <c r="A3" s="191" t="s">
        <v>359</v>
      </c>
      <c r="B3" s="473" t="s">
        <v>360</v>
      </c>
      <c r="C3" s="474"/>
      <c r="D3" s="479" t="s">
        <v>361</v>
      </c>
      <c r="E3" s="480"/>
      <c r="F3" s="483" t="s">
        <v>362</v>
      </c>
      <c r="G3" s="480"/>
      <c r="H3" s="485" t="s">
        <v>363</v>
      </c>
      <c r="I3" s="486"/>
      <c r="J3" s="486"/>
      <c r="K3" s="486"/>
      <c r="L3" s="486"/>
      <c r="M3" s="486"/>
      <c r="N3" s="486"/>
      <c r="O3" s="486"/>
      <c r="P3" s="486"/>
      <c r="Q3" s="486"/>
      <c r="R3" s="486"/>
      <c r="S3" s="486"/>
      <c r="T3" s="486"/>
      <c r="U3" s="486"/>
      <c r="V3" s="486"/>
      <c r="W3" s="487"/>
    </row>
    <row r="4" spans="2:26" ht="12" customHeight="1">
      <c r="B4" s="475"/>
      <c r="C4" s="476"/>
      <c r="D4" s="481"/>
      <c r="E4" s="482"/>
      <c r="F4" s="484"/>
      <c r="G4" s="482"/>
      <c r="H4" s="463" t="s">
        <v>153</v>
      </c>
      <c r="I4" s="464"/>
      <c r="J4" s="463" t="s">
        <v>364</v>
      </c>
      <c r="K4" s="464"/>
      <c r="L4" s="463" t="s">
        <v>365</v>
      </c>
      <c r="M4" s="464"/>
      <c r="N4" s="463" t="s">
        <v>366</v>
      </c>
      <c r="O4" s="464"/>
      <c r="P4" s="463" t="s">
        <v>367</v>
      </c>
      <c r="Q4" s="464"/>
      <c r="R4" s="463" t="s">
        <v>368</v>
      </c>
      <c r="S4" s="464"/>
      <c r="T4" s="463" t="s">
        <v>369</v>
      </c>
      <c r="U4" s="464"/>
      <c r="V4" s="463" t="s">
        <v>370</v>
      </c>
      <c r="W4" s="465"/>
      <c r="Y4" s="197"/>
      <c r="Z4" s="197"/>
    </row>
    <row r="5" spans="2:26" ht="12" customHeight="1" thickBot="1">
      <c r="B5" s="477"/>
      <c r="C5" s="478"/>
      <c r="D5" s="198" t="s">
        <v>371</v>
      </c>
      <c r="E5" s="199" t="s">
        <v>372</v>
      </c>
      <c r="F5" s="199" t="s">
        <v>373</v>
      </c>
      <c r="G5" s="199" t="s">
        <v>374</v>
      </c>
      <c r="H5" s="199" t="s">
        <v>133</v>
      </c>
      <c r="I5" s="199" t="s">
        <v>134</v>
      </c>
      <c r="J5" s="199" t="s">
        <v>133</v>
      </c>
      <c r="K5" s="199" t="s">
        <v>134</v>
      </c>
      <c r="L5" s="199" t="s">
        <v>133</v>
      </c>
      <c r="M5" s="199" t="s">
        <v>134</v>
      </c>
      <c r="N5" s="199" t="s">
        <v>133</v>
      </c>
      <c r="O5" s="199" t="s">
        <v>134</v>
      </c>
      <c r="P5" s="199" t="s">
        <v>133</v>
      </c>
      <c r="Q5" s="199" t="s">
        <v>134</v>
      </c>
      <c r="R5" s="199" t="s">
        <v>133</v>
      </c>
      <c r="S5" s="199" t="s">
        <v>134</v>
      </c>
      <c r="T5" s="199" t="s">
        <v>133</v>
      </c>
      <c r="U5" s="199" t="s">
        <v>134</v>
      </c>
      <c r="V5" s="199" t="s">
        <v>133</v>
      </c>
      <c r="W5" s="200" t="s">
        <v>134</v>
      </c>
      <c r="Y5" s="201"/>
      <c r="Z5" s="201"/>
    </row>
    <row r="6" spans="2:26" ht="12" customHeight="1">
      <c r="B6" s="202"/>
      <c r="C6" s="203"/>
      <c r="D6" s="204"/>
      <c r="E6" s="205" t="s">
        <v>15</v>
      </c>
      <c r="F6" s="205" t="s">
        <v>39</v>
      </c>
      <c r="G6" s="205" t="s">
        <v>39</v>
      </c>
      <c r="H6" s="206" t="s">
        <v>66</v>
      </c>
      <c r="I6" s="206" t="s">
        <v>375</v>
      </c>
      <c r="J6" s="205" t="s">
        <v>66</v>
      </c>
      <c r="K6" s="206" t="s">
        <v>375</v>
      </c>
      <c r="L6" s="205" t="s">
        <v>66</v>
      </c>
      <c r="M6" s="205" t="s">
        <v>375</v>
      </c>
      <c r="N6" s="205" t="s">
        <v>66</v>
      </c>
      <c r="O6" s="205" t="s">
        <v>375</v>
      </c>
      <c r="P6" s="205" t="s">
        <v>66</v>
      </c>
      <c r="Q6" s="205" t="s">
        <v>375</v>
      </c>
      <c r="R6" s="205" t="s">
        <v>66</v>
      </c>
      <c r="S6" s="205" t="s">
        <v>375</v>
      </c>
      <c r="T6" s="205" t="s">
        <v>66</v>
      </c>
      <c r="U6" s="205" t="s">
        <v>375</v>
      </c>
      <c r="V6" s="205" t="s">
        <v>66</v>
      </c>
      <c r="W6" s="207" t="s">
        <v>375</v>
      </c>
      <c r="Y6" s="208"/>
      <c r="Z6" s="208"/>
    </row>
    <row r="7" spans="2:26" s="191" customFormat="1" ht="12" customHeight="1">
      <c r="B7" s="466" t="s">
        <v>40</v>
      </c>
      <c r="C7" s="467"/>
      <c r="D7" s="209">
        <v>40028</v>
      </c>
      <c r="E7" s="210">
        <v>716301</v>
      </c>
      <c r="F7" s="210">
        <v>11014506</v>
      </c>
      <c r="G7" s="210">
        <v>10588691</v>
      </c>
      <c r="H7" s="211">
        <v>79076</v>
      </c>
      <c r="I7" s="211">
        <v>10684869</v>
      </c>
      <c r="J7" s="210">
        <v>48302</v>
      </c>
      <c r="K7" s="210">
        <v>3215368</v>
      </c>
      <c r="L7" s="210">
        <v>8547</v>
      </c>
      <c r="M7" s="210">
        <v>1276013</v>
      </c>
      <c r="N7" s="210">
        <v>358</v>
      </c>
      <c r="O7" s="210">
        <v>596150</v>
      </c>
      <c r="P7" s="210">
        <v>4</v>
      </c>
      <c r="Q7" s="210">
        <v>45054</v>
      </c>
      <c r="R7" s="210">
        <v>44</v>
      </c>
      <c r="S7" s="210">
        <v>29489</v>
      </c>
      <c r="T7" s="210">
        <v>615</v>
      </c>
      <c r="U7" s="210">
        <v>81614</v>
      </c>
      <c r="V7" s="210">
        <v>21206</v>
      </c>
      <c r="W7" s="212">
        <v>5441181</v>
      </c>
      <c r="Y7" s="213"/>
      <c r="Z7" s="214"/>
    </row>
    <row r="8" spans="1:26" s="220" customFormat="1" ht="12" customHeight="1">
      <c r="A8" s="194"/>
      <c r="B8" s="468" t="s">
        <v>41</v>
      </c>
      <c r="C8" s="469"/>
      <c r="D8" s="215">
        <v>40369</v>
      </c>
      <c r="E8" s="215">
        <v>704416</v>
      </c>
      <c r="F8" s="215">
        <v>11135957</v>
      </c>
      <c r="G8" s="215">
        <v>10730676</v>
      </c>
      <c r="H8" s="216">
        <v>82995</v>
      </c>
      <c r="I8" s="216">
        <v>11008169</v>
      </c>
      <c r="J8" s="215">
        <v>49550</v>
      </c>
      <c r="K8" s="215">
        <v>3232938</v>
      </c>
      <c r="L8" s="215">
        <v>8441</v>
      </c>
      <c r="M8" s="215">
        <v>1266930</v>
      </c>
      <c r="N8" s="215">
        <v>368</v>
      </c>
      <c r="O8" s="215">
        <v>570102</v>
      </c>
      <c r="P8" s="215">
        <v>9</v>
      </c>
      <c r="Q8" s="215">
        <v>89736</v>
      </c>
      <c r="R8" s="215">
        <v>40</v>
      </c>
      <c r="S8" s="215">
        <v>28663</v>
      </c>
      <c r="T8" s="215">
        <v>601</v>
      </c>
      <c r="U8" s="215">
        <v>81661</v>
      </c>
      <c r="V8" s="215">
        <v>23986</v>
      </c>
      <c r="W8" s="217">
        <v>5738139</v>
      </c>
      <c r="X8" s="218"/>
      <c r="Y8" s="219"/>
      <c r="Z8" s="219"/>
    </row>
    <row r="9" spans="2:26" s="194" customFormat="1" ht="12" customHeight="1">
      <c r="B9" s="470" t="s">
        <v>376</v>
      </c>
      <c r="C9" s="221" t="s">
        <v>153</v>
      </c>
      <c r="D9" s="215">
        <v>216</v>
      </c>
      <c r="E9" s="215">
        <v>986</v>
      </c>
      <c r="F9" s="215">
        <v>87672</v>
      </c>
      <c r="G9" s="215">
        <v>87595</v>
      </c>
      <c r="H9" s="216">
        <v>984</v>
      </c>
      <c r="I9" s="216">
        <v>147952</v>
      </c>
      <c r="J9" s="215">
        <v>411</v>
      </c>
      <c r="K9" s="216">
        <v>23423</v>
      </c>
      <c r="L9" s="215">
        <v>131</v>
      </c>
      <c r="M9" s="215">
        <v>17788</v>
      </c>
      <c r="N9" s="215">
        <v>1</v>
      </c>
      <c r="O9" s="215">
        <v>2176</v>
      </c>
      <c r="P9" s="222" t="s">
        <v>377</v>
      </c>
      <c r="Q9" s="222" t="s">
        <v>377</v>
      </c>
      <c r="R9" s="223">
        <v>1</v>
      </c>
      <c r="S9" s="223">
        <v>495</v>
      </c>
      <c r="T9" s="215">
        <v>4</v>
      </c>
      <c r="U9" s="215">
        <v>679</v>
      </c>
      <c r="V9" s="215">
        <v>436</v>
      </c>
      <c r="W9" s="217">
        <v>103391</v>
      </c>
      <c r="X9" s="224"/>
      <c r="Y9" s="225"/>
      <c r="Z9" s="225"/>
    </row>
    <row r="10" spans="2:26" ht="12" customHeight="1">
      <c r="B10" s="471"/>
      <c r="C10" s="226" t="s">
        <v>378</v>
      </c>
      <c r="D10" s="222">
        <v>124</v>
      </c>
      <c r="E10" s="227">
        <v>450</v>
      </c>
      <c r="F10" s="227">
        <v>44915</v>
      </c>
      <c r="G10" s="227">
        <v>44838</v>
      </c>
      <c r="H10" s="209">
        <v>691</v>
      </c>
      <c r="I10" s="209">
        <v>108982</v>
      </c>
      <c r="J10" s="227">
        <v>244</v>
      </c>
      <c r="K10" s="228">
        <v>10983</v>
      </c>
      <c r="L10" s="227">
        <v>82</v>
      </c>
      <c r="M10" s="227">
        <v>10614</v>
      </c>
      <c r="N10" s="222" t="s">
        <v>377</v>
      </c>
      <c r="O10" s="222" t="s">
        <v>377</v>
      </c>
      <c r="P10" s="222" t="s">
        <v>377</v>
      </c>
      <c r="Q10" s="223" t="s">
        <v>377</v>
      </c>
      <c r="R10" s="223" t="s">
        <v>377</v>
      </c>
      <c r="S10" s="223" t="s">
        <v>377</v>
      </c>
      <c r="T10" s="227">
        <v>4</v>
      </c>
      <c r="U10" s="227">
        <v>679</v>
      </c>
      <c r="V10" s="227">
        <v>361</v>
      </c>
      <c r="W10" s="229">
        <v>86706</v>
      </c>
      <c r="Y10" s="219"/>
      <c r="Z10" s="219"/>
    </row>
    <row r="11" spans="2:26" ht="12" customHeight="1">
      <c r="B11" s="472"/>
      <c r="C11" s="226" t="s">
        <v>379</v>
      </c>
      <c r="D11" s="222">
        <v>92</v>
      </c>
      <c r="E11" s="227">
        <v>536</v>
      </c>
      <c r="F11" s="227">
        <v>42757</v>
      </c>
      <c r="G11" s="227">
        <v>42757</v>
      </c>
      <c r="H11" s="209">
        <v>293</v>
      </c>
      <c r="I11" s="209">
        <v>38969</v>
      </c>
      <c r="J11" s="227">
        <v>167</v>
      </c>
      <c r="K11" s="228">
        <v>12440</v>
      </c>
      <c r="L11" s="227">
        <v>49</v>
      </c>
      <c r="M11" s="227">
        <v>7174</v>
      </c>
      <c r="N11" s="227">
        <v>1</v>
      </c>
      <c r="O11" s="227">
        <v>2176</v>
      </c>
      <c r="P11" s="222" t="s">
        <v>377</v>
      </c>
      <c r="Q11" s="223" t="s">
        <v>377</v>
      </c>
      <c r="R11" s="222">
        <v>1</v>
      </c>
      <c r="S11" s="222">
        <v>495</v>
      </c>
      <c r="T11" s="223" t="s">
        <v>377</v>
      </c>
      <c r="U11" s="223" t="s">
        <v>377</v>
      </c>
      <c r="V11" s="227">
        <v>75</v>
      </c>
      <c r="W11" s="229">
        <v>16684</v>
      </c>
      <c r="Y11" s="219"/>
      <c r="Z11" s="219"/>
    </row>
    <row r="12" spans="2:26" s="194" customFormat="1" ht="12" customHeight="1">
      <c r="B12" s="470" t="s">
        <v>380</v>
      </c>
      <c r="C12" s="221" t="s">
        <v>153</v>
      </c>
      <c r="D12" s="230">
        <v>45</v>
      </c>
      <c r="E12" s="230">
        <v>329</v>
      </c>
      <c r="F12" s="230">
        <v>68246</v>
      </c>
      <c r="G12" s="230">
        <v>15430</v>
      </c>
      <c r="H12" s="216">
        <v>1090</v>
      </c>
      <c r="I12" s="216">
        <v>233599</v>
      </c>
      <c r="J12" s="230">
        <v>154</v>
      </c>
      <c r="K12" s="230">
        <v>5364</v>
      </c>
      <c r="L12" s="230">
        <v>51</v>
      </c>
      <c r="M12" s="230">
        <v>8587</v>
      </c>
      <c r="N12" s="223" t="s">
        <v>377</v>
      </c>
      <c r="O12" s="223" t="s">
        <v>377</v>
      </c>
      <c r="P12" s="223">
        <v>2</v>
      </c>
      <c r="Q12" s="223">
        <v>21135</v>
      </c>
      <c r="R12" s="230">
        <v>3</v>
      </c>
      <c r="S12" s="230">
        <v>2165</v>
      </c>
      <c r="T12" s="230">
        <v>11</v>
      </c>
      <c r="U12" s="230">
        <v>538</v>
      </c>
      <c r="V12" s="230">
        <v>869</v>
      </c>
      <c r="W12" s="231">
        <v>195810</v>
      </c>
      <c r="X12" s="232"/>
      <c r="Y12" s="225"/>
      <c r="Z12" s="225"/>
    </row>
    <row r="13" spans="2:26" ht="12" customHeight="1">
      <c r="B13" s="471"/>
      <c r="C13" s="226" t="s">
        <v>381</v>
      </c>
      <c r="D13" s="222" t="s">
        <v>377</v>
      </c>
      <c r="E13" s="222" t="s">
        <v>377</v>
      </c>
      <c r="F13" s="222" t="s">
        <v>377</v>
      </c>
      <c r="G13" s="222" t="s">
        <v>377</v>
      </c>
      <c r="H13" s="209">
        <v>282</v>
      </c>
      <c r="I13" s="209">
        <v>71055</v>
      </c>
      <c r="J13" s="227">
        <v>17</v>
      </c>
      <c r="K13" s="228">
        <v>338</v>
      </c>
      <c r="L13" s="227">
        <v>12</v>
      </c>
      <c r="M13" s="227">
        <v>2131</v>
      </c>
      <c r="N13" s="222" t="s">
        <v>377</v>
      </c>
      <c r="O13" s="222" t="s">
        <v>377</v>
      </c>
      <c r="P13" s="222">
        <v>1</v>
      </c>
      <c r="Q13" s="222">
        <v>11993</v>
      </c>
      <c r="R13" s="222">
        <v>1</v>
      </c>
      <c r="S13" s="222">
        <v>720</v>
      </c>
      <c r="T13" s="227">
        <v>11</v>
      </c>
      <c r="U13" s="227">
        <v>538</v>
      </c>
      <c r="V13" s="227">
        <v>240</v>
      </c>
      <c r="W13" s="229">
        <v>55335</v>
      </c>
      <c r="X13" s="233"/>
      <c r="Y13" s="219"/>
      <c r="Z13" s="219"/>
    </row>
    <row r="14" spans="2:26" ht="12" customHeight="1">
      <c r="B14" s="471"/>
      <c r="C14" s="226" t="s">
        <v>382</v>
      </c>
      <c r="D14" s="222" t="s">
        <v>377</v>
      </c>
      <c r="E14" s="222" t="s">
        <v>377</v>
      </c>
      <c r="F14" s="222" t="s">
        <v>377</v>
      </c>
      <c r="G14" s="222" t="s">
        <v>377</v>
      </c>
      <c r="H14" s="222" t="s">
        <v>377</v>
      </c>
      <c r="I14" s="222" t="s">
        <v>377</v>
      </c>
      <c r="J14" s="222" t="s">
        <v>377</v>
      </c>
      <c r="K14" s="222" t="s">
        <v>377</v>
      </c>
      <c r="L14" s="222" t="s">
        <v>377</v>
      </c>
      <c r="M14" s="222" t="s">
        <v>377</v>
      </c>
      <c r="N14" s="222" t="s">
        <v>377</v>
      </c>
      <c r="O14" s="222" t="s">
        <v>377</v>
      </c>
      <c r="P14" s="222" t="s">
        <v>377</v>
      </c>
      <c r="Q14" s="223" t="s">
        <v>377</v>
      </c>
      <c r="R14" s="223" t="s">
        <v>377</v>
      </c>
      <c r="S14" s="223" t="s">
        <v>377</v>
      </c>
      <c r="T14" s="223" t="s">
        <v>377</v>
      </c>
      <c r="U14" s="223" t="s">
        <v>377</v>
      </c>
      <c r="V14" s="223" t="s">
        <v>377</v>
      </c>
      <c r="W14" s="223" t="s">
        <v>377</v>
      </c>
      <c r="X14" s="233"/>
      <c r="Y14" s="219"/>
      <c r="Z14" s="219"/>
    </row>
    <row r="15" spans="2:26" ht="12" customHeight="1">
      <c r="B15" s="471"/>
      <c r="C15" s="226" t="s">
        <v>383</v>
      </c>
      <c r="D15" s="222" t="s">
        <v>377</v>
      </c>
      <c r="E15" s="222" t="s">
        <v>377</v>
      </c>
      <c r="F15" s="222" t="s">
        <v>377</v>
      </c>
      <c r="G15" s="222" t="s">
        <v>377</v>
      </c>
      <c r="H15" s="222" t="s">
        <v>377</v>
      </c>
      <c r="I15" s="222" t="s">
        <v>377</v>
      </c>
      <c r="J15" s="222" t="s">
        <v>377</v>
      </c>
      <c r="K15" s="222" t="s">
        <v>377</v>
      </c>
      <c r="L15" s="222" t="s">
        <v>377</v>
      </c>
      <c r="M15" s="222" t="s">
        <v>377</v>
      </c>
      <c r="N15" s="222" t="s">
        <v>377</v>
      </c>
      <c r="O15" s="222" t="s">
        <v>377</v>
      </c>
      <c r="P15" s="222" t="s">
        <v>377</v>
      </c>
      <c r="Q15" s="223" t="s">
        <v>377</v>
      </c>
      <c r="R15" s="223" t="s">
        <v>377</v>
      </c>
      <c r="S15" s="223" t="s">
        <v>377</v>
      </c>
      <c r="T15" s="223" t="s">
        <v>377</v>
      </c>
      <c r="U15" s="223" t="s">
        <v>377</v>
      </c>
      <c r="V15" s="223" t="s">
        <v>377</v>
      </c>
      <c r="W15" s="223" t="s">
        <v>377</v>
      </c>
      <c r="X15" s="233"/>
      <c r="Y15" s="219"/>
      <c r="Z15" s="219"/>
    </row>
    <row r="16" spans="2:26" ht="12" customHeight="1">
      <c r="B16" s="471"/>
      <c r="C16" s="226" t="s">
        <v>384</v>
      </c>
      <c r="D16" s="222">
        <v>12</v>
      </c>
      <c r="E16" s="227">
        <v>108</v>
      </c>
      <c r="F16" s="227">
        <v>57966</v>
      </c>
      <c r="G16" s="227">
        <v>9543</v>
      </c>
      <c r="H16" s="209">
        <v>573</v>
      </c>
      <c r="I16" s="209">
        <v>116318</v>
      </c>
      <c r="J16" s="227">
        <v>122</v>
      </c>
      <c r="K16" s="228">
        <v>4135</v>
      </c>
      <c r="L16" s="227">
        <v>38</v>
      </c>
      <c r="M16" s="227">
        <v>6347</v>
      </c>
      <c r="N16" s="222" t="s">
        <v>377</v>
      </c>
      <c r="O16" s="222" t="s">
        <v>377</v>
      </c>
      <c r="P16" s="222">
        <v>1</v>
      </c>
      <c r="Q16" s="222">
        <v>9142</v>
      </c>
      <c r="R16" s="222">
        <v>2</v>
      </c>
      <c r="S16" s="222">
        <v>1445</v>
      </c>
      <c r="T16" s="223" t="s">
        <v>377</v>
      </c>
      <c r="U16" s="223" t="s">
        <v>377</v>
      </c>
      <c r="V16" s="227">
        <v>410</v>
      </c>
      <c r="W16" s="229">
        <v>95249</v>
      </c>
      <c r="X16" s="233"/>
      <c r="Y16" s="219"/>
      <c r="Z16" s="219"/>
    </row>
    <row r="17" spans="2:26" ht="12" customHeight="1">
      <c r="B17" s="471"/>
      <c r="C17" s="226" t="s">
        <v>385</v>
      </c>
      <c r="D17" s="222">
        <v>33</v>
      </c>
      <c r="E17" s="227">
        <v>221</v>
      </c>
      <c r="F17" s="227">
        <v>10280</v>
      </c>
      <c r="G17" s="227">
        <v>5887</v>
      </c>
      <c r="H17" s="209">
        <v>235</v>
      </c>
      <c r="I17" s="209">
        <v>46225</v>
      </c>
      <c r="J17" s="227">
        <v>15</v>
      </c>
      <c r="K17" s="228">
        <v>890</v>
      </c>
      <c r="L17" s="227">
        <v>1</v>
      </c>
      <c r="M17" s="227">
        <v>109</v>
      </c>
      <c r="N17" s="222" t="s">
        <v>377</v>
      </c>
      <c r="O17" s="222" t="s">
        <v>377</v>
      </c>
      <c r="P17" s="222" t="s">
        <v>377</v>
      </c>
      <c r="Q17" s="223" t="s">
        <v>377</v>
      </c>
      <c r="R17" s="223" t="s">
        <v>377</v>
      </c>
      <c r="S17" s="223" t="s">
        <v>377</v>
      </c>
      <c r="T17" s="223" t="s">
        <v>377</v>
      </c>
      <c r="U17" s="223" t="s">
        <v>377</v>
      </c>
      <c r="V17" s="227">
        <v>219</v>
      </c>
      <c r="W17" s="229">
        <v>45226</v>
      </c>
      <c r="X17" s="233"/>
      <c r="Y17" s="219"/>
      <c r="Z17" s="219"/>
    </row>
    <row r="18" spans="2:26" s="191" customFormat="1" ht="12" customHeight="1">
      <c r="B18" s="472"/>
      <c r="C18" s="226" t="s">
        <v>386</v>
      </c>
      <c r="D18" s="222" t="s">
        <v>377</v>
      </c>
      <c r="E18" s="222" t="s">
        <v>377</v>
      </c>
      <c r="F18" s="222" t="s">
        <v>377</v>
      </c>
      <c r="G18" s="222" t="s">
        <v>377</v>
      </c>
      <c r="H18" s="222" t="s">
        <v>377</v>
      </c>
      <c r="I18" s="222" t="s">
        <v>377</v>
      </c>
      <c r="J18" s="222" t="s">
        <v>377</v>
      </c>
      <c r="K18" s="222" t="s">
        <v>377</v>
      </c>
      <c r="L18" s="222" t="s">
        <v>377</v>
      </c>
      <c r="M18" s="222" t="s">
        <v>377</v>
      </c>
      <c r="N18" s="222" t="s">
        <v>377</v>
      </c>
      <c r="O18" s="222" t="s">
        <v>377</v>
      </c>
      <c r="P18" s="222" t="s">
        <v>377</v>
      </c>
      <c r="Q18" s="223" t="s">
        <v>377</v>
      </c>
      <c r="R18" s="223" t="s">
        <v>377</v>
      </c>
      <c r="S18" s="223" t="s">
        <v>377</v>
      </c>
      <c r="T18" s="223" t="s">
        <v>377</v>
      </c>
      <c r="U18" s="223" t="s">
        <v>377</v>
      </c>
      <c r="V18" s="223" t="s">
        <v>377</v>
      </c>
      <c r="W18" s="223" t="s">
        <v>377</v>
      </c>
      <c r="X18" s="234"/>
      <c r="Y18" s="225"/>
      <c r="Z18" s="225"/>
    </row>
    <row r="19" spans="2:26" s="194" customFormat="1" ht="12" customHeight="1">
      <c r="B19" s="470" t="s">
        <v>387</v>
      </c>
      <c r="C19" s="221" t="s">
        <v>153</v>
      </c>
      <c r="D19" s="230">
        <v>9997</v>
      </c>
      <c r="E19" s="230">
        <v>53062</v>
      </c>
      <c r="F19" s="230">
        <v>2354138</v>
      </c>
      <c r="G19" s="230">
        <v>2318368</v>
      </c>
      <c r="H19" s="216">
        <v>18501</v>
      </c>
      <c r="I19" s="216">
        <v>3333284</v>
      </c>
      <c r="J19" s="230">
        <v>8101</v>
      </c>
      <c r="K19" s="230">
        <v>653997</v>
      </c>
      <c r="L19" s="230">
        <v>2339</v>
      </c>
      <c r="M19" s="230">
        <v>449290</v>
      </c>
      <c r="N19" s="230">
        <v>60</v>
      </c>
      <c r="O19" s="230">
        <v>103349</v>
      </c>
      <c r="P19" s="230">
        <v>3</v>
      </c>
      <c r="Q19" s="230">
        <v>31161</v>
      </c>
      <c r="R19" s="230">
        <v>19</v>
      </c>
      <c r="S19" s="230">
        <v>15358</v>
      </c>
      <c r="T19" s="230">
        <v>307</v>
      </c>
      <c r="U19" s="230">
        <v>43564</v>
      </c>
      <c r="V19" s="230">
        <v>7672</v>
      </c>
      <c r="W19" s="231">
        <v>2036565</v>
      </c>
      <c r="X19" s="235"/>
      <c r="Y19" s="225"/>
      <c r="Z19" s="225"/>
    </row>
    <row r="20" spans="2:26" ht="12" customHeight="1">
      <c r="B20" s="471"/>
      <c r="C20" s="226" t="s">
        <v>388</v>
      </c>
      <c r="D20" s="222">
        <v>4</v>
      </c>
      <c r="E20" s="227">
        <v>45</v>
      </c>
      <c r="F20" s="227">
        <v>10714</v>
      </c>
      <c r="G20" s="227">
        <v>10714</v>
      </c>
      <c r="H20" s="209">
        <v>4109</v>
      </c>
      <c r="I20" s="209">
        <v>832813</v>
      </c>
      <c r="J20" s="227">
        <v>1517</v>
      </c>
      <c r="K20" s="228">
        <v>41644</v>
      </c>
      <c r="L20" s="227">
        <v>725</v>
      </c>
      <c r="M20" s="227">
        <v>188525</v>
      </c>
      <c r="N20" s="227">
        <v>1</v>
      </c>
      <c r="O20" s="227">
        <v>3153</v>
      </c>
      <c r="P20" s="227">
        <v>2</v>
      </c>
      <c r="Q20" s="227">
        <v>26349</v>
      </c>
      <c r="R20" s="227">
        <v>5</v>
      </c>
      <c r="S20" s="227">
        <v>6149</v>
      </c>
      <c r="T20" s="227">
        <v>20</v>
      </c>
      <c r="U20" s="227">
        <v>2377</v>
      </c>
      <c r="V20" s="227">
        <v>1839</v>
      </c>
      <c r="W20" s="229">
        <v>564616</v>
      </c>
      <c r="Y20" s="219"/>
      <c r="Z20" s="219"/>
    </row>
    <row r="21" spans="2:26" ht="12" customHeight="1">
      <c r="B21" s="471"/>
      <c r="C21" s="226" t="s">
        <v>389</v>
      </c>
      <c r="D21" s="222">
        <v>30</v>
      </c>
      <c r="E21" s="227">
        <v>251</v>
      </c>
      <c r="F21" s="227">
        <v>7447</v>
      </c>
      <c r="G21" s="227">
        <v>7181</v>
      </c>
      <c r="H21" s="209">
        <v>373</v>
      </c>
      <c r="I21" s="209">
        <v>54491</v>
      </c>
      <c r="J21" s="227">
        <v>191</v>
      </c>
      <c r="K21" s="228">
        <v>5905</v>
      </c>
      <c r="L21" s="227">
        <v>81</v>
      </c>
      <c r="M21" s="227">
        <v>21726</v>
      </c>
      <c r="N21" s="222" t="s">
        <v>377</v>
      </c>
      <c r="O21" s="222" t="s">
        <v>377</v>
      </c>
      <c r="P21" s="222" t="s">
        <v>377</v>
      </c>
      <c r="Q21" s="223" t="s">
        <v>377</v>
      </c>
      <c r="R21" s="223" t="s">
        <v>377</v>
      </c>
      <c r="S21" s="223" t="s">
        <v>377</v>
      </c>
      <c r="T21" s="227">
        <v>4</v>
      </c>
      <c r="U21" s="227">
        <v>679</v>
      </c>
      <c r="V21" s="227">
        <v>97</v>
      </c>
      <c r="W21" s="229">
        <v>26181</v>
      </c>
      <c r="Y21" s="219"/>
      <c r="Z21" s="219"/>
    </row>
    <row r="22" spans="2:26" ht="12" customHeight="1">
      <c r="B22" s="471"/>
      <c r="C22" s="226" t="s">
        <v>390</v>
      </c>
      <c r="D22" s="222">
        <v>84</v>
      </c>
      <c r="E22" s="227">
        <v>666</v>
      </c>
      <c r="F22" s="227">
        <v>13787</v>
      </c>
      <c r="G22" s="227">
        <v>13473</v>
      </c>
      <c r="H22" s="209">
        <v>82</v>
      </c>
      <c r="I22" s="209">
        <v>19068</v>
      </c>
      <c r="J22" s="227">
        <v>32</v>
      </c>
      <c r="K22" s="228">
        <v>1122</v>
      </c>
      <c r="L22" s="227">
        <v>3</v>
      </c>
      <c r="M22" s="227">
        <v>342</v>
      </c>
      <c r="N22" s="222">
        <v>1</v>
      </c>
      <c r="O22" s="222">
        <v>1947</v>
      </c>
      <c r="P22" s="222" t="s">
        <v>377</v>
      </c>
      <c r="Q22" s="223" t="s">
        <v>377</v>
      </c>
      <c r="R22" s="223" t="s">
        <v>377</v>
      </c>
      <c r="S22" s="223" t="s">
        <v>377</v>
      </c>
      <c r="T22" s="227">
        <v>4</v>
      </c>
      <c r="U22" s="227">
        <v>679</v>
      </c>
      <c r="V22" s="227">
        <v>42</v>
      </c>
      <c r="W22" s="229">
        <v>14978</v>
      </c>
      <c r="Y22" s="219"/>
      <c r="Z22" s="219"/>
    </row>
    <row r="23" spans="2:26" ht="12" customHeight="1">
      <c r="B23" s="471"/>
      <c r="C23" s="226" t="s">
        <v>391</v>
      </c>
      <c r="D23" s="222">
        <v>2</v>
      </c>
      <c r="E23" s="222">
        <v>48</v>
      </c>
      <c r="F23" s="222">
        <v>4345</v>
      </c>
      <c r="G23" s="222">
        <v>4345</v>
      </c>
      <c r="H23" s="209">
        <v>41</v>
      </c>
      <c r="I23" s="209">
        <v>7349</v>
      </c>
      <c r="J23" s="222">
        <v>22</v>
      </c>
      <c r="K23" s="222">
        <v>1912</v>
      </c>
      <c r="L23" s="222">
        <v>12</v>
      </c>
      <c r="M23" s="222">
        <v>2121</v>
      </c>
      <c r="N23" s="222">
        <v>1</v>
      </c>
      <c r="O23" s="222">
        <v>1043</v>
      </c>
      <c r="P23" s="222" t="s">
        <v>377</v>
      </c>
      <c r="Q23" s="223" t="s">
        <v>377</v>
      </c>
      <c r="R23" s="223" t="s">
        <v>377</v>
      </c>
      <c r="S23" s="223" t="s">
        <v>377</v>
      </c>
      <c r="T23" s="223" t="s">
        <v>377</v>
      </c>
      <c r="U23" s="223" t="s">
        <v>377</v>
      </c>
      <c r="V23" s="227">
        <v>6</v>
      </c>
      <c r="W23" s="229">
        <v>2273</v>
      </c>
      <c r="Y23" s="219"/>
      <c r="Z23" s="219"/>
    </row>
    <row r="24" spans="2:26" ht="12" customHeight="1">
      <c r="B24" s="471"/>
      <c r="C24" s="226" t="s">
        <v>392</v>
      </c>
      <c r="D24" s="222">
        <v>6660</v>
      </c>
      <c r="E24" s="227">
        <v>34558</v>
      </c>
      <c r="F24" s="227">
        <v>1817654</v>
      </c>
      <c r="G24" s="227">
        <v>1791730</v>
      </c>
      <c r="H24" s="209">
        <v>9613</v>
      </c>
      <c r="I24" s="209">
        <v>1693064</v>
      </c>
      <c r="J24" s="227">
        <v>4485</v>
      </c>
      <c r="K24" s="228">
        <v>459042</v>
      </c>
      <c r="L24" s="227">
        <v>1043</v>
      </c>
      <c r="M24" s="227">
        <v>155060</v>
      </c>
      <c r="N24" s="227">
        <v>40</v>
      </c>
      <c r="O24" s="227">
        <v>76606</v>
      </c>
      <c r="P24" s="222">
        <v>1</v>
      </c>
      <c r="Q24" s="222">
        <v>4812</v>
      </c>
      <c r="R24" s="227">
        <v>9</v>
      </c>
      <c r="S24" s="227">
        <v>5350</v>
      </c>
      <c r="T24" s="227">
        <v>201</v>
      </c>
      <c r="U24" s="227">
        <v>28820</v>
      </c>
      <c r="V24" s="227">
        <v>3834</v>
      </c>
      <c r="W24" s="229">
        <v>963374</v>
      </c>
      <c r="Y24" s="219"/>
      <c r="Z24" s="219"/>
    </row>
    <row r="25" spans="2:26" ht="12" customHeight="1">
      <c r="B25" s="471"/>
      <c r="C25" s="226" t="s">
        <v>393</v>
      </c>
      <c r="D25" s="222">
        <v>1537</v>
      </c>
      <c r="E25" s="227">
        <v>6117</v>
      </c>
      <c r="F25" s="227">
        <v>96442</v>
      </c>
      <c r="G25" s="227">
        <v>95609</v>
      </c>
      <c r="H25" s="209">
        <v>688</v>
      </c>
      <c r="I25" s="209">
        <v>98925</v>
      </c>
      <c r="J25" s="227">
        <v>425</v>
      </c>
      <c r="K25" s="228">
        <v>32984</v>
      </c>
      <c r="L25" s="227">
        <v>85</v>
      </c>
      <c r="M25" s="227">
        <v>16046</v>
      </c>
      <c r="N25" s="227">
        <v>6</v>
      </c>
      <c r="O25" s="227">
        <v>7873</v>
      </c>
      <c r="P25" s="222" t="s">
        <v>377</v>
      </c>
      <c r="Q25" s="223" t="s">
        <v>377</v>
      </c>
      <c r="R25" s="223" t="s">
        <v>377</v>
      </c>
      <c r="S25" s="223" t="s">
        <v>377</v>
      </c>
      <c r="T25" s="227">
        <v>18</v>
      </c>
      <c r="U25" s="227">
        <v>2717</v>
      </c>
      <c r="V25" s="227">
        <v>154</v>
      </c>
      <c r="W25" s="229">
        <v>39305</v>
      </c>
      <c r="Y25" s="219"/>
      <c r="Z25" s="219"/>
    </row>
    <row r="26" spans="2:26" ht="12" customHeight="1">
      <c r="B26" s="471"/>
      <c r="C26" s="236" t="s">
        <v>394</v>
      </c>
      <c r="D26" s="222">
        <v>237</v>
      </c>
      <c r="E26" s="227">
        <v>2425</v>
      </c>
      <c r="F26" s="227">
        <v>66889</v>
      </c>
      <c r="G26" s="227">
        <v>66083</v>
      </c>
      <c r="H26" s="209">
        <v>342</v>
      </c>
      <c r="I26" s="209">
        <v>68405</v>
      </c>
      <c r="J26" s="227">
        <v>187</v>
      </c>
      <c r="K26" s="228">
        <v>12266</v>
      </c>
      <c r="L26" s="227">
        <v>35</v>
      </c>
      <c r="M26" s="227">
        <v>8762</v>
      </c>
      <c r="N26" s="222">
        <v>1</v>
      </c>
      <c r="O26" s="222">
        <v>1581</v>
      </c>
      <c r="P26" s="222" t="s">
        <v>377</v>
      </c>
      <c r="Q26" s="223" t="s">
        <v>377</v>
      </c>
      <c r="R26" s="222">
        <v>1</v>
      </c>
      <c r="S26" s="222">
        <v>1732</v>
      </c>
      <c r="T26" s="227">
        <v>5</v>
      </c>
      <c r="U26" s="227">
        <v>311</v>
      </c>
      <c r="V26" s="227">
        <v>113</v>
      </c>
      <c r="W26" s="229">
        <v>43753</v>
      </c>
      <c r="Y26" s="219"/>
      <c r="Z26" s="219"/>
    </row>
    <row r="27" spans="2:26" ht="12" customHeight="1">
      <c r="B27" s="472"/>
      <c r="C27" s="226" t="s">
        <v>395</v>
      </c>
      <c r="D27" s="222">
        <v>1443</v>
      </c>
      <c r="E27" s="227">
        <v>8952</v>
      </c>
      <c r="F27" s="227">
        <v>337661</v>
      </c>
      <c r="G27" s="227">
        <v>329234</v>
      </c>
      <c r="H27" s="209">
        <v>3253</v>
      </c>
      <c r="I27" s="209">
        <v>559169</v>
      </c>
      <c r="J27" s="227">
        <v>1242</v>
      </c>
      <c r="K27" s="228">
        <v>99122</v>
      </c>
      <c r="L27" s="227">
        <v>355</v>
      </c>
      <c r="M27" s="227">
        <v>56708</v>
      </c>
      <c r="N27" s="227">
        <v>10</v>
      </c>
      <c r="O27" s="227">
        <v>11146</v>
      </c>
      <c r="P27" s="222" t="s">
        <v>377</v>
      </c>
      <c r="Q27" s="223" t="s">
        <v>377</v>
      </c>
      <c r="R27" s="227">
        <v>4</v>
      </c>
      <c r="S27" s="227">
        <v>2127</v>
      </c>
      <c r="T27" s="227">
        <v>55</v>
      </c>
      <c r="U27" s="227">
        <v>7981</v>
      </c>
      <c r="V27" s="227">
        <v>1587</v>
      </c>
      <c r="W27" s="229">
        <v>382085</v>
      </c>
      <c r="Y27" s="219"/>
      <c r="Z27" s="219"/>
    </row>
    <row r="28" spans="2:26" s="194" customFormat="1" ht="12" customHeight="1">
      <c r="B28" s="470" t="s">
        <v>396</v>
      </c>
      <c r="C28" s="221" t="s">
        <v>153</v>
      </c>
      <c r="D28" s="230">
        <v>7949</v>
      </c>
      <c r="E28" s="230">
        <v>198036</v>
      </c>
      <c r="F28" s="230">
        <v>3373986</v>
      </c>
      <c r="G28" s="230">
        <v>3266118</v>
      </c>
      <c r="H28" s="216">
        <v>28654</v>
      </c>
      <c r="I28" s="216">
        <v>3792881</v>
      </c>
      <c r="J28" s="230">
        <v>16138</v>
      </c>
      <c r="K28" s="230">
        <v>1051503</v>
      </c>
      <c r="L28" s="230">
        <v>2646</v>
      </c>
      <c r="M28" s="230">
        <v>367342</v>
      </c>
      <c r="N28" s="230">
        <v>162</v>
      </c>
      <c r="O28" s="230">
        <v>253560</v>
      </c>
      <c r="P28" s="223">
        <v>4</v>
      </c>
      <c r="Q28" s="223">
        <v>37441</v>
      </c>
      <c r="R28" s="230">
        <v>10</v>
      </c>
      <c r="S28" s="230">
        <v>6782</v>
      </c>
      <c r="T28" s="230">
        <v>116</v>
      </c>
      <c r="U28" s="230">
        <v>15265</v>
      </c>
      <c r="V28" s="230">
        <v>9578</v>
      </c>
      <c r="W28" s="231">
        <v>2060988</v>
      </c>
      <c r="X28" s="235"/>
      <c r="Y28" s="225"/>
      <c r="Z28" s="225"/>
    </row>
    <row r="29" spans="2:26" ht="12" customHeight="1">
      <c r="B29" s="471"/>
      <c r="C29" s="226" t="s">
        <v>397</v>
      </c>
      <c r="D29" s="222">
        <v>742</v>
      </c>
      <c r="E29" s="227">
        <v>29674</v>
      </c>
      <c r="F29" s="227">
        <v>466013</v>
      </c>
      <c r="G29" s="227">
        <v>442117</v>
      </c>
      <c r="H29" s="209">
        <v>4068</v>
      </c>
      <c r="I29" s="209">
        <v>479739</v>
      </c>
      <c r="J29" s="227">
        <v>2831</v>
      </c>
      <c r="K29" s="228">
        <v>196352</v>
      </c>
      <c r="L29" s="227">
        <v>470</v>
      </c>
      <c r="M29" s="227">
        <v>56128</v>
      </c>
      <c r="N29" s="227">
        <v>35</v>
      </c>
      <c r="O29" s="227">
        <v>37636</v>
      </c>
      <c r="P29" s="222">
        <v>1</v>
      </c>
      <c r="Q29" s="222">
        <v>1733</v>
      </c>
      <c r="R29" s="222">
        <v>2</v>
      </c>
      <c r="S29" s="222">
        <v>1001</v>
      </c>
      <c r="T29" s="227">
        <v>18</v>
      </c>
      <c r="U29" s="227">
        <v>2972</v>
      </c>
      <c r="V29" s="227">
        <v>711</v>
      </c>
      <c r="W29" s="229">
        <v>183917</v>
      </c>
      <c r="Y29" s="219"/>
      <c r="Z29" s="219"/>
    </row>
    <row r="30" spans="2:26" ht="12" customHeight="1">
      <c r="B30" s="471"/>
      <c r="C30" s="226" t="s">
        <v>398</v>
      </c>
      <c r="D30" s="222">
        <v>2</v>
      </c>
      <c r="E30" s="227">
        <v>9</v>
      </c>
      <c r="F30" s="227">
        <v>19</v>
      </c>
      <c r="G30" s="227">
        <v>19</v>
      </c>
      <c r="H30" s="222" t="s">
        <v>377</v>
      </c>
      <c r="I30" s="222" t="s">
        <v>377</v>
      </c>
      <c r="J30" s="222" t="s">
        <v>377</v>
      </c>
      <c r="K30" s="222" t="s">
        <v>377</v>
      </c>
      <c r="L30" s="222" t="s">
        <v>377</v>
      </c>
      <c r="M30" s="222" t="s">
        <v>377</v>
      </c>
      <c r="N30" s="222" t="s">
        <v>377</v>
      </c>
      <c r="O30" s="222" t="s">
        <v>377</v>
      </c>
      <c r="P30" s="222" t="s">
        <v>377</v>
      </c>
      <c r="Q30" s="223" t="s">
        <v>377</v>
      </c>
      <c r="R30" s="223" t="s">
        <v>377</v>
      </c>
      <c r="S30" s="223" t="s">
        <v>377</v>
      </c>
      <c r="T30" s="223" t="s">
        <v>377</v>
      </c>
      <c r="U30" s="223" t="s">
        <v>377</v>
      </c>
      <c r="V30" s="223" t="s">
        <v>377</v>
      </c>
      <c r="W30" s="223" t="s">
        <v>377</v>
      </c>
      <c r="Y30" s="219"/>
      <c r="Z30" s="219"/>
    </row>
    <row r="31" spans="2:26" ht="12" customHeight="1">
      <c r="B31" s="471"/>
      <c r="C31" s="226" t="s">
        <v>399</v>
      </c>
      <c r="D31" s="222">
        <v>374</v>
      </c>
      <c r="E31" s="227">
        <v>3657</v>
      </c>
      <c r="F31" s="227">
        <v>26263</v>
      </c>
      <c r="G31" s="227">
        <v>22319</v>
      </c>
      <c r="H31" s="209">
        <v>685</v>
      </c>
      <c r="I31" s="209">
        <v>84991</v>
      </c>
      <c r="J31" s="227">
        <v>300</v>
      </c>
      <c r="K31" s="228">
        <v>16726</v>
      </c>
      <c r="L31" s="227">
        <v>50</v>
      </c>
      <c r="M31" s="227">
        <v>5095</v>
      </c>
      <c r="N31" s="227">
        <v>1</v>
      </c>
      <c r="O31" s="227">
        <v>1624</v>
      </c>
      <c r="P31" s="222" t="s">
        <v>377</v>
      </c>
      <c r="Q31" s="223" t="s">
        <v>377</v>
      </c>
      <c r="R31" s="223" t="s">
        <v>377</v>
      </c>
      <c r="S31" s="223" t="s">
        <v>377</v>
      </c>
      <c r="T31" s="227">
        <v>9</v>
      </c>
      <c r="U31" s="227">
        <v>1019</v>
      </c>
      <c r="V31" s="227">
        <v>325</v>
      </c>
      <c r="W31" s="229">
        <v>60527</v>
      </c>
      <c r="Y31" s="219"/>
      <c r="Z31" s="219"/>
    </row>
    <row r="32" spans="2:26" ht="12" customHeight="1">
      <c r="B32" s="471"/>
      <c r="C32" s="226" t="s">
        <v>400</v>
      </c>
      <c r="D32" s="222">
        <v>410</v>
      </c>
      <c r="E32" s="227">
        <v>3534</v>
      </c>
      <c r="F32" s="227">
        <v>112792</v>
      </c>
      <c r="G32" s="227">
        <v>105770</v>
      </c>
      <c r="H32" s="209">
        <v>1522</v>
      </c>
      <c r="I32" s="209">
        <v>206945</v>
      </c>
      <c r="J32" s="227">
        <v>680</v>
      </c>
      <c r="K32" s="228">
        <v>33850</v>
      </c>
      <c r="L32" s="227">
        <v>97</v>
      </c>
      <c r="M32" s="227">
        <v>12803</v>
      </c>
      <c r="N32" s="227">
        <v>9</v>
      </c>
      <c r="O32" s="227">
        <v>20087</v>
      </c>
      <c r="P32" s="222" t="s">
        <v>377</v>
      </c>
      <c r="Q32" s="223" t="s">
        <v>377</v>
      </c>
      <c r="R32" s="223" t="s">
        <v>377</v>
      </c>
      <c r="S32" s="223" t="s">
        <v>377</v>
      </c>
      <c r="T32" s="223" t="s">
        <v>377</v>
      </c>
      <c r="U32" s="223" t="s">
        <v>377</v>
      </c>
      <c r="V32" s="227">
        <v>736</v>
      </c>
      <c r="W32" s="229">
        <v>140205</v>
      </c>
      <c r="Y32" s="219"/>
      <c r="Z32" s="219"/>
    </row>
    <row r="33" spans="2:26" ht="12" customHeight="1">
      <c r="B33" s="471"/>
      <c r="C33" s="226" t="s">
        <v>401</v>
      </c>
      <c r="D33" s="222">
        <v>1</v>
      </c>
      <c r="E33" s="227">
        <v>4</v>
      </c>
      <c r="F33" s="222" t="s">
        <v>377</v>
      </c>
      <c r="G33" s="222" t="s">
        <v>377</v>
      </c>
      <c r="H33" s="209">
        <v>12</v>
      </c>
      <c r="I33" s="209">
        <v>4209</v>
      </c>
      <c r="J33" s="222" t="s">
        <v>377</v>
      </c>
      <c r="K33" s="222" t="s">
        <v>377</v>
      </c>
      <c r="L33" s="222" t="s">
        <v>377</v>
      </c>
      <c r="M33" s="222" t="s">
        <v>377</v>
      </c>
      <c r="N33" s="222" t="s">
        <v>377</v>
      </c>
      <c r="O33" s="222" t="s">
        <v>377</v>
      </c>
      <c r="P33" s="222" t="s">
        <v>377</v>
      </c>
      <c r="Q33" s="223" t="s">
        <v>377</v>
      </c>
      <c r="R33" s="223" t="s">
        <v>377</v>
      </c>
      <c r="S33" s="223" t="s">
        <v>377</v>
      </c>
      <c r="T33" s="223" t="s">
        <v>377</v>
      </c>
      <c r="U33" s="223" t="s">
        <v>377</v>
      </c>
      <c r="V33" s="227">
        <v>12</v>
      </c>
      <c r="W33" s="229">
        <v>4209</v>
      </c>
      <c r="Y33" s="219"/>
      <c r="Z33" s="219"/>
    </row>
    <row r="34" spans="2:26" ht="12" customHeight="1">
      <c r="B34" s="471"/>
      <c r="C34" s="226" t="s">
        <v>402</v>
      </c>
      <c r="D34" s="222">
        <v>209</v>
      </c>
      <c r="E34" s="227">
        <v>5575</v>
      </c>
      <c r="F34" s="227">
        <v>46549</v>
      </c>
      <c r="G34" s="227">
        <v>45238</v>
      </c>
      <c r="H34" s="209">
        <v>264</v>
      </c>
      <c r="I34" s="209">
        <v>23504</v>
      </c>
      <c r="J34" s="227">
        <v>197</v>
      </c>
      <c r="K34" s="228">
        <v>8972</v>
      </c>
      <c r="L34" s="227">
        <v>12</v>
      </c>
      <c r="M34" s="227">
        <v>1942</v>
      </c>
      <c r="N34" s="227">
        <v>1</v>
      </c>
      <c r="O34" s="227">
        <v>1166</v>
      </c>
      <c r="P34" s="222" t="s">
        <v>377</v>
      </c>
      <c r="Q34" s="223" t="s">
        <v>377</v>
      </c>
      <c r="R34" s="223" t="s">
        <v>377</v>
      </c>
      <c r="S34" s="223" t="s">
        <v>377</v>
      </c>
      <c r="T34" s="223" t="s">
        <v>377</v>
      </c>
      <c r="U34" s="223" t="s">
        <v>377</v>
      </c>
      <c r="V34" s="227">
        <v>54</v>
      </c>
      <c r="W34" s="229">
        <v>11424</v>
      </c>
      <c r="Y34" s="219"/>
      <c r="Z34" s="219"/>
    </row>
    <row r="35" spans="2:26" ht="12" customHeight="1">
      <c r="B35" s="471"/>
      <c r="C35" s="226" t="s">
        <v>403</v>
      </c>
      <c r="D35" s="222">
        <v>222</v>
      </c>
      <c r="E35" s="227">
        <v>9652</v>
      </c>
      <c r="F35" s="227">
        <v>187777</v>
      </c>
      <c r="G35" s="227">
        <v>185741</v>
      </c>
      <c r="H35" s="209">
        <v>1104</v>
      </c>
      <c r="I35" s="209">
        <v>179648</v>
      </c>
      <c r="J35" s="227">
        <v>555</v>
      </c>
      <c r="K35" s="228">
        <v>38225</v>
      </c>
      <c r="L35" s="227">
        <v>89</v>
      </c>
      <c r="M35" s="227">
        <v>11967</v>
      </c>
      <c r="N35" s="227">
        <v>3</v>
      </c>
      <c r="O35" s="227">
        <v>3169</v>
      </c>
      <c r="P35" s="222" t="s">
        <v>377</v>
      </c>
      <c r="Q35" s="223" t="s">
        <v>377</v>
      </c>
      <c r="R35" s="222">
        <v>1</v>
      </c>
      <c r="S35" s="222">
        <v>740</v>
      </c>
      <c r="T35" s="227">
        <v>9</v>
      </c>
      <c r="U35" s="227">
        <v>1879</v>
      </c>
      <c r="V35" s="227">
        <v>447</v>
      </c>
      <c r="W35" s="229">
        <v>123668</v>
      </c>
      <c r="Y35" s="219"/>
      <c r="Z35" s="219"/>
    </row>
    <row r="36" spans="2:26" ht="12" customHeight="1">
      <c r="B36" s="471"/>
      <c r="C36" s="226" t="s">
        <v>404</v>
      </c>
      <c r="D36" s="222">
        <v>20</v>
      </c>
      <c r="E36" s="227">
        <v>535</v>
      </c>
      <c r="F36" s="227">
        <v>13451</v>
      </c>
      <c r="G36" s="227">
        <v>13393</v>
      </c>
      <c r="H36" s="209">
        <v>145</v>
      </c>
      <c r="I36" s="209">
        <v>22826</v>
      </c>
      <c r="J36" s="227">
        <v>112</v>
      </c>
      <c r="K36" s="228">
        <v>12755</v>
      </c>
      <c r="L36" s="222">
        <v>8</v>
      </c>
      <c r="M36" s="222">
        <v>2331</v>
      </c>
      <c r="N36" s="222">
        <v>2</v>
      </c>
      <c r="O36" s="222">
        <v>2749</v>
      </c>
      <c r="P36" s="222" t="s">
        <v>377</v>
      </c>
      <c r="Q36" s="223" t="s">
        <v>377</v>
      </c>
      <c r="R36" s="223" t="s">
        <v>377</v>
      </c>
      <c r="S36" s="223" t="s">
        <v>377</v>
      </c>
      <c r="T36" s="223" t="s">
        <v>377</v>
      </c>
      <c r="U36" s="223" t="s">
        <v>377</v>
      </c>
      <c r="V36" s="227">
        <v>23</v>
      </c>
      <c r="W36" s="229">
        <v>4991</v>
      </c>
      <c r="Y36" s="219"/>
      <c r="Z36" s="219"/>
    </row>
    <row r="37" spans="2:26" ht="12" customHeight="1">
      <c r="B37" s="471"/>
      <c r="C37" s="226" t="s">
        <v>405</v>
      </c>
      <c r="D37" s="222">
        <v>118</v>
      </c>
      <c r="E37" s="227">
        <v>1979</v>
      </c>
      <c r="F37" s="227">
        <v>63871</v>
      </c>
      <c r="G37" s="227">
        <v>63167</v>
      </c>
      <c r="H37" s="209">
        <v>763</v>
      </c>
      <c r="I37" s="209">
        <v>135966</v>
      </c>
      <c r="J37" s="227">
        <v>367</v>
      </c>
      <c r="K37" s="228">
        <v>35039</v>
      </c>
      <c r="L37" s="227">
        <v>75</v>
      </c>
      <c r="M37" s="227">
        <v>11760</v>
      </c>
      <c r="N37" s="227">
        <v>2</v>
      </c>
      <c r="O37" s="227">
        <v>5510</v>
      </c>
      <c r="P37" s="222" t="s">
        <v>377</v>
      </c>
      <c r="Q37" s="223" t="s">
        <v>377</v>
      </c>
      <c r="R37" s="223" t="s">
        <v>377</v>
      </c>
      <c r="S37" s="223" t="s">
        <v>377</v>
      </c>
      <c r="T37" s="223" t="s">
        <v>377</v>
      </c>
      <c r="U37" s="223" t="s">
        <v>377</v>
      </c>
      <c r="V37" s="227">
        <v>319</v>
      </c>
      <c r="W37" s="229">
        <v>83657</v>
      </c>
      <c r="Y37" s="219"/>
      <c r="Z37" s="219"/>
    </row>
    <row r="38" spans="2:26" ht="12" customHeight="1">
      <c r="B38" s="471"/>
      <c r="C38" s="226" t="s">
        <v>406</v>
      </c>
      <c r="D38" s="222">
        <v>3</v>
      </c>
      <c r="E38" s="227">
        <v>10</v>
      </c>
      <c r="F38" s="227">
        <v>648</v>
      </c>
      <c r="G38" s="227">
        <v>648</v>
      </c>
      <c r="H38" s="222" t="s">
        <v>377</v>
      </c>
      <c r="I38" s="222" t="s">
        <v>377</v>
      </c>
      <c r="J38" s="222" t="s">
        <v>377</v>
      </c>
      <c r="K38" s="222" t="s">
        <v>377</v>
      </c>
      <c r="L38" s="222" t="s">
        <v>377</v>
      </c>
      <c r="M38" s="222" t="s">
        <v>377</v>
      </c>
      <c r="N38" s="222" t="s">
        <v>377</v>
      </c>
      <c r="O38" s="222" t="s">
        <v>377</v>
      </c>
      <c r="P38" s="222" t="s">
        <v>377</v>
      </c>
      <c r="Q38" s="223" t="s">
        <v>377</v>
      </c>
      <c r="R38" s="223" t="s">
        <v>377</v>
      </c>
      <c r="S38" s="223" t="s">
        <v>377</v>
      </c>
      <c r="T38" s="223" t="s">
        <v>377</v>
      </c>
      <c r="U38" s="223" t="s">
        <v>377</v>
      </c>
      <c r="V38" s="223" t="s">
        <v>377</v>
      </c>
      <c r="W38" s="223" t="s">
        <v>377</v>
      </c>
      <c r="Y38" s="219"/>
      <c r="Z38" s="219"/>
    </row>
    <row r="39" spans="2:26" ht="12" customHeight="1">
      <c r="B39" s="471"/>
      <c r="C39" s="226" t="s">
        <v>407</v>
      </c>
      <c r="D39" s="222">
        <v>91</v>
      </c>
      <c r="E39" s="227">
        <v>602</v>
      </c>
      <c r="F39" s="227">
        <v>39630</v>
      </c>
      <c r="G39" s="227">
        <v>36725</v>
      </c>
      <c r="H39" s="209">
        <v>1804</v>
      </c>
      <c r="I39" s="209">
        <v>251769</v>
      </c>
      <c r="J39" s="227">
        <v>503</v>
      </c>
      <c r="K39" s="228">
        <v>11119</v>
      </c>
      <c r="L39" s="227">
        <v>222</v>
      </c>
      <c r="M39" s="227">
        <v>34568</v>
      </c>
      <c r="N39" s="222">
        <v>1</v>
      </c>
      <c r="O39" s="222">
        <v>821</v>
      </c>
      <c r="P39" s="222" t="s">
        <v>377</v>
      </c>
      <c r="Q39" s="223" t="s">
        <v>377</v>
      </c>
      <c r="R39" s="227">
        <v>2</v>
      </c>
      <c r="S39" s="227">
        <v>1386</v>
      </c>
      <c r="T39" s="223" t="s">
        <v>377</v>
      </c>
      <c r="U39" s="223" t="s">
        <v>377</v>
      </c>
      <c r="V39" s="227">
        <v>1076</v>
      </c>
      <c r="W39" s="229">
        <v>203875</v>
      </c>
      <c r="Y39" s="219"/>
      <c r="Z39" s="219"/>
    </row>
    <row r="40" spans="2:26" ht="12" customHeight="1">
      <c r="B40" s="471"/>
      <c r="C40" s="226" t="s">
        <v>408</v>
      </c>
      <c r="D40" s="222">
        <v>9</v>
      </c>
      <c r="E40" s="227">
        <v>1176</v>
      </c>
      <c r="F40" s="227">
        <v>35270</v>
      </c>
      <c r="G40" s="227">
        <v>35270</v>
      </c>
      <c r="H40" s="209">
        <v>229</v>
      </c>
      <c r="I40" s="209">
        <v>45826</v>
      </c>
      <c r="J40" s="227">
        <v>65</v>
      </c>
      <c r="K40" s="228">
        <v>2900</v>
      </c>
      <c r="L40" s="227">
        <v>6</v>
      </c>
      <c r="M40" s="227">
        <v>634</v>
      </c>
      <c r="N40" s="222" t="s">
        <v>377</v>
      </c>
      <c r="O40" s="222" t="s">
        <v>377</v>
      </c>
      <c r="P40" s="222" t="s">
        <v>377</v>
      </c>
      <c r="Q40" s="223" t="s">
        <v>377</v>
      </c>
      <c r="R40" s="223" t="s">
        <v>377</v>
      </c>
      <c r="S40" s="223" t="s">
        <v>377</v>
      </c>
      <c r="T40" s="223" t="s">
        <v>377</v>
      </c>
      <c r="U40" s="223" t="s">
        <v>377</v>
      </c>
      <c r="V40" s="227">
        <v>158</v>
      </c>
      <c r="W40" s="229">
        <v>42292</v>
      </c>
      <c r="Y40" s="219"/>
      <c r="Z40" s="219"/>
    </row>
    <row r="41" spans="2:26" ht="12" customHeight="1">
      <c r="B41" s="471"/>
      <c r="C41" s="226" t="s">
        <v>409</v>
      </c>
      <c r="D41" s="222">
        <v>23</v>
      </c>
      <c r="E41" s="227">
        <v>1121</v>
      </c>
      <c r="F41" s="227">
        <v>24381</v>
      </c>
      <c r="G41" s="227">
        <v>24381</v>
      </c>
      <c r="H41" s="209">
        <v>207</v>
      </c>
      <c r="I41" s="209">
        <v>50312</v>
      </c>
      <c r="J41" s="227">
        <v>79</v>
      </c>
      <c r="K41" s="228">
        <v>11541</v>
      </c>
      <c r="L41" s="227">
        <v>20</v>
      </c>
      <c r="M41" s="227">
        <v>4508</v>
      </c>
      <c r="N41" s="222" t="s">
        <v>377</v>
      </c>
      <c r="O41" s="222" t="s">
        <v>377</v>
      </c>
      <c r="P41" s="222">
        <v>1</v>
      </c>
      <c r="Q41" s="222">
        <v>11119</v>
      </c>
      <c r="R41" s="223" t="s">
        <v>377</v>
      </c>
      <c r="S41" s="223" t="s">
        <v>377</v>
      </c>
      <c r="T41" s="223" t="s">
        <v>377</v>
      </c>
      <c r="U41" s="223" t="s">
        <v>377</v>
      </c>
      <c r="V41" s="227">
        <v>107</v>
      </c>
      <c r="W41" s="229">
        <v>23144</v>
      </c>
      <c r="Y41" s="219"/>
      <c r="Z41" s="219"/>
    </row>
    <row r="42" spans="2:26" ht="12" customHeight="1">
      <c r="B42" s="471"/>
      <c r="C42" s="226" t="s">
        <v>410</v>
      </c>
      <c r="D42" s="222">
        <v>41</v>
      </c>
      <c r="E42" s="227">
        <v>1100</v>
      </c>
      <c r="F42" s="227">
        <v>22320</v>
      </c>
      <c r="G42" s="227">
        <v>21724</v>
      </c>
      <c r="H42" s="209">
        <v>153</v>
      </c>
      <c r="I42" s="209">
        <v>25616</v>
      </c>
      <c r="J42" s="227">
        <v>62</v>
      </c>
      <c r="K42" s="228">
        <v>2469</v>
      </c>
      <c r="L42" s="227">
        <v>4</v>
      </c>
      <c r="M42" s="227">
        <v>479</v>
      </c>
      <c r="N42" s="227">
        <v>1</v>
      </c>
      <c r="O42" s="227">
        <v>346</v>
      </c>
      <c r="P42" s="222" t="s">
        <v>377</v>
      </c>
      <c r="Q42" s="223" t="s">
        <v>377</v>
      </c>
      <c r="R42" s="223" t="s">
        <v>377</v>
      </c>
      <c r="S42" s="223" t="s">
        <v>377</v>
      </c>
      <c r="T42" s="223" t="s">
        <v>377</v>
      </c>
      <c r="U42" s="223" t="s">
        <v>377</v>
      </c>
      <c r="V42" s="227">
        <v>86</v>
      </c>
      <c r="W42" s="229">
        <v>22322</v>
      </c>
      <c r="Y42" s="219"/>
      <c r="Z42" s="219"/>
    </row>
    <row r="43" spans="2:26" ht="12" customHeight="1">
      <c r="B43" s="471"/>
      <c r="C43" s="226" t="s">
        <v>411</v>
      </c>
      <c r="D43" s="222">
        <v>30</v>
      </c>
      <c r="E43" s="227">
        <v>769</v>
      </c>
      <c r="F43" s="227">
        <v>38358</v>
      </c>
      <c r="G43" s="227">
        <v>38358</v>
      </c>
      <c r="H43" s="209">
        <v>417</v>
      </c>
      <c r="I43" s="209">
        <v>58686</v>
      </c>
      <c r="J43" s="227">
        <v>220</v>
      </c>
      <c r="K43" s="228">
        <v>14963</v>
      </c>
      <c r="L43" s="227">
        <v>45</v>
      </c>
      <c r="M43" s="227">
        <v>5653</v>
      </c>
      <c r="N43" s="227">
        <v>2</v>
      </c>
      <c r="O43" s="227">
        <v>3715</v>
      </c>
      <c r="P43" s="222" t="s">
        <v>377</v>
      </c>
      <c r="Q43" s="223" t="s">
        <v>377</v>
      </c>
      <c r="R43" s="222">
        <v>1</v>
      </c>
      <c r="S43" s="222">
        <v>523</v>
      </c>
      <c r="T43" s="223" t="s">
        <v>377</v>
      </c>
      <c r="U43" s="223" t="s">
        <v>377</v>
      </c>
      <c r="V43" s="227">
        <v>149</v>
      </c>
      <c r="W43" s="229">
        <v>33832</v>
      </c>
      <c r="Y43" s="219"/>
      <c r="Z43" s="219"/>
    </row>
    <row r="44" spans="2:26" ht="12" customHeight="1">
      <c r="B44" s="471"/>
      <c r="C44" s="226" t="s">
        <v>412</v>
      </c>
      <c r="D44" s="222">
        <v>1094</v>
      </c>
      <c r="E44" s="227">
        <v>12870</v>
      </c>
      <c r="F44" s="227">
        <v>407477</v>
      </c>
      <c r="G44" s="227">
        <v>386727</v>
      </c>
      <c r="H44" s="209">
        <v>4798</v>
      </c>
      <c r="I44" s="209">
        <v>650861</v>
      </c>
      <c r="J44" s="227">
        <v>2239</v>
      </c>
      <c r="K44" s="228">
        <v>148456</v>
      </c>
      <c r="L44" s="227">
        <v>366</v>
      </c>
      <c r="M44" s="227">
        <v>48576</v>
      </c>
      <c r="N44" s="227">
        <v>25</v>
      </c>
      <c r="O44" s="227">
        <v>43751</v>
      </c>
      <c r="P44" s="222" t="s">
        <v>377</v>
      </c>
      <c r="Q44" s="223" t="s">
        <v>377</v>
      </c>
      <c r="R44" s="223" t="s">
        <v>377</v>
      </c>
      <c r="S44" s="223" t="s">
        <v>377</v>
      </c>
      <c r="T44" s="227">
        <v>16</v>
      </c>
      <c r="U44" s="227">
        <v>2377</v>
      </c>
      <c r="V44" s="227">
        <v>2152</v>
      </c>
      <c r="W44" s="229">
        <v>407701</v>
      </c>
      <c r="Y44" s="219"/>
      <c r="Z44" s="219"/>
    </row>
    <row r="45" spans="2:26" ht="12" customHeight="1">
      <c r="B45" s="471"/>
      <c r="C45" s="237" t="s">
        <v>413</v>
      </c>
      <c r="D45" s="222">
        <v>13</v>
      </c>
      <c r="E45" s="227">
        <v>62</v>
      </c>
      <c r="F45" s="227">
        <v>742</v>
      </c>
      <c r="G45" s="227">
        <v>742</v>
      </c>
      <c r="H45" s="209">
        <v>15</v>
      </c>
      <c r="I45" s="209">
        <v>1628</v>
      </c>
      <c r="J45" s="227">
        <v>7</v>
      </c>
      <c r="K45" s="228">
        <v>216</v>
      </c>
      <c r="L45" s="227">
        <v>2</v>
      </c>
      <c r="M45" s="227">
        <v>49</v>
      </c>
      <c r="N45" s="222" t="s">
        <v>377</v>
      </c>
      <c r="O45" s="222" t="s">
        <v>377</v>
      </c>
      <c r="P45" s="222" t="s">
        <v>377</v>
      </c>
      <c r="Q45" s="223" t="s">
        <v>377</v>
      </c>
      <c r="R45" s="223" t="s">
        <v>377</v>
      </c>
      <c r="S45" s="223" t="s">
        <v>377</v>
      </c>
      <c r="T45" s="223" t="s">
        <v>377</v>
      </c>
      <c r="U45" s="223" t="s">
        <v>377</v>
      </c>
      <c r="V45" s="227">
        <v>6</v>
      </c>
      <c r="W45" s="229">
        <v>1363</v>
      </c>
      <c r="Y45" s="219"/>
      <c r="Z45" s="219"/>
    </row>
    <row r="46" spans="2:26" ht="12" customHeight="1">
      <c r="B46" s="471"/>
      <c r="C46" s="226" t="s">
        <v>414</v>
      </c>
      <c r="D46" s="222">
        <v>77</v>
      </c>
      <c r="E46" s="227">
        <v>1739</v>
      </c>
      <c r="F46" s="227">
        <v>22868</v>
      </c>
      <c r="G46" s="227">
        <v>22562</v>
      </c>
      <c r="H46" s="209">
        <v>383</v>
      </c>
      <c r="I46" s="209">
        <v>48121</v>
      </c>
      <c r="J46" s="227">
        <v>265</v>
      </c>
      <c r="K46" s="228">
        <v>16947</v>
      </c>
      <c r="L46" s="227">
        <v>63</v>
      </c>
      <c r="M46" s="227">
        <v>10421</v>
      </c>
      <c r="N46" s="227">
        <v>1</v>
      </c>
      <c r="O46" s="227">
        <v>6333</v>
      </c>
      <c r="P46" s="222" t="s">
        <v>377</v>
      </c>
      <c r="Q46" s="223" t="s">
        <v>377</v>
      </c>
      <c r="R46" s="223" t="s">
        <v>377</v>
      </c>
      <c r="S46" s="223" t="s">
        <v>377</v>
      </c>
      <c r="T46" s="223" t="s">
        <v>377</v>
      </c>
      <c r="U46" s="223" t="s">
        <v>377</v>
      </c>
      <c r="V46" s="227">
        <v>54</v>
      </c>
      <c r="W46" s="229">
        <v>14420</v>
      </c>
      <c r="Y46" s="219"/>
      <c r="Z46" s="219"/>
    </row>
    <row r="47" spans="2:26" ht="12" customHeight="1">
      <c r="B47" s="471"/>
      <c r="C47" s="226" t="s">
        <v>415</v>
      </c>
      <c r="D47" s="222">
        <v>933</v>
      </c>
      <c r="E47" s="227">
        <v>14495</v>
      </c>
      <c r="F47" s="227">
        <v>228901</v>
      </c>
      <c r="G47" s="227">
        <v>224106</v>
      </c>
      <c r="H47" s="209">
        <v>2162</v>
      </c>
      <c r="I47" s="209">
        <v>253089</v>
      </c>
      <c r="J47" s="227">
        <v>1427</v>
      </c>
      <c r="K47" s="228">
        <v>81042</v>
      </c>
      <c r="L47" s="227">
        <v>176</v>
      </c>
      <c r="M47" s="227">
        <v>25655</v>
      </c>
      <c r="N47" s="227">
        <v>17</v>
      </c>
      <c r="O47" s="227">
        <v>25772</v>
      </c>
      <c r="P47" s="222" t="s">
        <v>377</v>
      </c>
      <c r="Q47" s="223" t="s">
        <v>377</v>
      </c>
      <c r="R47" s="222">
        <v>1</v>
      </c>
      <c r="S47" s="222">
        <v>434</v>
      </c>
      <c r="T47" s="223" t="s">
        <v>377</v>
      </c>
      <c r="U47" s="223" t="s">
        <v>377</v>
      </c>
      <c r="V47" s="227">
        <v>541</v>
      </c>
      <c r="W47" s="229">
        <v>120186</v>
      </c>
      <c r="Y47" s="219"/>
      <c r="Z47" s="219"/>
    </row>
    <row r="48" spans="2:26" ht="12" customHeight="1">
      <c r="B48" s="471"/>
      <c r="C48" s="226" t="s">
        <v>416</v>
      </c>
      <c r="D48" s="222">
        <v>899</v>
      </c>
      <c r="E48" s="227">
        <v>39596</v>
      </c>
      <c r="F48" s="227">
        <v>421063</v>
      </c>
      <c r="G48" s="227">
        <v>410545</v>
      </c>
      <c r="H48" s="209">
        <v>2212</v>
      </c>
      <c r="I48" s="209">
        <v>277847</v>
      </c>
      <c r="J48" s="227">
        <v>1402</v>
      </c>
      <c r="K48" s="228">
        <v>98830</v>
      </c>
      <c r="L48" s="227">
        <v>221</v>
      </c>
      <c r="M48" s="227">
        <v>26974</v>
      </c>
      <c r="N48" s="227">
        <v>8</v>
      </c>
      <c r="O48" s="227">
        <v>11171</v>
      </c>
      <c r="P48" s="222">
        <v>1</v>
      </c>
      <c r="Q48" s="222">
        <v>14978</v>
      </c>
      <c r="R48" s="222">
        <v>2</v>
      </c>
      <c r="S48" s="222">
        <v>2106</v>
      </c>
      <c r="T48" s="227">
        <v>19</v>
      </c>
      <c r="U48" s="227">
        <v>2208</v>
      </c>
      <c r="V48" s="227">
        <v>559</v>
      </c>
      <c r="W48" s="229">
        <v>121580</v>
      </c>
      <c r="Y48" s="219"/>
      <c r="Z48" s="219"/>
    </row>
    <row r="49" spans="2:26" ht="12" customHeight="1">
      <c r="B49" s="471"/>
      <c r="C49" s="226" t="s">
        <v>417</v>
      </c>
      <c r="D49" s="222">
        <v>1555</v>
      </c>
      <c r="E49" s="227">
        <v>46936</v>
      </c>
      <c r="F49" s="227">
        <v>833949</v>
      </c>
      <c r="G49" s="227">
        <v>825962</v>
      </c>
      <c r="H49" s="209">
        <v>4819</v>
      </c>
      <c r="I49" s="209">
        <v>606835</v>
      </c>
      <c r="J49" s="227">
        <v>3175</v>
      </c>
      <c r="K49" s="228">
        <v>204123</v>
      </c>
      <c r="L49" s="227">
        <v>460</v>
      </c>
      <c r="M49" s="227">
        <v>72693</v>
      </c>
      <c r="N49" s="227">
        <v>37</v>
      </c>
      <c r="O49" s="227">
        <v>68183</v>
      </c>
      <c r="P49" s="222">
        <v>1</v>
      </c>
      <c r="Q49" s="222">
        <v>9611</v>
      </c>
      <c r="R49" s="222">
        <v>1</v>
      </c>
      <c r="S49" s="222">
        <v>603</v>
      </c>
      <c r="T49" s="227">
        <v>29</v>
      </c>
      <c r="U49" s="227">
        <v>3142</v>
      </c>
      <c r="V49" s="227">
        <v>1116</v>
      </c>
      <c r="W49" s="229">
        <v>248480</v>
      </c>
      <c r="Y49" s="219"/>
      <c r="Z49" s="219"/>
    </row>
    <row r="50" spans="2:26" ht="12" customHeight="1">
      <c r="B50" s="471"/>
      <c r="C50" s="226" t="s">
        <v>418</v>
      </c>
      <c r="D50" s="222">
        <v>2</v>
      </c>
      <c r="E50" s="227">
        <v>125</v>
      </c>
      <c r="F50" s="227">
        <v>10353</v>
      </c>
      <c r="G50" s="227">
        <v>10353</v>
      </c>
      <c r="H50" s="209">
        <v>8</v>
      </c>
      <c r="I50" s="209">
        <v>311</v>
      </c>
      <c r="J50" s="227">
        <v>8</v>
      </c>
      <c r="K50" s="228">
        <v>311</v>
      </c>
      <c r="L50" s="222" t="s">
        <v>377</v>
      </c>
      <c r="M50" s="222" t="s">
        <v>377</v>
      </c>
      <c r="N50" s="222" t="s">
        <v>377</v>
      </c>
      <c r="O50" s="222" t="s">
        <v>377</v>
      </c>
      <c r="P50" s="222" t="s">
        <v>377</v>
      </c>
      <c r="Q50" s="223" t="s">
        <v>377</v>
      </c>
      <c r="R50" s="223" t="s">
        <v>377</v>
      </c>
      <c r="S50" s="223" t="s">
        <v>377</v>
      </c>
      <c r="T50" s="223" t="s">
        <v>377</v>
      </c>
      <c r="U50" s="223" t="s">
        <v>377</v>
      </c>
      <c r="V50" s="223" t="s">
        <v>377</v>
      </c>
      <c r="W50" s="223" t="s">
        <v>377</v>
      </c>
      <c r="Y50" s="219"/>
      <c r="Z50" s="219"/>
    </row>
    <row r="51" spans="2:26" ht="12" customHeight="1">
      <c r="B51" s="471"/>
      <c r="C51" s="226" t="s">
        <v>419</v>
      </c>
      <c r="D51" s="222">
        <v>105</v>
      </c>
      <c r="E51" s="227">
        <v>2819</v>
      </c>
      <c r="F51" s="227">
        <v>18953</v>
      </c>
      <c r="G51" s="227">
        <v>18748</v>
      </c>
      <c r="H51" s="209">
        <v>242</v>
      </c>
      <c r="I51" s="209">
        <v>21699</v>
      </c>
      <c r="J51" s="227">
        <v>151</v>
      </c>
      <c r="K51" s="228">
        <v>6796</v>
      </c>
      <c r="L51" s="227">
        <v>13</v>
      </c>
      <c r="M51" s="227">
        <v>1257</v>
      </c>
      <c r="N51" s="222">
        <v>2</v>
      </c>
      <c r="O51" s="222">
        <v>1623</v>
      </c>
      <c r="P51" s="222" t="s">
        <v>377</v>
      </c>
      <c r="Q51" s="223" t="s">
        <v>377</v>
      </c>
      <c r="R51" s="223" t="s">
        <v>377</v>
      </c>
      <c r="S51" s="223" t="s">
        <v>377</v>
      </c>
      <c r="T51" s="223" t="s">
        <v>377</v>
      </c>
      <c r="U51" s="223" t="s">
        <v>377</v>
      </c>
      <c r="V51" s="227">
        <v>76</v>
      </c>
      <c r="W51" s="229">
        <v>12023</v>
      </c>
      <c r="Y51" s="219"/>
      <c r="Z51" s="219"/>
    </row>
    <row r="52" spans="2:26" ht="12" customHeight="1">
      <c r="B52" s="471"/>
      <c r="C52" s="226" t="s">
        <v>420</v>
      </c>
      <c r="D52" s="222">
        <v>17</v>
      </c>
      <c r="E52" s="227">
        <v>431</v>
      </c>
      <c r="F52" s="227">
        <v>6049</v>
      </c>
      <c r="G52" s="227">
        <v>5971</v>
      </c>
      <c r="H52" s="209">
        <v>51</v>
      </c>
      <c r="I52" s="209">
        <v>5262</v>
      </c>
      <c r="J52" s="227">
        <v>28</v>
      </c>
      <c r="K52" s="228">
        <v>313</v>
      </c>
      <c r="L52" s="222">
        <v>1</v>
      </c>
      <c r="M52" s="222">
        <v>21</v>
      </c>
      <c r="N52" s="222" t="s">
        <v>377</v>
      </c>
      <c r="O52" s="222" t="s">
        <v>377</v>
      </c>
      <c r="P52" s="222" t="s">
        <v>377</v>
      </c>
      <c r="Q52" s="223" t="s">
        <v>377</v>
      </c>
      <c r="R52" s="223" t="s">
        <v>377</v>
      </c>
      <c r="S52" s="223" t="s">
        <v>377</v>
      </c>
      <c r="T52" s="227">
        <v>4</v>
      </c>
      <c r="U52" s="227">
        <v>340</v>
      </c>
      <c r="V52" s="227">
        <v>18</v>
      </c>
      <c r="W52" s="229">
        <v>4588</v>
      </c>
      <c r="Y52" s="219"/>
      <c r="Z52" s="219"/>
    </row>
    <row r="53" spans="2:26" ht="12" customHeight="1">
      <c r="B53" s="472"/>
      <c r="C53" s="226" t="s">
        <v>421</v>
      </c>
      <c r="D53" s="222">
        <v>959</v>
      </c>
      <c r="E53" s="227">
        <v>19566</v>
      </c>
      <c r="F53" s="227">
        <v>346289</v>
      </c>
      <c r="G53" s="227">
        <v>325505</v>
      </c>
      <c r="H53" s="209">
        <v>2591</v>
      </c>
      <c r="I53" s="209">
        <v>357304</v>
      </c>
      <c r="J53" s="227">
        <v>1465</v>
      </c>
      <c r="K53" s="228">
        <v>109558</v>
      </c>
      <c r="L53" s="227">
        <v>246</v>
      </c>
      <c r="M53" s="227">
        <v>33929</v>
      </c>
      <c r="N53" s="227">
        <v>15</v>
      </c>
      <c r="O53" s="227">
        <v>19903</v>
      </c>
      <c r="P53" s="222" t="s">
        <v>377</v>
      </c>
      <c r="Q53" s="223" t="s">
        <v>377</v>
      </c>
      <c r="R53" s="223" t="s">
        <v>377</v>
      </c>
      <c r="S53" s="223" t="s">
        <v>377</v>
      </c>
      <c r="T53" s="227">
        <v>12</v>
      </c>
      <c r="U53" s="227">
        <v>1330</v>
      </c>
      <c r="V53" s="227">
        <v>853</v>
      </c>
      <c r="W53" s="229">
        <v>192584</v>
      </c>
      <c r="Y53" s="219"/>
      <c r="Z53" s="219"/>
    </row>
    <row r="54" spans="2:26" s="194" customFormat="1" ht="12" customHeight="1">
      <c r="B54" s="488" t="s">
        <v>422</v>
      </c>
      <c r="C54" s="221" t="s">
        <v>153</v>
      </c>
      <c r="D54" s="230">
        <v>1218</v>
      </c>
      <c r="E54" s="230">
        <v>31488</v>
      </c>
      <c r="F54" s="230">
        <v>823668</v>
      </c>
      <c r="G54" s="230">
        <v>732377</v>
      </c>
      <c r="H54" s="216">
        <v>7016</v>
      </c>
      <c r="I54" s="216">
        <v>1062991</v>
      </c>
      <c r="J54" s="230">
        <v>4052</v>
      </c>
      <c r="K54" s="230">
        <v>348961</v>
      </c>
      <c r="L54" s="230">
        <v>1053</v>
      </c>
      <c r="M54" s="230">
        <v>162261</v>
      </c>
      <c r="N54" s="230">
        <v>27</v>
      </c>
      <c r="O54" s="230">
        <v>47665</v>
      </c>
      <c r="P54" s="222" t="s">
        <v>377</v>
      </c>
      <c r="Q54" s="223" t="s">
        <v>377</v>
      </c>
      <c r="R54" s="223">
        <v>4</v>
      </c>
      <c r="S54" s="223">
        <v>2271</v>
      </c>
      <c r="T54" s="230">
        <v>75</v>
      </c>
      <c r="U54" s="230">
        <v>10690</v>
      </c>
      <c r="V54" s="230">
        <v>1805</v>
      </c>
      <c r="W54" s="231">
        <v>491143</v>
      </c>
      <c r="X54" s="235"/>
      <c r="Y54" s="225"/>
      <c r="Z54" s="225"/>
    </row>
    <row r="55" spans="2:26" ht="12" customHeight="1">
      <c r="B55" s="489"/>
      <c r="C55" s="226" t="s">
        <v>423</v>
      </c>
      <c r="D55" s="222">
        <v>159</v>
      </c>
      <c r="E55" s="227">
        <v>6876</v>
      </c>
      <c r="F55" s="227">
        <v>93942</v>
      </c>
      <c r="G55" s="227">
        <v>89133</v>
      </c>
      <c r="H55" s="209">
        <v>559</v>
      </c>
      <c r="I55" s="209">
        <v>69774</v>
      </c>
      <c r="J55" s="227">
        <v>316</v>
      </c>
      <c r="K55" s="228">
        <v>20989</v>
      </c>
      <c r="L55" s="227">
        <v>66</v>
      </c>
      <c r="M55" s="227">
        <v>7581</v>
      </c>
      <c r="N55" s="227">
        <v>2</v>
      </c>
      <c r="O55" s="227">
        <v>1100</v>
      </c>
      <c r="P55" s="222" t="s">
        <v>377</v>
      </c>
      <c r="Q55" s="223" t="s">
        <v>377</v>
      </c>
      <c r="R55" s="223" t="s">
        <v>377</v>
      </c>
      <c r="S55" s="223" t="s">
        <v>377</v>
      </c>
      <c r="T55" s="227">
        <v>8</v>
      </c>
      <c r="U55" s="227">
        <v>679</v>
      </c>
      <c r="V55" s="227">
        <v>167</v>
      </c>
      <c r="W55" s="229">
        <v>39425</v>
      </c>
      <c r="Y55" s="219"/>
      <c r="Z55" s="219"/>
    </row>
    <row r="56" spans="2:26" ht="12" customHeight="1">
      <c r="B56" s="489"/>
      <c r="C56" s="226" t="s">
        <v>424</v>
      </c>
      <c r="D56" s="222">
        <v>1059</v>
      </c>
      <c r="E56" s="227">
        <v>24612</v>
      </c>
      <c r="F56" s="227">
        <v>729727</v>
      </c>
      <c r="G56" s="227">
        <v>643244</v>
      </c>
      <c r="H56" s="209">
        <v>6457</v>
      </c>
      <c r="I56" s="209">
        <v>993215</v>
      </c>
      <c r="J56" s="227">
        <v>3736</v>
      </c>
      <c r="K56" s="228">
        <v>327972</v>
      </c>
      <c r="L56" s="227">
        <v>987</v>
      </c>
      <c r="M56" s="227">
        <v>154679</v>
      </c>
      <c r="N56" s="227">
        <v>25</v>
      </c>
      <c r="O56" s="227">
        <v>46564</v>
      </c>
      <c r="P56" s="222" t="s">
        <v>377</v>
      </c>
      <c r="Q56" s="223" t="s">
        <v>377</v>
      </c>
      <c r="R56" s="222">
        <v>4</v>
      </c>
      <c r="S56" s="222">
        <v>2271</v>
      </c>
      <c r="T56" s="227">
        <v>67</v>
      </c>
      <c r="U56" s="227">
        <v>10011</v>
      </c>
      <c r="V56" s="227">
        <v>1638</v>
      </c>
      <c r="W56" s="229">
        <v>451718</v>
      </c>
      <c r="Y56" s="219"/>
      <c r="Z56" s="219"/>
    </row>
    <row r="57" spans="1:26" s="220" customFormat="1" ht="12" customHeight="1">
      <c r="A57" s="194"/>
      <c r="B57" s="490"/>
      <c r="C57" s="226" t="s">
        <v>425</v>
      </c>
      <c r="D57" s="222" t="s">
        <v>377</v>
      </c>
      <c r="E57" s="222" t="s">
        <v>377</v>
      </c>
      <c r="F57" s="222" t="s">
        <v>377</v>
      </c>
      <c r="G57" s="222" t="s">
        <v>377</v>
      </c>
      <c r="H57" s="222" t="s">
        <v>377</v>
      </c>
      <c r="I57" s="222" t="s">
        <v>377</v>
      </c>
      <c r="J57" s="222" t="s">
        <v>377</v>
      </c>
      <c r="K57" s="222" t="s">
        <v>377</v>
      </c>
      <c r="L57" s="222" t="s">
        <v>377</v>
      </c>
      <c r="M57" s="222" t="s">
        <v>377</v>
      </c>
      <c r="N57" s="222" t="s">
        <v>377</v>
      </c>
      <c r="O57" s="222" t="s">
        <v>377</v>
      </c>
      <c r="P57" s="222" t="s">
        <v>377</v>
      </c>
      <c r="Q57" s="223" t="s">
        <v>377</v>
      </c>
      <c r="R57" s="223" t="s">
        <v>377</v>
      </c>
      <c r="S57" s="223" t="s">
        <v>377</v>
      </c>
      <c r="T57" s="223" t="s">
        <v>377</v>
      </c>
      <c r="U57" s="223" t="s">
        <v>377</v>
      </c>
      <c r="V57" s="223" t="s">
        <v>377</v>
      </c>
      <c r="W57" s="223" t="s">
        <v>377</v>
      </c>
      <c r="Y57" s="219"/>
      <c r="Z57" s="219"/>
    </row>
    <row r="58" spans="2:26" s="194" customFormat="1" ht="12" customHeight="1">
      <c r="B58" s="491" t="s">
        <v>426</v>
      </c>
      <c r="C58" s="492"/>
      <c r="D58" s="230">
        <v>46</v>
      </c>
      <c r="E58" s="238">
        <v>2330</v>
      </c>
      <c r="F58" s="238">
        <v>27275</v>
      </c>
      <c r="G58" s="238">
        <v>27275</v>
      </c>
      <c r="H58" s="216">
        <v>62</v>
      </c>
      <c r="I58" s="216">
        <v>15370</v>
      </c>
      <c r="J58" s="238">
        <v>27</v>
      </c>
      <c r="K58" s="238">
        <v>2650</v>
      </c>
      <c r="L58" s="238">
        <v>1</v>
      </c>
      <c r="M58" s="238">
        <v>134</v>
      </c>
      <c r="N58" s="222" t="s">
        <v>377</v>
      </c>
      <c r="O58" s="222" t="s">
        <v>377</v>
      </c>
      <c r="P58" s="222" t="s">
        <v>377</v>
      </c>
      <c r="Q58" s="223" t="s">
        <v>377</v>
      </c>
      <c r="R58" s="223" t="s">
        <v>377</v>
      </c>
      <c r="S58" s="223" t="s">
        <v>377</v>
      </c>
      <c r="T58" s="223" t="s">
        <v>377</v>
      </c>
      <c r="U58" s="223" t="s">
        <v>377</v>
      </c>
      <c r="V58" s="223">
        <v>34</v>
      </c>
      <c r="W58" s="239">
        <v>12586</v>
      </c>
      <c r="X58" s="240"/>
      <c r="Y58" s="225"/>
      <c r="Z58" s="225"/>
    </row>
    <row r="59" spans="2:26" s="191" customFormat="1" ht="12" customHeight="1">
      <c r="B59" s="493" t="s">
        <v>427</v>
      </c>
      <c r="C59" s="221" t="s">
        <v>153</v>
      </c>
      <c r="D59" s="230">
        <v>20898</v>
      </c>
      <c r="E59" s="230">
        <v>418185</v>
      </c>
      <c r="F59" s="230">
        <v>4400972</v>
      </c>
      <c r="G59" s="230">
        <v>4283513</v>
      </c>
      <c r="H59" s="216">
        <v>26688</v>
      </c>
      <c r="I59" s="216">
        <v>2422084</v>
      </c>
      <c r="J59" s="230">
        <v>20667</v>
      </c>
      <c r="K59" s="230">
        <v>1147041</v>
      </c>
      <c r="L59" s="230">
        <v>2220</v>
      </c>
      <c r="M59" s="230">
        <v>261529</v>
      </c>
      <c r="N59" s="230">
        <v>118</v>
      </c>
      <c r="O59" s="230">
        <v>163353</v>
      </c>
      <c r="P59" s="222" t="s">
        <v>377</v>
      </c>
      <c r="Q59" s="223" t="s">
        <v>377</v>
      </c>
      <c r="R59" s="230">
        <v>3</v>
      </c>
      <c r="S59" s="230">
        <v>1581</v>
      </c>
      <c r="T59" s="230">
        <v>88</v>
      </c>
      <c r="U59" s="230">
        <v>10924</v>
      </c>
      <c r="V59" s="230">
        <v>3592</v>
      </c>
      <c r="W59" s="231">
        <v>837656</v>
      </c>
      <c r="X59" s="241"/>
      <c r="Y59" s="225"/>
      <c r="Z59" s="225"/>
    </row>
    <row r="60" spans="2:26" ht="12" customHeight="1">
      <c r="B60" s="494"/>
      <c r="C60" s="226" t="s">
        <v>428</v>
      </c>
      <c r="D60" s="222">
        <v>1295</v>
      </c>
      <c r="E60" s="227">
        <v>6477</v>
      </c>
      <c r="F60" s="227">
        <v>152314</v>
      </c>
      <c r="G60" s="227">
        <v>151314</v>
      </c>
      <c r="H60" s="209">
        <v>1483</v>
      </c>
      <c r="I60" s="209">
        <v>218892</v>
      </c>
      <c r="J60" s="227">
        <v>1068</v>
      </c>
      <c r="K60" s="228">
        <v>119539</v>
      </c>
      <c r="L60" s="227">
        <v>187</v>
      </c>
      <c r="M60" s="227">
        <v>24948</v>
      </c>
      <c r="N60" s="227">
        <v>13</v>
      </c>
      <c r="O60" s="227">
        <v>20495</v>
      </c>
      <c r="P60" s="222" t="s">
        <v>377</v>
      </c>
      <c r="Q60" s="223" t="s">
        <v>377</v>
      </c>
      <c r="R60" s="223" t="s">
        <v>377</v>
      </c>
      <c r="S60" s="223" t="s">
        <v>377</v>
      </c>
      <c r="T60" s="227">
        <v>6</v>
      </c>
      <c r="U60" s="227">
        <v>821</v>
      </c>
      <c r="V60" s="227">
        <v>209</v>
      </c>
      <c r="W60" s="229">
        <v>53089</v>
      </c>
      <c r="Y60" s="219"/>
      <c r="Z60" s="219"/>
    </row>
    <row r="61" spans="2:26" ht="12" customHeight="1">
      <c r="B61" s="494"/>
      <c r="C61" s="226" t="s">
        <v>429</v>
      </c>
      <c r="D61" s="222">
        <v>390</v>
      </c>
      <c r="E61" s="227">
        <v>4362</v>
      </c>
      <c r="F61" s="227">
        <v>139867</v>
      </c>
      <c r="G61" s="227">
        <v>132808</v>
      </c>
      <c r="H61" s="209">
        <v>1073</v>
      </c>
      <c r="I61" s="209">
        <v>120065</v>
      </c>
      <c r="J61" s="227">
        <v>725</v>
      </c>
      <c r="K61" s="228">
        <v>43801</v>
      </c>
      <c r="L61" s="227">
        <v>135</v>
      </c>
      <c r="M61" s="227">
        <v>16503</v>
      </c>
      <c r="N61" s="227">
        <v>8</v>
      </c>
      <c r="O61" s="227">
        <v>12616</v>
      </c>
      <c r="P61" s="222" t="s">
        <v>377</v>
      </c>
      <c r="Q61" s="223" t="s">
        <v>377</v>
      </c>
      <c r="R61" s="223" t="s">
        <v>377</v>
      </c>
      <c r="S61" s="223" t="s">
        <v>377</v>
      </c>
      <c r="T61" s="223" t="s">
        <v>377</v>
      </c>
      <c r="U61" s="223" t="s">
        <v>377</v>
      </c>
      <c r="V61" s="227">
        <v>205</v>
      </c>
      <c r="W61" s="229">
        <v>47145</v>
      </c>
      <c r="Y61" s="219"/>
      <c r="Z61" s="219"/>
    </row>
    <row r="62" spans="2:26" ht="12" customHeight="1">
      <c r="B62" s="494"/>
      <c r="C62" s="226" t="s">
        <v>430</v>
      </c>
      <c r="D62" s="222">
        <v>236</v>
      </c>
      <c r="E62" s="227">
        <v>10216</v>
      </c>
      <c r="F62" s="227">
        <v>70242</v>
      </c>
      <c r="G62" s="227">
        <v>64950</v>
      </c>
      <c r="H62" s="209">
        <v>676</v>
      </c>
      <c r="I62" s="209">
        <v>69715</v>
      </c>
      <c r="J62" s="227">
        <v>504</v>
      </c>
      <c r="K62" s="228">
        <v>46518</v>
      </c>
      <c r="L62" s="227">
        <v>94</v>
      </c>
      <c r="M62" s="227">
        <v>7356</v>
      </c>
      <c r="N62" s="227">
        <v>3</v>
      </c>
      <c r="O62" s="227">
        <v>1994</v>
      </c>
      <c r="P62" s="222" t="s">
        <v>377</v>
      </c>
      <c r="Q62" s="223" t="s">
        <v>377</v>
      </c>
      <c r="R62" s="223" t="s">
        <v>377</v>
      </c>
      <c r="S62" s="223" t="s">
        <v>377</v>
      </c>
      <c r="T62" s="227">
        <v>4</v>
      </c>
      <c r="U62" s="227">
        <v>340</v>
      </c>
      <c r="V62" s="227">
        <v>71</v>
      </c>
      <c r="W62" s="229">
        <v>13507</v>
      </c>
      <c r="Y62" s="219"/>
      <c r="Z62" s="219"/>
    </row>
    <row r="63" spans="2:26" ht="12" customHeight="1">
      <c r="B63" s="494"/>
      <c r="C63" s="242" t="s">
        <v>431</v>
      </c>
      <c r="D63" s="243">
        <v>231</v>
      </c>
      <c r="E63" s="244">
        <v>9416</v>
      </c>
      <c r="F63" s="244">
        <v>134478</v>
      </c>
      <c r="G63" s="244">
        <v>121472</v>
      </c>
      <c r="H63" s="209">
        <v>1040</v>
      </c>
      <c r="I63" s="209">
        <v>139789</v>
      </c>
      <c r="J63" s="244">
        <v>719</v>
      </c>
      <c r="K63" s="245">
        <v>76634</v>
      </c>
      <c r="L63" s="244">
        <v>103</v>
      </c>
      <c r="M63" s="244">
        <v>11827</v>
      </c>
      <c r="N63" s="244">
        <v>6</v>
      </c>
      <c r="O63" s="244">
        <v>6995</v>
      </c>
      <c r="P63" s="222" t="s">
        <v>377</v>
      </c>
      <c r="Q63" s="223" t="s">
        <v>377</v>
      </c>
      <c r="R63" s="223" t="s">
        <v>377</v>
      </c>
      <c r="S63" s="223" t="s">
        <v>377</v>
      </c>
      <c r="T63" s="244">
        <v>8</v>
      </c>
      <c r="U63" s="244">
        <v>1019</v>
      </c>
      <c r="V63" s="244">
        <v>204</v>
      </c>
      <c r="W63" s="246">
        <v>43314</v>
      </c>
      <c r="Y63" s="219"/>
      <c r="Z63" s="219"/>
    </row>
    <row r="64" spans="2:26" ht="12" customHeight="1">
      <c r="B64" s="494"/>
      <c r="C64" s="247" t="s">
        <v>432</v>
      </c>
      <c r="D64" s="243">
        <v>45</v>
      </c>
      <c r="E64" s="248">
        <v>1294</v>
      </c>
      <c r="F64" s="248">
        <v>10671</v>
      </c>
      <c r="G64" s="248">
        <v>10075</v>
      </c>
      <c r="H64" s="209">
        <v>235</v>
      </c>
      <c r="I64" s="209">
        <v>36128</v>
      </c>
      <c r="J64" s="248">
        <v>172</v>
      </c>
      <c r="K64" s="249">
        <v>23672</v>
      </c>
      <c r="L64" s="248">
        <v>30</v>
      </c>
      <c r="M64" s="248">
        <v>3287</v>
      </c>
      <c r="N64" s="222" t="s">
        <v>377</v>
      </c>
      <c r="O64" s="222" t="s">
        <v>377</v>
      </c>
      <c r="P64" s="222" t="s">
        <v>377</v>
      </c>
      <c r="Q64" s="223" t="s">
        <v>377</v>
      </c>
      <c r="R64" s="223" t="s">
        <v>377</v>
      </c>
      <c r="S64" s="223" t="s">
        <v>377</v>
      </c>
      <c r="T64" s="248">
        <v>3</v>
      </c>
      <c r="U64" s="248">
        <v>509</v>
      </c>
      <c r="V64" s="248">
        <v>30</v>
      </c>
      <c r="W64" s="246">
        <v>8660</v>
      </c>
      <c r="Y64" s="219"/>
      <c r="Z64" s="219"/>
    </row>
    <row r="65" spans="2:26" ht="12" customHeight="1">
      <c r="B65" s="494"/>
      <c r="C65" s="247" t="s">
        <v>433</v>
      </c>
      <c r="D65" s="243">
        <v>6808</v>
      </c>
      <c r="E65" s="248">
        <v>172306</v>
      </c>
      <c r="F65" s="248">
        <v>1673054</v>
      </c>
      <c r="G65" s="248">
        <v>1631876</v>
      </c>
      <c r="H65" s="209">
        <v>10554</v>
      </c>
      <c r="I65" s="209">
        <v>952509</v>
      </c>
      <c r="J65" s="248">
        <v>7831</v>
      </c>
      <c r="K65" s="249">
        <v>400362</v>
      </c>
      <c r="L65" s="248">
        <v>836</v>
      </c>
      <c r="M65" s="248">
        <v>94198</v>
      </c>
      <c r="N65" s="248">
        <v>36</v>
      </c>
      <c r="O65" s="248">
        <v>48064</v>
      </c>
      <c r="P65" s="222" t="s">
        <v>377</v>
      </c>
      <c r="Q65" s="223" t="s">
        <v>377</v>
      </c>
      <c r="R65" s="248">
        <v>2</v>
      </c>
      <c r="S65" s="248">
        <v>1017</v>
      </c>
      <c r="T65" s="248">
        <v>33</v>
      </c>
      <c r="U65" s="248">
        <v>3481</v>
      </c>
      <c r="V65" s="248">
        <v>1816</v>
      </c>
      <c r="W65" s="246">
        <v>405387</v>
      </c>
      <c r="Y65" s="219"/>
      <c r="Z65" s="219"/>
    </row>
    <row r="66" spans="2:26" ht="12" customHeight="1">
      <c r="B66" s="494"/>
      <c r="C66" s="247" t="s">
        <v>434</v>
      </c>
      <c r="D66" s="243">
        <v>584</v>
      </c>
      <c r="E66" s="248">
        <v>14096</v>
      </c>
      <c r="F66" s="248">
        <v>127831</v>
      </c>
      <c r="G66" s="248">
        <v>123657</v>
      </c>
      <c r="H66" s="209">
        <v>837</v>
      </c>
      <c r="I66" s="209">
        <v>85472</v>
      </c>
      <c r="J66" s="248">
        <v>662</v>
      </c>
      <c r="K66" s="249">
        <v>36689</v>
      </c>
      <c r="L66" s="248">
        <v>40</v>
      </c>
      <c r="M66" s="248">
        <v>5380</v>
      </c>
      <c r="N66" s="248">
        <v>3</v>
      </c>
      <c r="O66" s="248">
        <v>7106</v>
      </c>
      <c r="P66" s="222" t="s">
        <v>377</v>
      </c>
      <c r="Q66" s="223" t="s">
        <v>377</v>
      </c>
      <c r="R66" s="223" t="s">
        <v>377</v>
      </c>
      <c r="S66" s="223" t="s">
        <v>377</v>
      </c>
      <c r="T66" s="223" t="s">
        <v>377</v>
      </c>
      <c r="U66" s="223" t="s">
        <v>377</v>
      </c>
      <c r="V66" s="248">
        <v>132</v>
      </c>
      <c r="W66" s="246">
        <v>36297</v>
      </c>
      <c r="Y66" s="219"/>
      <c r="Z66" s="219"/>
    </row>
    <row r="67" spans="2:26" s="191" customFormat="1" ht="12" customHeight="1">
      <c r="B67" s="494"/>
      <c r="C67" s="226" t="s">
        <v>435</v>
      </c>
      <c r="D67" s="222" t="s">
        <v>377</v>
      </c>
      <c r="E67" s="222" t="s">
        <v>377</v>
      </c>
      <c r="F67" s="222" t="s">
        <v>377</v>
      </c>
      <c r="G67" s="222" t="s">
        <v>377</v>
      </c>
      <c r="H67" s="222" t="s">
        <v>377</v>
      </c>
      <c r="I67" s="222" t="s">
        <v>377</v>
      </c>
      <c r="J67" s="222" t="s">
        <v>377</v>
      </c>
      <c r="K67" s="222" t="s">
        <v>377</v>
      </c>
      <c r="L67" s="222" t="s">
        <v>377</v>
      </c>
      <c r="M67" s="222" t="s">
        <v>377</v>
      </c>
      <c r="N67" s="222" t="s">
        <v>377</v>
      </c>
      <c r="O67" s="222" t="s">
        <v>377</v>
      </c>
      <c r="P67" s="222" t="s">
        <v>377</v>
      </c>
      <c r="Q67" s="223" t="s">
        <v>377</v>
      </c>
      <c r="R67" s="223" t="s">
        <v>377</v>
      </c>
      <c r="S67" s="223" t="s">
        <v>377</v>
      </c>
      <c r="T67" s="223" t="s">
        <v>377</v>
      </c>
      <c r="U67" s="223" t="s">
        <v>377</v>
      </c>
      <c r="V67" s="223" t="s">
        <v>377</v>
      </c>
      <c r="W67" s="223" t="s">
        <v>377</v>
      </c>
      <c r="Y67" s="225"/>
      <c r="Z67" s="225"/>
    </row>
    <row r="68" spans="2:26" ht="12" customHeight="1" thickBot="1">
      <c r="B68" s="495"/>
      <c r="C68" s="250" t="s">
        <v>436</v>
      </c>
      <c r="D68" s="251">
        <v>11309</v>
      </c>
      <c r="E68" s="252">
        <v>200018</v>
      </c>
      <c r="F68" s="253">
        <v>2092515</v>
      </c>
      <c r="G68" s="252">
        <v>2047361</v>
      </c>
      <c r="H68" s="254">
        <v>10790</v>
      </c>
      <c r="I68" s="255">
        <v>799512</v>
      </c>
      <c r="J68" s="252">
        <v>8986</v>
      </c>
      <c r="K68" s="253">
        <v>399825</v>
      </c>
      <c r="L68" s="252">
        <v>795</v>
      </c>
      <c r="M68" s="252">
        <v>98029</v>
      </c>
      <c r="N68" s="252">
        <v>49</v>
      </c>
      <c r="O68" s="252">
        <v>66082</v>
      </c>
      <c r="P68" s="256" t="s">
        <v>377</v>
      </c>
      <c r="Q68" s="257" t="s">
        <v>377</v>
      </c>
      <c r="R68" s="252">
        <v>1</v>
      </c>
      <c r="S68" s="252">
        <v>564</v>
      </c>
      <c r="T68" s="252">
        <v>34</v>
      </c>
      <c r="U68" s="252">
        <v>4754</v>
      </c>
      <c r="V68" s="252">
        <v>925</v>
      </c>
      <c r="W68" s="258">
        <v>230258</v>
      </c>
      <c r="Y68" s="219"/>
      <c r="Z68" s="219"/>
    </row>
    <row r="69" spans="2:26" ht="12" customHeight="1">
      <c r="B69" s="259" t="s">
        <v>437</v>
      </c>
      <c r="D69" s="260"/>
      <c r="E69" s="261"/>
      <c r="F69" s="214"/>
      <c r="G69" s="261"/>
      <c r="H69" s="262"/>
      <c r="I69" s="262"/>
      <c r="J69" s="261"/>
      <c r="K69" s="214"/>
      <c r="L69" s="261"/>
      <c r="M69" s="261"/>
      <c r="N69" s="261"/>
      <c r="O69" s="261"/>
      <c r="P69" s="260"/>
      <c r="Q69" s="260"/>
      <c r="R69" s="261"/>
      <c r="S69" s="261"/>
      <c r="T69" s="261"/>
      <c r="U69" s="261"/>
      <c r="V69" s="261"/>
      <c r="W69" s="261"/>
      <c r="Y69" s="219"/>
      <c r="Z69" s="219"/>
    </row>
    <row r="70" spans="2:26" ht="12" customHeight="1">
      <c r="B70" s="259" t="s">
        <v>438</v>
      </c>
      <c r="D70" s="260"/>
      <c r="E70" s="261"/>
      <c r="F70" s="214"/>
      <c r="G70" s="261"/>
      <c r="H70" s="262"/>
      <c r="I70" s="262"/>
      <c r="J70" s="261"/>
      <c r="K70" s="214"/>
      <c r="L70" s="261"/>
      <c r="M70" s="261"/>
      <c r="N70" s="261"/>
      <c r="O70" s="261"/>
      <c r="P70" s="260"/>
      <c r="Q70" s="260"/>
      <c r="R70" s="261"/>
      <c r="S70" s="261"/>
      <c r="T70" s="261"/>
      <c r="U70" s="261"/>
      <c r="V70" s="261"/>
      <c r="W70" s="261"/>
      <c r="Y70" s="219"/>
      <c r="Z70" s="219"/>
    </row>
    <row r="71" spans="2:26" ht="12" customHeight="1">
      <c r="B71" s="259" t="s">
        <v>439</v>
      </c>
      <c r="C71" s="259"/>
      <c r="D71" s="260"/>
      <c r="E71" s="261"/>
      <c r="F71" s="214"/>
      <c r="G71" s="261"/>
      <c r="H71" s="262"/>
      <c r="I71" s="262"/>
      <c r="J71" s="261"/>
      <c r="K71" s="214"/>
      <c r="L71" s="261"/>
      <c r="M71" s="261"/>
      <c r="N71" s="261"/>
      <c r="O71" s="261"/>
      <c r="P71" s="260"/>
      <c r="Q71" s="260"/>
      <c r="R71" s="261"/>
      <c r="S71" s="261"/>
      <c r="T71" s="261"/>
      <c r="U71" s="261"/>
      <c r="V71" s="261"/>
      <c r="W71" s="261"/>
      <c r="Y71" s="219"/>
      <c r="Z71" s="219"/>
    </row>
    <row r="72" spans="2:26" ht="12" customHeight="1">
      <c r="B72" s="263"/>
      <c r="C72" s="496" t="s">
        <v>440</v>
      </c>
      <c r="D72" s="497"/>
      <c r="E72" s="497"/>
      <c r="F72" s="497"/>
      <c r="G72" s="497"/>
      <c r="H72" s="262"/>
      <c r="I72" s="262"/>
      <c r="J72" s="261"/>
      <c r="K72" s="214"/>
      <c r="L72" s="261"/>
      <c r="M72" s="261"/>
      <c r="N72" s="261"/>
      <c r="O72" s="261"/>
      <c r="P72" s="260"/>
      <c r="Q72" s="260"/>
      <c r="R72" s="261"/>
      <c r="S72" s="261"/>
      <c r="T72" s="261"/>
      <c r="U72" s="261"/>
      <c r="V72" s="261"/>
      <c r="W72" s="261"/>
      <c r="Y72" s="219"/>
      <c r="Z72" s="219"/>
    </row>
    <row r="73" spans="4:23" ht="12" customHeight="1">
      <c r="D73" s="264"/>
      <c r="E73" s="264"/>
      <c r="F73" s="264"/>
      <c r="G73" s="264"/>
      <c r="H73" s="264"/>
      <c r="I73" s="264"/>
      <c r="J73" s="264"/>
      <c r="K73" s="264"/>
      <c r="L73" s="264"/>
      <c r="M73" s="264"/>
      <c r="N73" s="264"/>
      <c r="O73" s="264"/>
      <c r="P73" s="264"/>
      <c r="Q73" s="264"/>
      <c r="R73" s="264"/>
      <c r="S73" s="264"/>
      <c r="T73" s="264"/>
      <c r="U73" s="264"/>
      <c r="V73" s="264"/>
      <c r="W73" s="264"/>
    </row>
    <row r="74" spans="4:23" ht="12" customHeight="1">
      <c r="D74" s="195"/>
      <c r="E74" s="195"/>
      <c r="F74" s="195"/>
      <c r="G74" s="195"/>
      <c r="H74" s="195"/>
      <c r="I74" s="195"/>
      <c r="J74" s="195"/>
      <c r="K74" s="195"/>
      <c r="L74" s="195"/>
      <c r="M74" s="195"/>
      <c r="N74" s="195"/>
      <c r="O74" s="195"/>
      <c r="P74" s="195"/>
      <c r="Q74" s="195"/>
      <c r="R74" s="195"/>
      <c r="S74" s="195"/>
      <c r="T74" s="195"/>
      <c r="U74" s="195"/>
      <c r="V74" s="195"/>
      <c r="W74" s="195"/>
    </row>
    <row r="75" spans="4:23" ht="12" customHeight="1">
      <c r="D75" s="195"/>
      <c r="E75" s="195"/>
      <c r="F75" s="195"/>
      <c r="G75" s="195"/>
      <c r="H75" s="195"/>
      <c r="I75" s="195"/>
      <c r="J75" s="195"/>
      <c r="K75" s="195"/>
      <c r="L75" s="195"/>
      <c r="M75" s="195"/>
      <c r="N75" s="195"/>
      <c r="O75" s="195"/>
      <c r="P75" s="195"/>
      <c r="Q75" s="195"/>
      <c r="R75" s="195"/>
      <c r="S75" s="195"/>
      <c r="T75" s="195"/>
      <c r="U75" s="195"/>
      <c r="V75" s="195"/>
      <c r="W75" s="195"/>
    </row>
    <row r="76" spans="4:23" ht="12" customHeight="1">
      <c r="D76" s="195"/>
      <c r="E76" s="195"/>
      <c r="F76" s="195"/>
      <c r="G76" s="195"/>
      <c r="H76" s="195"/>
      <c r="I76" s="195"/>
      <c r="J76" s="195"/>
      <c r="K76" s="195"/>
      <c r="L76" s="195"/>
      <c r="M76" s="195"/>
      <c r="N76" s="195"/>
      <c r="O76" s="195"/>
      <c r="P76" s="195"/>
      <c r="Q76" s="195"/>
      <c r="R76" s="195"/>
      <c r="S76" s="195"/>
      <c r="T76" s="195"/>
      <c r="U76" s="195"/>
      <c r="V76" s="195"/>
      <c r="W76" s="195"/>
    </row>
    <row r="77" spans="4:23" ht="12" customHeight="1">
      <c r="D77" s="264"/>
      <c r="E77" s="264"/>
      <c r="F77" s="264"/>
      <c r="G77" s="264"/>
      <c r="H77" s="264"/>
      <c r="I77" s="264"/>
      <c r="J77" s="264"/>
      <c r="K77" s="264"/>
      <c r="L77" s="264"/>
      <c r="M77" s="264"/>
      <c r="N77" s="264"/>
      <c r="O77" s="264"/>
      <c r="P77" s="264"/>
      <c r="Q77" s="264"/>
      <c r="R77" s="264"/>
      <c r="S77" s="264"/>
      <c r="T77" s="264"/>
      <c r="U77" s="264"/>
      <c r="V77" s="264"/>
      <c r="W77" s="264"/>
    </row>
    <row r="78" spans="4:23" ht="12" customHeight="1">
      <c r="D78" s="195"/>
      <c r="E78" s="195"/>
      <c r="F78" s="195"/>
      <c r="G78" s="195"/>
      <c r="H78" s="195"/>
      <c r="I78" s="195"/>
      <c r="J78" s="195"/>
      <c r="K78" s="195"/>
      <c r="L78" s="195"/>
      <c r="M78" s="195"/>
      <c r="N78" s="195"/>
      <c r="O78" s="195"/>
      <c r="P78" s="195"/>
      <c r="Q78" s="195"/>
      <c r="R78" s="195"/>
      <c r="S78" s="195"/>
      <c r="T78" s="195"/>
      <c r="U78" s="195"/>
      <c r="V78" s="195"/>
      <c r="W78" s="195"/>
    </row>
    <row r="79" spans="4:23" ht="12" customHeight="1">
      <c r="D79" s="195"/>
      <c r="E79" s="195"/>
      <c r="F79" s="195"/>
      <c r="G79" s="195"/>
      <c r="H79" s="195"/>
      <c r="I79" s="195"/>
      <c r="J79" s="195"/>
      <c r="K79" s="195"/>
      <c r="L79" s="195"/>
      <c r="M79" s="195"/>
      <c r="N79" s="195"/>
      <c r="O79" s="195"/>
      <c r="P79" s="195"/>
      <c r="Q79" s="195"/>
      <c r="R79" s="195"/>
      <c r="S79" s="195"/>
      <c r="T79" s="195"/>
      <c r="U79" s="195"/>
      <c r="V79" s="195"/>
      <c r="W79" s="195"/>
    </row>
    <row r="80" spans="3:23" ht="12" customHeight="1">
      <c r="C80" s="191"/>
      <c r="D80" s="195"/>
      <c r="E80" s="195"/>
      <c r="F80" s="195"/>
      <c r="G80" s="195"/>
      <c r="H80" s="195"/>
      <c r="I80" s="195"/>
      <c r="J80" s="195"/>
      <c r="K80" s="195"/>
      <c r="L80" s="195"/>
      <c r="M80" s="195"/>
      <c r="N80" s="195"/>
      <c r="O80" s="195"/>
      <c r="P80" s="195"/>
      <c r="Q80" s="195"/>
      <c r="R80" s="195"/>
      <c r="S80" s="195"/>
      <c r="T80" s="195"/>
      <c r="U80" s="195"/>
      <c r="V80" s="195"/>
      <c r="W80" s="195"/>
    </row>
    <row r="81" spans="4:23" ht="12" customHeight="1">
      <c r="D81" s="195"/>
      <c r="E81" s="195"/>
      <c r="F81" s="195"/>
      <c r="G81" s="195"/>
      <c r="H81" s="195"/>
      <c r="I81" s="195"/>
      <c r="J81" s="195"/>
      <c r="K81" s="195"/>
      <c r="L81" s="195"/>
      <c r="M81" s="265"/>
      <c r="N81" s="195"/>
      <c r="O81" s="195"/>
      <c r="P81" s="195"/>
      <c r="Q81" s="195"/>
      <c r="R81" s="195"/>
      <c r="S81" s="195"/>
      <c r="T81" s="195"/>
      <c r="U81" s="195"/>
      <c r="V81" s="195"/>
      <c r="W81" s="195"/>
    </row>
    <row r="82" spans="4:23" ht="12" customHeight="1">
      <c r="D82" s="195"/>
      <c r="E82" s="195"/>
      <c r="F82" s="195"/>
      <c r="G82" s="195"/>
      <c r="H82" s="195"/>
      <c r="I82" s="195"/>
      <c r="J82" s="195"/>
      <c r="K82" s="195"/>
      <c r="L82" s="195"/>
      <c r="M82" s="265"/>
      <c r="N82" s="195"/>
      <c r="O82" s="195"/>
      <c r="P82" s="195"/>
      <c r="Q82" s="195"/>
      <c r="R82" s="195"/>
      <c r="S82" s="195"/>
      <c r="T82" s="195"/>
      <c r="U82" s="195"/>
      <c r="V82" s="195"/>
      <c r="W82" s="195"/>
    </row>
    <row r="83" ht="12" customHeight="1">
      <c r="M83" s="266"/>
    </row>
    <row r="84" spans="4:23" ht="12" customHeight="1">
      <c r="D84" s="195"/>
      <c r="E84" s="267"/>
      <c r="F84" s="195"/>
      <c r="G84" s="195"/>
      <c r="H84" s="195"/>
      <c r="I84" s="195"/>
      <c r="J84" s="195"/>
      <c r="K84" s="195"/>
      <c r="L84" s="195"/>
      <c r="M84" s="265"/>
      <c r="N84" s="195"/>
      <c r="O84" s="195"/>
      <c r="P84" s="195"/>
      <c r="Q84" s="195"/>
      <c r="R84" s="195"/>
      <c r="S84" s="195"/>
      <c r="T84" s="195"/>
      <c r="U84" s="195"/>
      <c r="V84" s="195"/>
      <c r="W84" s="195"/>
    </row>
  </sheetData>
  <sheetProtection/>
  <mergeCells count="22">
    <mergeCell ref="B19:B27"/>
    <mergeCell ref="B28:B53"/>
    <mergeCell ref="B54:B57"/>
    <mergeCell ref="B58:C58"/>
    <mergeCell ref="B59:B68"/>
    <mergeCell ref="C72:G72"/>
    <mergeCell ref="T4:U4"/>
    <mergeCell ref="V4:W4"/>
    <mergeCell ref="B7:C7"/>
    <mergeCell ref="B8:C8"/>
    <mergeCell ref="B9:B11"/>
    <mergeCell ref="B12:B18"/>
    <mergeCell ref="B3:C5"/>
    <mergeCell ref="D3:E4"/>
    <mergeCell ref="F3:G4"/>
    <mergeCell ref="H3:W3"/>
    <mergeCell ref="H4:I4"/>
    <mergeCell ref="J4:K4"/>
    <mergeCell ref="L4:M4"/>
    <mergeCell ref="N4:O4"/>
    <mergeCell ref="P4:Q4"/>
    <mergeCell ref="R4:S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24"/>
  <sheetViews>
    <sheetView zoomScalePageLayoutView="0" workbookViewId="0" topLeftCell="A1">
      <selection activeCell="E34" sqref="E34"/>
    </sheetView>
  </sheetViews>
  <sheetFormatPr defaultColWidth="9.00390625" defaultRowHeight="13.5"/>
  <cols>
    <col min="1" max="1" width="2.50390625" style="1" customWidth="1"/>
    <col min="2" max="2" width="1.875" style="1" customWidth="1"/>
    <col min="3" max="3" width="6.25390625" style="1" customWidth="1"/>
    <col min="4" max="4" width="2.875" style="1" customWidth="1"/>
    <col min="5" max="14" width="14.125" style="1" customWidth="1"/>
    <col min="15" max="15" width="1.00390625" style="1" customWidth="1"/>
    <col min="16" max="16384" width="9.00390625" style="1" customWidth="1"/>
  </cols>
  <sheetData>
    <row r="1" ht="14.25" customHeight="1">
      <c r="B1" s="6" t="s">
        <v>32</v>
      </c>
    </row>
    <row r="2" spans="5:14" ht="12" customHeight="1">
      <c r="E2" s="20"/>
      <c r="F2" s="20"/>
      <c r="G2" s="20"/>
      <c r="H2" s="20"/>
      <c r="I2" s="20"/>
      <c r="J2" s="20"/>
      <c r="K2" s="20"/>
      <c r="L2" s="20"/>
      <c r="M2" s="20"/>
      <c r="N2" s="20"/>
    </row>
    <row r="3" spans="2:14" ht="12" customHeight="1">
      <c r="B3" s="280" t="s">
        <v>1</v>
      </c>
      <c r="C3" s="281"/>
      <c r="D3" s="282"/>
      <c r="E3" s="21" t="s">
        <v>33</v>
      </c>
      <c r="F3" s="21" t="s">
        <v>5</v>
      </c>
      <c r="G3" s="21" t="s">
        <v>6</v>
      </c>
      <c r="H3" s="9" t="s">
        <v>7</v>
      </c>
      <c r="I3" s="9" t="s">
        <v>0</v>
      </c>
      <c r="J3" s="9" t="s">
        <v>34</v>
      </c>
      <c r="K3" s="9" t="s">
        <v>35</v>
      </c>
      <c r="L3" s="9" t="s">
        <v>36</v>
      </c>
      <c r="M3" s="9" t="s">
        <v>37</v>
      </c>
      <c r="N3" s="9" t="s">
        <v>38</v>
      </c>
    </row>
    <row r="4" spans="2:14" ht="12" customHeight="1">
      <c r="B4" s="22"/>
      <c r="C4" s="23"/>
      <c r="D4" s="24"/>
      <c r="E4" s="2" t="s">
        <v>39</v>
      </c>
      <c r="F4" s="2" t="s">
        <v>39</v>
      </c>
      <c r="G4" s="2" t="s">
        <v>39</v>
      </c>
      <c r="H4" s="2" t="s">
        <v>39</v>
      </c>
      <c r="I4" s="2" t="s">
        <v>39</v>
      </c>
      <c r="J4" s="2" t="s">
        <v>39</v>
      </c>
      <c r="K4" s="2" t="s">
        <v>39</v>
      </c>
      <c r="L4" s="2" t="s">
        <v>39</v>
      </c>
      <c r="M4" s="2" t="s">
        <v>39</v>
      </c>
      <c r="N4" s="2" t="s">
        <v>39</v>
      </c>
    </row>
    <row r="5" spans="2:14" ht="12" customHeight="1">
      <c r="B5" s="283" t="s">
        <v>40</v>
      </c>
      <c r="C5" s="284"/>
      <c r="D5" s="285"/>
      <c r="E5" s="3">
        <v>22532988</v>
      </c>
      <c r="F5" s="3">
        <v>7899606</v>
      </c>
      <c r="G5" s="3">
        <v>2768803</v>
      </c>
      <c r="H5" s="3">
        <v>94628</v>
      </c>
      <c r="I5" s="3">
        <v>666594</v>
      </c>
      <c r="J5" s="3">
        <v>10556950</v>
      </c>
      <c r="K5" s="3">
        <v>10175</v>
      </c>
      <c r="L5" s="3">
        <v>46422</v>
      </c>
      <c r="M5" s="3">
        <v>23692</v>
      </c>
      <c r="N5" s="3">
        <v>466118</v>
      </c>
    </row>
    <row r="6" spans="2:14" s="26" customFormat="1" ht="12" customHeight="1">
      <c r="B6" s="286" t="s">
        <v>41</v>
      </c>
      <c r="C6" s="287"/>
      <c r="D6" s="288"/>
      <c r="E6" s="27">
        <f>SUM(E8:E19)</f>
        <v>23583624</v>
      </c>
      <c r="F6" s="27">
        <f>SUM(F8:F19)</f>
        <v>8010705</v>
      </c>
      <c r="G6" s="27">
        <f aca="true" t="shared" si="0" ref="G6:N6">SUM(G8:G19)</f>
        <v>2956332</v>
      </c>
      <c r="H6" s="27">
        <f t="shared" si="0"/>
        <v>95891</v>
      </c>
      <c r="I6" s="27">
        <f t="shared" si="0"/>
        <v>729089</v>
      </c>
      <c r="J6" s="27">
        <f t="shared" si="0"/>
        <v>11241326</v>
      </c>
      <c r="K6" s="27">
        <f t="shared" si="0"/>
        <v>10095</v>
      </c>
      <c r="L6" s="27">
        <f t="shared" si="0"/>
        <v>46675</v>
      </c>
      <c r="M6" s="27">
        <f t="shared" si="0"/>
        <v>27584</v>
      </c>
      <c r="N6" s="27">
        <f t="shared" si="0"/>
        <v>465927</v>
      </c>
    </row>
    <row r="7" spans="2:15" ht="12" customHeight="1">
      <c r="B7" s="283" t="s">
        <v>42</v>
      </c>
      <c r="C7" s="284"/>
      <c r="D7" s="285"/>
      <c r="E7" s="28">
        <f>E6/E6</f>
        <v>1</v>
      </c>
      <c r="F7" s="28">
        <f>F6/E6</f>
        <v>0.33967235061074585</v>
      </c>
      <c r="G7" s="28">
        <f>G6/E6</f>
        <v>0.12535528890725192</v>
      </c>
      <c r="H7" s="28">
        <f>H6/E6</f>
        <v>0.004065999356163412</v>
      </c>
      <c r="I7" s="28">
        <f>I6/E6</f>
        <v>0.030915053598208654</v>
      </c>
      <c r="J7" s="28">
        <f>J6/E6</f>
        <v>0.47665812514649997</v>
      </c>
      <c r="K7" s="28">
        <f>K6/E6</f>
        <v>0.00042805126133286386</v>
      </c>
      <c r="L7" s="28">
        <f>L6/E6</f>
        <v>0.0019791275505410023</v>
      </c>
      <c r="M7" s="28">
        <f>M6/E6</f>
        <v>0.0011696251602383077</v>
      </c>
      <c r="N7" s="28">
        <f>N6/E6</f>
        <v>0.019756378409018054</v>
      </c>
      <c r="O7" s="26"/>
    </row>
    <row r="8" spans="2:15" ht="12" customHeight="1">
      <c r="B8" s="289" t="s">
        <v>43</v>
      </c>
      <c r="C8" s="290"/>
      <c r="D8" s="29" t="s">
        <v>44</v>
      </c>
      <c r="E8" s="30">
        <f>SUM(F8:N8)</f>
        <v>1970599</v>
      </c>
      <c r="F8" s="30">
        <v>613214</v>
      </c>
      <c r="G8" s="30">
        <v>239204</v>
      </c>
      <c r="H8" s="30">
        <v>7276</v>
      </c>
      <c r="I8" s="30">
        <v>56918</v>
      </c>
      <c r="J8" s="30">
        <v>1009717</v>
      </c>
      <c r="K8" s="30">
        <v>767</v>
      </c>
      <c r="L8" s="30">
        <v>5490</v>
      </c>
      <c r="M8" s="30">
        <v>1431</v>
      </c>
      <c r="N8" s="30">
        <v>36582</v>
      </c>
      <c r="O8" s="26"/>
    </row>
    <row r="9" spans="2:15" ht="12" customHeight="1">
      <c r="B9" s="22"/>
      <c r="C9" s="31" t="s">
        <v>45</v>
      </c>
      <c r="D9" s="25"/>
      <c r="E9" s="30">
        <f aca="true" t="shared" si="1" ref="E9:E19">SUM(F9:N9)</f>
        <v>1963830</v>
      </c>
      <c r="F9" s="30">
        <v>618368</v>
      </c>
      <c r="G9" s="30">
        <v>240019</v>
      </c>
      <c r="H9" s="30">
        <v>7682</v>
      </c>
      <c r="I9" s="30">
        <v>60443</v>
      </c>
      <c r="J9" s="30">
        <v>989633</v>
      </c>
      <c r="K9" s="30">
        <v>959</v>
      </c>
      <c r="L9" s="30">
        <v>4112</v>
      </c>
      <c r="M9" s="30">
        <v>2638</v>
      </c>
      <c r="N9" s="30">
        <v>39976</v>
      </c>
      <c r="O9" s="26"/>
    </row>
    <row r="10" spans="2:15" ht="12" customHeight="1">
      <c r="B10" s="22"/>
      <c r="C10" s="31" t="s">
        <v>46</v>
      </c>
      <c r="D10" s="25"/>
      <c r="E10" s="30">
        <f t="shared" si="1"/>
        <v>1761268</v>
      </c>
      <c r="F10" s="30">
        <v>631832</v>
      </c>
      <c r="G10" s="30">
        <v>243382</v>
      </c>
      <c r="H10" s="30">
        <v>7853</v>
      </c>
      <c r="I10" s="30">
        <v>59559</v>
      </c>
      <c r="J10" s="30">
        <v>773490</v>
      </c>
      <c r="K10" s="30">
        <v>564</v>
      </c>
      <c r="L10" s="30">
        <v>3646</v>
      </c>
      <c r="M10" s="30">
        <v>1513</v>
      </c>
      <c r="N10" s="30">
        <v>39429</v>
      </c>
      <c r="O10" s="1">
        <v>39858</v>
      </c>
    </row>
    <row r="11" spans="2:15" ht="12" customHeight="1">
      <c r="B11" s="22"/>
      <c r="C11" s="31" t="s">
        <v>47</v>
      </c>
      <c r="D11" s="25"/>
      <c r="E11" s="30">
        <f t="shared" si="1"/>
        <v>1954233</v>
      </c>
      <c r="F11" s="30">
        <v>620221</v>
      </c>
      <c r="G11" s="30">
        <v>242365</v>
      </c>
      <c r="H11" s="30">
        <v>7569</v>
      </c>
      <c r="I11" s="30">
        <v>60815</v>
      </c>
      <c r="J11" s="30">
        <v>977150</v>
      </c>
      <c r="K11" s="30">
        <v>1132</v>
      </c>
      <c r="L11" s="30">
        <v>2868</v>
      </c>
      <c r="M11" s="30">
        <v>2589</v>
      </c>
      <c r="N11" s="30">
        <v>39524</v>
      </c>
      <c r="O11" s="1">
        <v>1225707.144</v>
      </c>
    </row>
    <row r="12" spans="2:15" ht="12" customHeight="1">
      <c r="B12" s="22"/>
      <c r="C12" s="31" t="s">
        <v>48</v>
      </c>
      <c r="D12" s="25"/>
      <c r="E12" s="30">
        <f t="shared" si="1"/>
        <v>1883325</v>
      </c>
      <c r="F12" s="30">
        <v>631811</v>
      </c>
      <c r="G12" s="30">
        <v>241082</v>
      </c>
      <c r="H12" s="30">
        <v>8954</v>
      </c>
      <c r="I12" s="30">
        <v>59987</v>
      </c>
      <c r="J12" s="30">
        <v>897328</v>
      </c>
      <c r="K12" s="30">
        <v>433</v>
      </c>
      <c r="L12" s="30">
        <v>3048</v>
      </c>
      <c r="M12" s="30">
        <v>1556</v>
      </c>
      <c r="N12" s="30">
        <v>39126</v>
      </c>
      <c r="O12" s="1">
        <v>1163600.2770000002</v>
      </c>
    </row>
    <row r="13" spans="2:15" ht="12" customHeight="1">
      <c r="B13" s="22"/>
      <c r="C13" s="31" t="s">
        <v>49</v>
      </c>
      <c r="D13" s="25"/>
      <c r="E13" s="30">
        <f t="shared" si="1"/>
        <v>2012899</v>
      </c>
      <c r="F13" s="30">
        <v>627539</v>
      </c>
      <c r="G13" s="30">
        <v>243710</v>
      </c>
      <c r="H13" s="30">
        <v>7679</v>
      </c>
      <c r="I13" s="30">
        <v>60336</v>
      </c>
      <c r="J13" s="30">
        <v>1029330</v>
      </c>
      <c r="K13" s="30">
        <v>682</v>
      </c>
      <c r="L13" s="30">
        <v>3211</v>
      </c>
      <c r="M13" s="30">
        <v>1419</v>
      </c>
      <c r="N13" s="30">
        <v>38993</v>
      </c>
      <c r="O13" s="1">
        <v>1288203.603</v>
      </c>
    </row>
    <row r="14" spans="2:15" ht="12" customHeight="1">
      <c r="B14" s="22"/>
      <c r="C14" s="31" t="s">
        <v>50</v>
      </c>
      <c r="D14" s="25"/>
      <c r="E14" s="30">
        <f t="shared" si="1"/>
        <v>1938511</v>
      </c>
      <c r="F14" s="30">
        <v>631930</v>
      </c>
      <c r="G14" s="30">
        <v>245643</v>
      </c>
      <c r="H14" s="30">
        <v>7795</v>
      </c>
      <c r="I14" s="30">
        <v>61050</v>
      </c>
      <c r="J14" s="30">
        <v>945759</v>
      </c>
      <c r="K14" s="30">
        <v>823</v>
      </c>
      <c r="L14" s="30">
        <v>3608</v>
      </c>
      <c r="M14" s="30">
        <v>2670</v>
      </c>
      <c r="N14" s="30">
        <v>39233</v>
      </c>
      <c r="O14" s="1">
        <v>1254514.7349999999</v>
      </c>
    </row>
    <row r="15" spans="2:15" ht="12" customHeight="1">
      <c r="B15" s="22"/>
      <c r="C15" s="31">
        <v>11</v>
      </c>
      <c r="D15" s="25"/>
      <c r="E15" s="30">
        <f t="shared" si="1"/>
        <v>2034262</v>
      </c>
      <c r="F15" s="30">
        <v>694646</v>
      </c>
      <c r="G15" s="30">
        <v>249368</v>
      </c>
      <c r="H15" s="30">
        <v>7870</v>
      </c>
      <c r="I15" s="30">
        <v>62021</v>
      </c>
      <c r="J15" s="30">
        <v>973237</v>
      </c>
      <c r="K15" s="30">
        <v>1985</v>
      </c>
      <c r="L15" s="30">
        <v>3097</v>
      </c>
      <c r="M15" s="30">
        <v>2704</v>
      </c>
      <c r="N15" s="30">
        <v>39334</v>
      </c>
      <c r="O15" s="1">
        <v>1253534.8159999999</v>
      </c>
    </row>
    <row r="16" spans="2:15" ht="12" customHeight="1">
      <c r="B16" s="22"/>
      <c r="C16" s="31">
        <v>12</v>
      </c>
      <c r="D16" s="25"/>
      <c r="E16" s="30">
        <f t="shared" si="1"/>
        <v>2320700</v>
      </c>
      <c r="F16" s="30">
        <v>883599</v>
      </c>
      <c r="G16" s="30">
        <v>276518</v>
      </c>
      <c r="H16" s="30">
        <v>8937</v>
      </c>
      <c r="I16" s="30">
        <v>64233</v>
      </c>
      <c r="J16" s="30">
        <v>1038859</v>
      </c>
      <c r="K16" s="30">
        <v>621</v>
      </c>
      <c r="L16" s="30">
        <v>3342</v>
      </c>
      <c r="M16" s="30">
        <v>2044</v>
      </c>
      <c r="N16" s="30">
        <v>42547</v>
      </c>
      <c r="O16" s="1">
        <v>1414044.5020000003</v>
      </c>
    </row>
    <row r="17" spans="2:15" ht="12" customHeight="1">
      <c r="B17" s="289" t="s">
        <v>51</v>
      </c>
      <c r="C17" s="290"/>
      <c r="D17" s="29" t="s">
        <v>44</v>
      </c>
      <c r="E17" s="30">
        <f t="shared" si="1"/>
        <v>1920212</v>
      </c>
      <c r="F17" s="30">
        <v>657742</v>
      </c>
      <c r="G17" s="30">
        <v>232244</v>
      </c>
      <c r="H17" s="30">
        <v>7972</v>
      </c>
      <c r="I17" s="30">
        <v>59707</v>
      </c>
      <c r="J17" s="30">
        <v>916404</v>
      </c>
      <c r="K17" s="30">
        <v>726</v>
      </c>
      <c r="L17" s="30">
        <v>3225</v>
      </c>
      <c r="M17" s="30">
        <v>3145</v>
      </c>
      <c r="N17" s="30">
        <v>39047</v>
      </c>
      <c r="O17" s="1">
        <v>1186185.763</v>
      </c>
    </row>
    <row r="18" spans="2:15" ht="12" customHeight="1">
      <c r="B18" s="22"/>
      <c r="C18" s="31" t="s">
        <v>52</v>
      </c>
      <c r="D18" s="25"/>
      <c r="E18" s="30">
        <f t="shared" si="1"/>
        <v>1943659</v>
      </c>
      <c r="F18" s="30">
        <v>689181</v>
      </c>
      <c r="G18" s="30">
        <v>248294</v>
      </c>
      <c r="H18" s="30">
        <v>8033</v>
      </c>
      <c r="I18" s="30">
        <v>61888</v>
      </c>
      <c r="J18" s="30">
        <v>892996</v>
      </c>
      <c r="K18" s="30">
        <v>876</v>
      </c>
      <c r="L18" s="30">
        <v>3279</v>
      </c>
      <c r="M18" s="30">
        <v>2091</v>
      </c>
      <c r="N18" s="30">
        <v>37021</v>
      </c>
      <c r="O18" s="1">
        <v>1252041.84</v>
      </c>
    </row>
    <row r="19" spans="2:15" ht="12" customHeight="1">
      <c r="B19" s="22"/>
      <c r="C19" s="31" t="s">
        <v>53</v>
      </c>
      <c r="D19" s="25"/>
      <c r="E19" s="30">
        <f t="shared" si="1"/>
        <v>1880126</v>
      </c>
      <c r="F19" s="30">
        <v>710622</v>
      </c>
      <c r="G19" s="30">
        <v>254503</v>
      </c>
      <c r="H19" s="30">
        <v>8271</v>
      </c>
      <c r="I19" s="30">
        <v>62132</v>
      </c>
      <c r="J19" s="30">
        <v>797423</v>
      </c>
      <c r="K19" s="30">
        <v>527</v>
      </c>
      <c r="L19" s="30">
        <v>7749</v>
      </c>
      <c r="M19" s="30">
        <v>3784</v>
      </c>
      <c r="N19" s="30">
        <v>35115</v>
      </c>
      <c r="O19" s="1">
        <v>1383071.7759999998</v>
      </c>
    </row>
    <row r="20" spans="2:15" ht="12" customHeight="1">
      <c r="B20" s="5"/>
      <c r="O20" s="1">
        <v>14610341.520000001</v>
      </c>
    </row>
    <row r="21" spans="2:14" ht="21.75" customHeight="1">
      <c r="B21" s="5" t="s">
        <v>26</v>
      </c>
      <c r="F21" s="20"/>
      <c r="G21" s="20"/>
      <c r="H21" s="20"/>
      <c r="I21" s="20"/>
      <c r="J21" s="20"/>
      <c r="K21" s="20"/>
      <c r="L21" s="20"/>
      <c r="M21" s="20"/>
      <c r="N21" s="20"/>
    </row>
    <row r="22" ht="12" customHeight="1"/>
    <row r="23" spans="5:15" ht="12" customHeight="1">
      <c r="E23" s="32"/>
      <c r="F23" s="32"/>
      <c r="G23" s="32"/>
      <c r="H23" s="32"/>
      <c r="I23" s="32"/>
      <c r="J23" s="32"/>
      <c r="K23" s="32"/>
      <c r="L23" s="32"/>
      <c r="M23" s="32"/>
      <c r="N23" s="32"/>
      <c r="O23" s="32"/>
    </row>
    <row r="24" spans="6:14" ht="12" customHeight="1">
      <c r="F24" s="33"/>
      <c r="G24" s="33"/>
      <c r="H24" s="33"/>
      <c r="I24" s="33"/>
      <c r="J24" s="33"/>
      <c r="K24" s="33"/>
      <c r="L24" s="33"/>
      <c r="M24" s="33"/>
      <c r="N24" s="33"/>
    </row>
  </sheetData>
  <sheetProtection/>
  <mergeCells count="6">
    <mergeCell ref="B3:D3"/>
    <mergeCell ref="B5:D5"/>
    <mergeCell ref="B6:D6"/>
    <mergeCell ref="B7:D7"/>
    <mergeCell ref="B8:C8"/>
    <mergeCell ref="B17:C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O65"/>
  <sheetViews>
    <sheetView zoomScalePageLayoutView="0" workbookViewId="0" topLeftCell="A1">
      <selection activeCell="F18" sqref="F18"/>
    </sheetView>
  </sheetViews>
  <sheetFormatPr defaultColWidth="9.00390625" defaultRowHeight="13.5"/>
  <cols>
    <col min="1" max="1" width="2.625" style="1" customWidth="1"/>
    <col min="2" max="3" width="1.875" style="1" customWidth="1"/>
    <col min="4" max="4" width="9.00390625" style="1" customWidth="1"/>
    <col min="5" max="5" width="12.50390625" style="1" bestFit="1" customWidth="1"/>
    <col min="6" max="12" width="10.50390625" style="1" customWidth="1"/>
    <col min="13" max="16384" width="9.00390625" style="1" customWidth="1"/>
  </cols>
  <sheetData>
    <row r="1" ht="14.25" customHeight="1">
      <c r="B1" s="6" t="s">
        <v>54</v>
      </c>
    </row>
    <row r="2" ht="12" customHeight="1"/>
    <row r="3" spans="2:13" ht="12" customHeight="1">
      <c r="B3" s="291" t="s">
        <v>55</v>
      </c>
      <c r="C3" s="292"/>
      <c r="D3" s="293"/>
      <c r="E3" s="268" t="s">
        <v>33</v>
      </c>
      <c r="F3" s="301" t="s">
        <v>56</v>
      </c>
      <c r="G3" s="302"/>
      <c r="H3" s="302"/>
      <c r="I3" s="302"/>
      <c r="J3" s="302"/>
      <c r="K3" s="303"/>
      <c r="L3" s="301" t="s">
        <v>57</v>
      </c>
      <c r="M3" s="303"/>
    </row>
    <row r="4" spans="2:13" ht="12" customHeight="1">
      <c r="B4" s="294"/>
      <c r="C4" s="295"/>
      <c r="D4" s="296"/>
      <c r="E4" s="300"/>
      <c r="F4" s="304" t="s">
        <v>58</v>
      </c>
      <c r="G4" s="17"/>
      <c r="H4" s="17"/>
      <c r="I4" s="17"/>
      <c r="J4" s="18"/>
      <c r="K4" s="268" t="s">
        <v>59</v>
      </c>
      <c r="L4" s="268" t="s">
        <v>60</v>
      </c>
      <c r="M4" s="268" t="s">
        <v>59</v>
      </c>
    </row>
    <row r="5" spans="2:13" ht="12" customHeight="1">
      <c r="B5" s="297"/>
      <c r="C5" s="298"/>
      <c r="D5" s="299"/>
      <c r="E5" s="269"/>
      <c r="F5" s="305"/>
      <c r="G5" s="19" t="s">
        <v>61</v>
      </c>
      <c r="H5" s="19" t="s">
        <v>62</v>
      </c>
      <c r="I5" s="19" t="s">
        <v>63</v>
      </c>
      <c r="J5" s="19" t="s">
        <v>64</v>
      </c>
      <c r="K5" s="269"/>
      <c r="L5" s="305"/>
      <c r="M5" s="305"/>
    </row>
    <row r="6" spans="2:13" ht="12" customHeight="1">
      <c r="B6" s="22"/>
      <c r="C6" s="23"/>
      <c r="D6" s="24"/>
      <c r="E6" s="2" t="s">
        <v>65</v>
      </c>
      <c r="F6" s="2" t="s">
        <v>65</v>
      </c>
      <c r="G6" s="2" t="s">
        <v>65</v>
      </c>
      <c r="H6" s="2" t="s">
        <v>65</v>
      </c>
      <c r="I6" s="2" t="s">
        <v>65</v>
      </c>
      <c r="J6" s="2" t="s">
        <v>65</v>
      </c>
      <c r="K6" s="2" t="s">
        <v>66</v>
      </c>
      <c r="L6" s="2" t="s">
        <v>65</v>
      </c>
      <c r="M6" s="2" t="s">
        <v>66</v>
      </c>
    </row>
    <row r="7" spans="2:13" ht="17.25" customHeight="1">
      <c r="B7" s="306" t="s">
        <v>67</v>
      </c>
      <c r="C7" s="306"/>
      <c r="D7" s="306"/>
      <c r="E7" s="4">
        <v>204857</v>
      </c>
      <c r="F7" s="4">
        <v>204511</v>
      </c>
      <c r="G7" s="4">
        <v>142254</v>
      </c>
      <c r="H7" s="4">
        <v>62239</v>
      </c>
      <c r="I7" s="4" t="s">
        <v>68</v>
      </c>
      <c r="J7" s="4">
        <v>18</v>
      </c>
      <c r="K7" s="13">
        <v>926.25</v>
      </c>
      <c r="L7" s="4">
        <v>346</v>
      </c>
      <c r="M7" s="34">
        <v>5.5</v>
      </c>
    </row>
    <row r="8" spans="2:15" ht="17.25" customHeight="1">
      <c r="B8" s="307" t="s">
        <v>69</v>
      </c>
      <c r="C8" s="307"/>
      <c r="D8" s="307"/>
      <c r="E8" s="35">
        <v>194217</v>
      </c>
      <c r="F8" s="35">
        <v>193617</v>
      </c>
      <c r="G8" s="35">
        <v>134356</v>
      </c>
      <c r="H8" s="35">
        <v>59246</v>
      </c>
      <c r="I8" s="35" t="s">
        <v>70</v>
      </c>
      <c r="J8" s="35">
        <v>15</v>
      </c>
      <c r="K8" s="36">
        <v>892.75</v>
      </c>
      <c r="L8" s="35">
        <v>600</v>
      </c>
      <c r="M8" s="36">
        <v>10.5</v>
      </c>
      <c r="N8" s="37"/>
      <c r="O8" s="37"/>
    </row>
    <row r="9" spans="2:15" s="26" customFormat="1" ht="17.25" customHeight="1">
      <c r="B9" s="38"/>
      <c r="C9" s="308" t="s">
        <v>71</v>
      </c>
      <c r="D9" s="309"/>
      <c r="E9" s="35">
        <v>152646</v>
      </c>
      <c r="F9" s="35">
        <v>152063</v>
      </c>
      <c r="G9" s="35">
        <v>104937</v>
      </c>
      <c r="H9" s="35">
        <v>47114</v>
      </c>
      <c r="I9" s="35" t="s">
        <v>70</v>
      </c>
      <c r="J9" s="35">
        <v>12</v>
      </c>
      <c r="K9" s="36">
        <v>778.25</v>
      </c>
      <c r="L9" s="35">
        <v>583</v>
      </c>
      <c r="M9" s="36">
        <v>10.25</v>
      </c>
      <c r="N9" s="37"/>
      <c r="O9" s="37"/>
    </row>
    <row r="10" spans="2:15" ht="17.25" customHeight="1">
      <c r="B10" s="22"/>
      <c r="C10" s="23"/>
      <c r="D10" s="39" t="s">
        <v>72</v>
      </c>
      <c r="E10" s="4">
        <v>30933</v>
      </c>
      <c r="F10" s="4">
        <v>30933</v>
      </c>
      <c r="G10" s="4">
        <v>21674</v>
      </c>
      <c r="H10" s="4">
        <v>9259</v>
      </c>
      <c r="I10" s="4" t="s">
        <v>70</v>
      </c>
      <c r="J10" s="4" t="s">
        <v>70</v>
      </c>
      <c r="K10" s="40">
        <v>145</v>
      </c>
      <c r="L10" s="4" t="s">
        <v>70</v>
      </c>
      <c r="M10" s="13">
        <v>0</v>
      </c>
      <c r="N10" s="37"/>
      <c r="O10" s="37"/>
    </row>
    <row r="11" spans="2:15" ht="17.25" customHeight="1">
      <c r="B11" s="22"/>
      <c r="C11" s="23"/>
      <c r="D11" s="39" t="s">
        <v>73</v>
      </c>
      <c r="E11" s="4">
        <v>28740</v>
      </c>
      <c r="F11" s="4">
        <v>28464</v>
      </c>
      <c r="G11" s="4">
        <v>19713</v>
      </c>
      <c r="H11" s="4">
        <v>8740</v>
      </c>
      <c r="I11" s="4" t="s">
        <v>70</v>
      </c>
      <c r="J11" s="4">
        <v>11</v>
      </c>
      <c r="K11" s="41">
        <v>137.25</v>
      </c>
      <c r="L11" s="4">
        <v>276</v>
      </c>
      <c r="M11" s="34">
        <v>4.25</v>
      </c>
      <c r="N11" s="37"/>
      <c r="O11" s="37"/>
    </row>
    <row r="12" spans="2:15" ht="17.25" customHeight="1">
      <c r="B12" s="22"/>
      <c r="C12" s="23"/>
      <c r="D12" s="39" t="s">
        <v>74</v>
      </c>
      <c r="E12" s="4">
        <v>19262</v>
      </c>
      <c r="F12" s="4">
        <v>19262</v>
      </c>
      <c r="G12" s="4">
        <v>11842</v>
      </c>
      <c r="H12" s="4">
        <v>7420</v>
      </c>
      <c r="I12" s="4" t="s">
        <v>70</v>
      </c>
      <c r="J12" s="4" t="s">
        <v>70</v>
      </c>
      <c r="K12" s="41">
        <v>140.25</v>
      </c>
      <c r="L12" s="4" t="s">
        <v>70</v>
      </c>
      <c r="M12" s="13">
        <v>0</v>
      </c>
      <c r="N12" s="37"/>
      <c r="O12" s="37"/>
    </row>
    <row r="13" spans="2:15" s="42" customFormat="1" ht="17.25" customHeight="1">
      <c r="B13" s="43"/>
      <c r="C13" s="44"/>
      <c r="D13" s="45" t="s">
        <v>75</v>
      </c>
      <c r="E13" s="4">
        <v>10170</v>
      </c>
      <c r="F13" s="4">
        <v>10152</v>
      </c>
      <c r="G13" s="46">
        <v>6585</v>
      </c>
      <c r="H13" s="47">
        <v>3567</v>
      </c>
      <c r="I13" s="4" t="s">
        <v>70</v>
      </c>
      <c r="J13" s="4" t="s">
        <v>70</v>
      </c>
      <c r="K13" s="48">
        <v>59.5</v>
      </c>
      <c r="L13" s="4">
        <v>18</v>
      </c>
      <c r="M13" s="13">
        <v>0.25</v>
      </c>
      <c r="N13" s="37"/>
      <c r="O13" s="37"/>
    </row>
    <row r="14" spans="2:15" ht="17.25" customHeight="1">
      <c r="B14" s="22"/>
      <c r="C14" s="23"/>
      <c r="D14" s="39" t="s">
        <v>76</v>
      </c>
      <c r="E14" s="4">
        <v>10449</v>
      </c>
      <c r="F14" s="4">
        <v>10449</v>
      </c>
      <c r="G14" s="4">
        <v>7385</v>
      </c>
      <c r="H14" s="4">
        <v>3064</v>
      </c>
      <c r="I14" s="4" t="s">
        <v>70</v>
      </c>
      <c r="J14" s="4" t="s">
        <v>70</v>
      </c>
      <c r="K14" s="41">
        <v>48.75</v>
      </c>
      <c r="L14" s="4" t="s">
        <v>70</v>
      </c>
      <c r="M14" s="13">
        <v>0</v>
      </c>
      <c r="N14" s="37"/>
      <c r="O14" s="37"/>
    </row>
    <row r="15" spans="2:15" ht="17.25" customHeight="1">
      <c r="B15" s="22"/>
      <c r="C15" s="23"/>
      <c r="D15" s="39" t="s">
        <v>77</v>
      </c>
      <c r="E15" s="4">
        <v>4276</v>
      </c>
      <c r="F15" s="4">
        <v>4276</v>
      </c>
      <c r="G15" s="4">
        <v>3085</v>
      </c>
      <c r="H15" s="4">
        <v>1191</v>
      </c>
      <c r="I15" s="4" t="s">
        <v>70</v>
      </c>
      <c r="J15" s="4" t="s">
        <v>70</v>
      </c>
      <c r="K15" s="41">
        <v>20</v>
      </c>
      <c r="L15" s="4" t="s">
        <v>70</v>
      </c>
      <c r="M15" s="13">
        <v>0</v>
      </c>
      <c r="N15" s="37"/>
      <c r="O15" s="37"/>
    </row>
    <row r="16" spans="2:15" ht="17.25" customHeight="1">
      <c r="B16" s="22"/>
      <c r="C16" s="23"/>
      <c r="D16" s="39" t="s">
        <v>78</v>
      </c>
      <c r="E16" s="4">
        <v>9182</v>
      </c>
      <c r="F16" s="4">
        <v>9182</v>
      </c>
      <c r="G16" s="4">
        <v>6628</v>
      </c>
      <c r="H16" s="4">
        <v>2554</v>
      </c>
      <c r="I16" s="4" t="s">
        <v>70</v>
      </c>
      <c r="J16" s="4" t="s">
        <v>70</v>
      </c>
      <c r="K16" s="41">
        <v>42</v>
      </c>
      <c r="L16" s="4" t="s">
        <v>70</v>
      </c>
      <c r="M16" s="13">
        <v>0</v>
      </c>
      <c r="N16" s="37"/>
      <c r="O16" s="37"/>
    </row>
    <row r="17" spans="2:15" ht="17.25" customHeight="1">
      <c r="B17" s="22"/>
      <c r="C17" s="23"/>
      <c r="D17" s="39" t="s">
        <v>79</v>
      </c>
      <c r="E17" s="4">
        <v>11611</v>
      </c>
      <c r="F17" s="4">
        <v>11369</v>
      </c>
      <c r="G17" s="4">
        <v>8310</v>
      </c>
      <c r="H17" s="4">
        <v>3058</v>
      </c>
      <c r="I17" s="4" t="s">
        <v>70</v>
      </c>
      <c r="J17" s="4">
        <v>1</v>
      </c>
      <c r="K17" s="41">
        <v>49.75</v>
      </c>
      <c r="L17" s="4">
        <v>242</v>
      </c>
      <c r="M17" s="34">
        <v>5</v>
      </c>
      <c r="N17" s="37"/>
      <c r="O17" s="37"/>
    </row>
    <row r="18" spans="2:15" ht="17.25" customHeight="1">
      <c r="B18" s="22"/>
      <c r="C18" s="23"/>
      <c r="D18" s="39" t="s">
        <v>80</v>
      </c>
      <c r="E18" s="4">
        <v>9503</v>
      </c>
      <c r="F18" s="4">
        <v>9456</v>
      </c>
      <c r="G18" s="4">
        <v>6818</v>
      </c>
      <c r="H18" s="4">
        <v>2638</v>
      </c>
      <c r="I18" s="4" t="s">
        <v>70</v>
      </c>
      <c r="J18" s="4" t="s">
        <v>70</v>
      </c>
      <c r="K18" s="41">
        <v>45.25</v>
      </c>
      <c r="L18" s="4">
        <v>47</v>
      </c>
      <c r="M18" s="13">
        <v>0.75</v>
      </c>
      <c r="N18" s="37"/>
      <c r="O18" s="37"/>
    </row>
    <row r="19" spans="2:15" ht="17.25" customHeight="1">
      <c r="B19" s="22"/>
      <c r="C19" s="23"/>
      <c r="D19" s="39" t="s">
        <v>81</v>
      </c>
      <c r="E19" s="4">
        <v>7283</v>
      </c>
      <c r="F19" s="4">
        <v>7283</v>
      </c>
      <c r="G19" s="4">
        <v>4904</v>
      </c>
      <c r="H19" s="4">
        <v>2379</v>
      </c>
      <c r="I19" s="4" t="s">
        <v>70</v>
      </c>
      <c r="J19" s="4" t="s">
        <v>70</v>
      </c>
      <c r="K19" s="41">
        <v>38.25</v>
      </c>
      <c r="L19" s="4" t="s">
        <v>70</v>
      </c>
      <c r="M19" s="13">
        <v>0</v>
      </c>
      <c r="N19" s="37"/>
      <c r="O19" s="37"/>
    </row>
    <row r="20" spans="2:15" ht="17.25" customHeight="1">
      <c r="B20" s="22"/>
      <c r="C20" s="23"/>
      <c r="D20" s="39" t="s">
        <v>82</v>
      </c>
      <c r="E20" s="4">
        <v>5880</v>
      </c>
      <c r="F20" s="4">
        <v>5880</v>
      </c>
      <c r="G20" s="4">
        <v>4128</v>
      </c>
      <c r="H20" s="4">
        <v>1752</v>
      </c>
      <c r="I20" s="4" t="s">
        <v>70</v>
      </c>
      <c r="J20" s="4" t="s">
        <v>70</v>
      </c>
      <c r="K20" s="41">
        <v>28.5</v>
      </c>
      <c r="L20" s="4" t="s">
        <v>70</v>
      </c>
      <c r="M20" s="13">
        <v>0</v>
      </c>
      <c r="N20" s="37"/>
      <c r="O20" s="37"/>
    </row>
    <row r="21" spans="2:15" ht="17.25" customHeight="1">
      <c r="B21" s="22"/>
      <c r="C21" s="49"/>
      <c r="D21" s="50" t="s">
        <v>83</v>
      </c>
      <c r="E21" s="4">
        <v>5357</v>
      </c>
      <c r="F21" s="4">
        <v>5357</v>
      </c>
      <c r="G21" s="4">
        <v>3865</v>
      </c>
      <c r="H21" s="4">
        <v>1492</v>
      </c>
      <c r="I21" s="4" t="s">
        <v>70</v>
      </c>
      <c r="J21" s="4" t="s">
        <v>70</v>
      </c>
      <c r="K21" s="41">
        <v>23.75</v>
      </c>
      <c r="L21" s="4" t="s">
        <v>70</v>
      </c>
      <c r="M21" s="13">
        <v>0</v>
      </c>
      <c r="N21" s="37"/>
      <c r="O21" s="37"/>
    </row>
    <row r="22" spans="2:15" s="26" customFormat="1" ht="17.25" customHeight="1">
      <c r="B22" s="51"/>
      <c r="C22" s="310" t="s">
        <v>84</v>
      </c>
      <c r="D22" s="311"/>
      <c r="E22" s="35">
        <v>41571</v>
      </c>
      <c r="F22" s="35">
        <v>41554</v>
      </c>
      <c r="G22" s="35">
        <v>29419</v>
      </c>
      <c r="H22" s="35">
        <v>12132</v>
      </c>
      <c r="I22" s="35" t="s">
        <v>70</v>
      </c>
      <c r="J22" s="35">
        <v>3</v>
      </c>
      <c r="K22" s="36">
        <v>114.5</v>
      </c>
      <c r="L22" s="35">
        <v>17</v>
      </c>
      <c r="M22" s="36">
        <v>0.25</v>
      </c>
      <c r="N22" s="37"/>
      <c r="O22" s="37"/>
    </row>
    <row r="23" spans="2:15" s="26" customFormat="1" ht="17.25" customHeight="1">
      <c r="B23" s="51"/>
      <c r="C23" s="309" t="s">
        <v>85</v>
      </c>
      <c r="D23" s="307"/>
      <c r="E23" s="35">
        <v>2969</v>
      </c>
      <c r="F23" s="35">
        <v>2969</v>
      </c>
      <c r="G23" s="35">
        <v>2281</v>
      </c>
      <c r="H23" s="35">
        <v>685</v>
      </c>
      <c r="I23" s="35" t="s">
        <v>70</v>
      </c>
      <c r="J23" s="35">
        <v>3</v>
      </c>
      <c r="K23" s="36">
        <v>2.25</v>
      </c>
      <c r="L23" s="35" t="s">
        <v>70</v>
      </c>
      <c r="M23" s="36">
        <v>0</v>
      </c>
      <c r="N23" s="37"/>
      <c r="O23" s="37"/>
    </row>
    <row r="24" spans="2:15" ht="17.25" customHeight="1">
      <c r="B24" s="22"/>
      <c r="C24" s="23"/>
      <c r="D24" s="39" t="s">
        <v>86</v>
      </c>
      <c r="E24" s="4">
        <v>261</v>
      </c>
      <c r="F24" s="4">
        <v>261</v>
      </c>
      <c r="G24" s="4">
        <v>191</v>
      </c>
      <c r="H24" s="4">
        <v>67</v>
      </c>
      <c r="I24" s="4" t="s">
        <v>70</v>
      </c>
      <c r="J24" s="4">
        <v>3</v>
      </c>
      <c r="K24" s="13">
        <v>1.25</v>
      </c>
      <c r="L24" s="4" t="s">
        <v>70</v>
      </c>
      <c r="M24" s="13">
        <v>0</v>
      </c>
      <c r="N24" s="37"/>
      <c r="O24" s="37"/>
    </row>
    <row r="25" spans="2:15" ht="17.25" customHeight="1">
      <c r="B25" s="22"/>
      <c r="C25" s="23"/>
      <c r="D25" s="39" t="s">
        <v>87</v>
      </c>
      <c r="E25" s="4">
        <v>2708</v>
      </c>
      <c r="F25" s="4">
        <v>2708</v>
      </c>
      <c r="G25" s="4">
        <v>2090</v>
      </c>
      <c r="H25" s="4">
        <v>618</v>
      </c>
      <c r="I25" s="4" t="s">
        <v>70</v>
      </c>
      <c r="J25" s="4" t="s">
        <v>70</v>
      </c>
      <c r="K25" s="13">
        <v>1</v>
      </c>
      <c r="L25" s="4" t="s">
        <v>70</v>
      </c>
      <c r="M25" s="13">
        <v>0</v>
      </c>
      <c r="N25" s="37"/>
      <c r="O25" s="37"/>
    </row>
    <row r="26" spans="2:15" s="26" customFormat="1" ht="17.25" customHeight="1">
      <c r="B26" s="51"/>
      <c r="C26" s="309" t="s">
        <v>88</v>
      </c>
      <c r="D26" s="307"/>
      <c r="E26" s="35">
        <v>625</v>
      </c>
      <c r="F26" s="35">
        <v>625</v>
      </c>
      <c r="G26" s="35">
        <v>443</v>
      </c>
      <c r="H26" s="35">
        <v>182</v>
      </c>
      <c r="I26" s="35" t="s">
        <v>70</v>
      </c>
      <c r="J26" s="35" t="s">
        <v>70</v>
      </c>
      <c r="K26" s="36">
        <v>3</v>
      </c>
      <c r="L26" s="35" t="s">
        <v>70</v>
      </c>
      <c r="M26" s="36">
        <v>0</v>
      </c>
      <c r="N26" s="37"/>
      <c r="O26" s="37"/>
    </row>
    <row r="27" spans="2:15" ht="17.25" customHeight="1">
      <c r="B27" s="22"/>
      <c r="C27" s="23"/>
      <c r="D27" s="39" t="s">
        <v>89</v>
      </c>
      <c r="E27" s="4">
        <v>165</v>
      </c>
      <c r="F27" s="4">
        <v>165</v>
      </c>
      <c r="G27" s="52">
        <v>107</v>
      </c>
      <c r="H27" s="52">
        <v>58</v>
      </c>
      <c r="I27" s="4" t="s">
        <v>70</v>
      </c>
      <c r="J27" s="4" t="s">
        <v>70</v>
      </c>
      <c r="K27" s="13">
        <v>1</v>
      </c>
      <c r="L27" s="4" t="s">
        <v>70</v>
      </c>
      <c r="M27" s="13">
        <v>0</v>
      </c>
      <c r="N27" s="37"/>
      <c r="O27" s="37"/>
    </row>
    <row r="28" spans="2:15" ht="17.25" customHeight="1">
      <c r="B28" s="22"/>
      <c r="C28" s="23"/>
      <c r="D28" s="39" t="s">
        <v>90</v>
      </c>
      <c r="E28" s="4">
        <v>460</v>
      </c>
      <c r="F28" s="4">
        <v>460</v>
      </c>
      <c r="G28" s="4">
        <v>336</v>
      </c>
      <c r="H28" s="4">
        <v>124</v>
      </c>
      <c r="I28" s="4" t="s">
        <v>70</v>
      </c>
      <c r="J28" s="4" t="s">
        <v>70</v>
      </c>
      <c r="K28" s="13">
        <v>2</v>
      </c>
      <c r="L28" s="4" t="s">
        <v>70</v>
      </c>
      <c r="M28" s="13">
        <v>0</v>
      </c>
      <c r="N28" s="37"/>
      <c r="O28" s="37"/>
    </row>
    <row r="29" spans="2:15" s="26" customFormat="1" ht="17.25" customHeight="1">
      <c r="B29" s="51"/>
      <c r="C29" s="309" t="s">
        <v>91</v>
      </c>
      <c r="D29" s="307"/>
      <c r="E29" s="35">
        <v>1768</v>
      </c>
      <c r="F29" s="35">
        <v>1768</v>
      </c>
      <c r="G29" s="35">
        <v>1203</v>
      </c>
      <c r="H29" s="35">
        <v>565</v>
      </c>
      <c r="I29" s="35" t="s">
        <v>70</v>
      </c>
      <c r="J29" s="35" t="s">
        <v>70</v>
      </c>
      <c r="K29" s="36">
        <v>8.75</v>
      </c>
      <c r="L29" s="35" t="s">
        <v>70</v>
      </c>
      <c r="M29" s="36">
        <v>0</v>
      </c>
      <c r="N29" s="37"/>
      <c r="O29" s="37"/>
    </row>
    <row r="30" spans="2:15" ht="17.25" customHeight="1">
      <c r="B30" s="22"/>
      <c r="C30" s="23"/>
      <c r="D30" s="39" t="s">
        <v>92</v>
      </c>
      <c r="E30" s="4">
        <v>207</v>
      </c>
      <c r="F30" s="4">
        <v>207</v>
      </c>
      <c r="G30" s="4">
        <v>155</v>
      </c>
      <c r="H30" s="4">
        <v>52</v>
      </c>
      <c r="I30" s="4" t="s">
        <v>70</v>
      </c>
      <c r="J30" s="4" t="s">
        <v>70</v>
      </c>
      <c r="K30" s="13">
        <v>0.5</v>
      </c>
      <c r="L30" s="4" t="s">
        <v>70</v>
      </c>
      <c r="M30" s="13">
        <v>0</v>
      </c>
      <c r="N30" s="37"/>
      <c r="O30" s="37"/>
    </row>
    <row r="31" spans="2:15" ht="17.25" customHeight="1">
      <c r="B31" s="22"/>
      <c r="C31" s="23"/>
      <c r="D31" s="39" t="s">
        <v>93</v>
      </c>
      <c r="E31" s="4">
        <v>389</v>
      </c>
      <c r="F31" s="4">
        <v>389</v>
      </c>
      <c r="G31" s="52">
        <v>265</v>
      </c>
      <c r="H31" s="52">
        <v>124</v>
      </c>
      <c r="I31" s="4" t="s">
        <v>70</v>
      </c>
      <c r="J31" s="4" t="s">
        <v>70</v>
      </c>
      <c r="K31" s="13">
        <v>2</v>
      </c>
      <c r="L31" s="4" t="s">
        <v>70</v>
      </c>
      <c r="M31" s="13">
        <v>0</v>
      </c>
      <c r="N31" s="37"/>
      <c r="O31" s="37"/>
    </row>
    <row r="32" spans="2:15" ht="17.25" customHeight="1">
      <c r="B32" s="22"/>
      <c r="C32" s="23"/>
      <c r="D32" s="39" t="s">
        <v>94</v>
      </c>
      <c r="E32" s="4">
        <v>1172</v>
      </c>
      <c r="F32" s="4">
        <v>1172</v>
      </c>
      <c r="G32" s="4">
        <v>783</v>
      </c>
      <c r="H32" s="4">
        <v>389</v>
      </c>
      <c r="I32" s="4" t="s">
        <v>70</v>
      </c>
      <c r="J32" s="4" t="s">
        <v>70</v>
      </c>
      <c r="K32" s="13">
        <v>6.25</v>
      </c>
      <c r="L32" s="4" t="s">
        <v>70</v>
      </c>
      <c r="M32" s="13">
        <v>0</v>
      </c>
      <c r="N32" s="37"/>
      <c r="O32" s="37"/>
    </row>
    <row r="33" spans="2:15" s="26" customFormat="1" ht="17.25" customHeight="1">
      <c r="B33" s="51"/>
      <c r="C33" s="309" t="s">
        <v>95</v>
      </c>
      <c r="D33" s="307"/>
      <c r="E33" s="35">
        <v>10975</v>
      </c>
      <c r="F33" s="35">
        <v>10958</v>
      </c>
      <c r="G33" s="35">
        <v>7458</v>
      </c>
      <c r="H33" s="35">
        <v>3500</v>
      </c>
      <c r="I33" s="35" t="s">
        <v>70</v>
      </c>
      <c r="J33" s="35" t="s">
        <v>70</v>
      </c>
      <c r="K33" s="36">
        <v>56.75</v>
      </c>
      <c r="L33" s="35">
        <v>17</v>
      </c>
      <c r="M33" s="36">
        <v>0.25</v>
      </c>
      <c r="N33" s="37"/>
      <c r="O33" s="37"/>
    </row>
    <row r="34" spans="2:15" ht="17.25" customHeight="1">
      <c r="B34" s="22"/>
      <c r="C34" s="23"/>
      <c r="D34" s="39" t="s">
        <v>96</v>
      </c>
      <c r="E34" s="4">
        <v>4078</v>
      </c>
      <c r="F34" s="4">
        <v>4078</v>
      </c>
      <c r="G34" s="52">
        <v>2840</v>
      </c>
      <c r="H34" s="52">
        <v>1238</v>
      </c>
      <c r="I34" s="4" t="s">
        <v>70</v>
      </c>
      <c r="J34" s="4" t="s">
        <v>70</v>
      </c>
      <c r="K34" s="13">
        <v>20</v>
      </c>
      <c r="L34" s="4" t="s">
        <v>70</v>
      </c>
      <c r="M34" s="13">
        <v>0</v>
      </c>
      <c r="N34" s="37"/>
      <c r="O34" s="37"/>
    </row>
    <row r="35" spans="2:15" ht="17.25" customHeight="1">
      <c r="B35" s="22"/>
      <c r="C35" s="23"/>
      <c r="D35" s="39" t="s">
        <v>97</v>
      </c>
      <c r="E35" s="4">
        <v>1656</v>
      </c>
      <c r="F35" s="4">
        <v>1656</v>
      </c>
      <c r="G35" s="4">
        <v>1183</v>
      </c>
      <c r="H35" s="4">
        <v>473</v>
      </c>
      <c r="I35" s="4" t="s">
        <v>70</v>
      </c>
      <c r="J35" s="4" t="s">
        <v>70</v>
      </c>
      <c r="K35" s="13">
        <v>7.75</v>
      </c>
      <c r="L35" s="4" t="s">
        <v>70</v>
      </c>
      <c r="M35" s="13">
        <v>0</v>
      </c>
      <c r="N35" s="37"/>
      <c r="O35" s="37"/>
    </row>
    <row r="36" spans="2:15" ht="17.25" customHeight="1">
      <c r="B36" s="22"/>
      <c r="C36" s="23"/>
      <c r="D36" s="39" t="s">
        <v>98</v>
      </c>
      <c r="E36" s="4">
        <v>978</v>
      </c>
      <c r="F36" s="4">
        <v>961</v>
      </c>
      <c r="G36" s="4">
        <v>628</v>
      </c>
      <c r="H36" s="4">
        <v>333</v>
      </c>
      <c r="I36" s="4" t="s">
        <v>70</v>
      </c>
      <c r="J36" s="4" t="s">
        <v>70</v>
      </c>
      <c r="K36" s="13">
        <v>5.25</v>
      </c>
      <c r="L36" s="4">
        <v>17</v>
      </c>
      <c r="M36" s="13">
        <v>0.25</v>
      </c>
      <c r="N36" s="37"/>
      <c r="O36" s="37"/>
    </row>
    <row r="37" spans="2:15" ht="17.25" customHeight="1">
      <c r="B37" s="22"/>
      <c r="C37" s="23"/>
      <c r="D37" s="39" t="s">
        <v>99</v>
      </c>
      <c r="E37" s="4">
        <v>1050</v>
      </c>
      <c r="F37" s="4">
        <v>1050</v>
      </c>
      <c r="G37" s="4">
        <v>738</v>
      </c>
      <c r="H37" s="4">
        <v>312</v>
      </c>
      <c r="I37" s="4" t="s">
        <v>70</v>
      </c>
      <c r="J37" s="4" t="s">
        <v>70</v>
      </c>
      <c r="K37" s="13">
        <v>5</v>
      </c>
      <c r="L37" s="4" t="s">
        <v>70</v>
      </c>
      <c r="M37" s="34">
        <v>0</v>
      </c>
      <c r="N37" s="37"/>
      <c r="O37" s="37"/>
    </row>
    <row r="38" spans="2:15" ht="17.25" customHeight="1">
      <c r="B38" s="22"/>
      <c r="C38" s="23"/>
      <c r="D38" s="39" t="s">
        <v>100</v>
      </c>
      <c r="E38" s="4">
        <v>1388</v>
      </c>
      <c r="F38" s="4">
        <v>1388</v>
      </c>
      <c r="G38" s="52">
        <v>903</v>
      </c>
      <c r="H38" s="52">
        <v>485</v>
      </c>
      <c r="I38" s="4" t="s">
        <v>70</v>
      </c>
      <c r="J38" s="4" t="s">
        <v>70</v>
      </c>
      <c r="K38" s="13">
        <v>8</v>
      </c>
      <c r="L38" s="4" t="s">
        <v>70</v>
      </c>
      <c r="M38" s="13">
        <v>0</v>
      </c>
      <c r="N38" s="37"/>
      <c r="O38" s="37"/>
    </row>
    <row r="39" spans="2:15" ht="17.25" customHeight="1">
      <c r="B39" s="22"/>
      <c r="C39" s="23"/>
      <c r="D39" s="39" t="s">
        <v>101</v>
      </c>
      <c r="E39" s="4">
        <v>1825</v>
      </c>
      <c r="F39" s="4">
        <v>1825</v>
      </c>
      <c r="G39" s="4">
        <v>1166</v>
      </c>
      <c r="H39" s="4">
        <v>659</v>
      </c>
      <c r="I39" s="4" t="s">
        <v>70</v>
      </c>
      <c r="J39" s="4" t="s">
        <v>70</v>
      </c>
      <c r="K39" s="13">
        <v>10.75</v>
      </c>
      <c r="L39" s="4" t="s">
        <v>70</v>
      </c>
      <c r="M39" s="13">
        <v>0</v>
      </c>
      <c r="N39" s="37"/>
      <c r="O39" s="37"/>
    </row>
    <row r="40" spans="2:15" s="26" customFormat="1" ht="17.25" customHeight="1">
      <c r="B40" s="51"/>
      <c r="C40" s="309" t="s">
        <v>102</v>
      </c>
      <c r="D40" s="307"/>
      <c r="E40" s="35">
        <v>14250</v>
      </c>
      <c r="F40" s="35">
        <v>14250</v>
      </c>
      <c r="G40" s="35">
        <v>10246</v>
      </c>
      <c r="H40" s="35">
        <v>4004</v>
      </c>
      <c r="I40" s="35" t="s">
        <v>70</v>
      </c>
      <c r="J40" s="35" t="s">
        <v>70</v>
      </c>
      <c r="K40" s="36">
        <v>27</v>
      </c>
      <c r="L40" s="35" t="s">
        <v>70</v>
      </c>
      <c r="M40" s="36">
        <v>0</v>
      </c>
      <c r="N40" s="37"/>
      <c r="O40" s="37"/>
    </row>
    <row r="41" spans="2:15" ht="17.25" customHeight="1">
      <c r="B41" s="22"/>
      <c r="C41" s="23"/>
      <c r="D41" s="39" t="s">
        <v>103</v>
      </c>
      <c r="E41" s="4">
        <v>9625</v>
      </c>
      <c r="F41" s="4">
        <v>9625</v>
      </c>
      <c r="G41" s="4">
        <v>6980</v>
      </c>
      <c r="H41" s="4">
        <v>2645</v>
      </c>
      <c r="I41" s="4" t="s">
        <v>70</v>
      </c>
      <c r="J41" s="4" t="s">
        <v>70</v>
      </c>
      <c r="K41" s="13">
        <v>4.75</v>
      </c>
      <c r="L41" s="4" t="s">
        <v>70</v>
      </c>
      <c r="M41" s="13">
        <v>0</v>
      </c>
      <c r="N41" s="37"/>
      <c r="O41" s="37"/>
    </row>
    <row r="42" spans="2:15" ht="17.25" customHeight="1">
      <c r="B42" s="22"/>
      <c r="C42" s="23"/>
      <c r="D42" s="39" t="s">
        <v>104</v>
      </c>
      <c r="E42" s="4">
        <v>156</v>
      </c>
      <c r="F42" s="4">
        <v>156</v>
      </c>
      <c r="G42" s="4">
        <v>109</v>
      </c>
      <c r="H42" s="4">
        <v>47</v>
      </c>
      <c r="I42" s="4" t="s">
        <v>70</v>
      </c>
      <c r="J42" s="4" t="s">
        <v>70</v>
      </c>
      <c r="K42" s="13">
        <v>0.75</v>
      </c>
      <c r="L42" s="4" t="s">
        <v>70</v>
      </c>
      <c r="M42" s="13">
        <v>0</v>
      </c>
      <c r="N42" s="37"/>
      <c r="O42" s="37"/>
    </row>
    <row r="43" spans="2:15" ht="17.25" customHeight="1">
      <c r="B43" s="22"/>
      <c r="C43" s="23"/>
      <c r="D43" s="39" t="s">
        <v>105</v>
      </c>
      <c r="E43" s="4">
        <v>662</v>
      </c>
      <c r="F43" s="4">
        <v>662</v>
      </c>
      <c r="G43" s="4">
        <v>438</v>
      </c>
      <c r="H43" s="4">
        <v>224</v>
      </c>
      <c r="I43" s="4" t="s">
        <v>70</v>
      </c>
      <c r="J43" s="4" t="s">
        <v>70</v>
      </c>
      <c r="K43" s="13">
        <v>3.25</v>
      </c>
      <c r="L43" s="4" t="s">
        <v>70</v>
      </c>
      <c r="M43" s="13">
        <v>0</v>
      </c>
      <c r="N43" s="37"/>
      <c r="O43" s="37"/>
    </row>
    <row r="44" spans="2:15" ht="17.25" customHeight="1">
      <c r="B44" s="22"/>
      <c r="C44" s="23"/>
      <c r="D44" s="53" t="s">
        <v>106</v>
      </c>
      <c r="E44" s="4">
        <v>3807</v>
      </c>
      <c r="F44" s="4">
        <v>3807</v>
      </c>
      <c r="G44" s="52">
        <v>2719</v>
      </c>
      <c r="H44" s="52">
        <v>1088</v>
      </c>
      <c r="I44" s="4" t="s">
        <v>70</v>
      </c>
      <c r="J44" s="4" t="s">
        <v>70</v>
      </c>
      <c r="K44" s="13">
        <v>18.25</v>
      </c>
      <c r="L44" s="4" t="s">
        <v>70</v>
      </c>
      <c r="M44" s="13">
        <v>0</v>
      </c>
      <c r="N44" s="37"/>
      <c r="O44" s="37"/>
    </row>
    <row r="45" spans="2:15" s="26" customFormat="1" ht="17.25" customHeight="1">
      <c r="B45" s="51"/>
      <c r="C45" s="309" t="s">
        <v>107</v>
      </c>
      <c r="D45" s="307"/>
      <c r="E45" s="35">
        <v>8128</v>
      </c>
      <c r="F45" s="35">
        <v>8128</v>
      </c>
      <c r="G45" s="35">
        <v>5702</v>
      </c>
      <c r="H45" s="35">
        <v>2426</v>
      </c>
      <c r="I45" s="35" t="s">
        <v>70</v>
      </c>
      <c r="J45" s="35" t="s">
        <v>70</v>
      </c>
      <c r="K45" s="36">
        <v>4.25</v>
      </c>
      <c r="L45" s="35" t="s">
        <v>70</v>
      </c>
      <c r="M45" s="36">
        <v>0</v>
      </c>
      <c r="N45" s="37"/>
      <c r="O45" s="37"/>
    </row>
    <row r="46" spans="2:15" ht="17.25" customHeight="1">
      <c r="B46" s="22"/>
      <c r="C46" s="23"/>
      <c r="D46" s="39" t="s">
        <v>108</v>
      </c>
      <c r="E46" s="4">
        <v>8128</v>
      </c>
      <c r="F46" s="4">
        <v>8128</v>
      </c>
      <c r="G46" s="4">
        <v>5702</v>
      </c>
      <c r="H46" s="4">
        <v>2426</v>
      </c>
      <c r="I46" s="4" t="s">
        <v>70</v>
      </c>
      <c r="J46" s="4" t="s">
        <v>70</v>
      </c>
      <c r="K46" s="13">
        <v>4.25</v>
      </c>
      <c r="L46" s="4" t="s">
        <v>70</v>
      </c>
      <c r="M46" s="13">
        <v>0</v>
      </c>
      <c r="N46" s="37"/>
      <c r="O46" s="37"/>
    </row>
    <row r="47" spans="2:15" s="26" customFormat="1" ht="17.25" customHeight="1">
      <c r="B47" s="51"/>
      <c r="C47" s="309" t="s">
        <v>109</v>
      </c>
      <c r="D47" s="307"/>
      <c r="E47" s="35">
        <v>2856</v>
      </c>
      <c r="F47" s="35">
        <v>2856</v>
      </c>
      <c r="G47" s="35">
        <v>2086</v>
      </c>
      <c r="H47" s="35">
        <v>770</v>
      </c>
      <c r="I47" s="35" t="s">
        <v>70</v>
      </c>
      <c r="J47" s="35" t="s">
        <v>70</v>
      </c>
      <c r="K47" s="36">
        <v>12.5</v>
      </c>
      <c r="L47" s="35" t="s">
        <v>70</v>
      </c>
      <c r="M47" s="36">
        <v>0</v>
      </c>
      <c r="N47" s="37"/>
      <c r="O47" s="37"/>
    </row>
    <row r="48" spans="2:15" ht="17.25" customHeight="1">
      <c r="B48" s="22"/>
      <c r="C48" s="23"/>
      <c r="D48" s="39" t="s">
        <v>110</v>
      </c>
      <c r="E48" s="4">
        <v>656</v>
      </c>
      <c r="F48" s="4">
        <v>656</v>
      </c>
      <c r="G48" s="4">
        <v>480</v>
      </c>
      <c r="H48" s="4">
        <v>176</v>
      </c>
      <c r="I48" s="4" t="s">
        <v>70</v>
      </c>
      <c r="J48" s="4" t="s">
        <v>70</v>
      </c>
      <c r="K48" s="13">
        <v>3</v>
      </c>
      <c r="L48" s="4" t="s">
        <v>70</v>
      </c>
      <c r="M48" s="13">
        <v>0</v>
      </c>
      <c r="N48" s="37"/>
      <c r="O48" s="37"/>
    </row>
    <row r="49" spans="2:15" ht="17.25" customHeight="1">
      <c r="B49" s="22"/>
      <c r="C49" s="23"/>
      <c r="D49" s="39" t="s">
        <v>111</v>
      </c>
      <c r="E49" s="4">
        <v>218</v>
      </c>
      <c r="F49" s="4">
        <v>218</v>
      </c>
      <c r="G49" s="52">
        <v>156</v>
      </c>
      <c r="H49" s="52">
        <v>62</v>
      </c>
      <c r="I49" s="4" t="s">
        <v>70</v>
      </c>
      <c r="J49" s="4" t="s">
        <v>70</v>
      </c>
      <c r="K49" s="13">
        <v>1</v>
      </c>
      <c r="L49" s="4" t="s">
        <v>70</v>
      </c>
      <c r="M49" s="13">
        <v>0</v>
      </c>
      <c r="N49" s="37"/>
      <c r="O49" s="37"/>
    </row>
    <row r="50" spans="2:15" ht="17.25" customHeight="1">
      <c r="B50" s="22"/>
      <c r="C50" s="23"/>
      <c r="D50" s="39" t="s">
        <v>112</v>
      </c>
      <c r="E50" s="4">
        <v>216</v>
      </c>
      <c r="F50" s="4">
        <v>216</v>
      </c>
      <c r="G50" s="4">
        <v>166</v>
      </c>
      <c r="H50" s="4">
        <v>50</v>
      </c>
      <c r="I50" s="4" t="s">
        <v>70</v>
      </c>
      <c r="J50" s="4" t="s">
        <v>70</v>
      </c>
      <c r="K50" s="13">
        <v>1</v>
      </c>
      <c r="L50" s="4" t="s">
        <v>70</v>
      </c>
      <c r="M50" s="13">
        <v>0</v>
      </c>
      <c r="N50" s="37"/>
      <c r="O50" s="37"/>
    </row>
    <row r="51" spans="2:15" ht="17.25" customHeight="1">
      <c r="B51" s="22"/>
      <c r="C51" s="23"/>
      <c r="D51" s="39" t="s">
        <v>113</v>
      </c>
      <c r="E51" s="4">
        <v>719</v>
      </c>
      <c r="F51" s="4">
        <v>719</v>
      </c>
      <c r="G51" s="4">
        <v>500</v>
      </c>
      <c r="H51" s="4">
        <v>219</v>
      </c>
      <c r="I51" s="4" t="s">
        <v>70</v>
      </c>
      <c r="J51" s="4" t="s">
        <v>70</v>
      </c>
      <c r="K51" s="13">
        <v>3.5</v>
      </c>
      <c r="L51" s="4" t="s">
        <v>70</v>
      </c>
      <c r="M51" s="13">
        <v>0</v>
      </c>
      <c r="N51" s="37"/>
      <c r="O51" s="37"/>
    </row>
    <row r="52" spans="2:15" ht="17.25" customHeight="1">
      <c r="B52" s="22"/>
      <c r="C52" s="23"/>
      <c r="D52" s="39" t="s">
        <v>114</v>
      </c>
      <c r="E52" s="4">
        <v>1047</v>
      </c>
      <c r="F52" s="4">
        <v>1047</v>
      </c>
      <c r="G52" s="4">
        <v>784</v>
      </c>
      <c r="H52" s="4">
        <v>263</v>
      </c>
      <c r="I52" s="4" t="s">
        <v>70</v>
      </c>
      <c r="J52" s="4" t="s">
        <v>70</v>
      </c>
      <c r="K52" s="13">
        <v>4</v>
      </c>
      <c r="L52" s="4" t="s">
        <v>70</v>
      </c>
      <c r="M52" s="13">
        <v>0</v>
      </c>
      <c r="N52" s="37"/>
      <c r="O52" s="37"/>
    </row>
    <row r="53" spans="2:13" ht="12" customHeight="1">
      <c r="B53" s="5"/>
      <c r="M53" s="54"/>
    </row>
    <row r="54" ht="12" customHeight="1">
      <c r="B54" s="5" t="s">
        <v>115</v>
      </c>
    </row>
    <row r="55" spans="2:13" ht="12" customHeight="1">
      <c r="B55" s="312"/>
      <c r="C55" s="312"/>
      <c r="D55" s="312"/>
      <c r="E55" s="312"/>
      <c r="F55" s="312"/>
      <c r="G55" s="312"/>
      <c r="H55" s="312"/>
      <c r="I55" s="312"/>
      <c r="J55" s="312"/>
      <c r="K55" s="312"/>
      <c r="L55" s="312"/>
      <c r="M55" s="312"/>
    </row>
    <row r="56" spans="5:13" ht="12" customHeight="1">
      <c r="E56" s="37"/>
      <c r="F56" s="37"/>
      <c r="G56" s="37"/>
      <c r="H56" s="37"/>
      <c r="I56" s="37"/>
      <c r="J56" s="37"/>
      <c r="K56" s="37"/>
      <c r="L56" s="37"/>
      <c r="M56" s="37"/>
    </row>
    <row r="57" spans="5:13" ht="17.25" customHeight="1">
      <c r="E57" s="37"/>
      <c r="F57" s="37"/>
      <c r="G57" s="37"/>
      <c r="H57" s="37"/>
      <c r="I57" s="37"/>
      <c r="J57" s="37"/>
      <c r="K57" s="37"/>
      <c r="L57" s="37"/>
      <c r="M57" s="37"/>
    </row>
    <row r="58" spans="5:13" ht="17.25" customHeight="1">
      <c r="E58" s="37"/>
      <c r="F58" s="37"/>
      <c r="G58" s="37"/>
      <c r="H58" s="37"/>
      <c r="I58" s="37"/>
      <c r="J58" s="37"/>
      <c r="K58" s="37"/>
      <c r="L58" s="37"/>
      <c r="M58" s="37"/>
    </row>
    <row r="59" spans="5:13" ht="12" customHeight="1">
      <c r="E59" s="37"/>
      <c r="F59" s="37"/>
      <c r="G59" s="37"/>
      <c r="H59" s="37"/>
      <c r="I59" s="37"/>
      <c r="J59" s="37"/>
      <c r="K59" s="37"/>
      <c r="L59" s="37"/>
      <c r="M59" s="37"/>
    </row>
    <row r="60" spans="5:13" ht="12" customHeight="1">
      <c r="E60" s="37"/>
      <c r="F60" s="37"/>
      <c r="G60" s="37"/>
      <c r="H60" s="37"/>
      <c r="I60" s="37"/>
      <c r="J60" s="37"/>
      <c r="K60" s="37"/>
      <c r="L60" s="37"/>
      <c r="M60" s="37"/>
    </row>
    <row r="61" spans="5:13" ht="12" customHeight="1">
      <c r="E61" s="37"/>
      <c r="F61" s="37"/>
      <c r="G61" s="37"/>
      <c r="H61" s="37"/>
      <c r="I61" s="37"/>
      <c r="J61" s="37"/>
      <c r="K61" s="37"/>
      <c r="L61" s="37"/>
      <c r="M61" s="37"/>
    </row>
    <row r="62" spans="5:13" ht="12" customHeight="1">
      <c r="E62" s="37"/>
      <c r="F62" s="37"/>
      <c r="G62" s="37"/>
      <c r="H62" s="37"/>
      <c r="I62" s="37"/>
      <c r="J62" s="37"/>
      <c r="K62" s="37"/>
      <c r="L62" s="37"/>
      <c r="M62" s="37"/>
    </row>
    <row r="63" spans="5:13" ht="12" customHeight="1">
      <c r="E63" s="37"/>
      <c r="F63" s="37"/>
      <c r="G63" s="37"/>
      <c r="H63" s="37"/>
      <c r="I63" s="37"/>
      <c r="J63" s="37"/>
      <c r="K63" s="37"/>
      <c r="L63" s="37"/>
      <c r="M63" s="37"/>
    </row>
    <row r="64" spans="5:13" ht="12" customHeight="1">
      <c r="E64" s="37"/>
      <c r="F64" s="37"/>
      <c r="G64" s="37"/>
      <c r="H64" s="37"/>
      <c r="I64" s="37"/>
      <c r="J64" s="37"/>
      <c r="K64" s="37"/>
      <c r="L64" s="37"/>
      <c r="M64" s="37"/>
    </row>
    <row r="65" spans="5:13" ht="12" customHeight="1">
      <c r="E65" s="37"/>
      <c r="F65" s="37"/>
      <c r="G65" s="37"/>
      <c r="H65" s="37"/>
      <c r="I65" s="37"/>
      <c r="J65" s="37"/>
      <c r="K65" s="37"/>
      <c r="L65" s="37"/>
      <c r="M65" s="37"/>
    </row>
  </sheetData>
  <sheetProtection/>
  <mergeCells count="20">
    <mergeCell ref="C29:D29"/>
    <mergeCell ref="C33:D33"/>
    <mergeCell ref="C40:D40"/>
    <mergeCell ref="C45:D45"/>
    <mergeCell ref="C47:D47"/>
    <mergeCell ref="B55:M55"/>
    <mergeCell ref="B7:D7"/>
    <mergeCell ref="B8:D8"/>
    <mergeCell ref="C9:D9"/>
    <mergeCell ref="C22:D22"/>
    <mergeCell ref="C23:D23"/>
    <mergeCell ref="C26:D26"/>
    <mergeCell ref="B3:D5"/>
    <mergeCell ref="E3:E5"/>
    <mergeCell ref="F3:K3"/>
    <mergeCell ref="L3:M3"/>
    <mergeCell ref="F4:F5"/>
    <mergeCell ref="K4:K5"/>
    <mergeCell ref="L4:L5"/>
    <mergeCell ref="M4:M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I69"/>
  <sheetViews>
    <sheetView zoomScalePageLayoutView="0" workbookViewId="0" topLeftCell="A1">
      <selection activeCell="J44" sqref="J44"/>
    </sheetView>
  </sheetViews>
  <sheetFormatPr defaultColWidth="9.00390625" defaultRowHeight="13.5"/>
  <cols>
    <col min="1" max="1" width="2.625" style="1" customWidth="1"/>
    <col min="2" max="2" width="1.875" style="1" customWidth="1"/>
    <col min="3" max="3" width="9.00390625" style="1" customWidth="1"/>
    <col min="4" max="4" width="5.75390625" style="1" customWidth="1"/>
    <col min="5" max="5" width="10.375" style="1" customWidth="1"/>
    <col min="6" max="6" width="4.75390625" style="1" customWidth="1"/>
    <col min="7" max="7" width="8.625" style="1" customWidth="1"/>
    <col min="8" max="8" width="4.75390625" style="1" customWidth="1"/>
    <col min="9" max="9" width="8.625" style="1" customWidth="1"/>
    <col min="10" max="10" width="5.625" style="1" customWidth="1"/>
    <col min="11" max="11" width="8.625" style="1" customWidth="1"/>
    <col min="12" max="12" width="5.75390625" style="1" customWidth="1"/>
    <col min="13" max="13" width="9.625" style="1" customWidth="1"/>
    <col min="14" max="14" width="4.75390625" style="1" customWidth="1"/>
    <col min="15" max="15" width="8.625" style="1" customWidth="1"/>
    <col min="16" max="16" width="4.75390625" style="1" customWidth="1"/>
    <col min="17" max="17" width="8.625" style="1" customWidth="1"/>
    <col min="18" max="18" width="4.75390625" style="1" customWidth="1"/>
    <col min="19" max="19" width="8.625" style="1" customWidth="1"/>
    <col min="20" max="20" width="4.75390625" style="1" customWidth="1"/>
    <col min="21" max="21" width="8.625" style="1" customWidth="1"/>
    <col min="22" max="22" width="4.75390625" style="1" customWidth="1"/>
    <col min="23" max="23" width="8.625" style="1" customWidth="1"/>
    <col min="24" max="24" width="4.75390625" style="1" customWidth="1"/>
    <col min="25" max="25" width="8.625" style="1" customWidth="1"/>
    <col min="26" max="26" width="4.75390625" style="1" customWidth="1"/>
    <col min="27" max="27" width="8.625" style="1" customWidth="1"/>
    <col min="28" max="28" width="4.75390625" style="1" customWidth="1"/>
    <col min="29" max="29" width="8.625" style="1" customWidth="1"/>
    <col min="30" max="30" width="4.75390625" style="1" customWidth="1"/>
    <col min="31" max="31" width="8.625" style="1" customWidth="1"/>
    <col min="32" max="32" width="4.75390625" style="1" customWidth="1"/>
    <col min="33" max="33" width="8.625" style="1" customWidth="1"/>
    <col min="34" max="35" width="8.25390625" style="1" customWidth="1"/>
    <col min="36" max="16384" width="9.00390625" style="1" customWidth="1"/>
  </cols>
  <sheetData>
    <row r="1" ht="14.25" customHeight="1">
      <c r="B1" s="6" t="s">
        <v>116</v>
      </c>
    </row>
    <row r="2" ht="12" customHeight="1"/>
    <row r="3" spans="2:33" ht="12" customHeight="1">
      <c r="B3" s="314" t="s">
        <v>117</v>
      </c>
      <c r="C3" s="315"/>
      <c r="D3" s="313" t="s">
        <v>33</v>
      </c>
      <c r="E3" s="313"/>
      <c r="F3" s="304" t="s">
        <v>118</v>
      </c>
      <c r="G3" s="320"/>
      <c r="H3" s="304" t="s">
        <v>119</v>
      </c>
      <c r="I3" s="320"/>
      <c r="J3" s="274" t="s">
        <v>120</v>
      </c>
      <c r="K3" s="275"/>
      <c r="L3" s="275"/>
      <c r="M3" s="276"/>
      <c r="N3" s="304" t="s">
        <v>121</v>
      </c>
      <c r="O3" s="320"/>
      <c r="P3" s="304" t="s">
        <v>122</v>
      </c>
      <c r="Q3" s="320"/>
      <c r="R3" s="313" t="s">
        <v>123</v>
      </c>
      <c r="S3" s="313"/>
      <c r="T3" s="313" t="s">
        <v>124</v>
      </c>
      <c r="U3" s="313"/>
      <c r="V3" s="313" t="s">
        <v>125</v>
      </c>
      <c r="W3" s="313"/>
      <c r="X3" s="313" t="s">
        <v>126</v>
      </c>
      <c r="Y3" s="313"/>
      <c r="Z3" s="313" t="s">
        <v>127</v>
      </c>
      <c r="AA3" s="313"/>
      <c r="AB3" s="313" t="s">
        <v>128</v>
      </c>
      <c r="AC3" s="313"/>
      <c r="AD3" s="313" t="s">
        <v>129</v>
      </c>
      <c r="AE3" s="313"/>
      <c r="AF3" s="313" t="s">
        <v>130</v>
      </c>
      <c r="AG3" s="313"/>
    </row>
    <row r="4" spans="2:33" ht="12" customHeight="1">
      <c r="B4" s="316"/>
      <c r="C4" s="317"/>
      <c r="D4" s="313"/>
      <c r="E4" s="313"/>
      <c r="F4" s="321"/>
      <c r="G4" s="322"/>
      <c r="H4" s="321"/>
      <c r="I4" s="322"/>
      <c r="J4" s="274" t="s">
        <v>131</v>
      </c>
      <c r="K4" s="276"/>
      <c r="L4" s="274" t="s">
        <v>132</v>
      </c>
      <c r="M4" s="276"/>
      <c r="N4" s="321"/>
      <c r="O4" s="322"/>
      <c r="P4" s="321"/>
      <c r="Q4" s="322"/>
      <c r="R4" s="313"/>
      <c r="S4" s="313"/>
      <c r="T4" s="313"/>
      <c r="U4" s="313"/>
      <c r="V4" s="313"/>
      <c r="W4" s="313"/>
      <c r="X4" s="313"/>
      <c r="Y4" s="313"/>
      <c r="Z4" s="313"/>
      <c r="AA4" s="313"/>
      <c r="AB4" s="313"/>
      <c r="AC4" s="313"/>
      <c r="AD4" s="313"/>
      <c r="AE4" s="313"/>
      <c r="AF4" s="313"/>
      <c r="AG4" s="313"/>
    </row>
    <row r="5" spans="2:33" ht="12" customHeight="1">
      <c r="B5" s="318"/>
      <c r="C5" s="319"/>
      <c r="D5" s="9" t="s">
        <v>133</v>
      </c>
      <c r="E5" s="9" t="s">
        <v>134</v>
      </c>
      <c r="F5" s="9" t="s">
        <v>133</v>
      </c>
      <c r="G5" s="9" t="s">
        <v>134</v>
      </c>
      <c r="H5" s="9" t="s">
        <v>133</v>
      </c>
      <c r="I5" s="9" t="s">
        <v>134</v>
      </c>
      <c r="J5" s="9" t="s">
        <v>133</v>
      </c>
      <c r="K5" s="9" t="s">
        <v>134</v>
      </c>
      <c r="L5" s="9" t="s">
        <v>133</v>
      </c>
      <c r="M5" s="9" t="s">
        <v>134</v>
      </c>
      <c r="N5" s="9" t="s">
        <v>133</v>
      </c>
      <c r="O5" s="9" t="s">
        <v>134</v>
      </c>
      <c r="P5" s="9" t="s">
        <v>133</v>
      </c>
      <c r="Q5" s="9" t="s">
        <v>134</v>
      </c>
      <c r="R5" s="9" t="s">
        <v>133</v>
      </c>
      <c r="S5" s="9" t="s">
        <v>134</v>
      </c>
      <c r="T5" s="9" t="s">
        <v>133</v>
      </c>
      <c r="U5" s="9" t="s">
        <v>134</v>
      </c>
      <c r="V5" s="9" t="s">
        <v>133</v>
      </c>
      <c r="W5" s="9" t="s">
        <v>134</v>
      </c>
      <c r="X5" s="9" t="s">
        <v>133</v>
      </c>
      <c r="Y5" s="9" t="s">
        <v>134</v>
      </c>
      <c r="Z5" s="9" t="s">
        <v>133</v>
      </c>
      <c r="AA5" s="9" t="s">
        <v>134</v>
      </c>
      <c r="AB5" s="9" t="s">
        <v>133</v>
      </c>
      <c r="AC5" s="9" t="s">
        <v>134</v>
      </c>
      <c r="AD5" s="9" t="s">
        <v>133</v>
      </c>
      <c r="AE5" s="9" t="s">
        <v>134</v>
      </c>
      <c r="AF5" s="9" t="s">
        <v>133</v>
      </c>
      <c r="AG5" s="9" t="s">
        <v>134</v>
      </c>
    </row>
    <row r="6" spans="2:33" ht="12" customHeight="1">
      <c r="B6" s="22"/>
      <c r="C6" s="24"/>
      <c r="D6" s="2" t="s">
        <v>135</v>
      </c>
      <c r="E6" s="2" t="s">
        <v>39</v>
      </c>
      <c r="F6" s="2" t="s">
        <v>135</v>
      </c>
      <c r="G6" s="2" t="s">
        <v>39</v>
      </c>
      <c r="H6" s="2" t="s">
        <v>135</v>
      </c>
      <c r="I6" s="2" t="s">
        <v>39</v>
      </c>
      <c r="J6" s="2" t="s">
        <v>135</v>
      </c>
      <c r="K6" s="2" t="s">
        <v>39</v>
      </c>
      <c r="L6" s="2" t="s">
        <v>135</v>
      </c>
      <c r="M6" s="2" t="s">
        <v>39</v>
      </c>
      <c r="N6" s="2" t="s">
        <v>135</v>
      </c>
      <c r="O6" s="2" t="s">
        <v>39</v>
      </c>
      <c r="P6" s="2" t="s">
        <v>135</v>
      </c>
      <c r="Q6" s="2" t="s">
        <v>39</v>
      </c>
      <c r="R6" s="2" t="s">
        <v>135</v>
      </c>
      <c r="S6" s="2" t="s">
        <v>39</v>
      </c>
      <c r="T6" s="2" t="s">
        <v>135</v>
      </c>
      <c r="U6" s="2" t="s">
        <v>39</v>
      </c>
      <c r="V6" s="2" t="s">
        <v>135</v>
      </c>
      <c r="W6" s="2" t="s">
        <v>39</v>
      </c>
      <c r="X6" s="2" t="s">
        <v>135</v>
      </c>
      <c r="Y6" s="2" t="s">
        <v>39</v>
      </c>
      <c r="Z6" s="2" t="s">
        <v>135</v>
      </c>
      <c r="AA6" s="2" t="s">
        <v>39</v>
      </c>
      <c r="AB6" s="2" t="s">
        <v>135</v>
      </c>
      <c r="AC6" s="2" t="s">
        <v>39</v>
      </c>
      <c r="AD6" s="2" t="s">
        <v>135</v>
      </c>
      <c r="AE6" s="2" t="s">
        <v>39</v>
      </c>
      <c r="AF6" s="2" t="s">
        <v>135</v>
      </c>
      <c r="AG6" s="2" t="s">
        <v>39</v>
      </c>
    </row>
    <row r="7" spans="2:33" ht="12" customHeight="1">
      <c r="B7" s="323" t="s">
        <v>67</v>
      </c>
      <c r="C7" s="324"/>
      <c r="D7" s="56">
        <v>398</v>
      </c>
      <c r="E7" s="56">
        <v>191194</v>
      </c>
      <c r="F7" s="57">
        <v>0</v>
      </c>
      <c r="G7" s="57">
        <v>0</v>
      </c>
      <c r="H7" s="57">
        <v>0</v>
      </c>
      <c r="I7" s="57">
        <v>0</v>
      </c>
      <c r="J7" s="57">
        <v>76</v>
      </c>
      <c r="K7" s="57">
        <v>19840</v>
      </c>
      <c r="L7" s="58">
        <v>207</v>
      </c>
      <c r="M7" s="58">
        <v>134481</v>
      </c>
      <c r="N7" s="58">
        <v>12</v>
      </c>
      <c r="O7" s="58">
        <v>6425</v>
      </c>
      <c r="P7" s="58">
        <v>15</v>
      </c>
      <c r="Q7" s="58">
        <v>7671</v>
      </c>
      <c r="R7" s="59">
        <v>3</v>
      </c>
      <c r="S7" s="59">
        <v>960</v>
      </c>
      <c r="T7" s="59">
        <v>0</v>
      </c>
      <c r="U7" s="59">
        <v>0</v>
      </c>
      <c r="V7" s="57">
        <v>10</v>
      </c>
      <c r="W7" s="57">
        <v>2980</v>
      </c>
      <c r="X7" s="59">
        <v>0</v>
      </c>
      <c r="Y7" s="59">
        <v>0</v>
      </c>
      <c r="Z7" s="57">
        <v>3</v>
      </c>
      <c r="AA7" s="57">
        <v>496</v>
      </c>
      <c r="AB7" s="57">
        <v>72</v>
      </c>
      <c r="AC7" s="57">
        <v>18341</v>
      </c>
      <c r="AD7" s="59">
        <v>0</v>
      </c>
      <c r="AE7" s="57">
        <v>0</v>
      </c>
      <c r="AF7" s="57">
        <v>0</v>
      </c>
      <c r="AG7" s="57">
        <v>0</v>
      </c>
    </row>
    <row r="8" spans="2:33" ht="12" customHeight="1">
      <c r="B8" s="325"/>
      <c r="C8" s="326"/>
      <c r="D8" s="60">
        <v>13</v>
      </c>
      <c r="E8" s="60">
        <v>7871</v>
      </c>
      <c r="F8" s="61">
        <v>0</v>
      </c>
      <c r="G8" s="61">
        <v>0</v>
      </c>
      <c r="H8" s="61">
        <v>0</v>
      </c>
      <c r="I8" s="61">
        <v>0</v>
      </c>
      <c r="J8" s="61">
        <v>0</v>
      </c>
      <c r="K8" s="61">
        <v>0</v>
      </c>
      <c r="L8" s="59">
        <v>12</v>
      </c>
      <c r="M8" s="59">
        <v>7055</v>
      </c>
      <c r="N8" s="59">
        <v>1</v>
      </c>
      <c r="O8" s="59">
        <v>816</v>
      </c>
      <c r="P8" s="59">
        <v>0</v>
      </c>
      <c r="Q8" s="59">
        <v>0</v>
      </c>
      <c r="R8" s="61">
        <v>0</v>
      </c>
      <c r="S8" s="61">
        <v>0</v>
      </c>
      <c r="T8" s="61">
        <v>0</v>
      </c>
      <c r="U8" s="61">
        <v>0</v>
      </c>
      <c r="V8" s="61">
        <v>0</v>
      </c>
      <c r="W8" s="61">
        <v>0</v>
      </c>
      <c r="X8" s="61">
        <v>0</v>
      </c>
      <c r="Y8" s="61">
        <v>0</v>
      </c>
      <c r="Z8" s="61">
        <v>0</v>
      </c>
      <c r="AA8" s="61">
        <v>0</v>
      </c>
      <c r="AB8" s="61">
        <v>0</v>
      </c>
      <c r="AC8" s="61">
        <v>0</v>
      </c>
      <c r="AD8" s="61">
        <v>0</v>
      </c>
      <c r="AE8" s="61">
        <v>0</v>
      </c>
      <c r="AF8" s="61">
        <v>0</v>
      </c>
      <c r="AG8" s="61">
        <v>0</v>
      </c>
    </row>
    <row r="9" spans="1:35" s="64" customFormat="1" ht="12" customHeight="1">
      <c r="A9" s="62"/>
      <c r="B9" s="327" t="s">
        <v>69</v>
      </c>
      <c r="C9" s="328"/>
      <c r="D9" s="63">
        <f>F9+H9+J9+L9+N9+P9+R9+T9+V9+X9+Z9+AB9+AD9+AF9</f>
        <v>365</v>
      </c>
      <c r="E9" s="63">
        <f>SUM(G9,I9,K9,M9,O9,Q9,S9,W9,AA9,AC9,AE9,AG9)</f>
        <v>173286</v>
      </c>
      <c r="F9" s="63">
        <f aca="true" t="shared" si="0" ref="F9:AG10">F11+F13+F15+F19+F21+F23+F25+F27+F17+F31+F29+F33</f>
        <v>0</v>
      </c>
      <c r="G9" s="63">
        <f t="shared" si="0"/>
        <v>0</v>
      </c>
      <c r="H9" s="63">
        <f t="shared" si="0"/>
        <v>1</v>
      </c>
      <c r="I9" s="63">
        <f t="shared" si="0"/>
        <v>1420</v>
      </c>
      <c r="J9" s="63">
        <f t="shared" si="0"/>
        <v>70</v>
      </c>
      <c r="K9" s="63">
        <f t="shared" si="0"/>
        <v>19099</v>
      </c>
      <c r="L9" s="63">
        <f t="shared" si="0"/>
        <v>195</v>
      </c>
      <c r="M9" s="63">
        <f t="shared" si="0"/>
        <v>121956</v>
      </c>
      <c r="N9" s="63">
        <f t="shared" si="0"/>
        <v>13</v>
      </c>
      <c r="O9" s="63">
        <f t="shared" si="0"/>
        <v>6978</v>
      </c>
      <c r="P9" s="63">
        <f t="shared" si="0"/>
        <v>12</v>
      </c>
      <c r="Q9" s="63">
        <f t="shared" si="0"/>
        <v>5833</v>
      </c>
      <c r="R9" s="63">
        <f t="shared" si="0"/>
        <v>0</v>
      </c>
      <c r="S9" s="63">
        <f t="shared" si="0"/>
        <v>0</v>
      </c>
      <c r="T9" s="63">
        <f t="shared" si="0"/>
        <v>0</v>
      </c>
      <c r="U9" s="63">
        <f t="shared" si="0"/>
        <v>0</v>
      </c>
      <c r="V9" s="63">
        <f t="shared" si="0"/>
        <v>8</v>
      </c>
      <c r="W9" s="63">
        <f t="shared" si="0"/>
        <v>1478</v>
      </c>
      <c r="X9" s="63">
        <f t="shared" si="0"/>
        <v>0</v>
      </c>
      <c r="Y9" s="63">
        <f t="shared" si="0"/>
        <v>0</v>
      </c>
      <c r="Z9" s="63">
        <f t="shared" si="0"/>
        <v>1</v>
      </c>
      <c r="AA9" s="63">
        <f t="shared" si="0"/>
        <v>190</v>
      </c>
      <c r="AB9" s="63">
        <f t="shared" si="0"/>
        <v>65</v>
      </c>
      <c r="AC9" s="63">
        <f t="shared" si="0"/>
        <v>16332</v>
      </c>
      <c r="AD9" s="63">
        <f t="shared" si="0"/>
        <v>0</v>
      </c>
      <c r="AE9" s="63">
        <f t="shared" si="0"/>
        <v>0</v>
      </c>
      <c r="AF9" s="63">
        <f t="shared" si="0"/>
        <v>0</v>
      </c>
      <c r="AG9" s="63">
        <f t="shared" si="0"/>
        <v>0</v>
      </c>
      <c r="AH9" s="62"/>
      <c r="AI9" s="62"/>
    </row>
    <row r="10" spans="2:35" s="64" customFormat="1" ht="12" customHeight="1">
      <c r="B10" s="329"/>
      <c r="C10" s="330"/>
      <c r="D10" s="65">
        <f>F10+H10+J10+L10+N10+P10+R10+T10+V10+X10+Z10+AB10+AD10+AF10</f>
        <v>6</v>
      </c>
      <c r="E10" s="65">
        <f>G10+I10+K10+M10+O10+Q10+S10+U10+W10+Y10+AA10+AC10+AE10+AG10</f>
        <v>4104</v>
      </c>
      <c r="F10" s="66">
        <f t="shared" si="0"/>
        <v>0</v>
      </c>
      <c r="G10" s="66">
        <f t="shared" si="0"/>
        <v>0</v>
      </c>
      <c r="H10" s="66">
        <f t="shared" si="0"/>
        <v>0</v>
      </c>
      <c r="I10" s="66">
        <f t="shared" si="0"/>
        <v>0</v>
      </c>
      <c r="J10" s="65">
        <f t="shared" si="0"/>
        <v>0</v>
      </c>
      <c r="K10" s="65">
        <f t="shared" si="0"/>
        <v>0</v>
      </c>
      <c r="L10" s="65">
        <f t="shared" si="0"/>
        <v>6</v>
      </c>
      <c r="M10" s="65">
        <f t="shared" si="0"/>
        <v>4104</v>
      </c>
      <c r="N10" s="65">
        <f t="shared" si="0"/>
        <v>0</v>
      </c>
      <c r="O10" s="65">
        <f t="shared" si="0"/>
        <v>0</v>
      </c>
      <c r="P10" s="65">
        <f t="shared" si="0"/>
        <v>0</v>
      </c>
      <c r="Q10" s="65">
        <f t="shared" si="0"/>
        <v>0</v>
      </c>
      <c r="R10" s="66">
        <f t="shared" si="0"/>
        <v>0</v>
      </c>
      <c r="S10" s="66">
        <f t="shared" si="0"/>
        <v>0</v>
      </c>
      <c r="T10" s="66">
        <f t="shared" si="0"/>
        <v>0</v>
      </c>
      <c r="U10" s="66">
        <f t="shared" si="0"/>
        <v>0</v>
      </c>
      <c r="V10" s="66">
        <f t="shared" si="0"/>
        <v>0</v>
      </c>
      <c r="W10" s="66">
        <f t="shared" si="0"/>
        <v>0</v>
      </c>
      <c r="X10" s="66">
        <f t="shared" si="0"/>
        <v>0</v>
      </c>
      <c r="Y10" s="66">
        <f t="shared" si="0"/>
        <v>0</v>
      </c>
      <c r="Z10" s="66">
        <f t="shared" si="0"/>
        <v>0</v>
      </c>
      <c r="AA10" s="66">
        <f t="shared" si="0"/>
        <v>0</v>
      </c>
      <c r="AB10" s="65">
        <f t="shared" si="0"/>
        <v>0</v>
      </c>
      <c r="AC10" s="65">
        <f t="shared" si="0"/>
        <v>0</v>
      </c>
      <c r="AD10" s="65">
        <f t="shared" si="0"/>
        <v>0</v>
      </c>
      <c r="AE10" s="66">
        <f t="shared" si="0"/>
        <v>0</v>
      </c>
      <c r="AF10" s="66">
        <f t="shared" si="0"/>
        <v>0</v>
      </c>
      <c r="AG10" s="66">
        <f t="shared" si="0"/>
        <v>0</v>
      </c>
      <c r="AH10" s="62"/>
      <c r="AI10" s="62"/>
    </row>
    <row r="11" spans="2:35" ht="12" customHeight="1">
      <c r="B11" s="67"/>
      <c r="C11" s="324" t="s">
        <v>136</v>
      </c>
      <c r="D11" s="68">
        <f>F11+H11+J11+L11+N11+P11+R11+T11+V11+X11+Z11+AB11+AD11+AF11</f>
        <v>31</v>
      </c>
      <c r="E11" s="68">
        <f>G11+I11+K11+M11+O11+Q11+S11+U11+W11+Y11+AA11+AC11+AE11+AG11</f>
        <v>13129</v>
      </c>
      <c r="F11" s="69">
        <v>0</v>
      </c>
      <c r="G11" s="69">
        <v>0</v>
      </c>
      <c r="H11" s="69">
        <v>0</v>
      </c>
      <c r="I11" s="69">
        <v>0</v>
      </c>
      <c r="J11" s="68">
        <v>8</v>
      </c>
      <c r="K11" s="68">
        <v>2268</v>
      </c>
      <c r="L11" s="68">
        <v>14</v>
      </c>
      <c r="M11" s="68">
        <v>8290</v>
      </c>
      <c r="N11" s="68">
        <v>1</v>
      </c>
      <c r="O11" s="68">
        <v>636</v>
      </c>
      <c r="P11" s="68">
        <v>2</v>
      </c>
      <c r="Q11" s="68">
        <v>660</v>
      </c>
      <c r="R11" s="69">
        <v>0</v>
      </c>
      <c r="S11" s="69">
        <v>0</v>
      </c>
      <c r="T11" s="69">
        <v>0</v>
      </c>
      <c r="U11" s="69">
        <v>0</v>
      </c>
      <c r="V11" s="69">
        <v>0</v>
      </c>
      <c r="W11" s="69">
        <v>0</v>
      </c>
      <c r="X11" s="69">
        <v>0</v>
      </c>
      <c r="Y11" s="69">
        <v>0</v>
      </c>
      <c r="Z11" s="69">
        <v>0</v>
      </c>
      <c r="AA11" s="69">
        <v>0</v>
      </c>
      <c r="AB11" s="68">
        <v>6</v>
      </c>
      <c r="AC11" s="68">
        <v>1275</v>
      </c>
      <c r="AD11" s="70">
        <v>0</v>
      </c>
      <c r="AE11" s="69">
        <v>0</v>
      </c>
      <c r="AF11" s="69">
        <v>0</v>
      </c>
      <c r="AG11" s="69">
        <v>0</v>
      </c>
      <c r="AH11" s="62"/>
      <c r="AI11" s="62"/>
    </row>
    <row r="12" spans="2:35" ht="12" customHeight="1">
      <c r="B12" s="71"/>
      <c r="C12" s="326"/>
      <c r="D12" s="72">
        <f>F12+H12+J12+L12+N12+P12+R12+T12+V12+X12+Z12+AB12+AD12+AF12</f>
        <v>0</v>
      </c>
      <c r="E12" s="72">
        <f>G12+I12+K12+M12+O12+Q12+S12+U12+W12+Y12+AA12+AC12+AE12+AG12</f>
        <v>0</v>
      </c>
      <c r="F12" s="73">
        <v>0</v>
      </c>
      <c r="G12" s="73">
        <v>0</v>
      </c>
      <c r="H12" s="73">
        <v>0</v>
      </c>
      <c r="I12" s="73">
        <v>0</v>
      </c>
      <c r="J12" s="72">
        <v>0</v>
      </c>
      <c r="K12" s="72">
        <v>0</v>
      </c>
      <c r="L12" s="72">
        <v>0</v>
      </c>
      <c r="M12" s="72">
        <v>0</v>
      </c>
      <c r="N12" s="72">
        <v>0</v>
      </c>
      <c r="O12" s="72">
        <v>0</v>
      </c>
      <c r="P12" s="72">
        <v>0</v>
      </c>
      <c r="Q12" s="72">
        <v>0</v>
      </c>
      <c r="R12" s="73">
        <v>0</v>
      </c>
      <c r="S12" s="73">
        <v>0</v>
      </c>
      <c r="T12" s="73">
        <v>0</v>
      </c>
      <c r="U12" s="73">
        <v>0</v>
      </c>
      <c r="V12" s="73">
        <v>0</v>
      </c>
      <c r="W12" s="73">
        <v>0</v>
      </c>
      <c r="X12" s="73">
        <v>0</v>
      </c>
      <c r="Y12" s="73">
        <v>0</v>
      </c>
      <c r="Z12" s="73">
        <v>0</v>
      </c>
      <c r="AA12" s="73">
        <v>0</v>
      </c>
      <c r="AB12" s="72">
        <v>0</v>
      </c>
      <c r="AC12" s="72">
        <v>0</v>
      </c>
      <c r="AD12" s="72">
        <v>0</v>
      </c>
      <c r="AE12" s="72">
        <v>0</v>
      </c>
      <c r="AF12" s="72">
        <v>0</v>
      </c>
      <c r="AG12" s="72">
        <v>0</v>
      </c>
      <c r="AH12" s="62"/>
      <c r="AI12" s="62"/>
    </row>
    <row r="13" spans="2:35" ht="12" customHeight="1">
      <c r="B13" s="74"/>
      <c r="C13" s="324" t="s">
        <v>73</v>
      </c>
      <c r="D13" s="75">
        <f>F13+H13+J13+L13+N13+P13+R13+T13+V13+X13+Z13+AB13+AD13+AF13</f>
        <v>84</v>
      </c>
      <c r="E13" s="75">
        <f>G13+I13+K13+M13+O13+Q13+S13+U13+W13+Y13+AA13+AC13+AE13+AG13</f>
        <v>35482</v>
      </c>
      <c r="F13" s="75">
        <v>0</v>
      </c>
      <c r="G13" s="75">
        <v>0</v>
      </c>
      <c r="H13" s="75">
        <v>0</v>
      </c>
      <c r="I13" s="75">
        <v>0</v>
      </c>
      <c r="J13" s="75">
        <v>14</v>
      </c>
      <c r="K13" s="75">
        <v>3244</v>
      </c>
      <c r="L13" s="75">
        <v>42</v>
      </c>
      <c r="M13" s="75">
        <v>25089</v>
      </c>
      <c r="N13" s="75">
        <v>2</v>
      </c>
      <c r="O13" s="75">
        <v>720</v>
      </c>
      <c r="P13" s="75">
        <v>3</v>
      </c>
      <c r="Q13" s="75">
        <v>719</v>
      </c>
      <c r="R13" s="75">
        <v>0</v>
      </c>
      <c r="S13" s="75">
        <v>0</v>
      </c>
      <c r="T13" s="75">
        <v>0</v>
      </c>
      <c r="U13" s="75">
        <v>0</v>
      </c>
      <c r="V13" s="75">
        <v>2</v>
      </c>
      <c r="W13" s="75">
        <v>369</v>
      </c>
      <c r="X13" s="75">
        <v>0</v>
      </c>
      <c r="Y13" s="75">
        <v>0</v>
      </c>
      <c r="Z13" s="75">
        <v>1</v>
      </c>
      <c r="AA13" s="75">
        <v>190</v>
      </c>
      <c r="AB13" s="75">
        <v>20</v>
      </c>
      <c r="AC13" s="75">
        <v>5151</v>
      </c>
      <c r="AD13" s="75">
        <v>0</v>
      </c>
      <c r="AE13" s="75">
        <v>0</v>
      </c>
      <c r="AF13" s="75">
        <v>0</v>
      </c>
      <c r="AG13" s="75">
        <v>0</v>
      </c>
      <c r="AH13" s="62"/>
      <c r="AI13" s="62"/>
    </row>
    <row r="14" spans="2:35" ht="12" customHeight="1">
      <c r="B14" s="76"/>
      <c r="C14" s="326"/>
      <c r="D14" s="77">
        <f aca="true" t="shared" si="1" ref="D14:E34">F14+H14+J14+L14+N14+P14+R14+T14+V14+X14+Z14+AB14+AD14+AF14</f>
        <v>0</v>
      </c>
      <c r="E14" s="77">
        <f t="shared" si="1"/>
        <v>0</v>
      </c>
      <c r="F14" s="77">
        <v>0</v>
      </c>
      <c r="G14" s="77">
        <v>0</v>
      </c>
      <c r="H14" s="77">
        <v>0</v>
      </c>
      <c r="I14" s="77">
        <v>0</v>
      </c>
      <c r="J14" s="77">
        <v>0</v>
      </c>
      <c r="K14" s="77">
        <v>0</v>
      </c>
      <c r="L14" s="72">
        <v>0</v>
      </c>
      <c r="M14" s="72">
        <v>0</v>
      </c>
      <c r="N14" s="72">
        <v>0</v>
      </c>
      <c r="O14" s="72">
        <v>0</v>
      </c>
      <c r="P14" s="77">
        <v>0</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62"/>
      <c r="AI14" s="62"/>
    </row>
    <row r="15" spans="2:35" ht="12" customHeight="1">
      <c r="B15" s="67"/>
      <c r="C15" s="324" t="s">
        <v>137</v>
      </c>
      <c r="D15" s="68">
        <f t="shared" si="1"/>
        <v>19</v>
      </c>
      <c r="E15" s="68">
        <f t="shared" si="1"/>
        <v>8471</v>
      </c>
      <c r="F15" s="68">
        <v>0</v>
      </c>
      <c r="G15" s="68">
        <v>0</v>
      </c>
      <c r="H15" s="68">
        <v>0</v>
      </c>
      <c r="I15" s="68">
        <v>0</v>
      </c>
      <c r="J15" s="68">
        <v>2</v>
      </c>
      <c r="K15" s="68">
        <v>310</v>
      </c>
      <c r="L15" s="68">
        <v>11</v>
      </c>
      <c r="M15" s="68">
        <v>6714</v>
      </c>
      <c r="N15" s="68">
        <v>1</v>
      </c>
      <c r="O15" s="68">
        <v>120</v>
      </c>
      <c r="P15" s="73">
        <v>0</v>
      </c>
      <c r="Q15" s="73">
        <v>0</v>
      </c>
      <c r="R15" s="73">
        <v>0</v>
      </c>
      <c r="S15" s="73">
        <v>0</v>
      </c>
      <c r="T15" s="68">
        <v>0</v>
      </c>
      <c r="U15" s="68">
        <v>0</v>
      </c>
      <c r="V15" s="68">
        <v>1</v>
      </c>
      <c r="W15" s="68">
        <v>108</v>
      </c>
      <c r="X15" s="68">
        <v>0</v>
      </c>
      <c r="Y15" s="68">
        <v>0</v>
      </c>
      <c r="Z15" s="68">
        <v>0</v>
      </c>
      <c r="AA15" s="68">
        <v>0</v>
      </c>
      <c r="AB15" s="68">
        <v>4</v>
      </c>
      <c r="AC15" s="68">
        <v>1219</v>
      </c>
      <c r="AD15" s="78">
        <v>0</v>
      </c>
      <c r="AE15" s="75">
        <v>0</v>
      </c>
      <c r="AF15" s="75">
        <v>0</v>
      </c>
      <c r="AG15" s="75">
        <v>0</v>
      </c>
      <c r="AH15" s="62"/>
      <c r="AI15" s="62"/>
    </row>
    <row r="16" spans="2:35" ht="12" customHeight="1">
      <c r="B16" s="71"/>
      <c r="C16" s="326"/>
      <c r="D16" s="79">
        <f t="shared" si="1"/>
        <v>0</v>
      </c>
      <c r="E16" s="79">
        <f t="shared" si="1"/>
        <v>0</v>
      </c>
      <c r="F16" s="79">
        <v>0</v>
      </c>
      <c r="G16" s="79">
        <v>0</v>
      </c>
      <c r="H16" s="79">
        <v>0</v>
      </c>
      <c r="I16" s="79">
        <v>0</v>
      </c>
      <c r="J16" s="80">
        <v>0</v>
      </c>
      <c r="K16" s="80">
        <v>0</v>
      </c>
      <c r="L16" s="79">
        <v>0</v>
      </c>
      <c r="M16" s="79">
        <v>0</v>
      </c>
      <c r="N16" s="79">
        <v>0</v>
      </c>
      <c r="O16" s="79">
        <v>0</v>
      </c>
      <c r="P16" s="79">
        <v>0</v>
      </c>
      <c r="Q16" s="79">
        <v>0</v>
      </c>
      <c r="R16" s="79">
        <v>0</v>
      </c>
      <c r="S16" s="79">
        <v>0</v>
      </c>
      <c r="T16" s="79">
        <v>0</v>
      </c>
      <c r="U16" s="79">
        <v>0</v>
      </c>
      <c r="V16" s="79">
        <v>0</v>
      </c>
      <c r="W16" s="79">
        <v>0</v>
      </c>
      <c r="X16" s="79">
        <v>0</v>
      </c>
      <c r="Y16" s="79">
        <v>0</v>
      </c>
      <c r="Z16" s="79">
        <v>0</v>
      </c>
      <c r="AA16" s="79">
        <v>0</v>
      </c>
      <c r="AB16" s="79">
        <v>0</v>
      </c>
      <c r="AC16" s="79">
        <v>0</v>
      </c>
      <c r="AD16" s="79">
        <v>0</v>
      </c>
      <c r="AE16" s="81">
        <v>0</v>
      </c>
      <c r="AF16" s="81">
        <v>0</v>
      </c>
      <c r="AG16" s="81">
        <v>0</v>
      </c>
      <c r="AH16" s="62"/>
      <c r="AI16" s="62"/>
    </row>
    <row r="17" spans="2:35" ht="12" customHeight="1">
      <c r="B17" s="67"/>
      <c r="C17" s="324" t="s">
        <v>138</v>
      </c>
      <c r="D17" s="57">
        <f t="shared" si="1"/>
        <v>23</v>
      </c>
      <c r="E17" s="57">
        <f t="shared" si="1"/>
        <v>11096</v>
      </c>
      <c r="F17" s="57">
        <v>0</v>
      </c>
      <c r="G17" s="57">
        <v>0</v>
      </c>
      <c r="H17" s="57">
        <v>0</v>
      </c>
      <c r="I17" s="57">
        <v>0</v>
      </c>
      <c r="J17" s="57">
        <v>2</v>
      </c>
      <c r="K17" s="57">
        <v>288</v>
      </c>
      <c r="L17" s="57">
        <v>12</v>
      </c>
      <c r="M17" s="57">
        <v>7680</v>
      </c>
      <c r="N17" s="57">
        <v>1</v>
      </c>
      <c r="O17" s="57">
        <v>816</v>
      </c>
      <c r="P17" s="57">
        <v>1</v>
      </c>
      <c r="Q17" s="57">
        <v>660</v>
      </c>
      <c r="R17" s="57">
        <v>0</v>
      </c>
      <c r="S17" s="57">
        <v>0</v>
      </c>
      <c r="T17" s="57">
        <v>0</v>
      </c>
      <c r="U17" s="57">
        <v>0</v>
      </c>
      <c r="V17" s="57">
        <v>0</v>
      </c>
      <c r="W17" s="57">
        <v>0</v>
      </c>
      <c r="X17" s="57">
        <v>0</v>
      </c>
      <c r="Y17" s="57">
        <v>0</v>
      </c>
      <c r="Z17" s="57">
        <v>0</v>
      </c>
      <c r="AA17" s="57">
        <v>0</v>
      </c>
      <c r="AB17" s="57">
        <v>7</v>
      </c>
      <c r="AC17" s="57">
        <v>1652</v>
      </c>
      <c r="AD17" s="82">
        <v>0</v>
      </c>
      <c r="AE17" s="59">
        <v>0</v>
      </c>
      <c r="AF17" s="59">
        <v>0</v>
      </c>
      <c r="AG17" s="59">
        <v>0</v>
      </c>
      <c r="AH17" s="62"/>
      <c r="AI17" s="62"/>
    </row>
    <row r="18" spans="2:35" ht="12" customHeight="1">
      <c r="B18" s="71"/>
      <c r="C18" s="326"/>
      <c r="D18" s="61">
        <f t="shared" si="1"/>
        <v>2</v>
      </c>
      <c r="E18" s="61">
        <f t="shared" si="1"/>
        <v>1368</v>
      </c>
      <c r="F18" s="61">
        <v>0</v>
      </c>
      <c r="G18" s="61">
        <v>0</v>
      </c>
      <c r="H18" s="61">
        <v>0</v>
      </c>
      <c r="I18" s="61">
        <v>0</v>
      </c>
      <c r="J18" s="61">
        <v>0</v>
      </c>
      <c r="K18" s="61">
        <v>0</v>
      </c>
      <c r="L18" s="61">
        <v>2</v>
      </c>
      <c r="M18" s="61">
        <v>1368</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83">
        <v>0</v>
      </c>
      <c r="AE18" s="61">
        <v>0</v>
      </c>
      <c r="AF18" s="61">
        <v>0</v>
      </c>
      <c r="AG18" s="61">
        <v>0</v>
      </c>
      <c r="AH18" s="62"/>
      <c r="AI18" s="62"/>
    </row>
    <row r="19" spans="2:35" ht="12" customHeight="1">
      <c r="B19" s="84"/>
      <c r="C19" s="324" t="s">
        <v>139</v>
      </c>
      <c r="D19" s="73">
        <f t="shared" si="1"/>
        <v>6</v>
      </c>
      <c r="E19" s="73">
        <f t="shared" si="1"/>
        <v>3212</v>
      </c>
      <c r="F19" s="73">
        <v>0</v>
      </c>
      <c r="G19" s="73">
        <v>0</v>
      </c>
      <c r="H19" s="73">
        <v>0</v>
      </c>
      <c r="I19" s="73">
        <v>0</v>
      </c>
      <c r="J19" s="73">
        <v>1</v>
      </c>
      <c r="K19" s="73">
        <v>360</v>
      </c>
      <c r="L19" s="73">
        <v>4</v>
      </c>
      <c r="M19" s="73">
        <v>2652</v>
      </c>
      <c r="N19" s="72">
        <v>0</v>
      </c>
      <c r="O19" s="72">
        <v>0</v>
      </c>
      <c r="P19" s="73">
        <v>0</v>
      </c>
      <c r="Q19" s="73">
        <v>0</v>
      </c>
      <c r="R19" s="72">
        <v>0</v>
      </c>
      <c r="S19" s="72">
        <v>0</v>
      </c>
      <c r="T19" s="72">
        <v>0</v>
      </c>
      <c r="U19" s="72">
        <v>0</v>
      </c>
      <c r="V19" s="73">
        <v>0</v>
      </c>
      <c r="W19" s="73">
        <v>0</v>
      </c>
      <c r="X19" s="72">
        <v>0</v>
      </c>
      <c r="Y19" s="72">
        <v>0</v>
      </c>
      <c r="Z19" s="73">
        <v>0</v>
      </c>
      <c r="AA19" s="73">
        <v>0</v>
      </c>
      <c r="AB19" s="73">
        <v>1</v>
      </c>
      <c r="AC19" s="73">
        <v>200</v>
      </c>
      <c r="AD19" s="73">
        <v>0</v>
      </c>
      <c r="AE19" s="73">
        <v>0</v>
      </c>
      <c r="AF19" s="73">
        <v>0</v>
      </c>
      <c r="AG19" s="73">
        <v>0</v>
      </c>
      <c r="AH19" s="62"/>
      <c r="AI19" s="62"/>
    </row>
    <row r="20" spans="2:35" ht="12" customHeight="1">
      <c r="B20" s="84"/>
      <c r="C20" s="326"/>
      <c r="D20" s="77">
        <f t="shared" si="1"/>
        <v>0</v>
      </c>
      <c r="E20" s="77">
        <f t="shared" si="1"/>
        <v>0</v>
      </c>
      <c r="F20" s="77">
        <v>0</v>
      </c>
      <c r="G20" s="77">
        <v>0</v>
      </c>
      <c r="H20" s="77">
        <v>0</v>
      </c>
      <c r="I20" s="77">
        <v>0</v>
      </c>
      <c r="J20" s="77">
        <v>0</v>
      </c>
      <c r="K20" s="77">
        <v>0</v>
      </c>
      <c r="L20" s="77">
        <v>0</v>
      </c>
      <c r="M20" s="77">
        <v>0</v>
      </c>
      <c r="N20" s="77">
        <v>0</v>
      </c>
      <c r="O20" s="77">
        <v>0</v>
      </c>
      <c r="P20" s="77">
        <v>0</v>
      </c>
      <c r="Q20" s="77">
        <v>0</v>
      </c>
      <c r="R20" s="77">
        <v>0</v>
      </c>
      <c r="S20" s="77">
        <v>0</v>
      </c>
      <c r="T20" s="77">
        <v>0</v>
      </c>
      <c r="U20" s="77">
        <v>0</v>
      </c>
      <c r="V20" s="77">
        <v>0</v>
      </c>
      <c r="W20" s="77">
        <v>0</v>
      </c>
      <c r="X20" s="77">
        <v>0</v>
      </c>
      <c r="Y20" s="77">
        <v>0</v>
      </c>
      <c r="Z20" s="77">
        <v>0</v>
      </c>
      <c r="AA20" s="77">
        <v>0</v>
      </c>
      <c r="AB20" s="77">
        <v>0</v>
      </c>
      <c r="AC20" s="77">
        <v>0</v>
      </c>
      <c r="AD20" s="77">
        <v>0</v>
      </c>
      <c r="AE20" s="77">
        <v>0</v>
      </c>
      <c r="AF20" s="77">
        <v>0</v>
      </c>
      <c r="AG20" s="77">
        <v>0</v>
      </c>
      <c r="AH20" s="62"/>
      <c r="AI20" s="62"/>
    </row>
    <row r="21" spans="2:35" ht="12" customHeight="1">
      <c r="B21" s="67"/>
      <c r="C21" s="324" t="s">
        <v>140</v>
      </c>
      <c r="D21" s="59">
        <f t="shared" si="1"/>
        <v>8</v>
      </c>
      <c r="E21" s="59">
        <f t="shared" si="1"/>
        <v>3916</v>
      </c>
      <c r="F21" s="59">
        <v>0</v>
      </c>
      <c r="G21" s="59">
        <v>0</v>
      </c>
      <c r="H21" s="59">
        <v>0</v>
      </c>
      <c r="I21" s="59">
        <v>0</v>
      </c>
      <c r="J21" s="59">
        <v>0</v>
      </c>
      <c r="K21" s="59">
        <v>0</v>
      </c>
      <c r="L21" s="85">
        <v>4</v>
      </c>
      <c r="M21" s="59">
        <v>2592</v>
      </c>
      <c r="N21" s="59">
        <v>1</v>
      </c>
      <c r="O21" s="59">
        <v>414</v>
      </c>
      <c r="P21" s="59">
        <v>0</v>
      </c>
      <c r="Q21" s="59">
        <v>0</v>
      </c>
      <c r="R21" s="59">
        <v>0</v>
      </c>
      <c r="S21" s="59">
        <v>0</v>
      </c>
      <c r="T21" s="59">
        <v>0</v>
      </c>
      <c r="U21" s="59">
        <v>0</v>
      </c>
      <c r="V21" s="59">
        <v>0</v>
      </c>
      <c r="W21" s="58">
        <v>0</v>
      </c>
      <c r="X21" s="59">
        <v>0</v>
      </c>
      <c r="Y21" s="58">
        <v>0</v>
      </c>
      <c r="Z21" s="59">
        <v>0</v>
      </c>
      <c r="AA21" s="59">
        <v>0</v>
      </c>
      <c r="AB21" s="59">
        <v>3</v>
      </c>
      <c r="AC21" s="59">
        <v>910</v>
      </c>
      <c r="AD21" s="66">
        <v>0</v>
      </c>
      <c r="AE21" s="59">
        <v>0</v>
      </c>
      <c r="AF21" s="59">
        <v>0</v>
      </c>
      <c r="AG21" s="59">
        <v>0</v>
      </c>
      <c r="AH21" s="62"/>
      <c r="AI21" s="62"/>
    </row>
    <row r="22" spans="2:35" ht="12" customHeight="1">
      <c r="B22" s="71"/>
      <c r="C22" s="326"/>
      <c r="D22" s="61">
        <f t="shared" si="1"/>
        <v>0</v>
      </c>
      <c r="E22" s="61">
        <f t="shared" si="1"/>
        <v>0</v>
      </c>
      <c r="F22" s="61">
        <v>0</v>
      </c>
      <c r="G22" s="61">
        <v>0</v>
      </c>
      <c r="H22" s="61">
        <v>0</v>
      </c>
      <c r="I22" s="61">
        <v>0</v>
      </c>
      <c r="J22" s="83">
        <v>0</v>
      </c>
      <c r="K22" s="83">
        <v>0</v>
      </c>
      <c r="L22" s="61">
        <v>0</v>
      </c>
      <c r="M22" s="61">
        <v>0</v>
      </c>
      <c r="N22" s="61">
        <v>0</v>
      </c>
      <c r="O22" s="61">
        <v>0</v>
      </c>
      <c r="P22" s="61">
        <v>0</v>
      </c>
      <c r="Q22" s="61">
        <v>0</v>
      </c>
      <c r="R22" s="61">
        <v>0</v>
      </c>
      <c r="S22" s="61">
        <v>0</v>
      </c>
      <c r="T22" s="61">
        <v>0</v>
      </c>
      <c r="U22" s="61">
        <v>0</v>
      </c>
      <c r="V22" s="61">
        <v>0</v>
      </c>
      <c r="W22" s="61">
        <v>0</v>
      </c>
      <c r="X22" s="61">
        <v>0</v>
      </c>
      <c r="Y22" s="86">
        <v>0</v>
      </c>
      <c r="Z22" s="61">
        <v>0</v>
      </c>
      <c r="AA22" s="61">
        <v>0</v>
      </c>
      <c r="AB22" s="61">
        <v>0</v>
      </c>
      <c r="AC22" s="61">
        <v>0</v>
      </c>
      <c r="AD22" s="83">
        <v>0</v>
      </c>
      <c r="AE22" s="61">
        <v>0</v>
      </c>
      <c r="AF22" s="61">
        <v>0</v>
      </c>
      <c r="AG22" s="61">
        <v>0</v>
      </c>
      <c r="AH22" s="62"/>
      <c r="AI22" s="62"/>
    </row>
    <row r="23" spans="2:35" ht="12" customHeight="1">
      <c r="B23" s="67"/>
      <c r="C23" s="324" t="s">
        <v>141</v>
      </c>
      <c r="D23" s="57">
        <f t="shared" si="1"/>
        <v>13</v>
      </c>
      <c r="E23" s="57">
        <f t="shared" si="1"/>
        <v>7100</v>
      </c>
      <c r="F23" s="57">
        <v>0</v>
      </c>
      <c r="G23" s="57">
        <v>0</v>
      </c>
      <c r="H23" s="57">
        <v>0</v>
      </c>
      <c r="I23" s="57">
        <v>0</v>
      </c>
      <c r="J23" s="57">
        <v>2</v>
      </c>
      <c r="K23" s="57">
        <v>720</v>
      </c>
      <c r="L23" s="57">
        <v>8</v>
      </c>
      <c r="M23" s="57">
        <v>5425</v>
      </c>
      <c r="N23" s="57">
        <v>0</v>
      </c>
      <c r="O23" s="57">
        <v>0</v>
      </c>
      <c r="P23" s="57">
        <v>1</v>
      </c>
      <c r="Q23" s="57">
        <v>720</v>
      </c>
      <c r="R23" s="57">
        <v>0</v>
      </c>
      <c r="S23" s="57">
        <v>0</v>
      </c>
      <c r="T23" s="58">
        <v>0</v>
      </c>
      <c r="U23" s="57">
        <v>0</v>
      </c>
      <c r="V23" s="57">
        <v>0</v>
      </c>
      <c r="W23" s="57">
        <v>0</v>
      </c>
      <c r="X23" s="87">
        <v>0</v>
      </c>
      <c r="Y23" s="87">
        <v>0</v>
      </c>
      <c r="Z23" s="87">
        <v>0</v>
      </c>
      <c r="AA23" s="87">
        <v>0</v>
      </c>
      <c r="AB23" s="57">
        <v>2</v>
      </c>
      <c r="AC23" s="68">
        <v>235</v>
      </c>
      <c r="AD23" s="82">
        <v>0</v>
      </c>
      <c r="AE23" s="57">
        <v>0</v>
      </c>
      <c r="AF23" s="57">
        <v>0</v>
      </c>
      <c r="AG23" s="57">
        <v>0</v>
      </c>
      <c r="AH23" s="62"/>
      <c r="AI23" s="62"/>
    </row>
    <row r="24" spans="2:35" ht="12" customHeight="1">
      <c r="B24" s="71"/>
      <c r="C24" s="326"/>
      <c r="D24" s="61">
        <f t="shared" si="1"/>
        <v>0</v>
      </c>
      <c r="E24" s="61">
        <f t="shared" si="1"/>
        <v>0</v>
      </c>
      <c r="F24" s="61">
        <v>0</v>
      </c>
      <c r="G24" s="61">
        <v>0</v>
      </c>
      <c r="H24" s="61">
        <v>0</v>
      </c>
      <c r="I24" s="61">
        <v>0</v>
      </c>
      <c r="J24" s="83">
        <v>0</v>
      </c>
      <c r="K24" s="83">
        <v>0</v>
      </c>
      <c r="L24" s="61">
        <v>0</v>
      </c>
      <c r="M24" s="61">
        <v>0</v>
      </c>
      <c r="N24" s="61">
        <v>0</v>
      </c>
      <c r="O24" s="61">
        <v>0</v>
      </c>
      <c r="P24" s="61">
        <v>0</v>
      </c>
      <c r="Q24" s="61">
        <v>0</v>
      </c>
      <c r="R24" s="61">
        <v>0</v>
      </c>
      <c r="S24" s="61">
        <v>0</v>
      </c>
      <c r="T24" s="59">
        <v>0</v>
      </c>
      <c r="U24" s="61">
        <v>0</v>
      </c>
      <c r="V24" s="61">
        <v>0</v>
      </c>
      <c r="W24" s="61">
        <v>0</v>
      </c>
      <c r="X24" s="61">
        <v>0</v>
      </c>
      <c r="Y24" s="61">
        <v>0</v>
      </c>
      <c r="Z24" s="61">
        <v>0</v>
      </c>
      <c r="AA24" s="61">
        <v>0</v>
      </c>
      <c r="AB24" s="61">
        <v>0</v>
      </c>
      <c r="AC24" s="61">
        <v>0</v>
      </c>
      <c r="AD24" s="83">
        <v>0</v>
      </c>
      <c r="AE24" s="61">
        <v>0</v>
      </c>
      <c r="AF24" s="61">
        <v>0</v>
      </c>
      <c r="AG24" s="61">
        <v>0</v>
      </c>
      <c r="AH24" s="62"/>
      <c r="AI24" s="62"/>
    </row>
    <row r="25" spans="2:35" ht="12" customHeight="1">
      <c r="B25" s="67"/>
      <c r="C25" s="324" t="s">
        <v>142</v>
      </c>
      <c r="D25" s="57">
        <f t="shared" si="1"/>
        <v>14</v>
      </c>
      <c r="E25" s="57">
        <f t="shared" si="1"/>
        <v>9438</v>
      </c>
      <c r="F25" s="57">
        <v>0</v>
      </c>
      <c r="G25" s="57">
        <v>0</v>
      </c>
      <c r="H25" s="57">
        <v>1</v>
      </c>
      <c r="I25" s="57">
        <v>1420</v>
      </c>
      <c r="J25" s="57">
        <v>2</v>
      </c>
      <c r="K25" s="57">
        <v>576</v>
      </c>
      <c r="L25" s="57">
        <v>11</v>
      </c>
      <c r="M25" s="57">
        <v>7442</v>
      </c>
      <c r="N25" s="57">
        <v>0</v>
      </c>
      <c r="O25" s="57">
        <v>0</v>
      </c>
      <c r="P25" s="57">
        <v>0</v>
      </c>
      <c r="Q25" s="57">
        <v>0</v>
      </c>
      <c r="R25" s="57">
        <v>0</v>
      </c>
      <c r="S25" s="57">
        <v>0</v>
      </c>
      <c r="T25" s="57">
        <v>0</v>
      </c>
      <c r="U25" s="58">
        <v>0</v>
      </c>
      <c r="V25" s="57">
        <v>0</v>
      </c>
      <c r="W25" s="57">
        <v>0</v>
      </c>
      <c r="X25" s="87">
        <v>0</v>
      </c>
      <c r="Y25" s="87">
        <v>0</v>
      </c>
      <c r="Z25" s="87">
        <v>0</v>
      </c>
      <c r="AA25" s="87">
        <v>0</v>
      </c>
      <c r="AB25" s="87">
        <v>0</v>
      </c>
      <c r="AC25" s="87">
        <v>0</v>
      </c>
      <c r="AD25" s="82">
        <v>0</v>
      </c>
      <c r="AE25" s="85">
        <v>0</v>
      </c>
      <c r="AF25" s="85">
        <v>0</v>
      </c>
      <c r="AG25" s="85">
        <v>0</v>
      </c>
      <c r="AH25" s="62"/>
      <c r="AI25" s="62"/>
    </row>
    <row r="26" spans="2:35" ht="12" customHeight="1">
      <c r="B26" s="71"/>
      <c r="C26" s="326"/>
      <c r="D26" s="61">
        <f t="shared" si="1"/>
        <v>0</v>
      </c>
      <c r="E26" s="61">
        <f t="shared" si="1"/>
        <v>0</v>
      </c>
      <c r="F26" s="61">
        <v>0</v>
      </c>
      <c r="G26" s="61">
        <v>0</v>
      </c>
      <c r="H26" s="61">
        <v>0</v>
      </c>
      <c r="I26" s="61">
        <v>0</v>
      </c>
      <c r="J26" s="83">
        <v>0</v>
      </c>
      <c r="K26" s="83">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83">
        <v>0</v>
      </c>
      <c r="AE26" s="86">
        <v>0</v>
      </c>
      <c r="AF26" s="86">
        <v>0</v>
      </c>
      <c r="AG26" s="86">
        <v>0</v>
      </c>
      <c r="AH26" s="62"/>
      <c r="AI26" s="62"/>
    </row>
    <row r="27" spans="2:35" ht="12" customHeight="1">
      <c r="B27" s="67"/>
      <c r="C27" s="332" t="s">
        <v>143</v>
      </c>
      <c r="D27" s="57">
        <f t="shared" si="1"/>
        <v>11</v>
      </c>
      <c r="E27" s="57">
        <f t="shared" si="1"/>
        <v>6480</v>
      </c>
      <c r="F27" s="57">
        <v>0</v>
      </c>
      <c r="G27" s="57">
        <v>0</v>
      </c>
      <c r="H27" s="57">
        <v>0</v>
      </c>
      <c r="I27" s="57">
        <v>0</v>
      </c>
      <c r="J27" s="57">
        <v>0</v>
      </c>
      <c r="K27" s="57">
        <v>0</v>
      </c>
      <c r="L27" s="57">
        <v>11</v>
      </c>
      <c r="M27" s="57">
        <v>6480</v>
      </c>
      <c r="N27" s="87">
        <v>0</v>
      </c>
      <c r="O27" s="87">
        <v>0</v>
      </c>
      <c r="P27" s="57">
        <v>0</v>
      </c>
      <c r="Q27" s="57">
        <v>0</v>
      </c>
      <c r="R27" s="57">
        <v>0</v>
      </c>
      <c r="S27" s="57">
        <v>0</v>
      </c>
      <c r="T27" s="57">
        <v>0</v>
      </c>
      <c r="U27" s="57">
        <v>0</v>
      </c>
      <c r="V27" s="57">
        <v>0</v>
      </c>
      <c r="W27" s="57">
        <v>0</v>
      </c>
      <c r="X27" s="57">
        <v>0</v>
      </c>
      <c r="Y27" s="57">
        <v>0</v>
      </c>
      <c r="Z27" s="57">
        <v>0</v>
      </c>
      <c r="AA27" s="57">
        <v>0</v>
      </c>
      <c r="AB27" s="57">
        <v>0</v>
      </c>
      <c r="AC27" s="57">
        <v>0</v>
      </c>
      <c r="AD27" s="63">
        <v>0</v>
      </c>
      <c r="AE27" s="57">
        <v>0</v>
      </c>
      <c r="AF27" s="57">
        <v>0</v>
      </c>
      <c r="AG27" s="57">
        <v>0</v>
      </c>
      <c r="AH27" s="62"/>
      <c r="AI27" s="62"/>
    </row>
    <row r="28" spans="2:35" ht="12" customHeight="1">
      <c r="B28" s="71"/>
      <c r="C28" s="333"/>
      <c r="D28" s="61">
        <f t="shared" si="1"/>
        <v>1</v>
      </c>
      <c r="E28" s="61">
        <f t="shared" si="1"/>
        <v>600</v>
      </c>
      <c r="F28" s="61">
        <v>0</v>
      </c>
      <c r="G28" s="61">
        <v>0</v>
      </c>
      <c r="H28" s="61">
        <v>0</v>
      </c>
      <c r="I28" s="61">
        <v>0</v>
      </c>
      <c r="J28" s="61">
        <v>0</v>
      </c>
      <c r="K28" s="61">
        <v>0</v>
      </c>
      <c r="L28" s="61">
        <v>1</v>
      </c>
      <c r="M28" s="61">
        <v>600</v>
      </c>
      <c r="N28" s="61">
        <v>0</v>
      </c>
      <c r="O28" s="61">
        <v>0</v>
      </c>
      <c r="P28" s="61">
        <v>0</v>
      </c>
      <c r="Q28" s="61">
        <v>0</v>
      </c>
      <c r="R28" s="61">
        <v>0</v>
      </c>
      <c r="S28" s="61">
        <v>0</v>
      </c>
      <c r="T28" s="61">
        <v>0</v>
      </c>
      <c r="U28" s="61">
        <v>0</v>
      </c>
      <c r="V28" s="61">
        <v>0</v>
      </c>
      <c r="W28" s="61">
        <v>0</v>
      </c>
      <c r="X28" s="61">
        <v>0</v>
      </c>
      <c r="Y28" s="61">
        <v>0</v>
      </c>
      <c r="Z28" s="61">
        <v>0</v>
      </c>
      <c r="AA28" s="61">
        <v>0</v>
      </c>
      <c r="AB28" s="61">
        <v>0</v>
      </c>
      <c r="AC28" s="61">
        <v>0</v>
      </c>
      <c r="AD28" s="61">
        <v>0</v>
      </c>
      <c r="AE28" s="61">
        <v>0</v>
      </c>
      <c r="AF28" s="61">
        <v>0</v>
      </c>
      <c r="AG28" s="61">
        <v>0</v>
      </c>
      <c r="AH28" s="62"/>
      <c r="AI28" s="62"/>
    </row>
    <row r="29" spans="2:35" ht="12" customHeight="1">
      <c r="B29" s="67"/>
      <c r="C29" s="324" t="s">
        <v>144</v>
      </c>
      <c r="D29" s="57">
        <f>F29+H29+J29+L29+N29+P29+R29+T29+V29+X29+Z29+AB29+AD29+AF29</f>
        <v>59</v>
      </c>
      <c r="E29" s="57">
        <f>G29+I29+K29+M29+O29+Q29+S29+U29+W29+Y29+AA29+AC29+AE29+AG29</f>
        <v>25041</v>
      </c>
      <c r="F29" s="57">
        <v>0</v>
      </c>
      <c r="G29" s="57">
        <v>0</v>
      </c>
      <c r="H29" s="57">
        <v>0</v>
      </c>
      <c r="I29" s="57">
        <v>0</v>
      </c>
      <c r="J29" s="57">
        <v>10</v>
      </c>
      <c r="K29" s="57">
        <v>2891</v>
      </c>
      <c r="L29" s="57">
        <v>23</v>
      </c>
      <c r="M29" s="57">
        <v>14169</v>
      </c>
      <c r="N29" s="57">
        <v>5</v>
      </c>
      <c r="O29" s="57">
        <v>2736</v>
      </c>
      <c r="P29" s="57">
        <v>1</v>
      </c>
      <c r="Q29" s="57">
        <v>564</v>
      </c>
      <c r="R29" s="57">
        <v>0</v>
      </c>
      <c r="S29" s="57">
        <v>0</v>
      </c>
      <c r="T29" s="57">
        <v>0</v>
      </c>
      <c r="U29" s="57">
        <v>0</v>
      </c>
      <c r="V29" s="57">
        <v>5</v>
      </c>
      <c r="W29" s="57">
        <v>1001</v>
      </c>
      <c r="X29" s="87">
        <v>0</v>
      </c>
      <c r="Y29" s="87">
        <v>0</v>
      </c>
      <c r="Z29" s="57">
        <v>0</v>
      </c>
      <c r="AA29" s="57">
        <v>0</v>
      </c>
      <c r="AB29" s="57">
        <v>15</v>
      </c>
      <c r="AC29" s="68">
        <v>3680</v>
      </c>
      <c r="AD29" s="82">
        <v>0</v>
      </c>
      <c r="AE29" s="58">
        <v>0</v>
      </c>
      <c r="AF29" s="58">
        <v>0</v>
      </c>
      <c r="AG29" s="58">
        <v>0</v>
      </c>
      <c r="AH29" s="62"/>
      <c r="AI29" s="62"/>
    </row>
    <row r="30" spans="2:35" ht="12" customHeight="1">
      <c r="B30" s="71"/>
      <c r="C30" s="326"/>
      <c r="D30" s="61">
        <f>F30+H30+J30+L30+N30+P30+R30+T30+V30+X30+Z30+AB30+AD30+AF30</f>
        <v>1</v>
      </c>
      <c r="E30" s="61">
        <f>G30+I30+K30+M30+O30+Q30+S30+U30+W30+Y30+AA30+AC30+AE30+AG30</f>
        <v>768</v>
      </c>
      <c r="F30" s="61">
        <v>0</v>
      </c>
      <c r="G30" s="61">
        <v>0</v>
      </c>
      <c r="H30" s="61">
        <v>0</v>
      </c>
      <c r="I30" s="61">
        <v>0</v>
      </c>
      <c r="J30" s="83">
        <v>0</v>
      </c>
      <c r="K30" s="83">
        <v>0</v>
      </c>
      <c r="L30" s="61">
        <v>1</v>
      </c>
      <c r="M30" s="61">
        <v>768</v>
      </c>
      <c r="N30" s="61">
        <v>0</v>
      </c>
      <c r="O30" s="61">
        <v>0</v>
      </c>
      <c r="P30" s="61">
        <v>0</v>
      </c>
      <c r="Q30" s="61">
        <v>0</v>
      </c>
      <c r="R30" s="61">
        <v>0</v>
      </c>
      <c r="S30" s="61">
        <v>0</v>
      </c>
      <c r="T30" s="61">
        <v>0</v>
      </c>
      <c r="U30" s="61">
        <v>0</v>
      </c>
      <c r="V30" s="61">
        <v>0</v>
      </c>
      <c r="W30" s="61">
        <v>0</v>
      </c>
      <c r="X30" s="61">
        <v>0</v>
      </c>
      <c r="Y30" s="61">
        <v>0</v>
      </c>
      <c r="Z30" s="61">
        <v>0</v>
      </c>
      <c r="AA30" s="61">
        <v>0</v>
      </c>
      <c r="AB30" s="61">
        <v>0</v>
      </c>
      <c r="AC30" s="61">
        <v>0</v>
      </c>
      <c r="AD30" s="83">
        <v>0</v>
      </c>
      <c r="AE30" s="86">
        <v>0</v>
      </c>
      <c r="AF30" s="86">
        <v>0</v>
      </c>
      <c r="AG30" s="86">
        <v>0</v>
      </c>
      <c r="AH30" s="62"/>
      <c r="AI30" s="62"/>
    </row>
    <row r="31" spans="2:35" ht="12" customHeight="1">
      <c r="B31" s="67"/>
      <c r="C31" s="324" t="s">
        <v>145</v>
      </c>
      <c r="D31" s="57">
        <f t="shared" si="1"/>
        <v>37</v>
      </c>
      <c r="E31" s="57">
        <f t="shared" si="1"/>
        <v>18958</v>
      </c>
      <c r="F31" s="57">
        <v>0</v>
      </c>
      <c r="G31" s="57">
        <v>0</v>
      </c>
      <c r="H31" s="57">
        <v>0</v>
      </c>
      <c r="I31" s="57">
        <v>0</v>
      </c>
      <c r="J31" s="57">
        <v>16</v>
      </c>
      <c r="K31" s="57">
        <v>5714</v>
      </c>
      <c r="L31" s="57">
        <v>17</v>
      </c>
      <c r="M31" s="57">
        <v>11736</v>
      </c>
      <c r="N31" s="87">
        <v>0</v>
      </c>
      <c r="O31" s="87">
        <v>0</v>
      </c>
      <c r="P31" s="57">
        <v>1</v>
      </c>
      <c r="Q31" s="57">
        <v>588</v>
      </c>
      <c r="R31" s="87">
        <v>0</v>
      </c>
      <c r="S31" s="87">
        <v>0</v>
      </c>
      <c r="T31" s="57">
        <v>0</v>
      </c>
      <c r="U31" s="57">
        <v>0</v>
      </c>
      <c r="V31" s="57">
        <v>0</v>
      </c>
      <c r="W31" s="57">
        <v>0</v>
      </c>
      <c r="X31" s="57">
        <v>0</v>
      </c>
      <c r="Y31" s="57">
        <v>0</v>
      </c>
      <c r="Z31" s="57">
        <v>0</v>
      </c>
      <c r="AA31" s="57">
        <v>0</v>
      </c>
      <c r="AB31" s="57">
        <v>3</v>
      </c>
      <c r="AC31" s="57">
        <v>920</v>
      </c>
      <c r="AD31" s="63">
        <v>0</v>
      </c>
      <c r="AE31" s="58">
        <v>0</v>
      </c>
      <c r="AF31" s="58">
        <v>0</v>
      </c>
      <c r="AG31" s="58">
        <v>0</v>
      </c>
      <c r="AH31" s="62"/>
      <c r="AI31" s="62"/>
    </row>
    <row r="32" spans="2:35" ht="12" customHeight="1">
      <c r="B32" s="71"/>
      <c r="C32" s="326"/>
      <c r="D32" s="61">
        <f t="shared" si="1"/>
        <v>1</v>
      </c>
      <c r="E32" s="61">
        <f t="shared" si="1"/>
        <v>600</v>
      </c>
      <c r="F32" s="61">
        <v>0</v>
      </c>
      <c r="G32" s="61">
        <v>0</v>
      </c>
      <c r="H32" s="61">
        <v>0</v>
      </c>
      <c r="I32" s="61">
        <v>0</v>
      </c>
      <c r="J32" s="83">
        <v>0</v>
      </c>
      <c r="K32" s="83">
        <v>0</v>
      </c>
      <c r="L32" s="61">
        <v>1</v>
      </c>
      <c r="M32" s="61">
        <v>600</v>
      </c>
      <c r="N32" s="61">
        <v>0</v>
      </c>
      <c r="O32" s="61">
        <v>0</v>
      </c>
      <c r="P32" s="61">
        <v>0</v>
      </c>
      <c r="Q32" s="61">
        <v>0</v>
      </c>
      <c r="R32" s="61">
        <v>0</v>
      </c>
      <c r="S32" s="61">
        <v>0</v>
      </c>
      <c r="T32" s="87">
        <v>0</v>
      </c>
      <c r="U32" s="87">
        <v>0</v>
      </c>
      <c r="V32" s="87">
        <v>0</v>
      </c>
      <c r="W32" s="87">
        <v>0</v>
      </c>
      <c r="X32" s="61">
        <v>0</v>
      </c>
      <c r="Y32" s="61">
        <v>0</v>
      </c>
      <c r="Z32" s="61">
        <v>0</v>
      </c>
      <c r="AA32" s="61">
        <v>0</v>
      </c>
      <c r="AB32" s="87">
        <v>0</v>
      </c>
      <c r="AC32" s="87">
        <v>0</v>
      </c>
      <c r="AD32" s="65">
        <v>0</v>
      </c>
      <c r="AE32" s="86">
        <v>0</v>
      </c>
      <c r="AF32" s="86">
        <v>0</v>
      </c>
      <c r="AG32" s="86">
        <v>0</v>
      </c>
      <c r="AH32" s="62"/>
      <c r="AI32" s="62"/>
    </row>
    <row r="33" spans="2:35" ht="12" customHeight="1">
      <c r="B33" s="67"/>
      <c r="C33" s="324" t="s">
        <v>146</v>
      </c>
      <c r="D33" s="57">
        <f t="shared" si="1"/>
        <v>60</v>
      </c>
      <c r="E33" s="57">
        <f t="shared" si="1"/>
        <v>30963</v>
      </c>
      <c r="F33" s="57">
        <v>0</v>
      </c>
      <c r="G33" s="57">
        <v>0</v>
      </c>
      <c r="H33" s="57">
        <v>0</v>
      </c>
      <c r="I33" s="57">
        <v>0</v>
      </c>
      <c r="J33" s="57">
        <v>13</v>
      </c>
      <c r="K33" s="68">
        <v>2728</v>
      </c>
      <c r="L33" s="57">
        <v>38</v>
      </c>
      <c r="M33" s="57">
        <v>23687</v>
      </c>
      <c r="N33" s="87">
        <v>2</v>
      </c>
      <c r="O33" s="87">
        <v>1536</v>
      </c>
      <c r="P33" s="57">
        <v>3</v>
      </c>
      <c r="Q33" s="57">
        <v>1922</v>
      </c>
      <c r="R33" s="87">
        <v>0</v>
      </c>
      <c r="S33" s="87">
        <v>0</v>
      </c>
      <c r="T33" s="57">
        <v>0</v>
      </c>
      <c r="U33" s="57">
        <v>0</v>
      </c>
      <c r="V33" s="57">
        <v>0</v>
      </c>
      <c r="W33" s="57">
        <v>0</v>
      </c>
      <c r="X33" s="59">
        <v>0</v>
      </c>
      <c r="Y33" s="59">
        <v>0</v>
      </c>
      <c r="Z33" s="57">
        <v>0</v>
      </c>
      <c r="AA33" s="57">
        <v>0</v>
      </c>
      <c r="AB33" s="57">
        <v>4</v>
      </c>
      <c r="AC33" s="57">
        <v>1090</v>
      </c>
      <c r="AD33" s="82">
        <v>0</v>
      </c>
      <c r="AE33" s="58">
        <v>0</v>
      </c>
      <c r="AF33" s="58">
        <v>0</v>
      </c>
      <c r="AG33" s="58">
        <v>0</v>
      </c>
      <c r="AH33" s="62"/>
      <c r="AI33" s="62"/>
    </row>
    <row r="34" spans="2:35" ht="12" customHeight="1">
      <c r="B34" s="71"/>
      <c r="C34" s="326"/>
      <c r="D34" s="61">
        <f t="shared" si="1"/>
        <v>1</v>
      </c>
      <c r="E34" s="61">
        <f t="shared" si="1"/>
        <v>768</v>
      </c>
      <c r="F34" s="61">
        <v>0</v>
      </c>
      <c r="G34" s="61">
        <v>0</v>
      </c>
      <c r="H34" s="61">
        <v>0</v>
      </c>
      <c r="I34" s="61">
        <v>0</v>
      </c>
      <c r="J34" s="83">
        <v>0</v>
      </c>
      <c r="K34" s="83">
        <v>0</v>
      </c>
      <c r="L34" s="61">
        <v>1</v>
      </c>
      <c r="M34" s="61">
        <v>768</v>
      </c>
      <c r="N34" s="61">
        <v>0</v>
      </c>
      <c r="O34" s="61">
        <v>0</v>
      </c>
      <c r="P34" s="61">
        <v>0</v>
      </c>
      <c r="Q34" s="61">
        <v>0</v>
      </c>
      <c r="R34" s="61">
        <v>0</v>
      </c>
      <c r="S34" s="61">
        <v>0</v>
      </c>
      <c r="T34" s="61">
        <v>0</v>
      </c>
      <c r="U34" s="61">
        <v>0</v>
      </c>
      <c r="V34" s="61">
        <v>0</v>
      </c>
      <c r="W34" s="61">
        <v>0</v>
      </c>
      <c r="X34" s="61">
        <v>0</v>
      </c>
      <c r="Y34" s="61">
        <v>0</v>
      </c>
      <c r="Z34" s="61">
        <v>0</v>
      </c>
      <c r="AA34" s="61">
        <v>0</v>
      </c>
      <c r="AB34" s="61">
        <v>0</v>
      </c>
      <c r="AC34" s="61">
        <v>0</v>
      </c>
      <c r="AD34" s="83">
        <v>0</v>
      </c>
      <c r="AE34" s="86">
        <v>0</v>
      </c>
      <c r="AF34" s="86">
        <v>0</v>
      </c>
      <c r="AG34" s="86">
        <v>0</v>
      </c>
      <c r="AH34" s="62"/>
      <c r="AI34" s="62"/>
    </row>
    <row r="35" ht="12" customHeight="1">
      <c r="B35" s="5"/>
    </row>
    <row r="36" ht="12" customHeight="1">
      <c r="B36" s="5" t="s">
        <v>147</v>
      </c>
    </row>
    <row r="37" spans="2:11" ht="12" customHeight="1">
      <c r="B37" s="5" t="s">
        <v>148</v>
      </c>
      <c r="K37" s="88"/>
    </row>
    <row r="38" spans="2:7" ht="12" customHeight="1">
      <c r="B38" s="5" t="s">
        <v>149</v>
      </c>
      <c r="C38" s="89"/>
      <c r="D38" s="89"/>
      <c r="E38" s="89"/>
      <c r="F38" s="89"/>
      <c r="G38" s="89"/>
    </row>
    <row r="39" spans="2:7" ht="12" customHeight="1">
      <c r="B39" s="5" t="s">
        <v>150</v>
      </c>
      <c r="C39" s="89"/>
      <c r="D39" s="89"/>
      <c r="E39" s="89"/>
      <c r="F39" s="89"/>
      <c r="G39" s="89"/>
    </row>
    <row r="40" ht="12" customHeight="1"/>
    <row r="41" spans="4:33" ht="12" customHeight="1">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row>
    <row r="42" spans="4:33" ht="12" customHeight="1">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2:35" ht="12" customHeight="1">
      <c r="B43" s="91"/>
      <c r="C43" s="331"/>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62"/>
      <c r="AI43" s="62"/>
    </row>
    <row r="44" spans="2:35" ht="12" customHeight="1">
      <c r="B44" s="91"/>
      <c r="C44" s="331"/>
      <c r="D44" s="92"/>
      <c r="E44" s="92"/>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62"/>
      <c r="AI44" s="62"/>
    </row>
    <row r="45" spans="4:33" ht="12" customHeight="1">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row>
    <row r="46" spans="4:33" ht="12" customHeight="1">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4:5" ht="12" customHeight="1">
      <c r="D47" s="90"/>
      <c r="E47" s="90"/>
    </row>
    <row r="48" spans="4:5" ht="12" customHeight="1">
      <c r="D48" s="90"/>
      <c r="E48" s="90"/>
    </row>
    <row r="49" spans="4:5" ht="12" customHeight="1">
      <c r="D49" s="90"/>
      <c r="E49" s="90"/>
    </row>
    <row r="50" spans="4:5" ht="12" customHeight="1">
      <c r="D50" s="90"/>
      <c r="E50" s="90"/>
    </row>
    <row r="51" spans="4:5" ht="12" customHeight="1">
      <c r="D51" s="90"/>
      <c r="E51" s="90"/>
    </row>
    <row r="52" spans="4:5" ht="12" customHeight="1">
      <c r="D52" s="90"/>
      <c r="E52" s="90"/>
    </row>
    <row r="53" spans="4:5" ht="12" customHeight="1">
      <c r="D53" s="90"/>
      <c r="E53" s="90"/>
    </row>
    <row r="54" spans="4:5" ht="12" customHeight="1">
      <c r="D54" s="90"/>
      <c r="E54" s="90"/>
    </row>
    <row r="55" spans="4:5" ht="12" customHeight="1">
      <c r="D55" s="90"/>
      <c r="E55" s="90"/>
    </row>
    <row r="56" spans="4:5" ht="12" customHeight="1">
      <c r="D56" s="90"/>
      <c r="E56" s="90"/>
    </row>
    <row r="57" spans="4:5" ht="12" customHeight="1">
      <c r="D57" s="90"/>
      <c r="E57" s="90"/>
    </row>
    <row r="58" spans="4:5" ht="12" customHeight="1">
      <c r="D58" s="90"/>
      <c r="E58" s="90"/>
    </row>
    <row r="59" spans="4:5" ht="12" customHeight="1">
      <c r="D59" s="90"/>
      <c r="E59" s="90"/>
    </row>
    <row r="60" spans="4:5" ht="12" customHeight="1">
      <c r="D60" s="90"/>
      <c r="E60" s="90"/>
    </row>
    <row r="61" spans="4:5" ht="12" customHeight="1">
      <c r="D61" s="90"/>
      <c r="E61" s="90"/>
    </row>
    <row r="62" spans="4:5" ht="12" customHeight="1">
      <c r="D62" s="90"/>
      <c r="E62" s="90"/>
    </row>
    <row r="63" spans="4:5" ht="12" customHeight="1">
      <c r="D63" s="90"/>
      <c r="E63" s="90"/>
    </row>
    <row r="64" spans="4:5" ht="12" customHeight="1">
      <c r="D64" s="90"/>
      <c r="E64" s="90"/>
    </row>
    <row r="65" spans="4:5" ht="12" customHeight="1">
      <c r="D65" s="90"/>
      <c r="E65" s="90"/>
    </row>
    <row r="66" spans="4:5" ht="12" customHeight="1">
      <c r="D66" s="90"/>
      <c r="E66" s="90"/>
    </row>
    <row r="67" spans="4:5" ht="12" customHeight="1">
      <c r="D67" s="90"/>
      <c r="E67" s="90"/>
    </row>
    <row r="68" spans="4:5" ht="12" customHeight="1">
      <c r="D68" s="90"/>
      <c r="E68" s="90"/>
    </row>
    <row r="69" spans="4:5" ht="12" customHeight="1">
      <c r="D69" s="90"/>
      <c r="E69" s="90"/>
    </row>
  </sheetData>
  <sheetProtection/>
  <mergeCells count="32">
    <mergeCell ref="C33:C34"/>
    <mergeCell ref="C43:C44"/>
    <mergeCell ref="C21:C22"/>
    <mergeCell ref="C23:C24"/>
    <mergeCell ref="C25:C26"/>
    <mergeCell ref="C27:C28"/>
    <mergeCell ref="C29:C30"/>
    <mergeCell ref="C31:C32"/>
    <mergeCell ref="B9:C10"/>
    <mergeCell ref="C11:C12"/>
    <mergeCell ref="C13:C14"/>
    <mergeCell ref="C15:C16"/>
    <mergeCell ref="C17:C18"/>
    <mergeCell ref="C19:C20"/>
    <mergeCell ref="AB3:AC4"/>
    <mergeCell ref="AD3:AE4"/>
    <mergeCell ref="AF3:AG4"/>
    <mergeCell ref="J4:K4"/>
    <mergeCell ref="L4:M4"/>
    <mergeCell ref="B7:C8"/>
    <mergeCell ref="P3:Q4"/>
    <mergeCell ref="R3:S4"/>
    <mergeCell ref="T3:U4"/>
    <mergeCell ref="V3:W4"/>
    <mergeCell ref="X3:Y4"/>
    <mergeCell ref="Z3:AA4"/>
    <mergeCell ref="B3:C5"/>
    <mergeCell ref="D3:E4"/>
    <mergeCell ref="F3:G4"/>
    <mergeCell ref="H3:I4"/>
    <mergeCell ref="J3:M3"/>
    <mergeCell ref="N3:O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U53"/>
  <sheetViews>
    <sheetView zoomScalePageLayoutView="0" workbookViewId="0" topLeftCell="A1">
      <selection activeCell="I47" sqref="I47"/>
    </sheetView>
  </sheetViews>
  <sheetFormatPr defaultColWidth="9.00390625" defaultRowHeight="13.5"/>
  <cols>
    <col min="1" max="1" width="2.625" style="1" customWidth="1"/>
    <col min="2" max="2" width="1.875" style="1" customWidth="1"/>
    <col min="3" max="3" width="3.875" style="1" customWidth="1"/>
    <col min="4" max="4" width="6.375" style="1" customWidth="1"/>
    <col min="5" max="5" width="10.375" style="1" customWidth="1"/>
    <col min="6" max="11" width="6.50390625" style="1" customWidth="1"/>
    <col min="12" max="12" width="8.25390625" style="1" customWidth="1"/>
    <col min="13" max="20" width="6.50390625" style="1" customWidth="1"/>
    <col min="21" max="21" width="1.00390625" style="1" customWidth="1"/>
    <col min="22" max="16384" width="9.00390625" style="1" customWidth="1"/>
  </cols>
  <sheetData>
    <row r="1" ht="14.25" customHeight="1">
      <c r="B1" s="6" t="s">
        <v>151</v>
      </c>
    </row>
    <row r="2" spans="5:20" ht="12" customHeight="1">
      <c r="E2" s="37"/>
      <c r="F2" s="37"/>
      <c r="G2" s="37"/>
      <c r="H2" s="37"/>
      <c r="I2" s="37"/>
      <c r="J2" s="37"/>
      <c r="K2" s="37"/>
      <c r="L2" s="37"/>
      <c r="M2" s="37"/>
      <c r="N2" s="37"/>
      <c r="O2" s="37"/>
      <c r="P2" s="37"/>
      <c r="Q2" s="37"/>
      <c r="R2" s="37"/>
      <c r="S2" s="37"/>
      <c r="T2" s="37"/>
    </row>
    <row r="3" spans="2:20" ht="12" customHeight="1">
      <c r="B3" s="291" t="s">
        <v>152</v>
      </c>
      <c r="C3" s="292"/>
      <c r="D3" s="293"/>
      <c r="E3" s="270" t="s">
        <v>153</v>
      </c>
      <c r="F3" s="270" t="s">
        <v>154</v>
      </c>
      <c r="G3" s="270" t="s">
        <v>155</v>
      </c>
      <c r="H3" s="270" t="s">
        <v>156</v>
      </c>
      <c r="I3" s="270" t="s">
        <v>157</v>
      </c>
      <c r="J3" s="14" t="s">
        <v>158</v>
      </c>
      <c r="K3" s="270" t="s">
        <v>159</v>
      </c>
      <c r="L3" s="270" t="s">
        <v>160</v>
      </c>
      <c r="M3" s="270" t="s">
        <v>161</v>
      </c>
      <c r="N3" s="270" t="s">
        <v>162</v>
      </c>
      <c r="O3" s="270" t="s">
        <v>163</v>
      </c>
      <c r="P3" s="270" t="s">
        <v>164</v>
      </c>
      <c r="Q3" s="270" t="s">
        <v>165</v>
      </c>
      <c r="R3" s="270" t="s">
        <v>166</v>
      </c>
      <c r="S3" s="270" t="s">
        <v>167</v>
      </c>
      <c r="T3" s="270" t="s">
        <v>168</v>
      </c>
    </row>
    <row r="4" spans="2:20" ht="12" customHeight="1">
      <c r="B4" s="294"/>
      <c r="C4" s="295"/>
      <c r="D4" s="296"/>
      <c r="E4" s="271"/>
      <c r="F4" s="271"/>
      <c r="G4" s="271"/>
      <c r="H4" s="271"/>
      <c r="I4" s="271"/>
      <c r="J4" s="15" t="s">
        <v>169</v>
      </c>
      <c r="K4" s="271"/>
      <c r="L4" s="271"/>
      <c r="M4" s="271"/>
      <c r="N4" s="271"/>
      <c r="O4" s="271"/>
      <c r="P4" s="271"/>
      <c r="Q4" s="271"/>
      <c r="R4" s="271"/>
      <c r="S4" s="271"/>
      <c r="T4" s="271"/>
    </row>
    <row r="5" spans="2:20" ht="12" customHeight="1">
      <c r="B5" s="297"/>
      <c r="C5" s="298"/>
      <c r="D5" s="299"/>
      <c r="E5" s="272"/>
      <c r="F5" s="272"/>
      <c r="G5" s="272"/>
      <c r="H5" s="272"/>
      <c r="I5" s="272"/>
      <c r="J5" s="16" t="s">
        <v>170</v>
      </c>
      <c r="K5" s="272"/>
      <c r="L5" s="272"/>
      <c r="M5" s="272"/>
      <c r="N5" s="272"/>
      <c r="O5" s="272"/>
      <c r="P5" s="272"/>
      <c r="Q5" s="272"/>
      <c r="R5" s="272"/>
      <c r="S5" s="272"/>
      <c r="T5" s="272"/>
    </row>
    <row r="6" spans="2:20" ht="12" customHeight="1">
      <c r="B6" s="22"/>
      <c r="C6" s="23"/>
      <c r="D6" s="24"/>
      <c r="E6" s="2" t="s">
        <v>66</v>
      </c>
      <c r="F6" s="2" t="s">
        <v>66</v>
      </c>
      <c r="G6" s="2" t="s">
        <v>66</v>
      </c>
      <c r="H6" s="2" t="s">
        <v>66</v>
      </c>
      <c r="I6" s="2" t="s">
        <v>66</v>
      </c>
      <c r="J6" s="2" t="s">
        <v>66</v>
      </c>
      <c r="K6" s="2" t="s">
        <v>66</v>
      </c>
      <c r="L6" s="2" t="s">
        <v>66</v>
      </c>
      <c r="M6" s="2" t="s">
        <v>66</v>
      </c>
      <c r="N6" s="2" t="s">
        <v>66</v>
      </c>
      <c r="O6" s="2" t="s">
        <v>66</v>
      </c>
      <c r="P6" s="2" t="s">
        <v>66</v>
      </c>
      <c r="Q6" s="2" t="s">
        <v>66</v>
      </c>
      <c r="R6" s="2" t="s">
        <v>66</v>
      </c>
      <c r="S6" s="2" t="s">
        <v>66</v>
      </c>
      <c r="T6" s="2" t="s">
        <v>66</v>
      </c>
    </row>
    <row r="7" spans="2:20" ht="12" customHeight="1">
      <c r="B7" s="283" t="s">
        <v>40</v>
      </c>
      <c r="C7" s="284"/>
      <c r="D7" s="285"/>
      <c r="E7" s="4">
        <v>8907</v>
      </c>
      <c r="F7" s="4">
        <v>2139</v>
      </c>
      <c r="G7" s="4">
        <v>348</v>
      </c>
      <c r="H7" s="4">
        <v>15</v>
      </c>
      <c r="I7" s="4">
        <v>8</v>
      </c>
      <c r="J7" s="4">
        <v>120</v>
      </c>
      <c r="K7" s="4">
        <v>192</v>
      </c>
      <c r="L7" s="4">
        <v>2603</v>
      </c>
      <c r="M7" s="4">
        <v>517</v>
      </c>
      <c r="N7" s="4">
        <v>207</v>
      </c>
      <c r="O7" s="4">
        <v>127</v>
      </c>
      <c r="P7" s="4">
        <v>530</v>
      </c>
      <c r="Q7" s="4">
        <v>183</v>
      </c>
      <c r="R7" s="4">
        <v>299</v>
      </c>
      <c r="S7" s="4">
        <v>1080</v>
      </c>
      <c r="T7" s="4">
        <v>539</v>
      </c>
    </row>
    <row r="8" spans="2:20" s="26" customFormat="1" ht="12" customHeight="1">
      <c r="B8" s="286" t="s">
        <v>41</v>
      </c>
      <c r="C8" s="287"/>
      <c r="D8" s="288"/>
      <c r="E8" s="35">
        <v>9389</v>
      </c>
      <c r="F8" s="94">
        <v>2410</v>
      </c>
      <c r="G8" s="94">
        <v>370</v>
      </c>
      <c r="H8" s="95">
        <v>8</v>
      </c>
      <c r="I8" s="94">
        <v>3</v>
      </c>
      <c r="J8" s="94">
        <v>114</v>
      </c>
      <c r="K8" s="94">
        <v>289</v>
      </c>
      <c r="L8" s="94">
        <v>2581</v>
      </c>
      <c r="M8" s="94">
        <v>499</v>
      </c>
      <c r="N8" s="94">
        <v>171</v>
      </c>
      <c r="O8" s="94">
        <v>92</v>
      </c>
      <c r="P8" s="94">
        <v>423</v>
      </c>
      <c r="Q8" s="94">
        <v>146</v>
      </c>
      <c r="R8" s="94">
        <v>272</v>
      </c>
      <c r="S8" s="94">
        <v>1346</v>
      </c>
      <c r="T8" s="94">
        <v>665</v>
      </c>
    </row>
    <row r="9" spans="2:20" ht="12" customHeight="1">
      <c r="B9" s="96"/>
      <c r="C9" s="97">
        <v>0</v>
      </c>
      <c r="D9" s="98" t="s">
        <v>171</v>
      </c>
      <c r="E9" s="4">
        <v>361</v>
      </c>
      <c r="F9" s="4">
        <v>186</v>
      </c>
      <c r="G9" s="4">
        <v>84</v>
      </c>
      <c r="H9" s="86" t="s">
        <v>172</v>
      </c>
      <c r="I9" s="86" t="s">
        <v>172</v>
      </c>
      <c r="J9" s="86" t="s">
        <v>172</v>
      </c>
      <c r="K9" s="86">
        <v>2</v>
      </c>
      <c r="L9" s="4">
        <v>1</v>
      </c>
      <c r="M9" s="99">
        <v>2</v>
      </c>
      <c r="N9" s="86" t="s">
        <v>172</v>
      </c>
      <c r="O9" s="86" t="s">
        <v>172</v>
      </c>
      <c r="P9" s="99">
        <v>2</v>
      </c>
      <c r="Q9" s="99">
        <v>1</v>
      </c>
      <c r="R9" s="86">
        <v>2</v>
      </c>
      <c r="S9" s="4">
        <v>48</v>
      </c>
      <c r="T9" s="4">
        <v>33</v>
      </c>
    </row>
    <row r="10" spans="2:20" ht="12" customHeight="1">
      <c r="B10" s="96"/>
      <c r="C10" s="97">
        <v>1</v>
      </c>
      <c r="D10" s="100"/>
      <c r="E10" s="4">
        <v>311</v>
      </c>
      <c r="F10" s="4">
        <v>151</v>
      </c>
      <c r="G10" s="4">
        <v>59</v>
      </c>
      <c r="H10" s="86" t="s">
        <v>172</v>
      </c>
      <c r="I10" s="86" t="s">
        <v>172</v>
      </c>
      <c r="J10" s="101">
        <v>3</v>
      </c>
      <c r="K10" s="86">
        <v>6</v>
      </c>
      <c r="L10" s="4">
        <v>7</v>
      </c>
      <c r="M10" s="99">
        <v>4</v>
      </c>
      <c r="N10" s="86" t="s">
        <v>172</v>
      </c>
      <c r="O10" s="86" t="s">
        <v>172</v>
      </c>
      <c r="P10" s="99">
        <v>2</v>
      </c>
      <c r="Q10" s="86" t="s">
        <v>172</v>
      </c>
      <c r="R10" s="86" t="s">
        <v>172</v>
      </c>
      <c r="S10" s="4">
        <v>65</v>
      </c>
      <c r="T10" s="4">
        <v>14</v>
      </c>
    </row>
    <row r="11" spans="2:20" ht="12" customHeight="1">
      <c r="B11" s="96"/>
      <c r="C11" s="97">
        <v>2</v>
      </c>
      <c r="D11" s="100"/>
      <c r="E11" s="4">
        <v>606</v>
      </c>
      <c r="F11" s="4">
        <v>282</v>
      </c>
      <c r="G11" s="4">
        <v>44</v>
      </c>
      <c r="H11" s="86" t="s">
        <v>172</v>
      </c>
      <c r="I11" s="99">
        <v>1</v>
      </c>
      <c r="J11" s="101">
        <v>13</v>
      </c>
      <c r="K11" s="86">
        <v>20</v>
      </c>
      <c r="L11" s="4">
        <v>48</v>
      </c>
      <c r="M11" s="99">
        <v>31</v>
      </c>
      <c r="N11" s="86" t="s">
        <v>172</v>
      </c>
      <c r="O11" s="86" t="s">
        <v>172</v>
      </c>
      <c r="P11" s="99">
        <v>4</v>
      </c>
      <c r="Q11" s="86" t="s">
        <v>172</v>
      </c>
      <c r="R11" s="86" t="s">
        <v>172</v>
      </c>
      <c r="S11" s="4">
        <v>144</v>
      </c>
      <c r="T11" s="4">
        <v>19</v>
      </c>
    </row>
    <row r="12" spans="2:20" ht="12" customHeight="1">
      <c r="B12" s="96"/>
      <c r="C12" s="97">
        <v>3</v>
      </c>
      <c r="D12" s="100"/>
      <c r="E12" s="4">
        <v>588</v>
      </c>
      <c r="F12" s="4">
        <v>163</v>
      </c>
      <c r="G12" s="4">
        <v>13</v>
      </c>
      <c r="H12" s="86">
        <v>4</v>
      </c>
      <c r="I12" s="99">
        <v>1</v>
      </c>
      <c r="J12" s="101">
        <v>30</v>
      </c>
      <c r="K12" s="86">
        <v>17</v>
      </c>
      <c r="L12" s="4">
        <v>187</v>
      </c>
      <c r="M12" s="99">
        <v>76</v>
      </c>
      <c r="N12" s="86" t="s">
        <v>172</v>
      </c>
      <c r="O12" s="86" t="s">
        <v>172</v>
      </c>
      <c r="P12" s="99">
        <v>11</v>
      </c>
      <c r="Q12" s="86" t="s">
        <v>172</v>
      </c>
      <c r="R12" s="86">
        <v>13</v>
      </c>
      <c r="S12" s="4">
        <v>61</v>
      </c>
      <c r="T12" s="4">
        <v>12</v>
      </c>
    </row>
    <row r="13" spans="2:20" ht="12" customHeight="1">
      <c r="B13" s="96"/>
      <c r="C13" s="97">
        <v>4</v>
      </c>
      <c r="D13" s="100"/>
      <c r="E13" s="4">
        <v>504</v>
      </c>
      <c r="F13" s="4">
        <v>125</v>
      </c>
      <c r="G13" s="4">
        <v>12</v>
      </c>
      <c r="H13" s="86">
        <v>1</v>
      </c>
      <c r="I13" s="86" t="s">
        <v>172</v>
      </c>
      <c r="J13" s="101">
        <v>9</v>
      </c>
      <c r="K13" s="86">
        <v>14</v>
      </c>
      <c r="L13" s="4">
        <v>185</v>
      </c>
      <c r="M13" s="99">
        <v>69</v>
      </c>
      <c r="N13" s="86" t="s">
        <v>172</v>
      </c>
      <c r="O13" s="86" t="s">
        <v>172</v>
      </c>
      <c r="P13" s="99">
        <v>14</v>
      </c>
      <c r="Q13" s="86" t="s">
        <v>172</v>
      </c>
      <c r="R13" s="86">
        <v>4</v>
      </c>
      <c r="S13" s="4">
        <v>56</v>
      </c>
      <c r="T13" s="4">
        <v>15</v>
      </c>
    </row>
    <row r="14" spans="2:20" ht="12" customHeight="1">
      <c r="B14" s="96"/>
      <c r="C14" s="97">
        <v>5</v>
      </c>
      <c r="D14" s="100"/>
      <c r="E14" s="4">
        <v>646</v>
      </c>
      <c r="F14" s="4">
        <v>161</v>
      </c>
      <c r="G14" s="4">
        <v>26</v>
      </c>
      <c r="H14" s="86" t="s">
        <v>172</v>
      </c>
      <c r="I14" s="99">
        <v>1</v>
      </c>
      <c r="J14" s="101">
        <v>14</v>
      </c>
      <c r="K14" s="86">
        <v>19</v>
      </c>
      <c r="L14" s="4">
        <v>173</v>
      </c>
      <c r="M14" s="99">
        <v>76</v>
      </c>
      <c r="N14" s="99">
        <v>1</v>
      </c>
      <c r="O14" s="86" t="s">
        <v>172</v>
      </c>
      <c r="P14" s="99">
        <v>14</v>
      </c>
      <c r="Q14" s="86" t="s">
        <v>172</v>
      </c>
      <c r="R14" s="86">
        <v>12</v>
      </c>
      <c r="S14" s="4">
        <v>119</v>
      </c>
      <c r="T14" s="4">
        <v>30</v>
      </c>
    </row>
    <row r="15" spans="2:20" ht="12" customHeight="1">
      <c r="B15" s="96"/>
      <c r="C15" s="97">
        <v>6</v>
      </c>
      <c r="D15" s="100"/>
      <c r="E15" s="4">
        <v>568</v>
      </c>
      <c r="F15" s="4">
        <v>171</v>
      </c>
      <c r="G15" s="4">
        <v>3</v>
      </c>
      <c r="H15" s="86" t="s">
        <v>172</v>
      </c>
      <c r="I15" s="86" t="s">
        <v>172</v>
      </c>
      <c r="J15" s="101">
        <v>6</v>
      </c>
      <c r="K15" s="86">
        <v>13</v>
      </c>
      <c r="L15" s="4">
        <v>133</v>
      </c>
      <c r="M15" s="99">
        <v>62</v>
      </c>
      <c r="N15" s="99">
        <v>1</v>
      </c>
      <c r="O15" s="99">
        <v>1</v>
      </c>
      <c r="P15" s="99">
        <v>18</v>
      </c>
      <c r="Q15" s="86" t="s">
        <v>172</v>
      </c>
      <c r="R15" s="86">
        <v>24</v>
      </c>
      <c r="S15" s="4">
        <v>105</v>
      </c>
      <c r="T15" s="4">
        <v>31</v>
      </c>
    </row>
    <row r="16" spans="2:20" ht="12" customHeight="1">
      <c r="B16" s="96"/>
      <c r="C16" s="97">
        <v>7</v>
      </c>
      <c r="D16" s="100"/>
      <c r="E16" s="4">
        <v>448</v>
      </c>
      <c r="F16" s="4">
        <v>139</v>
      </c>
      <c r="G16" s="4">
        <v>6</v>
      </c>
      <c r="H16" s="86" t="s">
        <v>172</v>
      </c>
      <c r="I16" s="86" t="s">
        <v>172</v>
      </c>
      <c r="J16" s="101">
        <v>7</v>
      </c>
      <c r="K16" s="86">
        <v>17</v>
      </c>
      <c r="L16" s="4">
        <v>97</v>
      </c>
      <c r="M16" s="99">
        <v>22</v>
      </c>
      <c r="N16" s="99">
        <v>1</v>
      </c>
      <c r="O16" s="99">
        <v>1</v>
      </c>
      <c r="P16" s="99">
        <v>29</v>
      </c>
      <c r="Q16" s="99">
        <v>7</v>
      </c>
      <c r="R16" s="86">
        <v>8</v>
      </c>
      <c r="S16" s="4">
        <v>86</v>
      </c>
      <c r="T16" s="4">
        <v>28</v>
      </c>
    </row>
    <row r="17" spans="2:20" ht="12" customHeight="1">
      <c r="B17" s="96"/>
      <c r="C17" s="97">
        <v>8</v>
      </c>
      <c r="D17" s="100"/>
      <c r="E17" s="4">
        <v>379</v>
      </c>
      <c r="F17" s="4">
        <v>96</v>
      </c>
      <c r="G17" s="4">
        <v>3</v>
      </c>
      <c r="H17" s="86" t="s">
        <v>172</v>
      </c>
      <c r="I17" s="86" t="s">
        <v>172</v>
      </c>
      <c r="J17" s="101">
        <v>9</v>
      </c>
      <c r="K17" s="86">
        <v>11</v>
      </c>
      <c r="L17" s="4">
        <v>100</v>
      </c>
      <c r="M17" s="99">
        <v>16</v>
      </c>
      <c r="N17" s="99">
        <v>2</v>
      </c>
      <c r="O17" s="99">
        <v>5</v>
      </c>
      <c r="P17" s="99">
        <v>25</v>
      </c>
      <c r="Q17" s="99">
        <v>8</v>
      </c>
      <c r="R17" s="86">
        <v>12</v>
      </c>
      <c r="S17" s="4">
        <v>64</v>
      </c>
      <c r="T17" s="4">
        <v>28</v>
      </c>
    </row>
    <row r="18" spans="2:20" ht="12" customHeight="1">
      <c r="B18" s="96"/>
      <c r="C18" s="97">
        <v>9</v>
      </c>
      <c r="D18" s="100"/>
      <c r="E18" s="4">
        <v>375</v>
      </c>
      <c r="F18" s="4">
        <v>120</v>
      </c>
      <c r="G18" s="4">
        <v>4</v>
      </c>
      <c r="H18" s="86" t="s">
        <v>172</v>
      </c>
      <c r="I18" s="86" t="s">
        <v>172</v>
      </c>
      <c r="J18" s="99">
        <v>3</v>
      </c>
      <c r="K18" s="86">
        <v>13</v>
      </c>
      <c r="L18" s="4">
        <v>81</v>
      </c>
      <c r="M18" s="99">
        <v>15</v>
      </c>
      <c r="N18" s="99">
        <v>7</v>
      </c>
      <c r="O18" s="99">
        <v>2</v>
      </c>
      <c r="P18" s="99">
        <v>30</v>
      </c>
      <c r="Q18" s="99">
        <v>9</v>
      </c>
      <c r="R18" s="86">
        <v>12</v>
      </c>
      <c r="S18" s="4">
        <v>48</v>
      </c>
      <c r="T18" s="4">
        <v>31</v>
      </c>
    </row>
    <row r="19" spans="2:20" ht="12" customHeight="1">
      <c r="B19" s="96"/>
      <c r="C19" s="97">
        <v>10</v>
      </c>
      <c r="D19" s="98"/>
      <c r="E19" s="4">
        <v>439</v>
      </c>
      <c r="F19" s="4">
        <v>107</v>
      </c>
      <c r="G19" s="4">
        <v>6</v>
      </c>
      <c r="H19" s="86" t="s">
        <v>172</v>
      </c>
      <c r="I19" s="86" t="s">
        <v>172</v>
      </c>
      <c r="J19" s="101">
        <v>5</v>
      </c>
      <c r="K19" s="86">
        <v>16</v>
      </c>
      <c r="L19" s="4">
        <v>122</v>
      </c>
      <c r="M19" s="99">
        <v>24</v>
      </c>
      <c r="N19" s="99">
        <v>9</v>
      </c>
      <c r="O19" s="99">
        <v>4</v>
      </c>
      <c r="P19" s="99">
        <v>24</v>
      </c>
      <c r="Q19" s="99">
        <v>4</v>
      </c>
      <c r="R19" s="86">
        <v>10</v>
      </c>
      <c r="S19" s="4">
        <v>66</v>
      </c>
      <c r="T19" s="4">
        <v>42</v>
      </c>
    </row>
    <row r="20" spans="2:21" ht="12" customHeight="1">
      <c r="B20" s="96"/>
      <c r="C20" s="97">
        <v>11</v>
      </c>
      <c r="D20" s="100"/>
      <c r="E20" s="4">
        <v>445</v>
      </c>
      <c r="F20" s="4">
        <v>120</v>
      </c>
      <c r="G20" s="4">
        <v>4</v>
      </c>
      <c r="H20" s="86" t="s">
        <v>172</v>
      </c>
      <c r="I20" s="86" t="s">
        <v>172</v>
      </c>
      <c r="J20" s="101">
        <v>2</v>
      </c>
      <c r="K20" s="86">
        <v>17</v>
      </c>
      <c r="L20" s="4">
        <v>131</v>
      </c>
      <c r="M20" s="99">
        <v>25</v>
      </c>
      <c r="N20" s="99">
        <v>15</v>
      </c>
      <c r="O20" s="99">
        <v>3</v>
      </c>
      <c r="P20" s="99">
        <v>36</v>
      </c>
      <c r="Q20" s="99">
        <v>8</v>
      </c>
      <c r="R20" s="86">
        <v>12</v>
      </c>
      <c r="S20" s="4">
        <v>46</v>
      </c>
      <c r="T20" s="4">
        <v>26</v>
      </c>
      <c r="U20" s="1">
        <v>34</v>
      </c>
    </row>
    <row r="21" spans="2:20" ht="12" customHeight="1">
      <c r="B21" s="96"/>
      <c r="C21" s="97">
        <v>12</v>
      </c>
      <c r="D21" s="100"/>
      <c r="E21" s="4">
        <v>524</v>
      </c>
      <c r="F21" s="4">
        <v>128</v>
      </c>
      <c r="G21" s="4">
        <v>5</v>
      </c>
      <c r="H21" s="86" t="s">
        <v>172</v>
      </c>
      <c r="I21" s="86" t="s">
        <v>172</v>
      </c>
      <c r="J21" s="101">
        <v>5</v>
      </c>
      <c r="K21" s="86">
        <v>21</v>
      </c>
      <c r="L21" s="4">
        <v>118</v>
      </c>
      <c r="M21" s="99">
        <v>23</v>
      </c>
      <c r="N21" s="99">
        <v>19</v>
      </c>
      <c r="O21" s="99">
        <v>15</v>
      </c>
      <c r="P21" s="99">
        <v>36</v>
      </c>
      <c r="Q21" s="99">
        <v>11</v>
      </c>
      <c r="R21" s="86">
        <v>20</v>
      </c>
      <c r="S21" s="4">
        <v>82</v>
      </c>
      <c r="T21" s="4">
        <v>41</v>
      </c>
    </row>
    <row r="22" spans="2:20" ht="12" customHeight="1">
      <c r="B22" s="96"/>
      <c r="C22" s="97">
        <v>13</v>
      </c>
      <c r="D22" s="100"/>
      <c r="E22" s="4">
        <v>550</v>
      </c>
      <c r="F22" s="4">
        <v>105</v>
      </c>
      <c r="G22" s="4">
        <v>9</v>
      </c>
      <c r="H22" s="86" t="s">
        <v>172</v>
      </c>
      <c r="I22" s="86" t="s">
        <v>172</v>
      </c>
      <c r="J22" s="86">
        <v>4</v>
      </c>
      <c r="K22" s="4">
        <v>13</v>
      </c>
      <c r="L22" s="99">
        <v>174</v>
      </c>
      <c r="M22" s="99">
        <v>21</v>
      </c>
      <c r="N22" s="99">
        <v>19</v>
      </c>
      <c r="O22" s="99">
        <v>30</v>
      </c>
      <c r="P22" s="99">
        <v>36</v>
      </c>
      <c r="Q22" s="86">
        <v>37</v>
      </c>
      <c r="R22" s="4">
        <v>21</v>
      </c>
      <c r="S22" s="4">
        <v>41</v>
      </c>
      <c r="T22" s="4">
        <v>40</v>
      </c>
    </row>
    <row r="23" spans="2:20" ht="12" customHeight="1">
      <c r="B23" s="96"/>
      <c r="C23" s="97">
        <v>14</v>
      </c>
      <c r="D23" s="100"/>
      <c r="E23" s="4">
        <v>671</v>
      </c>
      <c r="F23" s="4">
        <v>118</v>
      </c>
      <c r="G23" s="4">
        <v>32</v>
      </c>
      <c r="H23" s="99">
        <v>1</v>
      </c>
      <c r="I23" s="86" t="s">
        <v>172</v>
      </c>
      <c r="J23" s="86">
        <v>1</v>
      </c>
      <c r="K23" s="4">
        <v>13</v>
      </c>
      <c r="L23" s="99">
        <v>195</v>
      </c>
      <c r="M23" s="99">
        <v>14</v>
      </c>
      <c r="N23" s="99">
        <v>33</v>
      </c>
      <c r="O23" s="99">
        <v>21</v>
      </c>
      <c r="P23" s="99">
        <v>52</v>
      </c>
      <c r="Q23" s="86">
        <v>25</v>
      </c>
      <c r="R23" s="4">
        <v>22</v>
      </c>
      <c r="S23" s="4">
        <v>99</v>
      </c>
      <c r="T23" s="4">
        <v>45</v>
      </c>
    </row>
    <row r="24" spans="2:20" ht="12" customHeight="1">
      <c r="B24" s="96"/>
      <c r="C24" s="97">
        <v>15</v>
      </c>
      <c r="D24" s="100"/>
      <c r="E24" s="4">
        <v>565</v>
      </c>
      <c r="F24" s="4">
        <v>84</v>
      </c>
      <c r="G24" s="4">
        <v>10</v>
      </c>
      <c r="H24" s="86" t="s">
        <v>172</v>
      </c>
      <c r="I24" s="86" t="s">
        <v>172</v>
      </c>
      <c r="J24" s="86" t="s">
        <v>172</v>
      </c>
      <c r="K24" s="86">
        <v>15</v>
      </c>
      <c r="L24" s="4">
        <v>148</v>
      </c>
      <c r="M24" s="99">
        <v>11</v>
      </c>
      <c r="N24" s="99">
        <v>26</v>
      </c>
      <c r="O24" s="99">
        <v>6</v>
      </c>
      <c r="P24" s="99">
        <v>28</v>
      </c>
      <c r="Q24" s="99">
        <v>19</v>
      </c>
      <c r="R24" s="86">
        <v>36</v>
      </c>
      <c r="S24" s="4">
        <v>148</v>
      </c>
      <c r="T24" s="4">
        <v>34</v>
      </c>
    </row>
    <row r="25" spans="2:20" ht="12" customHeight="1">
      <c r="B25" s="96"/>
      <c r="C25" s="97">
        <v>16</v>
      </c>
      <c r="D25" s="100"/>
      <c r="E25" s="4">
        <v>472</v>
      </c>
      <c r="F25" s="4">
        <v>56</v>
      </c>
      <c r="G25" s="4">
        <v>31</v>
      </c>
      <c r="H25" s="86">
        <v>1</v>
      </c>
      <c r="I25" s="86" t="s">
        <v>172</v>
      </c>
      <c r="J25" s="86">
        <v>1</v>
      </c>
      <c r="K25" s="86">
        <v>14</v>
      </c>
      <c r="L25" s="4">
        <v>105</v>
      </c>
      <c r="M25" s="99">
        <v>6</v>
      </c>
      <c r="N25" s="99">
        <v>22</v>
      </c>
      <c r="O25" s="99">
        <v>3</v>
      </c>
      <c r="P25" s="99">
        <v>31</v>
      </c>
      <c r="Q25" s="99">
        <v>12</v>
      </c>
      <c r="R25" s="86">
        <v>39</v>
      </c>
      <c r="S25" s="4">
        <v>51</v>
      </c>
      <c r="T25" s="4">
        <v>100</v>
      </c>
    </row>
    <row r="26" spans="2:20" ht="12" customHeight="1">
      <c r="B26" s="96"/>
      <c r="C26" s="97">
        <v>17</v>
      </c>
      <c r="D26" s="100"/>
      <c r="E26" s="4">
        <v>583</v>
      </c>
      <c r="F26" s="4">
        <v>85</v>
      </c>
      <c r="G26" s="4">
        <v>18</v>
      </c>
      <c r="H26" s="86" t="s">
        <v>172</v>
      </c>
      <c r="I26" s="86" t="s">
        <v>172</v>
      </c>
      <c r="J26" s="101">
        <v>2</v>
      </c>
      <c r="K26" s="86">
        <v>17</v>
      </c>
      <c r="L26" s="4">
        <v>274</v>
      </c>
      <c r="M26" s="99">
        <v>2</v>
      </c>
      <c r="N26" s="99">
        <v>16</v>
      </c>
      <c r="O26" s="99">
        <v>1</v>
      </c>
      <c r="P26" s="99">
        <v>30</v>
      </c>
      <c r="Q26" s="99">
        <v>5</v>
      </c>
      <c r="R26" s="86">
        <v>23</v>
      </c>
      <c r="S26" s="4">
        <v>17</v>
      </c>
      <c r="T26" s="4">
        <v>93</v>
      </c>
    </row>
    <row r="27" spans="2:20" ht="12" customHeight="1">
      <c r="B27" s="96"/>
      <c r="C27" s="97">
        <v>18</v>
      </c>
      <c r="D27" s="98" t="s">
        <v>173</v>
      </c>
      <c r="E27" s="4">
        <v>354</v>
      </c>
      <c r="F27" s="4">
        <v>13</v>
      </c>
      <c r="G27" s="86">
        <v>1</v>
      </c>
      <c r="H27" s="86">
        <v>1</v>
      </c>
      <c r="I27" s="86" t="s">
        <v>172</v>
      </c>
      <c r="J27" s="86" t="s">
        <v>172</v>
      </c>
      <c r="K27" s="86">
        <v>31</v>
      </c>
      <c r="L27" s="4">
        <v>302</v>
      </c>
      <c r="M27" s="86" t="s">
        <v>172</v>
      </c>
      <c r="N27" s="86" t="s">
        <v>172</v>
      </c>
      <c r="O27" s="86" t="s">
        <v>172</v>
      </c>
      <c r="P27" s="99">
        <v>1</v>
      </c>
      <c r="Q27" s="86" t="s">
        <v>172</v>
      </c>
      <c r="R27" s="86">
        <v>2</v>
      </c>
      <c r="S27" s="86" t="s">
        <v>172</v>
      </c>
      <c r="T27" s="4">
        <v>3</v>
      </c>
    </row>
    <row r="28" spans="2:20" ht="12" customHeight="1">
      <c r="B28" s="5"/>
      <c r="F28" s="37"/>
      <c r="G28" s="37"/>
      <c r="H28" s="37"/>
      <c r="I28" s="37"/>
      <c r="J28" s="37"/>
      <c r="K28" s="37"/>
      <c r="L28" s="37"/>
      <c r="M28" s="37"/>
      <c r="N28" s="37"/>
      <c r="O28" s="37"/>
      <c r="P28" s="37"/>
      <c r="Q28" s="37"/>
      <c r="R28" s="37"/>
      <c r="S28" s="37"/>
      <c r="T28" s="37"/>
    </row>
    <row r="29" spans="2:20" ht="12" customHeight="1">
      <c r="B29" s="5" t="s">
        <v>174</v>
      </c>
      <c r="F29" s="37"/>
      <c r="G29" s="37"/>
      <c r="H29" s="37"/>
      <c r="I29" s="37"/>
      <c r="J29" s="37"/>
      <c r="K29" s="37"/>
      <c r="L29" s="37"/>
      <c r="M29" s="37"/>
      <c r="N29" s="37"/>
      <c r="O29" s="37"/>
      <c r="P29" s="37"/>
      <c r="Q29" s="37"/>
      <c r="R29" s="37"/>
      <c r="S29" s="37"/>
      <c r="T29" s="37"/>
    </row>
    <row r="30" ht="12" customHeight="1">
      <c r="B30" s="5"/>
    </row>
    <row r="31" spans="5:21" ht="12" customHeight="1">
      <c r="E31" s="37"/>
      <c r="F31" s="37"/>
      <c r="G31" s="37"/>
      <c r="H31" s="37"/>
      <c r="I31" s="37"/>
      <c r="J31" s="37"/>
      <c r="K31" s="37"/>
      <c r="L31" s="37"/>
      <c r="M31" s="37"/>
      <c r="N31" s="37"/>
      <c r="O31" s="37"/>
      <c r="P31" s="37"/>
      <c r="Q31" s="37"/>
      <c r="R31" s="37"/>
      <c r="S31" s="37"/>
      <c r="T31" s="37"/>
      <c r="U31" s="37"/>
    </row>
    <row r="32" spans="5:21" ht="12" customHeight="1">
      <c r="E32" s="37"/>
      <c r="F32" s="37"/>
      <c r="G32" s="37"/>
      <c r="H32" s="37"/>
      <c r="I32" s="37"/>
      <c r="J32" s="37"/>
      <c r="K32" s="37"/>
      <c r="L32" s="37"/>
      <c r="M32" s="37"/>
      <c r="N32" s="37"/>
      <c r="O32" s="37"/>
      <c r="P32" s="37"/>
      <c r="Q32" s="37"/>
      <c r="R32" s="37"/>
      <c r="S32" s="37"/>
      <c r="T32" s="37"/>
      <c r="U32" s="37"/>
    </row>
    <row r="33" ht="12" customHeight="1">
      <c r="E33" s="37"/>
    </row>
    <row r="34" spans="5:21" ht="12" customHeight="1">
      <c r="E34" s="37"/>
      <c r="F34" s="37"/>
      <c r="G34" s="37"/>
      <c r="H34" s="37"/>
      <c r="I34" s="37"/>
      <c r="J34" s="37"/>
      <c r="K34" s="37"/>
      <c r="L34" s="37"/>
      <c r="M34" s="37"/>
      <c r="N34" s="37"/>
      <c r="O34" s="37"/>
      <c r="P34" s="37"/>
      <c r="Q34" s="37"/>
      <c r="R34" s="37"/>
      <c r="S34" s="37"/>
      <c r="T34" s="37"/>
      <c r="U34" s="37"/>
    </row>
    <row r="35" ht="12" customHeight="1">
      <c r="E35" s="37"/>
    </row>
    <row r="36" ht="12" customHeight="1">
      <c r="E36" s="37"/>
    </row>
    <row r="37" ht="12" customHeight="1">
      <c r="E37" s="37"/>
    </row>
    <row r="38" ht="12" customHeight="1">
      <c r="E38" s="37"/>
    </row>
    <row r="39" ht="12" customHeight="1">
      <c r="E39" s="37"/>
    </row>
    <row r="40" ht="12" customHeight="1">
      <c r="E40" s="37"/>
    </row>
    <row r="41" ht="12" customHeight="1">
      <c r="E41" s="37"/>
    </row>
    <row r="42" ht="12" customHeight="1">
      <c r="E42" s="37"/>
    </row>
    <row r="43" ht="12" customHeight="1">
      <c r="E43" s="37"/>
    </row>
    <row r="44" ht="12" customHeight="1">
      <c r="E44" s="37"/>
    </row>
    <row r="45" ht="12" customHeight="1">
      <c r="E45" s="37"/>
    </row>
    <row r="46" ht="12" customHeight="1">
      <c r="E46" s="37"/>
    </row>
    <row r="47" ht="12" customHeight="1">
      <c r="E47" s="37"/>
    </row>
    <row r="48" ht="12" customHeight="1">
      <c r="E48" s="37"/>
    </row>
    <row r="49" ht="12" customHeight="1">
      <c r="E49" s="37"/>
    </row>
    <row r="50" ht="12" customHeight="1">
      <c r="E50" s="37"/>
    </row>
    <row r="51" ht="12" customHeight="1">
      <c r="E51" s="37"/>
    </row>
    <row r="52" ht="12" customHeight="1">
      <c r="E52" s="37"/>
    </row>
    <row r="53" ht="12" customHeight="1">
      <c r="E53" s="37"/>
    </row>
  </sheetData>
  <sheetProtection/>
  <mergeCells count="18">
    <mergeCell ref="Q3:Q5"/>
    <mergeCell ref="R3:R5"/>
    <mergeCell ref="S3:S5"/>
    <mergeCell ref="T3:T5"/>
    <mergeCell ref="B7:D7"/>
    <mergeCell ref="B8:D8"/>
    <mergeCell ref="K3:K5"/>
    <mergeCell ref="L3:L5"/>
    <mergeCell ref="M3:M5"/>
    <mergeCell ref="N3:N5"/>
    <mergeCell ref="O3:O5"/>
    <mergeCell ref="P3:P5"/>
    <mergeCell ref="B3:D5"/>
    <mergeCell ref="E3:E5"/>
    <mergeCell ref="F3:F5"/>
    <mergeCell ref="G3:G5"/>
    <mergeCell ref="H3:H5"/>
    <mergeCell ref="I3:I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O16"/>
  <sheetViews>
    <sheetView zoomScalePageLayoutView="0" workbookViewId="0" topLeftCell="A1">
      <selection activeCell="H45" sqref="H45"/>
    </sheetView>
  </sheetViews>
  <sheetFormatPr defaultColWidth="9.00390625" defaultRowHeight="13.5"/>
  <cols>
    <col min="1" max="1" width="2.625" style="1" customWidth="1"/>
    <col min="2" max="2" width="11.625" style="1" customWidth="1"/>
    <col min="3" max="15" width="8.375" style="1" customWidth="1"/>
    <col min="16" max="17" width="9.25390625" style="1" customWidth="1"/>
    <col min="18" max="16384" width="9.00390625" style="1" customWidth="1"/>
  </cols>
  <sheetData>
    <row r="1" ht="14.25" customHeight="1">
      <c r="B1" s="6" t="s">
        <v>175</v>
      </c>
    </row>
    <row r="2" ht="12" customHeight="1"/>
    <row r="3" spans="2:15" ht="12" customHeight="1">
      <c r="B3" s="334" t="s">
        <v>176</v>
      </c>
      <c r="C3" s="337" t="s">
        <v>153</v>
      </c>
      <c r="D3" s="337" t="s">
        <v>177</v>
      </c>
      <c r="E3" s="270" t="s">
        <v>178</v>
      </c>
      <c r="F3" s="270" t="s">
        <v>179</v>
      </c>
      <c r="G3" s="270" t="s">
        <v>180</v>
      </c>
      <c r="H3" s="270" t="s">
        <v>181</v>
      </c>
      <c r="I3" s="270" t="s">
        <v>182</v>
      </c>
      <c r="J3" s="270" t="s">
        <v>183</v>
      </c>
      <c r="K3" s="270" t="s">
        <v>184</v>
      </c>
      <c r="L3" s="270" t="s">
        <v>185</v>
      </c>
      <c r="M3" s="270" t="s">
        <v>186</v>
      </c>
      <c r="N3" s="270" t="s">
        <v>187</v>
      </c>
      <c r="O3" s="270" t="s">
        <v>188</v>
      </c>
    </row>
    <row r="4" spans="2:15" ht="12" customHeight="1">
      <c r="B4" s="335"/>
      <c r="C4" s="300"/>
      <c r="D4" s="300"/>
      <c r="E4" s="271"/>
      <c r="F4" s="271"/>
      <c r="G4" s="271"/>
      <c r="H4" s="271"/>
      <c r="I4" s="271"/>
      <c r="J4" s="271"/>
      <c r="K4" s="271"/>
      <c r="L4" s="271"/>
      <c r="M4" s="271"/>
      <c r="N4" s="271"/>
      <c r="O4" s="271"/>
    </row>
    <row r="5" spans="2:15" ht="12" customHeight="1">
      <c r="B5" s="336"/>
      <c r="C5" s="269"/>
      <c r="D5" s="269"/>
      <c r="E5" s="272"/>
      <c r="F5" s="272"/>
      <c r="G5" s="272"/>
      <c r="H5" s="272"/>
      <c r="I5" s="272"/>
      <c r="J5" s="272"/>
      <c r="K5" s="272"/>
      <c r="L5" s="272"/>
      <c r="M5" s="272"/>
      <c r="N5" s="272"/>
      <c r="O5" s="272"/>
    </row>
    <row r="6" spans="2:15" ht="12" customHeight="1">
      <c r="B6" s="22"/>
      <c r="C6" s="2" t="s">
        <v>66</v>
      </c>
      <c r="D6" s="2" t="s">
        <v>66</v>
      </c>
      <c r="E6" s="2" t="s">
        <v>66</v>
      </c>
      <c r="F6" s="2" t="s">
        <v>66</v>
      </c>
      <c r="G6" s="2" t="s">
        <v>66</v>
      </c>
      <c r="H6" s="2" t="s">
        <v>66</v>
      </c>
      <c r="I6" s="2" t="s">
        <v>66</v>
      </c>
      <c r="J6" s="2" t="s">
        <v>66</v>
      </c>
      <c r="K6" s="2" t="s">
        <v>66</v>
      </c>
      <c r="L6" s="2" t="s">
        <v>66</v>
      </c>
      <c r="M6" s="2" t="s">
        <v>66</v>
      </c>
      <c r="N6" s="2" t="s">
        <v>66</v>
      </c>
      <c r="O6" s="2" t="s">
        <v>66</v>
      </c>
    </row>
    <row r="7" spans="2:15" ht="12" customHeight="1">
      <c r="B7" s="8" t="s">
        <v>189</v>
      </c>
      <c r="C7" s="102">
        <v>7</v>
      </c>
      <c r="D7" s="102" t="s">
        <v>68</v>
      </c>
      <c r="E7" s="102" t="s">
        <v>68</v>
      </c>
      <c r="F7" s="102" t="s">
        <v>68</v>
      </c>
      <c r="G7" s="102" t="s">
        <v>68</v>
      </c>
      <c r="H7" s="102" t="s">
        <v>68</v>
      </c>
      <c r="I7" s="102" t="s">
        <v>68</v>
      </c>
      <c r="J7" s="102" t="s">
        <v>68</v>
      </c>
      <c r="K7" s="102">
        <v>5</v>
      </c>
      <c r="L7" s="102" t="s">
        <v>68</v>
      </c>
      <c r="M7" s="102" t="s">
        <v>68</v>
      </c>
      <c r="N7" s="102">
        <v>2</v>
      </c>
      <c r="O7" s="102" t="s">
        <v>68</v>
      </c>
    </row>
    <row r="8" spans="2:15" ht="12" customHeight="1">
      <c r="B8" s="8" t="s">
        <v>190</v>
      </c>
      <c r="C8" s="102">
        <v>10</v>
      </c>
      <c r="D8" s="102" t="s">
        <v>68</v>
      </c>
      <c r="E8" s="102" t="s">
        <v>68</v>
      </c>
      <c r="F8" s="102" t="s">
        <v>68</v>
      </c>
      <c r="G8" s="102" t="s">
        <v>68</v>
      </c>
      <c r="H8" s="102" t="s">
        <v>68</v>
      </c>
      <c r="I8" s="102" t="s">
        <v>68</v>
      </c>
      <c r="J8" s="102" t="s">
        <v>68</v>
      </c>
      <c r="K8" s="102">
        <v>10</v>
      </c>
      <c r="L8" s="102" t="s">
        <v>68</v>
      </c>
      <c r="M8" s="102" t="s">
        <v>68</v>
      </c>
      <c r="N8" s="102" t="s">
        <v>68</v>
      </c>
      <c r="O8" s="102" t="s">
        <v>68</v>
      </c>
    </row>
    <row r="9" spans="2:15" ht="12" customHeight="1">
      <c r="B9" s="8" t="s">
        <v>191</v>
      </c>
      <c r="C9" s="102">
        <v>2</v>
      </c>
      <c r="D9" s="102" t="s">
        <v>68</v>
      </c>
      <c r="E9" s="102" t="s">
        <v>68</v>
      </c>
      <c r="F9" s="102" t="s">
        <v>68</v>
      </c>
      <c r="G9" s="102" t="s">
        <v>68</v>
      </c>
      <c r="H9" s="102" t="s">
        <v>68</v>
      </c>
      <c r="I9" s="102" t="s">
        <v>68</v>
      </c>
      <c r="J9" s="102">
        <v>1</v>
      </c>
      <c r="K9" s="102" t="s">
        <v>68</v>
      </c>
      <c r="L9" s="102" t="s">
        <v>68</v>
      </c>
      <c r="M9" s="102" t="s">
        <v>68</v>
      </c>
      <c r="N9" s="102">
        <v>1</v>
      </c>
      <c r="O9" s="102" t="s">
        <v>68</v>
      </c>
    </row>
    <row r="10" spans="2:15" ht="12" customHeight="1">
      <c r="B10" s="8" t="s">
        <v>192</v>
      </c>
      <c r="C10" s="102">
        <v>1</v>
      </c>
      <c r="D10" s="102" t="s">
        <v>68</v>
      </c>
      <c r="E10" s="102" t="s">
        <v>68</v>
      </c>
      <c r="F10" s="102" t="s">
        <v>68</v>
      </c>
      <c r="G10" s="102" t="s">
        <v>68</v>
      </c>
      <c r="H10" s="102" t="s">
        <v>68</v>
      </c>
      <c r="I10" s="102" t="s">
        <v>68</v>
      </c>
      <c r="J10" s="102" t="s">
        <v>68</v>
      </c>
      <c r="K10" s="102" t="s">
        <v>68</v>
      </c>
      <c r="L10" s="102" t="s">
        <v>68</v>
      </c>
      <c r="M10" s="102" t="s">
        <v>68</v>
      </c>
      <c r="N10" s="102">
        <v>1</v>
      </c>
      <c r="O10" s="102" t="s">
        <v>68</v>
      </c>
    </row>
    <row r="11" spans="2:15" s="26" customFormat="1" ht="12" customHeight="1">
      <c r="B11" s="103" t="s">
        <v>193</v>
      </c>
      <c r="C11" s="104">
        <v>1</v>
      </c>
      <c r="D11" s="104" t="s">
        <v>68</v>
      </c>
      <c r="E11" s="104" t="s">
        <v>68</v>
      </c>
      <c r="F11" s="104" t="s">
        <v>68</v>
      </c>
      <c r="G11" s="104" t="s">
        <v>68</v>
      </c>
      <c r="H11" s="104" t="s">
        <v>68</v>
      </c>
      <c r="I11" s="104" t="s">
        <v>68</v>
      </c>
      <c r="J11" s="104" t="s">
        <v>68</v>
      </c>
      <c r="K11" s="104" t="s">
        <v>68</v>
      </c>
      <c r="L11" s="104" t="s">
        <v>68</v>
      </c>
      <c r="M11" s="104" t="s">
        <v>68</v>
      </c>
      <c r="N11" s="104">
        <v>1</v>
      </c>
      <c r="O11" s="104" t="s">
        <v>68</v>
      </c>
    </row>
    <row r="12" spans="2:3" ht="12" customHeight="1">
      <c r="B12" s="5"/>
      <c r="C12" s="5"/>
    </row>
    <row r="13" spans="2:3" ht="12" customHeight="1">
      <c r="B13" s="5" t="s">
        <v>174</v>
      </c>
      <c r="C13" s="5"/>
    </row>
    <row r="14" spans="2:15" ht="12" customHeight="1">
      <c r="B14" s="105"/>
      <c r="C14" s="5"/>
      <c r="D14" s="5"/>
      <c r="E14" s="5"/>
      <c r="F14" s="5"/>
      <c r="G14" s="5"/>
      <c r="H14" s="5"/>
      <c r="I14" s="5"/>
      <c r="J14" s="5"/>
      <c r="K14" s="5"/>
      <c r="L14" s="5"/>
      <c r="M14" s="5"/>
      <c r="N14" s="5"/>
      <c r="O14" s="5"/>
    </row>
    <row r="15" spans="2:15" ht="12" customHeight="1">
      <c r="B15" s="338"/>
      <c r="C15" s="338"/>
      <c r="D15" s="338"/>
      <c r="E15" s="338"/>
      <c r="F15" s="338"/>
      <c r="G15" s="338"/>
      <c r="H15" s="338"/>
      <c r="I15" s="338"/>
      <c r="J15" s="338"/>
      <c r="K15" s="338"/>
      <c r="L15" s="338"/>
      <c r="M15" s="338"/>
      <c r="N15" s="338"/>
      <c r="O15" s="338"/>
    </row>
    <row r="16" spans="2:15" ht="12" customHeight="1">
      <c r="B16" s="338"/>
      <c r="C16" s="338"/>
      <c r="D16" s="338"/>
      <c r="E16" s="338"/>
      <c r="F16" s="338"/>
      <c r="G16" s="338"/>
      <c r="H16" s="338"/>
      <c r="I16" s="338"/>
      <c r="J16" s="338"/>
      <c r="K16" s="338"/>
      <c r="L16" s="338"/>
      <c r="M16" s="338"/>
      <c r="N16" s="338"/>
      <c r="O16" s="338"/>
    </row>
  </sheetData>
  <sheetProtection/>
  <mergeCells count="16">
    <mergeCell ref="N3:N5"/>
    <mergeCell ref="O3:O5"/>
    <mergeCell ref="B15:O15"/>
    <mergeCell ref="B16:O16"/>
    <mergeCell ref="H3:H5"/>
    <mergeCell ref="I3:I5"/>
    <mergeCell ref="J3:J5"/>
    <mergeCell ref="K3:K5"/>
    <mergeCell ref="L3:L5"/>
    <mergeCell ref="M3:M5"/>
    <mergeCell ref="B3:B5"/>
    <mergeCell ref="C3:C5"/>
    <mergeCell ref="D3:D5"/>
    <mergeCell ref="E3:E5"/>
    <mergeCell ref="F3:F5"/>
    <mergeCell ref="G3:G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T44"/>
  <sheetViews>
    <sheetView zoomScalePageLayoutView="0" workbookViewId="0" topLeftCell="A1">
      <selection activeCell="F47" sqref="F47"/>
    </sheetView>
  </sheetViews>
  <sheetFormatPr defaultColWidth="9.00390625" defaultRowHeight="13.5"/>
  <cols>
    <col min="1" max="1" width="2.75390625" style="1" customWidth="1"/>
    <col min="2" max="2" width="2.625" style="1" customWidth="1"/>
    <col min="3" max="3" width="1.875" style="1" customWidth="1"/>
    <col min="4" max="4" width="15.875" style="1" customWidth="1"/>
    <col min="5" max="5" width="13.75390625" style="106" customWidth="1"/>
    <col min="6" max="6" width="12.625" style="106" customWidth="1"/>
    <col min="7" max="7" width="14.875" style="106" bestFit="1" customWidth="1"/>
    <col min="8" max="8" width="14.875" style="106" customWidth="1"/>
    <col min="9" max="9" width="15.50390625" style="106" customWidth="1"/>
    <col min="10" max="10" width="11.625" style="135" customWidth="1"/>
    <col min="11" max="11" width="11.50390625" style="106" customWidth="1"/>
    <col min="12" max="12" width="11.50390625" style="135" customWidth="1"/>
    <col min="13" max="14" width="14.375" style="106" customWidth="1"/>
    <col min="15" max="15" width="12.625" style="106" bestFit="1" customWidth="1"/>
    <col min="16" max="17" width="12.625" style="106" customWidth="1"/>
    <col min="18" max="18" width="10.375" style="106" customWidth="1"/>
    <col min="19" max="19" width="14.25390625" style="106" customWidth="1"/>
    <col min="20" max="21" width="9.625" style="1" customWidth="1"/>
    <col min="22" max="16384" width="9.00390625" style="1" customWidth="1"/>
  </cols>
  <sheetData>
    <row r="1" spans="2:12" ht="14.25" customHeight="1">
      <c r="B1" s="339" t="s">
        <v>194</v>
      </c>
      <c r="C1" s="339"/>
      <c r="D1" s="339"/>
      <c r="E1" s="339"/>
      <c r="F1" s="339"/>
      <c r="G1" s="339"/>
      <c r="H1" s="339"/>
      <c r="I1" s="339"/>
      <c r="J1" s="339"/>
      <c r="L1" s="106"/>
    </row>
    <row r="2" spans="10:12" ht="12" customHeight="1">
      <c r="J2" s="106"/>
      <c r="L2" s="106"/>
    </row>
    <row r="3" spans="2:19" ht="12" customHeight="1">
      <c r="B3" s="291" t="s">
        <v>195</v>
      </c>
      <c r="C3" s="292"/>
      <c r="D3" s="293"/>
      <c r="E3" s="340" t="s">
        <v>196</v>
      </c>
      <c r="F3" s="340" t="s">
        <v>197</v>
      </c>
      <c r="G3" s="343" t="s">
        <v>198</v>
      </c>
      <c r="H3" s="346" t="s">
        <v>199</v>
      </c>
      <c r="I3" s="346" t="s">
        <v>200</v>
      </c>
      <c r="J3" s="107"/>
      <c r="K3" s="354" t="s">
        <v>201</v>
      </c>
      <c r="L3" s="108"/>
      <c r="M3" s="343" t="s">
        <v>202</v>
      </c>
      <c r="N3" s="343" t="s">
        <v>203</v>
      </c>
      <c r="O3" s="351" t="s">
        <v>204</v>
      </c>
      <c r="P3" s="340" t="s">
        <v>205</v>
      </c>
      <c r="Q3" s="340" t="s">
        <v>206</v>
      </c>
      <c r="R3" s="340" t="s">
        <v>207</v>
      </c>
      <c r="S3" s="340" t="s">
        <v>208</v>
      </c>
    </row>
    <row r="4" spans="2:20" ht="12" customHeight="1">
      <c r="B4" s="294"/>
      <c r="C4" s="295"/>
      <c r="D4" s="296"/>
      <c r="E4" s="341"/>
      <c r="F4" s="341"/>
      <c r="G4" s="344"/>
      <c r="H4" s="349"/>
      <c r="I4" s="347"/>
      <c r="J4" s="109" t="s">
        <v>209</v>
      </c>
      <c r="K4" s="355"/>
      <c r="L4" s="110" t="s">
        <v>210</v>
      </c>
      <c r="M4" s="344"/>
      <c r="N4" s="344"/>
      <c r="O4" s="352"/>
      <c r="P4" s="341"/>
      <c r="Q4" s="341"/>
      <c r="R4" s="341"/>
      <c r="S4" s="341"/>
      <c r="T4" s="111"/>
    </row>
    <row r="5" spans="2:20" ht="12" customHeight="1">
      <c r="B5" s="294"/>
      <c r="C5" s="295"/>
      <c r="D5" s="296"/>
      <c r="E5" s="341"/>
      <c r="F5" s="341"/>
      <c r="G5" s="344"/>
      <c r="H5" s="349"/>
      <c r="I5" s="347"/>
      <c r="J5" s="109" t="s">
        <v>211</v>
      </c>
      <c r="K5" s="355"/>
      <c r="L5" s="110" t="s">
        <v>211</v>
      </c>
      <c r="M5" s="344"/>
      <c r="N5" s="344"/>
      <c r="O5" s="352"/>
      <c r="P5" s="341"/>
      <c r="Q5" s="341"/>
      <c r="R5" s="341"/>
      <c r="S5" s="341"/>
      <c r="T5" s="111"/>
    </row>
    <row r="6" spans="2:20" ht="12" customHeight="1">
      <c r="B6" s="297"/>
      <c r="C6" s="298"/>
      <c r="D6" s="299"/>
      <c r="E6" s="342"/>
      <c r="F6" s="342"/>
      <c r="G6" s="345"/>
      <c r="H6" s="350"/>
      <c r="I6" s="348"/>
      <c r="J6" s="112"/>
      <c r="K6" s="356"/>
      <c r="L6" s="113"/>
      <c r="M6" s="345"/>
      <c r="N6" s="345"/>
      <c r="O6" s="353"/>
      <c r="P6" s="342"/>
      <c r="Q6" s="342"/>
      <c r="R6" s="342"/>
      <c r="S6" s="342"/>
      <c r="T6" s="111"/>
    </row>
    <row r="7" spans="2:19" ht="12" customHeight="1">
      <c r="B7" s="280"/>
      <c r="C7" s="281"/>
      <c r="D7" s="282"/>
      <c r="E7" s="102" t="s">
        <v>39</v>
      </c>
      <c r="F7" s="102" t="s">
        <v>39</v>
      </c>
      <c r="G7" s="102" t="s">
        <v>39</v>
      </c>
      <c r="H7" s="102" t="s">
        <v>39</v>
      </c>
      <c r="I7" s="102" t="s">
        <v>39</v>
      </c>
      <c r="J7" s="102" t="s">
        <v>39</v>
      </c>
      <c r="K7" s="102" t="s">
        <v>39</v>
      </c>
      <c r="L7" s="102" t="s">
        <v>39</v>
      </c>
      <c r="M7" s="102" t="s">
        <v>39</v>
      </c>
      <c r="N7" s="102" t="s">
        <v>39</v>
      </c>
      <c r="O7" s="102" t="s">
        <v>39</v>
      </c>
      <c r="P7" s="102" t="s">
        <v>39</v>
      </c>
      <c r="Q7" s="102" t="s">
        <v>39</v>
      </c>
      <c r="R7" s="102" t="s">
        <v>39</v>
      </c>
      <c r="S7" s="102" t="s">
        <v>39</v>
      </c>
    </row>
    <row r="8" spans="2:19" ht="12" customHeight="1">
      <c r="B8" s="358" t="s">
        <v>212</v>
      </c>
      <c r="C8" s="360" t="s">
        <v>33</v>
      </c>
      <c r="D8" s="311"/>
      <c r="E8" s="114">
        <v>1427237</v>
      </c>
      <c r="F8" s="114">
        <v>99064</v>
      </c>
      <c r="G8" s="114">
        <v>153015</v>
      </c>
      <c r="H8" s="114">
        <v>144968</v>
      </c>
      <c r="I8" s="114">
        <v>8007</v>
      </c>
      <c r="J8" s="114">
        <v>58621</v>
      </c>
      <c r="K8" s="114">
        <v>72576</v>
      </c>
      <c r="L8" s="114">
        <v>20273</v>
      </c>
      <c r="M8" s="114">
        <v>28936</v>
      </c>
      <c r="N8" s="114">
        <v>27638</v>
      </c>
      <c r="O8" s="114" t="s">
        <v>68</v>
      </c>
      <c r="P8" s="114">
        <v>382296</v>
      </c>
      <c r="Q8" s="114">
        <v>71412</v>
      </c>
      <c r="R8" s="115" t="s">
        <v>68</v>
      </c>
      <c r="S8" s="114">
        <v>2770181</v>
      </c>
    </row>
    <row r="9" spans="2:19" ht="12" customHeight="1">
      <c r="B9" s="359"/>
      <c r="C9" s="22"/>
      <c r="D9" s="39" t="s">
        <v>213</v>
      </c>
      <c r="E9" s="116">
        <v>1099099</v>
      </c>
      <c r="F9" s="116">
        <v>77630</v>
      </c>
      <c r="G9" s="116">
        <v>107457</v>
      </c>
      <c r="H9" s="116">
        <v>122095</v>
      </c>
      <c r="I9" s="116">
        <v>4891</v>
      </c>
      <c r="J9" s="116">
        <v>39597</v>
      </c>
      <c r="K9" s="116">
        <v>34541</v>
      </c>
      <c r="L9" s="116">
        <v>17524</v>
      </c>
      <c r="M9" s="116">
        <v>967</v>
      </c>
      <c r="N9" s="117">
        <v>352</v>
      </c>
      <c r="O9" s="116" t="s">
        <v>68</v>
      </c>
      <c r="P9" s="116">
        <v>334054</v>
      </c>
      <c r="Q9" s="116">
        <v>67802</v>
      </c>
      <c r="R9" s="115" t="s">
        <v>68</v>
      </c>
      <c r="S9" s="117" t="s">
        <v>68</v>
      </c>
    </row>
    <row r="10" spans="2:19" ht="12" customHeight="1">
      <c r="B10" s="359"/>
      <c r="C10" s="22"/>
      <c r="D10" s="39" t="s">
        <v>214</v>
      </c>
      <c r="E10" s="116">
        <v>213862</v>
      </c>
      <c r="F10" s="116">
        <v>13518</v>
      </c>
      <c r="G10" s="116">
        <v>24285</v>
      </c>
      <c r="H10" s="116">
        <v>15099</v>
      </c>
      <c r="I10" s="116">
        <v>1136</v>
      </c>
      <c r="J10" s="116">
        <v>11633</v>
      </c>
      <c r="K10" s="116">
        <v>24350</v>
      </c>
      <c r="L10" s="116">
        <v>765</v>
      </c>
      <c r="M10" s="115" t="s">
        <v>68</v>
      </c>
      <c r="N10" s="115" t="s">
        <v>68</v>
      </c>
      <c r="O10" s="117" t="s">
        <v>68</v>
      </c>
      <c r="P10" s="116">
        <v>27420</v>
      </c>
      <c r="Q10" s="116">
        <v>2517</v>
      </c>
      <c r="R10" s="115" t="s">
        <v>68</v>
      </c>
      <c r="S10" s="117" t="s">
        <v>68</v>
      </c>
    </row>
    <row r="11" spans="2:19" ht="12" customHeight="1">
      <c r="B11" s="359"/>
      <c r="C11" s="22"/>
      <c r="D11" s="118" t="s">
        <v>215</v>
      </c>
      <c r="E11" s="117" t="s">
        <v>68</v>
      </c>
      <c r="F11" s="117" t="s">
        <v>68</v>
      </c>
      <c r="G11" s="117" t="s">
        <v>68</v>
      </c>
      <c r="H11" s="117" t="s">
        <v>68</v>
      </c>
      <c r="I11" s="115" t="s">
        <v>68</v>
      </c>
      <c r="J11" s="117" t="s">
        <v>68</v>
      </c>
      <c r="K11" s="117" t="s">
        <v>68</v>
      </c>
      <c r="L11" s="117" t="s">
        <v>68</v>
      </c>
      <c r="M11" s="115" t="s">
        <v>68</v>
      </c>
      <c r="N11" s="115" t="s">
        <v>68</v>
      </c>
      <c r="O11" s="117" t="s">
        <v>68</v>
      </c>
      <c r="P11" s="116">
        <v>5035</v>
      </c>
      <c r="Q11" s="117" t="s">
        <v>68</v>
      </c>
      <c r="R11" s="115" t="s">
        <v>68</v>
      </c>
      <c r="S11" s="117" t="s">
        <v>68</v>
      </c>
    </row>
    <row r="12" spans="2:19" ht="12" customHeight="1">
      <c r="B12" s="359"/>
      <c r="C12" s="22"/>
      <c r="D12" s="118" t="s">
        <v>216</v>
      </c>
      <c r="E12" s="117">
        <v>6969</v>
      </c>
      <c r="F12" s="117">
        <v>1644</v>
      </c>
      <c r="G12" s="117">
        <v>794</v>
      </c>
      <c r="H12" s="116">
        <v>1540</v>
      </c>
      <c r="I12" s="115" t="s">
        <v>68</v>
      </c>
      <c r="J12" s="117">
        <v>130</v>
      </c>
      <c r="K12" s="117" t="s">
        <v>68</v>
      </c>
      <c r="L12" s="117">
        <v>966</v>
      </c>
      <c r="M12" s="116">
        <v>189</v>
      </c>
      <c r="N12" s="115" t="s">
        <v>68</v>
      </c>
      <c r="O12" s="117" t="s">
        <v>68</v>
      </c>
      <c r="P12" s="116">
        <v>2427</v>
      </c>
      <c r="Q12" s="117">
        <v>626</v>
      </c>
      <c r="R12" s="115" t="s">
        <v>68</v>
      </c>
      <c r="S12" s="117" t="s">
        <v>68</v>
      </c>
    </row>
    <row r="13" spans="2:19" ht="12" customHeight="1">
      <c r="B13" s="359"/>
      <c r="C13" s="22"/>
      <c r="D13" s="39" t="s">
        <v>217</v>
      </c>
      <c r="E13" s="117" t="s">
        <v>68</v>
      </c>
      <c r="F13" s="117" t="s">
        <v>68</v>
      </c>
      <c r="G13" s="117" t="s">
        <v>68</v>
      </c>
      <c r="H13" s="117" t="s">
        <v>68</v>
      </c>
      <c r="I13" s="115" t="s">
        <v>68</v>
      </c>
      <c r="J13" s="117" t="s">
        <v>68</v>
      </c>
      <c r="K13" s="117" t="s">
        <v>68</v>
      </c>
      <c r="L13" s="117" t="s">
        <v>68</v>
      </c>
      <c r="M13" s="116">
        <v>12</v>
      </c>
      <c r="N13" s="116">
        <v>11</v>
      </c>
      <c r="O13" s="117" t="s">
        <v>68</v>
      </c>
      <c r="P13" s="117" t="s">
        <v>68</v>
      </c>
      <c r="Q13" s="117" t="s">
        <v>68</v>
      </c>
      <c r="R13" s="115" t="s">
        <v>68</v>
      </c>
      <c r="S13" s="117" t="s">
        <v>68</v>
      </c>
    </row>
    <row r="14" spans="2:19" ht="12" customHeight="1">
      <c r="B14" s="359"/>
      <c r="C14" s="22"/>
      <c r="D14" s="39" t="s">
        <v>218</v>
      </c>
      <c r="E14" s="117" t="s">
        <v>68</v>
      </c>
      <c r="F14" s="117" t="s">
        <v>68</v>
      </c>
      <c r="G14" s="117" t="s">
        <v>68</v>
      </c>
      <c r="H14" s="117" t="s">
        <v>68</v>
      </c>
      <c r="I14" s="115" t="s">
        <v>68</v>
      </c>
      <c r="J14" s="117" t="s">
        <v>68</v>
      </c>
      <c r="K14" s="117" t="s">
        <v>68</v>
      </c>
      <c r="L14" s="117" t="s">
        <v>68</v>
      </c>
      <c r="M14" s="117">
        <v>1337</v>
      </c>
      <c r="N14" s="116">
        <v>1226</v>
      </c>
      <c r="O14" s="117" t="s">
        <v>68</v>
      </c>
      <c r="P14" s="117" t="s">
        <v>68</v>
      </c>
      <c r="Q14" s="117" t="s">
        <v>68</v>
      </c>
      <c r="R14" s="115" t="s">
        <v>68</v>
      </c>
      <c r="S14" s="117" t="s">
        <v>68</v>
      </c>
    </row>
    <row r="15" spans="2:19" ht="12" customHeight="1">
      <c r="B15" s="359"/>
      <c r="C15" s="22"/>
      <c r="D15" s="119" t="s">
        <v>219</v>
      </c>
      <c r="E15" s="117" t="s">
        <v>68</v>
      </c>
      <c r="F15" s="117" t="s">
        <v>68</v>
      </c>
      <c r="G15" s="117" t="s">
        <v>68</v>
      </c>
      <c r="H15" s="117" t="s">
        <v>68</v>
      </c>
      <c r="I15" s="115" t="s">
        <v>68</v>
      </c>
      <c r="J15" s="117" t="s">
        <v>68</v>
      </c>
      <c r="K15" s="117" t="s">
        <v>68</v>
      </c>
      <c r="L15" s="117" t="s">
        <v>68</v>
      </c>
      <c r="M15" s="116">
        <v>30</v>
      </c>
      <c r="N15" s="116">
        <v>28</v>
      </c>
      <c r="O15" s="117" t="s">
        <v>68</v>
      </c>
      <c r="P15" s="117" t="s">
        <v>68</v>
      </c>
      <c r="Q15" s="117" t="s">
        <v>68</v>
      </c>
      <c r="R15" s="115" t="s">
        <v>68</v>
      </c>
      <c r="S15" s="117" t="s">
        <v>68</v>
      </c>
    </row>
    <row r="16" spans="2:19" ht="12" customHeight="1">
      <c r="B16" s="359"/>
      <c r="C16" s="22"/>
      <c r="D16" s="119" t="s">
        <v>220</v>
      </c>
      <c r="E16" s="116">
        <v>6237</v>
      </c>
      <c r="F16" s="117" t="s">
        <v>68</v>
      </c>
      <c r="G16" s="117" t="s">
        <v>68</v>
      </c>
      <c r="H16" s="117" t="s">
        <v>68</v>
      </c>
      <c r="I16" s="115" t="s">
        <v>68</v>
      </c>
      <c r="J16" s="116">
        <v>800</v>
      </c>
      <c r="K16" s="116">
        <v>845</v>
      </c>
      <c r="L16" s="117" t="s">
        <v>68</v>
      </c>
      <c r="M16" s="115" t="s">
        <v>68</v>
      </c>
      <c r="N16" s="115" t="s">
        <v>68</v>
      </c>
      <c r="O16" s="117" t="s">
        <v>68</v>
      </c>
      <c r="P16" s="117" t="s">
        <v>68</v>
      </c>
      <c r="Q16" s="117" t="s">
        <v>68</v>
      </c>
      <c r="R16" s="115" t="s">
        <v>68</v>
      </c>
      <c r="S16" s="117" t="s">
        <v>68</v>
      </c>
    </row>
    <row r="17" spans="2:19" ht="12" customHeight="1">
      <c r="B17" s="359"/>
      <c r="C17" s="22"/>
      <c r="D17" s="39" t="s">
        <v>221</v>
      </c>
      <c r="E17" s="116">
        <v>22053</v>
      </c>
      <c r="F17" s="120">
        <v>1038</v>
      </c>
      <c r="G17" s="116">
        <v>2299</v>
      </c>
      <c r="H17" s="121">
        <v>2881</v>
      </c>
      <c r="I17" s="117">
        <v>297</v>
      </c>
      <c r="J17" s="120">
        <v>1374</v>
      </c>
      <c r="K17" s="116">
        <v>1344</v>
      </c>
      <c r="L17" s="117" t="s">
        <v>68</v>
      </c>
      <c r="M17" s="116">
        <v>101</v>
      </c>
      <c r="N17" s="117">
        <v>71</v>
      </c>
      <c r="O17" s="116" t="s">
        <v>68</v>
      </c>
      <c r="P17" s="117" t="s">
        <v>68</v>
      </c>
      <c r="Q17" s="117" t="s">
        <v>68</v>
      </c>
      <c r="R17" s="115" t="s">
        <v>68</v>
      </c>
      <c r="S17" s="117" t="s">
        <v>68</v>
      </c>
    </row>
    <row r="18" spans="2:19" ht="12" customHeight="1">
      <c r="B18" s="359"/>
      <c r="C18" s="22"/>
      <c r="D18" s="39" t="s">
        <v>222</v>
      </c>
      <c r="E18" s="116">
        <v>11173</v>
      </c>
      <c r="F18" s="117" t="s">
        <v>68</v>
      </c>
      <c r="G18" s="116">
        <v>1270</v>
      </c>
      <c r="H18" s="117" t="s">
        <v>68</v>
      </c>
      <c r="I18" s="120">
        <v>150</v>
      </c>
      <c r="J18" s="120">
        <v>480</v>
      </c>
      <c r="K18" s="116">
        <v>709</v>
      </c>
      <c r="L18" s="117" t="s">
        <v>68</v>
      </c>
      <c r="M18" s="115" t="s">
        <v>68</v>
      </c>
      <c r="N18" s="115" t="s">
        <v>68</v>
      </c>
      <c r="O18" s="117" t="s">
        <v>68</v>
      </c>
      <c r="P18" s="117" t="s">
        <v>68</v>
      </c>
      <c r="Q18" s="117" t="s">
        <v>68</v>
      </c>
      <c r="R18" s="115" t="s">
        <v>68</v>
      </c>
      <c r="S18" s="117" t="s">
        <v>68</v>
      </c>
    </row>
    <row r="19" spans="2:19" ht="12" customHeight="1">
      <c r="B19" s="359"/>
      <c r="C19" s="22"/>
      <c r="D19" s="39" t="s">
        <v>223</v>
      </c>
      <c r="E19" s="116">
        <v>5489</v>
      </c>
      <c r="F19" s="116">
        <v>280</v>
      </c>
      <c r="G19" s="116">
        <v>711</v>
      </c>
      <c r="H19" s="117" t="s">
        <v>68</v>
      </c>
      <c r="I19" s="117">
        <v>164</v>
      </c>
      <c r="J19" s="121">
        <v>272</v>
      </c>
      <c r="K19" s="116">
        <v>216</v>
      </c>
      <c r="L19" s="117" t="s">
        <v>68</v>
      </c>
      <c r="M19" s="115" t="s">
        <v>68</v>
      </c>
      <c r="N19" s="115" t="s">
        <v>68</v>
      </c>
      <c r="O19" s="117" t="s">
        <v>68</v>
      </c>
      <c r="P19" s="117" t="s">
        <v>68</v>
      </c>
      <c r="Q19" s="117" t="s">
        <v>68</v>
      </c>
      <c r="R19" s="115" t="s">
        <v>68</v>
      </c>
      <c r="S19" s="117" t="s">
        <v>68</v>
      </c>
    </row>
    <row r="20" spans="2:19" ht="12" customHeight="1">
      <c r="B20" s="359"/>
      <c r="C20" s="22"/>
      <c r="D20" s="39" t="s">
        <v>224</v>
      </c>
      <c r="E20" s="116">
        <v>2133</v>
      </c>
      <c r="F20" s="117">
        <v>46</v>
      </c>
      <c r="G20" s="120">
        <v>217</v>
      </c>
      <c r="H20" s="121">
        <v>46</v>
      </c>
      <c r="I20" s="115" t="s">
        <v>68</v>
      </c>
      <c r="J20" s="117">
        <v>46</v>
      </c>
      <c r="K20" s="116">
        <v>231</v>
      </c>
      <c r="L20" s="117" t="s">
        <v>68</v>
      </c>
      <c r="M20" s="115" t="s">
        <v>68</v>
      </c>
      <c r="N20" s="115" t="s">
        <v>68</v>
      </c>
      <c r="O20" s="117" t="s">
        <v>68</v>
      </c>
      <c r="P20" s="117" t="s">
        <v>68</v>
      </c>
      <c r="Q20" s="117">
        <v>132</v>
      </c>
      <c r="R20" s="115" t="s">
        <v>68</v>
      </c>
      <c r="S20" s="117" t="s">
        <v>68</v>
      </c>
    </row>
    <row r="21" spans="2:19" ht="12" customHeight="1">
      <c r="B21" s="359"/>
      <c r="C21" s="22"/>
      <c r="D21" s="39" t="s">
        <v>225</v>
      </c>
      <c r="E21" s="116">
        <v>23225</v>
      </c>
      <c r="F21" s="120">
        <v>1268</v>
      </c>
      <c r="G21" s="117" t="s">
        <v>68</v>
      </c>
      <c r="H21" s="117" t="s">
        <v>68</v>
      </c>
      <c r="I21" s="115" t="s">
        <v>68</v>
      </c>
      <c r="J21" s="121">
        <v>1583</v>
      </c>
      <c r="K21" s="116">
        <v>4166</v>
      </c>
      <c r="L21" s="116">
        <v>742</v>
      </c>
      <c r="M21" s="115" t="s">
        <v>68</v>
      </c>
      <c r="N21" s="115" t="s">
        <v>68</v>
      </c>
      <c r="O21" s="117" t="s">
        <v>68</v>
      </c>
      <c r="P21" s="117" t="s">
        <v>68</v>
      </c>
      <c r="Q21" s="117">
        <v>295</v>
      </c>
      <c r="R21" s="115" t="s">
        <v>68</v>
      </c>
      <c r="S21" s="117" t="s">
        <v>68</v>
      </c>
    </row>
    <row r="22" spans="2:19" ht="12" customHeight="1">
      <c r="B22" s="359"/>
      <c r="C22" s="22"/>
      <c r="D22" s="39" t="s">
        <v>226</v>
      </c>
      <c r="E22" s="116">
        <v>234</v>
      </c>
      <c r="F22" s="117" t="s">
        <v>68</v>
      </c>
      <c r="G22" s="117" t="s">
        <v>68</v>
      </c>
      <c r="H22" s="117">
        <v>30</v>
      </c>
      <c r="I22" s="115" t="s">
        <v>68</v>
      </c>
      <c r="J22" s="121">
        <v>18</v>
      </c>
      <c r="K22" s="116">
        <v>33</v>
      </c>
      <c r="L22" s="117" t="s">
        <v>68</v>
      </c>
      <c r="M22" s="115" t="s">
        <v>68</v>
      </c>
      <c r="N22" s="115" t="s">
        <v>68</v>
      </c>
      <c r="O22" s="117" t="s">
        <v>68</v>
      </c>
      <c r="P22" s="117" t="s">
        <v>68</v>
      </c>
      <c r="Q22" s="117" t="s">
        <v>68</v>
      </c>
      <c r="R22" s="115" t="s">
        <v>68</v>
      </c>
      <c r="S22" s="117" t="s">
        <v>68</v>
      </c>
    </row>
    <row r="23" spans="2:19" ht="12" customHeight="1">
      <c r="B23" s="359"/>
      <c r="C23" s="22"/>
      <c r="D23" s="119" t="s">
        <v>227</v>
      </c>
      <c r="E23" s="116">
        <v>1947</v>
      </c>
      <c r="F23" s="116">
        <v>132</v>
      </c>
      <c r="G23" s="117">
        <v>218</v>
      </c>
      <c r="H23" s="117">
        <v>142</v>
      </c>
      <c r="I23" s="116">
        <v>10</v>
      </c>
      <c r="J23" s="116">
        <v>106</v>
      </c>
      <c r="K23" s="116">
        <v>218</v>
      </c>
      <c r="L23" s="117" t="s">
        <v>68</v>
      </c>
      <c r="M23" s="122">
        <v>30</v>
      </c>
      <c r="N23" s="122">
        <v>30</v>
      </c>
      <c r="O23" s="117" t="s">
        <v>68</v>
      </c>
      <c r="P23" s="116">
        <v>213</v>
      </c>
      <c r="Q23" s="117" t="s">
        <v>68</v>
      </c>
      <c r="R23" s="115" t="s">
        <v>68</v>
      </c>
      <c r="S23" s="117" t="s">
        <v>68</v>
      </c>
    </row>
    <row r="24" spans="2:19" ht="12" customHeight="1">
      <c r="B24" s="359"/>
      <c r="C24" s="22"/>
      <c r="D24" s="39" t="s">
        <v>228</v>
      </c>
      <c r="E24" s="116">
        <v>17759</v>
      </c>
      <c r="F24" s="120">
        <v>2892</v>
      </c>
      <c r="G24" s="116">
        <v>2985</v>
      </c>
      <c r="H24" s="117">
        <v>1980</v>
      </c>
      <c r="I24" s="116">
        <v>45</v>
      </c>
      <c r="J24" s="121">
        <v>2224</v>
      </c>
      <c r="K24" s="120">
        <v>4479</v>
      </c>
      <c r="L24" s="117">
        <v>276</v>
      </c>
      <c r="M24" s="122">
        <v>13883</v>
      </c>
      <c r="N24" s="122">
        <v>12085</v>
      </c>
      <c r="O24" s="122" t="s">
        <v>68</v>
      </c>
      <c r="P24" s="120">
        <v>8152</v>
      </c>
      <c r="Q24" s="117" t="s">
        <v>68</v>
      </c>
      <c r="R24" s="115" t="s">
        <v>68</v>
      </c>
      <c r="S24" s="117" t="s">
        <v>68</v>
      </c>
    </row>
    <row r="25" spans="2:19" ht="12" customHeight="1">
      <c r="B25" s="359"/>
      <c r="C25" s="22"/>
      <c r="D25" s="39" t="s">
        <v>229</v>
      </c>
      <c r="E25" s="117" t="s">
        <v>68</v>
      </c>
      <c r="F25" s="117">
        <v>74</v>
      </c>
      <c r="G25" s="117" t="s">
        <v>68</v>
      </c>
      <c r="H25" s="117" t="s">
        <v>68</v>
      </c>
      <c r="I25" s="115" t="s">
        <v>68</v>
      </c>
      <c r="J25" s="117" t="s">
        <v>68</v>
      </c>
      <c r="K25" s="117" t="s">
        <v>68</v>
      </c>
      <c r="L25" s="117" t="s">
        <v>68</v>
      </c>
      <c r="M25" s="115" t="s">
        <v>68</v>
      </c>
      <c r="N25" s="115" t="s">
        <v>68</v>
      </c>
      <c r="O25" s="117" t="s">
        <v>68</v>
      </c>
      <c r="P25" s="117" t="s">
        <v>68</v>
      </c>
      <c r="Q25" s="117" t="s">
        <v>68</v>
      </c>
      <c r="R25" s="115" t="s">
        <v>68</v>
      </c>
      <c r="S25" s="117" t="s">
        <v>68</v>
      </c>
    </row>
    <row r="26" spans="2:19" ht="12" customHeight="1">
      <c r="B26" s="359"/>
      <c r="C26" s="22"/>
      <c r="D26" s="39" t="s">
        <v>230</v>
      </c>
      <c r="E26" s="116">
        <v>2894</v>
      </c>
      <c r="F26" s="116">
        <v>195</v>
      </c>
      <c r="G26" s="116">
        <v>324</v>
      </c>
      <c r="H26" s="116">
        <v>214</v>
      </c>
      <c r="I26" s="116">
        <v>15</v>
      </c>
      <c r="J26" s="116">
        <v>158</v>
      </c>
      <c r="K26" s="116">
        <v>345</v>
      </c>
      <c r="L26" s="117" t="s">
        <v>68</v>
      </c>
      <c r="M26" s="115" t="s">
        <v>68</v>
      </c>
      <c r="N26" s="115" t="s">
        <v>68</v>
      </c>
      <c r="O26" s="117" t="s">
        <v>68</v>
      </c>
      <c r="P26" s="120">
        <v>314</v>
      </c>
      <c r="Q26" s="120">
        <v>40</v>
      </c>
      <c r="R26" s="115" t="s">
        <v>68</v>
      </c>
      <c r="S26" s="117" t="s">
        <v>68</v>
      </c>
    </row>
    <row r="27" spans="2:19" ht="12" customHeight="1">
      <c r="B27" s="359"/>
      <c r="C27" s="22"/>
      <c r="D27" s="39" t="s">
        <v>231</v>
      </c>
      <c r="E27" s="120">
        <v>5829</v>
      </c>
      <c r="F27" s="120">
        <v>347</v>
      </c>
      <c r="G27" s="116">
        <v>201</v>
      </c>
      <c r="H27" s="117" t="s">
        <v>68</v>
      </c>
      <c r="I27" s="117">
        <v>217</v>
      </c>
      <c r="J27" s="120" t="s">
        <v>68</v>
      </c>
      <c r="K27" s="117">
        <v>537</v>
      </c>
      <c r="L27" s="117" t="s">
        <v>68</v>
      </c>
      <c r="M27" s="115" t="s">
        <v>68</v>
      </c>
      <c r="N27" s="115" t="s">
        <v>68</v>
      </c>
      <c r="O27" s="117" t="s">
        <v>68</v>
      </c>
      <c r="P27" s="117" t="s">
        <v>68</v>
      </c>
      <c r="Q27" s="117" t="s">
        <v>68</v>
      </c>
      <c r="R27" s="115" t="s">
        <v>68</v>
      </c>
      <c r="S27" s="117" t="s">
        <v>68</v>
      </c>
    </row>
    <row r="28" spans="2:19" ht="12" customHeight="1">
      <c r="B28" s="359"/>
      <c r="C28" s="22"/>
      <c r="D28" s="39" t="s">
        <v>232</v>
      </c>
      <c r="E28" s="117" t="s">
        <v>68</v>
      </c>
      <c r="F28" s="117" t="s">
        <v>68</v>
      </c>
      <c r="G28" s="117" t="s">
        <v>68</v>
      </c>
      <c r="H28" s="117" t="s">
        <v>68</v>
      </c>
      <c r="I28" s="115" t="s">
        <v>68</v>
      </c>
      <c r="J28" s="117" t="s">
        <v>68</v>
      </c>
      <c r="K28" s="117" t="s">
        <v>68</v>
      </c>
      <c r="L28" s="117" t="s">
        <v>68</v>
      </c>
      <c r="M28" s="115" t="s">
        <v>68</v>
      </c>
      <c r="N28" s="115" t="s">
        <v>68</v>
      </c>
      <c r="O28" s="117" t="s">
        <v>68</v>
      </c>
      <c r="P28" s="117" t="s">
        <v>68</v>
      </c>
      <c r="Q28" s="117" t="s">
        <v>68</v>
      </c>
      <c r="R28" s="115" t="s">
        <v>68</v>
      </c>
      <c r="S28" s="117" t="s">
        <v>68</v>
      </c>
    </row>
    <row r="29" spans="2:19" ht="12" customHeight="1">
      <c r="B29" s="359"/>
      <c r="C29" s="22"/>
      <c r="D29" s="39" t="s">
        <v>233</v>
      </c>
      <c r="E29" s="117" t="s">
        <v>68</v>
      </c>
      <c r="F29" s="117" t="s">
        <v>68</v>
      </c>
      <c r="G29" s="117" t="s">
        <v>68</v>
      </c>
      <c r="H29" s="117" t="s">
        <v>68</v>
      </c>
      <c r="I29" s="115" t="s">
        <v>68</v>
      </c>
      <c r="J29" s="117" t="s">
        <v>68</v>
      </c>
      <c r="K29" s="117" t="s">
        <v>68</v>
      </c>
      <c r="L29" s="117" t="s">
        <v>68</v>
      </c>
      <c r="M29" s="115" t="s">
        <v>68</v>
      </c>
      <c r="N29" s="115" t="s">
        <v>68</v>
      </c>
      <c r="O29" s="117" t="s">
        <v>68</v>
      </c>
      <c r="P29" s="117" t="s">
        <v>68</v>
      </c>
      <c r="Q29" s="117" t="s">
        <v>68</v>
      </c>
      <c r="R29" s="115" t="s">
        <v>68</v>
      </c>
      <c r="S29" s="117" t="s">
        <v>68</v>
      </c>
    </row>
    <row r="30" spans="2:19" ht="12" customHeight="1">
      <c r="B30" s="359"/>
      <c r="C30" s="67"/>
      <c r="D30" s="123" t="s">
        <v>234</v>
      </c>
      <c r="E30" s="117">
        <v>884</v>
      </c>
      <c r="F30" s="117" t="s">
        <v>68</v>
      </c>
      <c r="G30" s="117" t="s">
        <v>68</v>
      </c>
      <c r="H30" s="117" t="s">
        <v>68</v>
      </c>
      <c r="I30" s="115" t="s">
        <v>68</v>
      </c>
      <c r="J30" s="117" t="s">
        <v>68</v>
      </c>
      <c r="K30" s="117" t="s">
        <v>68</v>
      </c>
      <c r="L30" s="117" t="s">
        <v>68</v>
      </c>
      <c r="M30" s="115" t="s">
        <v>68</v>
      </c>
      <c r="N30" s="115" t="s">
        <v>68</v>
      </c>
      <c r="O30" s="117" t="s">
        <v>68</v>
      </c>
      <c r="P30" s="117" t="s">
        <v>68</v>
      </c>
      <c r="Q30" s="117" t="s">
        <v>68</v>
      </c>
      <c r="R30" s="115" t="s">
        <v>68</v>
      </c>
      <c r="S30" s="117" t="s">
        <v>68</v>
      </c>
    </row>
    <row r="31" spans="2:19" ht="12" customHeight="1" thickBot="1">
      <c r="B31" s="359"/>
      <c r="C31" s="67"/>
      <c r="D31" s="55" t="s">
        <v>9</v>
      </c>
      <c r="E31" s="115">
        <v>7450</v>
      </c>
      <c r="F31" s="115" t="s">
        <v>68</v>
      </c>
      <c r="G31" s="122">
        <v>12254</v>
      </c>
      <c r="H31" s="115">
        <v>941</v>
      </c>
      <c r="I31" s="124">
        <v>1082</v>
      </c>
      <c r="J31" s="115">
        <v>200</v>
      </c>
      <c r="K31" s="115">
        <v>562</v>
      </c>
      <c r="L31" s="115" t="s">
        <v>68</v>
      </c>
      <c r="M31" s="122">
        <v>12386</v>
      </c>
      <c r="N31" s="115">
        <v>13836</v>
      </c>
      <c r="O31" s="122" t="s">
        <v>68</v>
      </c>
      <c r="P31" s="115">
        <v>4681</v>
      </c>
      <c r="Q31" s="115" t="s">
        <v>68</v>
      </c>
      <c r="R31" s="115" t="s">
        <v>68</v>
      </c>
      <c r="S31" s="115" t="s">
        <v>68</v>
      </c>
    </row>
    <row r="32" spans="2:19" ht="12" customHeight="1">
      <c r="B32" s="361" t="s">
        <v>235</v>
      </c>
      <c r="C32" s="364" t="s">
        <v>33</v>
      </c>
      <c r="D32" s="365"/>
      <c r="E32" s="125" t="s">
        <v>68</v>
      </c>
      <c r="F32" s="125" t="s">
        <v>68</v>
      </c>
      <c r="G32" s="126">
        <v>181975</v>
      </c>
      <c r="H32" s="125" t="s">
        <v>68</v>
      </c>
      <c r="I32" s="125" t="s">
        <v>68</v>
      </c>
      <c r="J32" s="125" t="s">
        <v>68</v>
      </c>
      <c r="K32" s="125" t="s">
        <v>68</v>
      </c>
      <c r="L32" s="125" t="s">
        <v>68</v>
      </c>
      <c r="M32" s="126">
        <v>88317</v>
      </c>
      <c r="N32" s="127">
        <v>143197</v>
      </c>
      <c r="O32" s="125" t="s">
        <v>68</v>
      </c>
      <c r="P32" s="125" t="s">
        <v>68</v>
      </c>
      <c r="Q32" s="125" t="s">
        <v>68</v>
      </c>
      <c r="R32" s="125" t="s">
        <v>68</v>
      </c>
      <c r="S32" s="125" t="s">
        <v>68</v>
      </c>
    </row>
    <row r="33" spans="2:19" ht="12" customHeight="1">
      <c r="B33" s="362"/>
      <c r="C33" s="22"/>
      <c r="D33" s="55" t="s">
        <v>236</v>
      </c>
      <c r="E33" s="115" t="s">
        <v>68</v>
      </c>
      <c r="F33" s="115" t="s">
        <v>68</v>
      </c>
      <c r="G33" s="117">
        <v>146645</v>
      </c>
      <c r="H33" s="115" t="s">
        <v>68</v>
      </c>
      <c r="I33" s="115" t="s">
        <v>68</v>
      </c>
      <c r="J33" s="115" t="s">
        <v>68</v>
      </c>
      <c r="K33" s="115" t="s">
        <v>68</v>
      </c>
      <c r="L33" s="115" t="s">
        <v>68</v>
      </c>
      <c r="M33" s="116">
        <v>57518</v>
      </c>
      <c r="N33" s="117">
        <v>100544</v>
      </c>
      <c r="O33" s="117" t="s">
        <v>68</v>
      </c>
      <c r="P33" s="115" t="s">
        <v>68</v>
      </c>
      <c r="Q33" s="115" t="s">
        <v>68</v>
      </c>
      <c r="R33" s="115" t="s">
        <v>68</v>
      </c>
      <c r="S33" s="115" t="s">
        <v>68</v>
      </c>
    </row>
    <row r="34" spans="2:19" ht="12" customHeight="1">
      <c r="B34" s="362"/>
      <c r="C34" s="22"/>
      <c r="D34" s="128" t="s">
        <v>237</v>
      </c>
      <c r="E34" s="115" t="s">
        <v>68</v>
      </c>
      <c r="F34" s="115" t="s">
        <v>68</v>
      </c>
      <c r="G34" s="115">
        <v>5</v>
      </c>
      <c r="H34" s="115" t="s">
        <v>68</v>
      </c>
      <c r="I34" s="115" t="s">
        <v>68</v>
      </c>
      <c r="J34" s="115" t="s">
        <v>68</v>
      </c>
      <c r="K34" s="115" t="s">
        <v>68</v>
      </c>
      <c r="L34" s="115" t="s">
        <v>68</v>
      </c>
      <c r="M34" s="117">
        <v>8</v>
      </c>
      <c r="N34" s="115" t="s">
        <v>68</v>
      </c>
      <c r="O34" s="117" t="s">
        <v>68</v>
      </c>
      <c r="P34" s="115" t="s">
        <v>68</v>
      </c>
      <c r="Q34" s="115" t="s">
        <v>68</v>
      </c>
      <c r="R34" s="115" t="s">
        <v>68</v>
      </c>
      <c r="S34" s="115" t="s">
        <v>68</v>
      </c>
    </row>
    <row r="35" spans="2:19" ht="12" customHeight="1">
      <c r="B35" s="362"/>
      <c r="C35" s="22"/>
      <c r="D35" s="128" t="s">
        <v>238</v>
      </c>
      <c r="E35" s="115" t="s">
        <v>68</v>
      </c>
      <c r="F35" s="115" t="s">
        <v>68</v>
      </c>
      <c r="G35" s="117">
        <v>35324</v>
      </c>
      <c r="H35" s="115" t="s">
        <v>68</v>
      </c>
      <c r="I35" s="115" t="s">
        <v>68</v>
      </c>
      <c r="J35" s="115" t="s">
        <v>68</v>
      </c>
      <c r="K35" s="115" t="s">
        <v>68</v>
      </c>
      <c r="L35" s="115" t="s">
        <v>68</v>
      </c>
      <c r="M35" s="117">
        <v>24639</v>
      </c>
      <c r="N35" s="117">
        <v>35075</v>
      </c>
      <c r="O35" s="117" t="s">
        <v>68</v>
      </c>
      <c r="P35" s="115" t="s">
        <v>68</v>
      </c>
      <c r="Q35" s="115" t="s">
        <v>68</v>
      </c>
      <c r="R35" s="115" t="s">
        <v>68</v>
      </c>
      <c r="S35" s="115" t="s">
        <v>68</v>
      </c>
    </row>
    <row r="36" spans="2:19" ht="12" customHeight="1">
      <c r="B36" s="363"/>
      <c r="C36" s="22"/>
      <c r="D36" s="39" t="s">
        <v>239</v>
      </c>
      <c r="E36" s="117" t="s">
        <v>68</v>
      </c>
      <c r="F36" s="117" t="s">
        <v>68</v>
      </c>
      <c r="G36" s="117" t="s">
        <v>68</v>
      </c>
      <c r="H36" s="117" t="s">
        <v>68</v>
      </c>
      <c r="I36" s="117" t="s">
        <v>68</v>
      </c>
      <c r="J36" s="117" t="s">
        <v>68</v>
      </c>
      <c r="K36" s="117" t="s">
        <v>68</v>
      </c>
      <c r="L36" s="117" t="s">
        <v>68</v>
      </c>
      <c r="M36" s="116">
        <v>6151</v>
      </c>
      <c r="N36" s="117">
        <v>7577</v>
      </c>
      <c r="O36" s="117" t="s">
        <v>68</v>
      </c>
      <c r="P36" s="117" t="s">
        <v>68</v>
      </c>
      <c r="Q36" s="117" t="s">
        <v>68</v>
      </c>
      <c r="R36" s="117" t="s">
        <v>68</v>
      </c>
      <c r="S36" s="117" t="s">
        <v>68</v>
      </c>
    </row>
    <row r="37" spans="3:19" s="129" customFormat="1" ht="12" customHeight="1">
      <c r="C37" s="357"/>
      <c r="D37" s="357"/>
      <c r="E37" s="130"/>
      <c r="F37" s="130"/>
      <c r="G37" s="131"/>
      <c r="H37" s="131"/>
      <c r="I37" s="130"/>
      <c r="J37" s="132"/>
      <c r="K37" s="130"/>
      <c r="L37" s="132"/>
      <c r="M37" s="130"/>
      <c r="N37" s="130"/>
      <c r="O37" s="130"/>
      <c r="P37" s="130"/>
      <c r="Q37" s="131"/>
      <c r="R37" s="131"/>
      <c r="S37" s="131"/>
    </row>
    <row r="38" spans="2:10" ht="12" customHeight="1">
      <c r="B38" s="5" t="s">
        <v>240</v>
      </c>
      <c r="C38" s="5"/>
      <c r="D38" s="5"/>
      <c r="E38" s="5"/>
      <c r="I38" s="133"/>
      <c r="J38" s="134"/>
    </row>
    <row r="39" spans="2:5" ht="12" customHeight="1">
      <c r="B39" s="5" t="s">
        <v>241</v>
      </c>
      <c r="C39" s="5"/>
      <c r="D39" s="5"/>
      <c r="E39" s="5"/>
    </row>
    <row r="40" spans="2:7" ht="12" customHeight="1">
      <c r="B40" s="5" t="s">
        <v>242</v>
      </c>
      <c r="C40" s="5"/>
      <c r="D40" s="5"/>
      <c r="E40" s="5"/>
      <c r="F40" s="5"/>
      <c r="G40" s="5"/>
    </row>
    <row r="41" spans="2:12" ht="12" customHeight="1">
      <c r="B41" s="5" t="s">
        <v>243</v>
      </c>
      <c r="J41" s="106"/>
      <c r="L41" s="106"/>
    </row>
    <row r="42" spans="10:12" ht="12" customHeight="1">
      <c r="J42" s="106"/>
      <c r="L42" s="106"/>
    </row>
    <row r="43" spans="10:12" ht="12" customHeight="1">
      <c r="J43" s="106"/>
      <c r="L43" s="106"/>
    </row>
    <row r="44" spans="10:20" ht="12" customHeight="1">
      <c r="J44" s="106"/>
      <c r="L44" s="106"/>
      <c r="T44" s="106"/>
    </row>
  </sheetData>
  <sheetProtection/>
  <mergeCells count="21">
    <mergeCell ref="C37:D37"/>
    <mergeCell ref="R3:R6"/>
    <mergeCell ref="S3:S6"/>
    <mergeCell ref="B7:D7"/>
    <mergeCell ref="B8:B31"/>
    <mergeCell ref="C8:D8"/>
    <mergeCell ref="B32:B36"/>
    <mergeCell ref="C32:D32"/>
    <mergeCell ref="P3:P6"/>
    <mergeCell ref="Q3:Q6"/>
    <mergeCell ref="M3:M6"/>
    <mergeCell ref="H3:H6"/>
    <mergeCell ref="O3:O6"/>
    <mergeCell ref="K3:K6"/>
    <mergeCell ref="B1:J1"/>
    <mergeCell ref="B3:D6"/>
    <mergeCell ref="E3:E6"/>
    <mergeCell ref="F3:F6"/>
    <mergeCell ref="G3:G6"/>
    <mergeCell ref="N3:N6"/>
    <mergeCell ref="I3:I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30"/>
  <sheetViews>
    <sheetView zoomScalePageLayoutView="0" workbookViewId="0" topLeftCell="A1">
      <selection activeCell="M43" sqref="M43"/>
    </sheetView>
  </sheetViews>
  <sheetFormatPr defaultColWidth="9.00390625" defaultRowHeight="13.5"/>
  <cols>
    <col min="1" max="1" width="2.625" style="1" customWidth="1"/>
    <col min="2" max="2" width="5.00390625" style="1" customWidth="1"/>
    <col min="3" max="3" width="6.50390625" style="1" customWidth="1"/>
    <col min="4" max="4" width="2.625" style="1" customWidth="1"/>
    <col min="5" max="5" width="8.125" style="1" customWidth="1"/>
    <col min="6" max="6" width="6.625" style="1" customWidth="1"/>
    <col min="7" max="7" width="10.00390625" style="1" customWidth="1"/>
    <col min="8" max="8" width="10.125" style="141" customWidth="1"/>
    <col min="9" max="9" width="9.375" style="1" customWidth="1"/>
    <col min="10" max="12" width="6.625" style="1" customWidth="1"/>
    <col min="13" max="13" width="9.625" style="1" bestFit="1" customWidth="1"/>
    <col min="14" max="14" width="10.25390625" style="1" customWidth="1"/>
    <col min="15" max="15" width="7.625" style="1" customWidth="1"/>
    <col min="16" max="18" width="6.625" style="1" customWidth="1"/>
    <col min="19" max="19" width="7.875" style="1" customWidth="1"/>
    <col min="20" max="20" width="9.00390625" style="1" customWidth="1"/>
    <col min="21" max="21" width="9.00390625" style="106" customWidth="1"/>
    <col min="22" max="16384" width="9.00390625" style="1" customWidth="1"/>
  </cols>
  <sheetData>
    <row r="1" ht="14.25" customHeight="1">
      <c r="B1" s="6" t="s">
        <v>244</v>
      </c>
    </row>
    <row r="2" spans="5:14" ht="12" customHeight="1">
      <c r="E2" s="37"/>
      <c r="F2" s="37"/>
      <c r="G2" s="37"/>
      <c r="H2" s="142"/>
      <c r="I2" s="37"/>
      <c r="J2" s="37"/>
      <c r="K2" s="37"/>
      <c r="L2" s="37"/>
      <c r="M2" s="37"/>
      <c r="N2" s="37"/>
    </row>
    <row r="3" spans="1:19" ht="12" customHeight="1">
      <c r="A3" s="1" t="s">
        <v>246</v>
      </c>
      <c r="B3" s="366" t="s">
        <v>1</v>
      </c>
      <c r="C3" s="367"/>
      <c r="D3" s="368"/>
      <c r="E3" s="337" t="s">
        <v>247</v>
      </c>
      <c r="F3" s="337" t="s">
        <v>248</v>
      </c>
      <c r="G3" s="375" t="s">
        <v>249</v>
      </c>
      <c r="H3" s="14" t="s">
        <v>250</v>
      </c>
      <c r="I3" s="378" t="s">
        <v>200</v>
      </c>
      <c r="J3" s="379" t="s">
        <v>251</v>
      </c>
      <c r="K3" s="277" t="s">
        <v>252</v>
      </c>
      <c r="L3" s="379" t="s">
        <v>253</v>
      </c>
      <c r="M3" s="378" t="s">
        <v>202</v>
      </c>
      <c r="N3" s="387" t="s">
        <v>254</v>
      </c>
      <c r="O3" s="387" t="s">
        <v>255</v>
      </c>
      <c r="P3" s="337" t="s">
        <v>205</v>
      </c>
      <c r="Q3" s="337" t="s">
        <v>256</v>
      </c>
      <c r="R3" s="337" t="s">
        <v>207</v>
      </c>
      <c r="S3" s="337" t="s">
        <v>208</v>
      </c>
    </row>
    <row r="4" spans="2:19" ht="12" customHeight="1">
      <c r="B4" s="369"/>
      <c r="C4" s="370"/>
      <c r="D4" s="371"/>
      <c r="E4" s="300"/>
      <c r="F4" s="300"/>
      <c r="G4" s="376"/>
      <c r="H4" s="15" t="s">
        <v>257</v>
      </c>
      <c r="I4" s="376"/>
      <c r="J4" s="380"/>
      <c r="K4" s="385"/>
      <c r="L4" s="380"/>
      <c r="M4" s="376"/>
      <c r="N4" s="388"/>
      <c r="O4" s="388"/>
      <c r="P4" s="300"/>
      <c r="Q4" s="300"/>
      <c r="R4" s="300"/>
      <c r="S4" s="300"/>
    </row>
    <row r="5" spans="2:19" ht="12" customHeight="1">
      <c r="B5" s="369"/>
      <c r="C5" s="370"/>
      <c r="D5" s="371"/>
      <c r="E5" s="300"/>
      <c r="F5" s="300"/>
      <c r="G5" s="376"/>
      <c r="H5" s="143" t="s">
        <v>258</v>
      </c>
      <c r="I5" s="376"/>
      <c r="J5" s="380"/>
      <c r="K5" s="385"/>
      <c r="L5" s="380"/>
      <c r="M5" s="376"/>
      <c r="N5" s="388"/>
      <c r="O5" s="388"/>
      <c r="P5" s="300"/>
      <c r="Q5" s="300"/>
      <c r="R5" s="300"/>
      <c r="S5" s="300"/>
    </row>
    <row r="6" spans="2:19" ht="17.25" customHeight="1">
      <c r="B6" s="372"/>
      <c r="C6" s="373"/>
      <c r="D6" s="374"/>
      <c r="E6" s="269"/>
      <c r="F6" s="269"/>
      <c r="G6" s="377"/>
      <c r="H6" s="144" t="s">
        <v>259</v>
      </c>
      <c r="I6" s="377"/>
      <c r="J6" s="381"/>
      <c r="K6" s="386"/>
      <c r="L6" s="381"/>
      <c r="M6" s="377"/>
      <c r="N6" s="389"/>
      <c r="O6" s="389"/>
      <c r="P6" s="269"/>
      <c r="Q6" s="269"/>
      <c r="R6" s="269"/>
      <c r="S6" s="269"/>
    </row>
    <row r="7" spans="2:19" ht="12" customHeight="1">
      <c r="B7" s="22"/>
      <c r="C7" s="23"/>
      <c r="D7" s="24"/>
      <c r="E7" s="2" t="s">
        <v>15</v>
      </c>
      <c r="F7" s="2" t="s">
        <v>15</v>
      </c>
      <c r="G7" s="2" t="s">
        <v>15</v>
      </c>
      <c r="H7" s="2" t="s">
        <v>15</v>
      </c>
      <c r="I7" s="2" t="s">
        <v>15</v>
      </c>
      <c r="J7" s="2" t="s">
        <v>15</v>
      </c>
      <c r="K7" s="2" t="s">
        <v>15</v>
      </c>
      <c r="L7" s="2" t="s">
        <v>15</v>
      </c>
      <c r="M7" s="2" t="s">
        <v>15</v>
      </c>
      <c r="N7" s="2" t="s">
        <v>15</v>
      </c>
      <c r="O7" s="2" t="s">
        <v>15</v>
      </c>
      <c r="P7" s="2" t="s">
        <v>15</v>
      </c>
      <c r="Q7" s="145" t="s">
        <v>14</v>
      </c>
      <c r="R7" s="2" t="s">
        <v>15</v>
      </c>
      <c r="S7" s="2" t="s">
        <v>15</v>
      </c>
    </row>
    <row r="8" spans="2:19" ht="12" customHeight="1">
      <c r="B8" s="382" t="s">
        <v>260</v>
      </c>
      <c r="C8" s="383"/>
      <c r="D8" s="384"/>
      <c r="E8" s="4">
        <v>361.3333333333333</v>
      </c>
      <c r="F8" s="4">
        <v>21.25</v>
      </c>
      <c r="G8" s="52">
        <v>104</v>
      </c>
      <c r="H8" s="52">
        <v>27.416666666666668</v>
      </c>
      <c r="I8" s="52">
        <v>2</v>
      </c>
      <c r="J8" s="52">
        <v>20.333333333333332</v>
      </c>
      <c r="K8" s="52">
        <v>46.5</v>
      </c>
      <c r="L8" s="52">
        <v>3.5833333333333335</v>
      </c>
      <c r="M8" s="52">
        <v>48</v>
      </c>
      <c r="N8" s="52">
        <v>30</v>
      </c>
      <c r="O8" s="52" t="s">
        <v>261</v>
      </c>
      <c r="P8" s="52">
        <v>38.666666666666664</v>
      </c>
      <c r="Q8" s="52">
        <v>8</v>
      </c>
      <c r="R8" s="4" t="s">
        <v>68</v>
      </c>
      <c r="S8" s="4">
        <v>23849.416666666668</v>
      </c>
    </row>
    <row r="9" spans="2:21" s="26" customFormat="1" ht="12" customHeight="1">
      <c r="B9" s="307" t="s">
        <v>262</v>
      </c>
      <c r="C9" s="307"/>
      <c r="D9" s="307"/>
      <c r="E9" s="148">
        <v>374.5833333333333</v>
      </c>
      <c r="F9" s="148">
        <v>23.75</v>
      </c>
      <c r="G9" s="148">
        <v>100</v>
      </c>
      <c r="H9" s="148">
        <v>27.333333333333332</v>
      </c>
      <c r="I9" s="148">
        <v>2</v>
      </c>
      <c r="J9" s="148">
        <v>20.416666666666668</v>
      </c>
      <c r="K9" s="148">
        <v>46.5</v>
      </c>
      <c r="L9" s="148">
        <v>6.166666666666667</v>
      </c>
      <c r="M9" s="148">
        <v>32</v>
      </c>
      <c r="N9" s="148">
        <v>42</v>
      </c>
      <c r="O9" s="148" t="s">
        <v>68</v>
      </c>
      <c r="P9" s="148">
        <v>41.75</v>
      </c>
      <c r="Q9" s="148">
        <v>5.25</v>
      </c>
      <c r="R9" s="148" t="s">
        <v>68</v>
      </c>
      <c r="S9" s="148">
        <v>24034</v>
      </c>
      <c r="U9" s="149"/>
    </row>
    <row r="10" spans="2:19" ht="12" customHeight="1">
      <c r="B10" s="150" t="s">
        <v>263</v>
      </c>
      <c r="C10" s="151" t="s">
        <v>264</v>
      </c>
      <c r="D10" s="152" t="s">
        <v>44</v>
      </c>
      <c r="E10" s="52">
        <v>360</v>
      </c>
      <c r="F10" s="52">
        <v>20</v>
      </c>
      <c r="G10" s="153">
        <v>102</v>
      </c>
      <c r="H10" s="153">
        <v>22</v>
      </c>
      <c r="I10" s="153">
        <v>2</v>
      </c>
      <c r="J10" s="154">
        <v>20</v>
      </c>
      <c r="K10" s="52">
        <v>46</v>
      </c>
      <c r="L10" s="52">
        <v>5</v>
      </c>
      <c r="M10" s="153">
        <v>33</v>
      </c>
      <c r="N10" s="153">
        <v>44</v>
      </c>
      <c r="O10" s="52" t="s">
        <v>265</v>
      </c>
      <c r="P10" s="52">
        <v>38</v>
      </c>
      <c r="Q10" s="52">
        <v>6</v>
      </c>
      <c r="R10" s="52" t="s">
        <v>265</v>
      </c>
      <c r="S10" s="52">
        <v>22618</v>
      </c>
    </row>
    <row r="11" spans="2:19" ht="12" customHeight="1">
      <c r="B11" s="22"/>
      <c r="C11" s="31" t="s">
        <v>266</v>
      </c>
      <c r="D11" s="29"/>
      <c r="E11" s="52">
        <v>362</v>
      </c>
      <c r="F11" s="52">
        <v>21</v>
      </c>
      <c r="G11" s="153">
        <v>97</v>
      </c>
      <c r="H11" s="154">
        <v>23</v>
      </c>
      <c r="I11" s="153">
        <v>2</v>
      </c>
      <c r="J11" s="154">
        <v>20</v>
      </c>
      <c r="K11" s="52">
        <v>48</v>
      </c>
      <c r="L11" s="52">
        <v>5</v>
      </c>
      <c r="M11" s="153">
        <v>31</v>
      </c>
      <c r="N11" s="153">
        <v>41</v>
      </c>
      <c r="O11" s="52" t="s">
        <v>265</v>
      </c>
      <c r="P11" s="52">
        <v>45</v>
      </c>
      <c r="Q11" s="52">
        <v>6</v>
      </c>
      <c r="R11" s="52" t="s">
        <v>265</v>
      </c>
      <c r="S11" s="52">
        <v>22976</v>
      </c>
    </row>
    <row r="12" spans="2:19" ht="12" customHeight="1">
      <c r="B12" s="22"/>
      <c r="C12" s="31" t="s">
        <v>267</v>
      </c>
      <c r="D12" s="29"/>
      <c r="E12" s="52">
        <v>368</v>
      </c>
      <c r="F12" s="52">
        <v>21</v>
      </c>
      <c r="G12" s="153">
        <v>99</v>
      </c>
      <c r="H12" s="153">
        <v>25</v>
      </c>
      <c r="I12" s="153">
        <v>2</v>
      </c>
      <c r="J12" s="154">
        <v>20</v>
      </c>
      <c r="K12" s="52">
        <v>48</v>
      </c>
      <c r="L12" s="52">
        <v>6</v>
      </c>
      <c r="M12" s="153">
        <v>32</v>
      </c>
      <c r="N12" s="153">
        <v>41</v>
      </c>
      <c r="O12" s="52" t="s">
        <v>265</v>
      </c>
      <c r="P12" s="52">
        <v>45</v>
      </c>
      <c r="Q12" s="52">
        <v>6</v>
      </c>
      <c r="R12" s="52" t="s">
        <v>265</v>
      </c>
      <c r="S12" s="52">
        <v>23230</v>
      </c>
    </row>
    <row r="13" spans="2:19" ht="12" customHeight="1">
      <c r="B13" s="22"/>
      <c r="C13" s="31" t="s">
        <v>268</v>
      </c>
      <c r="D13" s="29"/>
      <c r="E13" s="52">
        <v>374</v>
      </c>
      <c r="F13" s="52">
        <v>22</v>
      </c>
      <c r="G13" s="153">
        <v>97</v>
      </c>
      <c r="H13" s="153">
        <v>27</v>
      </c>
      <c r="I13" s="153">
        <v>2</v>
      </c>
      <c r="J13" s="153">
        <v>20</v>
      </c>
      <c r="K13" s="52">
        <v>48</v>
      </c>
      <c r="L13" s="52">
        <v>7</v>
      </c>
      <c r="M13" s="153">
        <v>32</v>
      </c>
      <c r="N13" s="153">
        <v>41</v>
      </c>
      <c r="O13" s="52" t="s">
        <v>265</v>
      </c>
      <c r="P13" s="52">
        <v>41</v>
      </c>
      <c r="Q13" s="52">
        <v>5</v>
      </c>
      <c r="R13" s="52" t="s">
        <v>265</v>
      </c>
      <c r="S13" s="52">
        <v>23533</v>
      </c>
    </row>
    <row r="14" spans="2:19" ht="12" customHeight="1">
      <c r="B14" s="22"/>
      <c r="C14" s="31" t="s">
        <v>269</v>
      </c>
      <c r="D14" s="29"/>
      <c r="E14" s="52">
        <v>376</v>
      </c>
      <c r="F14" s="52">
        <v>24</v>
      </c>
      <c r="G14" s="153">
        <v>98</v>
      </c>
      <c r="H14" s="153">
        <v>27</v>
      </c>
      <c r="I14" s="153">
        <v>2</v>
      </c>
      <c r="J14" s="153">
        <v>20</v>
      </c>
      <c r="K14" s="52">
        <v>47</v>
      </c>
      <c r="L14" s="52">
        <v>6</v>
      </c>
      <c r="M14" s="153">
        <v>31</v>
      </c>
      <c r="N14" s="153">
        <v>41</v>
      </c>
      <c r="O14" s="52" t="s">
        <v>265</v>
      </c>
      <c r="P14" s="52">
        <v>41</v>
      </c>
      <c r="Q14" s="52">
        <v>5</v>
      </c>
      <c r="R14" s="52" t="s">
        <v>265</v>
      </c>
      <c r="S14" s="52">
        <v>23746</v>
      </c>
    </row>
    <row r="15" spans="2:19" ht="12" customHeight="1">
      <c r="B15" s="22"/>
      <c r="C15" s="31" t="s">
        <v>270</v>
      </c>
      <c r="D15" s="29"/>
      <c r="E15" s="52">
        <v>376</v>
      </c>
      <c r="F15" s="52">
        <v>22</v>
      </c>
      <c r="G15" s="153">
        <v>99</v>
      </c>
      <c r="H15" s="153">
        <v>29</v>
      </c>
      <c r="I15" s="153">
        <v>2</v>
      </c>
      <c r="J15" s="153">
        <v>20</v>
      </c>
      <c r="K15" s="52">
        <v>46</v>
      </c>
      <c r="L15" s="52">
        <v>6</v>
      </c>
      <c r="M15" s="153">
        <v>31</v>
      </c>
      <c r="N15" s="153">
        <v>41</v>
      </c>
      <c r="O15" s="52" t="s">
        <v>265</v>
      </c>
      <c r="P15" s="52">
        <v>42</v>
      </c>
      <c r="Q15" s="52">
        <v>5</v>
      </c>
      <c r="R15" s="52" t="s">
        <v>265</v>
      </c>
      <c r="S15" s="52">
        <v>24086</v>
      </c>
    </row>
    <row r="16" spans="2:19" ht="12" customHeight="1">
      <c r="B16" s="22"/>
      <c r="C16" s="31" t="s">
        <v>271</v>
      </c>
      <c r="D16" s="29"/>
      <c r="E16" s="52">
        <v>373</v>
      </c>
      <c r="F16" s="52">
        <v>23</v>
      </c>
      <c r="G16" s="153">
        <v>96</v>
      </c>
      <c r="H16" s="153">
        <v>30</v>
      </c>
      <c r="I16" s="153">
        <v>2</v>
      </c>
      <c r="J16" s="153">
        <v>20</v>
      </c>
      <c r="K16" s="52">
        <v>46</v>
      </c>
      <c r="L16" s="52">
        <v>6</v>
      </c>
      <c r="M16" s="153">
        <v>31</v>
      </c>
      <c r="N16" s="153">
        <v>41</v>
      </c>
      <c r="O16" s="52" t="s">
        <v>265</v>
      </c>
      <c r="P16" s="52">
        <v>42</v>
      </c>
      <c r="Q16" s="52">
        <v>5</v>
      </c>
      <c r="R16" s="52" t="s">
        <v>265</v>
      </c>
      <c r="S16" s="52">
        <v>24315</v>
      </c>
    </row>
    <row r="17" spans="2:19" ht="12" customHeight="1">
      <c r="B17" s="22"/>
      <c r="C17" s="31" t="s">
        <v>272</v>
      </c>
      <c r="D17" s="29"/>
      <c r="E17" s="52">
        <v>379</v>
      </c>
      <c r="F17" s="52">
        <v>25</v>
      </c>
      <c r="G17" s="153">
        <v>100</v>
      </c>
      <c r="H17" s="153">
        <v>29</v>
      </c>
      <c r="I17" s="153">
        <v>2</v>
      </c>
      <c r="J17" s="153">
        <v>21</v>
      </c>
      <c r="K17" s="52">
        <v>46</v>
      </c>
      <c r="L17" s="52">
        <v>6</v>
      </c>
      <c r="M17" s="153">
        <v>33</v>
      </c>
      <c r="N17" s="153">
        <v>42</v>
      </c>
      <c r="O17" s="52" t="s">
        <v>265</v>
      </c>
      <c r="P17" s="52">
        <v>42</v>
      </c>
      <c r="Q17" s="52">
        <v>5</v>
      </c>
      <c r="R17" s="52" t="s">
        <v>265</v>
      </c>
      <c r="S17" s="52">
        <v>24513</v>
      </c>
    </row>
    <row r="18" spans="2:19" ht="12" customHeight="1">
      <c r="B18" s="22"/>
      <c r="C18" s="31" t="s">
        <v>273</v>
      </c>
      <c r="D18" s="29"/>
      <c r="E18" s="52">
        <v>383</v>
      </c>
      <c r="F18" s="52">
        <v>26</v>
      </c>
      <c r="G18" s="153">
        <v>101</v>
      </c>
      <c r="H18" s="153">
        <v>29</v>
      </c>
      <c r="I18" s="153">
        <v>2</v>
      </c>
      <c r="J18" s="153">
        <v>21</v>
      </c>
      <c r="K18" s="52">
        <v>47</v>
      </c>
      <c r="L18" s="52">
        <v>7</v>
      </c>
      <c r="M18" s="153">
        <v>34</v>
      </c>
      <c r="N18" s="153">
        <v>42</v>
      </c>
      <c r="O18" s="52" t="s">
        <v>265</v>
      </c>
      <c r="P18" s="52">
        <v>42</v>
      </c>
      <c r="Q18" s="52">
        <v>5</v>
      </c>
      <c r="R18" s="52" t="s">
        <v>265</v>
      </c>
      <c r="S18" s="52">
        <v>24684</v>
      </c>
    </row>
    <row r="19" spans="2:19" ht="12" customHeight="1">
      <c r="B19" s="150" t="s">
        <v>263</v>
      </c>
      <c r="C19" s="151" t="s">
        <v>274</v>
      </c>
      <c r="D19" s="152" t="s">
        <v>44</v>
      </c>
      <c r="E19" s="52">
        <v>381</v>
      </c>
      <c r="F19" s="52">
        <v>26</v>
      </c>
      <c r="G19" s="153">
        <v>104</v>
      </c>
      <c r="H19" s="153">
        <v>29</v>
      </c>
      <c r="I19" s="153">
        <v>2</v>
      </c>
      <c r="J19" s="153">
        <v>21</v>
      </c>
      <c r="K19" s="52">
        <v>46</v>
      </c>
      <c r="L19" s="52">
        <v>7</v>
      </c>
      <c r="M19" s="153">
        <v>33</v>
      </c>
      <c r="N19" s="153">
        <v>43</v>
      </c>
      <c r="O19" s="52" t="s">
        <v>265</v>
      </c>
      <c r="P19" s="52">
        <v>41</v>
      </c>
      <c r="Q19" s="52">
        <v>5</v>
      </c>
      <c r="R19" s="52" t="s">
        <v>265</v>
      </c>
      <c r="S19" s="52">
        <v>24804</v>
      </c>
    </row>
    <row r="20" spans="2:19" ht="12" customHeight="1">
      <c r="B20" s="22"/>
      <c r="C20" s="31" t="s">
        <v>275</v>
      </c>
      <c r="D20" s="29"/>
      <c r="E20" s="52">
        <v>381</v>
      </c>
      <c r="F20" s="52">
        <v>27</v>
      </c>
      <c r="G20" s="153">
        <v>105</v>
      </c>
      <c r="H20" s="153">
        <v>29</v>
      </c>
      <c r="I20" s="153">
        <v>2</v>
      </c>
      <c r="J20" s="153">
        <v>21</v>
      </c>
      <c r="K20" s="52">
        <v>45</v>
      </c>
      <c r="L20" s="52">
        <v>6</v>
      </c>
      <c r="M20" s="153">
        <v>31</v>
      </c>
      <c r="N20" s="153">
        <v>42</v>
      </c>
      <c r="O20" s="52" t="s">
        <v>265</v>
      </c>
      <c r="P20" s="52">
        <v>42</v>
      </c>
      <c r="Q20" s="52">
        <v>5</v>
      </c>
      <c r="R20" s="52" t="s">
        <v>265</v>
      </c>
      <c r="S20" s="52">
        <v>24904</v>
      </c>
    </row>
    <row r="21" spans="2:19" ht="12" customHeight="1">
      <c r="B21" s="22"/>
      <c r="C21" s="31" t="s">
        <v>276</v>
      </c>
      <c r="D21" s="29"/>
      <c r="E21" s="52">
        <v>382</v>
      </c>
      <c r="F21" s="52">
        <v>28</v>
      </c>
      <c r="G21" s="153">
        <v>107</v>
      </c>
      <c r="H21" s="153">
        <v>29</v>
      </c>
      <c r="I21" s="153">
        <v>2</v>
      </c>
      <c r="J21" s="153">
        <v>21</v>
      </c>
      <c r="K21" s="52">
        <v>45</v>
      </c>
      <c r="L21" s="52">
        <v>7</v>
      </c>
      <c r="M21" s="153">
        <v>31</v>
      </c>
      <c r="N21" s="153">
        <v>43</v>
      </c>
      <c r="O21" s="52" t="s">
        <v>265</v>
      </c>
      <c r="P21" s="52">
        <v>40</v>
      </c>
      <c r="Q21" s="52">
        <v>5</v>
      </c>
      <c r="R21" s="52" t="s">
        <v>265</v>
      </c>
      <c r="S21" s="52">
        <v>24999</v>
      </c>
    </row>
    <row r="22" spans="2:17" ht="12" customHeight="1">
      <c r="B22" s="5"/>
      <c r="E22" s="37"/>
      <c r="F22" s="37"/>
      <c r="K22" s="37"/>
      <c r="L22" s="37"/>
      <c r="P22" s="37"/>
      <c r="Q22" s="37"/>
    </row>
    <row r="23" spans="2:19" ht="12" customHeight="1">
      <c r="B23" s="5" t="s">
        <v>277</v>
      </c>
      <c r="H23" s="1"/>
      <c r="S23" s="37"/>
    </row>
    <row r="24" spans="2:8" ht="12" customHeight="1">
      <c r="B24" s="5" t="s">
        <v>278</v>
      </c>
      <c r="H24" s="1"/>
    </row>
    <row r="25" spans="2:10" ht="12" customHeight="1">
      <c r="B25" s="5" t="s">
        <v>279</v>
      </c>
      <c r="C25" s="5"/>
      <c r="D25" s="5"/>
      <c r="E25" s="5"/>
      <c r="F25" s="5"/>
      <c r="G25" s="5"/>
      <c r="H25" s="5"/>
      <c r="I25" s="5"/>
      <c r="J25" s="5"/>
    </row>
    <row r="26" spans="2:8" ht="12" customHeight="1">
      <c r="B26" s="5" t="s">
        <v>280</v>
      </c>
      <c r="H26" s="1"/>
    </row>
    <row r="27" ht="12" customHeight="1"/>
    <row r="28" spans="5:19" ht="12" customHeight="1">
      <c r="E28" s="37"/>
      <c r="F28" s="37"/>
      <c r="G28" s="37"/>
      <c r="H28" s="37"/>
      <c r="I28" s="37"/>
      <c r="J28" s="37"/>
      <c r="K28" s="37"/>
      <c r="L28" s="37"/>
      <c r="M28" s="37"/>
      <c r="N28" s="37"/>
      <c r="O28" s="37"/>
      <c r="P28" s="37"/>
      <c r="Q28" s="37"/>
      <c r="R28" s="37"/>
      <c r="S28" s="37"/>
    </row>
    <row r="29" spans="5:20" ht="12" customHeight="1">
      <c r="E29" s="37"/>
      <c r="F29" s="37"/>
      <c r="G29" s="37"/>
      <c r="H29" s="37"/>
      <c r="I29" s="37"/>
      <c r="J29" s="37"/>
      <c r="K29" s="37"/>
      <c r="L29" s="37"/>
      <c r="M29" s="37"/>
      <c r="N29" s="37"/>
      <c r="O29" s="37"/>
      <c r="P29" s="37"/>
      <c r="Q29" s="37"/>
      <c r="R29" s="37"/>
      <c r="S29" s="37"/>
      <c r="T29" s="37"/>
    </row>
    <row r="30" spans="5:19" ht="12" customHeight="1">
      <c r="E30" s="37"/>
      <c r="F30" s="37"/>
      <c r="G30" s="37"/>
      <c r="H30" s="37"/>
      <c r="I30" s="37"/>
      <c r="J30" s="37"/>
      <c r="K30" s="37"/>
      <c r="L30" s="37"/>
      <c r="M30" s="37"/>
      <c r="N30" s="37"/>
      <c r="O30" s="37"/>
      <c r="P30" s="37"/>
      <c r="Q30" s="37"/>
      <c r="R30" s="37"/>
      <c r="S30" s="37"/>
    </row>
  </sheetData>
  <sheetProtection/>
  <mergeCells count="17">
    <mergeCell ref="Q3:Q6"/>
    <mergeCell ref="R3:R6"/>
    <mergeCell ref="S3:S6"/>
    <mergeCell ref="B8:D8"/>
    <mergeCell ref="B9:D9"/>
    <mergeCell ref="K3:K6"/>
    <mergeCell ref="L3:L6"/>
    <mergeCell ref="M3:M6"/>
    <mergeCell ref="N3:N6"/>
    <mergeCell ref="O3:O6"/>
    <mergeCell ref="P3:P6"/>
    <mergeCell ref="B3:D6"/>
    <mergeCell ref="E3:E6"/>
    <mergeCell ref="F3:F6"/>
    <mergeCell ref="G3:G6"/>
    <mergeCell ref="I3:I6"/>
    <mergeCell ref="J3:J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AS54"/>
  <sheetViews>
    <sheetView zoomScalePageLayoutView="0" workbookViewId="0" topLeftCell="A1">
      <selection activeCell="C47" sqref="C47"/>
    </sheetView>
  </sheetViews>
  <sheetFormatPr defaultColWidth="9.00390625" defaultRowHeight="13.5"/>
  <cols>
    <col min="1" max="1" width="2.625" style="1" customWidth="1"/>
    <col min="2" max="2" width="1.875" style="1" customWidth="1"/>
    <col min="3" max="3" width="8.375" style="1" customWidth="1"/>
    <col min="4" max="4" width="6.375" style="1" bestFit="1" customWidth="1"/>
    <col min="5" max="12" width="4.125" style="1" customWidth="1"/>
    <col min="13" max="13" width="5.125" style="1" customWidth="1"/>
    <col min="14" max="18" width="4.125" style="1" customWidth="1"/>
    <col min="19" max="19" width="5.50390625" style="1" customWidth="1"/>
    <col min="20" max="24" width="4.125" style="1" customWidth="1"/>
    <col min="25" max="45" width="4.625" style="1" customWidth="1"/>
    <col min="46" max="16384" width="9.00390625" style="1" customWidth="1"/>
  </cols>
  <sheetData>
    <row r="1" ht="14.25" customHeight="1">
      <c r="B1" s="6" t="s">
        <v>281</v>
      </c>
    </row>
    <row r="2" ht="12" customHeight="1"/>
    <row r="3" spans="2:24" ht="12" customHeight="1">
      <c r="B3" s="291" t="s">
        <v>195</v>
      </c>
      <c r="C3" s="293"/>
      <c r="D3" s="390" t="s">
        <v>282</v>
      </c>
      <c r="E3" s="274" t="s">
        <v>283</v>
      </c>
      <c r="F3" s="275"/>
      <c r="G3" s="275"/>
      <c r="H3" s="275"/>
      <c r="I3" s="275"/>
      <c r="J3" s="275"/>
      <c r="K3" s="275"/>
      <c r="L3" s="275"/>
      <c r="M3" s="276"/>
      <c r="N3" s="274" t="s">
        <v>284</v>
      </c>
      <c r="O3" s="275"/>
      <c r="P3" s="275"/>
      <c r="Q3" s="275"/>
      <c r="R3" s="275"/>
      <c r="S3" s="276"/>
      <c r="T3" s="274" t="s">
        <v>285</v>
      </c>
      <c r="U3" s="275"/>
      <c r="V3" s="275"/>
      <c r="W3" s="276"/>
      <c r="X3" s="390" t="s">
        <v>286</v>
      </c>
    </row>
    <row r="4" spans="2:24" ht="12" customHeight="1">
      <c r="B4" s="294"/>
      <c r="C4" s="296"/>
      <c r="D4" s="391"/>
      <c r="E4" s="393" t="s">
        <v>287</v>
      </c>
      <c r="F4" s="396" t="s">
        <v>288</v>
      </c>
      <c r="G4" s="396" t="s">
        <v>289</v>
      </c>
      <c r="H4" s="396" t="s">
        <v>290</v>
      </c>
      <c r="I4" s="396" t="s">
        <v>291</v>
      </c>
      <c r="J4" s="396" t="s">
        <v>292</v>
      </c>
      <c r="K4" s="396" t="s">
        <v>293</v>
      </c>
      <c r="L4" s="396" t="s">
        <v>294</v>
      </c>
      <c r="M4" s="390" t="s">
        <v>295</v>
      </c>
      <c r="N4" s="393" t="s">
        <v>296</v>
      </c>
      <c r="O4" s="396" t="s">
        <v>289</v>
      </c>
      <c r="P4" s="396" t="s">
        <v>290</v>
      </c>
      <c r="Q4" s="396" t="s">
        <v>291</v>
      </c>
      <c r="R4" s="396" t="s">
        <v>292</v>
      </c>
      <c r="S4" s="390" t="s">
        <v>295</v>
      </c>
      <c r="T4" s="393" t="s">
        <v>297</v>
      </c>
      <c r="U4" s="396" t="s">
        <v>289</v>
      </c>
      <c r="V4" s="393" t="s">
        <v>298</v>
      </c>
      <c r="W4" s="390" t="s">
        <v>295</v>
      </c>
      <c r="X4" s="391"/>
    </row>
    <row r="5" spans="2:24" ht="12" customHeight="1">
      <c r="B5" s="294"/>
      <c r="C5" s="296"/>
      <c r="D5" s="391"/>
      <c r="E5" s="394"/>
      <c r="F5" s="397"/>
      <c r="G5" s="397"/>
      <c r="H5" s="397"/>
      <c r="I5" s="397"/>
      <c r="J5" s="397"/>
      <c r="K5" s="397"/>
      <c r="L5" s="397"/>
      <c r="M5" s="391"/>
      <c r="N5" s="394"/>
      <c r="O5" s="397"/>
      <c r="P5" s="397"/>
      <c r="Q5" s="397"/>
      <c r="R5" s="397"/>
      <c r="S5" s="391"/>
      <c r="T5" s="394"/>
      <c r="U5" s="397"/>
      <c r="V5" s="394"/>
      <c r="W5" s="391"/>
      <c r="X5" s="391"/>
    </row>
    <row r="6" spans="2:24" ht="12" customHeight="1">
      <c r="B6" s="294"/>
      <c r="C6" s="296"/>
      <c r="D6" s="391"/>
      <c r="E6" s="394"/>
      <c r="F6" s="398" t="s">
        <v>299</v>
      </c>
      <c r="G6" s="398" t="s">
        <v>299</v>
      </c>
      <c r="H6" s="398" t="s">
        <v>299</v>
      </c>
      <c r="I6" s="398" t="s">
        <v>299</v>
      </c>
      <c r="J6" s="398" t="s">
        <v>299</v>
      </c>
      <c r="K6" s="398" t="s">
        <v>299</v>
      </c>
      <c r="L6" s="398" t="s">
        <v>299</v>
      </c>
      <c r="M6" s="391"/>
      <c r="N6" s="394"/>
      <c r="O6" s="398" t="s">
        <v>299</v>
      </c>
      <c r="P6" s="398" t="s">
        <v>299</v>
      </c>
      <c r="Q6" s="398" t="s">
        <v>299</v>
      </c>
      <c r="R6" s="398" t="s">
        <v>299</v>
      </c>
      <c r="S6" s="391"/>
      <c r="T6" s="394"/>
      <c r="U6" s="398" t="s">
        <v>299</v>
      </c>
      <c r="V6" s="394"/>
      <c r="W6" s="391"/>
      <c r="X6" s="391"/>
    </row>
    <row r="7" spans="2:24" ht="12" customHeight="1">
      <c r="B7" s="297"/>
      <c r="C7" s="299"/>
      <c r="D7" s="392"/>
      <c r="E7" s="395"/>
      <c r="F7" s="399"/>
      <c r="G7" s="399"/>
      <c r="H7" s="399"/>
      <c r="I7" s="399"/>
      <c r="J7" s="399"/>
      <c r="K7" s="399"/>
      <c r="L7" s="399"/>
      <c r="M7" s="392"/>
      <c r="N7" s="395"/>
      <c r="O7" s="399"/>
      <c r="P7" s="399"/>
      <c r="Q7" s="399"/>
      <c r="R7" s="399"/>
      <c r="S7" s="392"/>
      <c r="T7" s="395"/>
      <c r="U7" s="399"/>
      <c r="V7" s="395"/>
      <c r="W7" s="392"/>
      <c r="X7" s="392"/>
    </row>
    <row r="8" spans="2:45" ht="12" customHeight="1">
      <c r="B8" s="400" t="s">
        <v>153</v>
      </c>
      <c r="C8" s="309"/>
      <c r="D8" s="155">
        <v>432</v>
      </c>
      <c r="E8" s="155" t="s">
        <v>300</v>
      </c>
      <c r="F8" s="155">
        <f>SUM(F10,F23)</f>
        <v>1</v>
      </c>
      <c r="G8" s="155">
        <f aca="true" t="shared" si="0" ref="G8:W8">G10+G23</f>
        <v>3</v>
      </c>
      <c r="H8" s="155">
        <f t="shared" si="0"/>
        <v>16</v>
      </c>
      <c r="I8" s="155">
        <f t="shared" si="0"/>
        <v>17</v>
      </c>
      <c r="J8" s="155">
        <f t="shared" si="0"/>
        <v>37</v>
      </c>
      <c r="K8" s="155">
        <f t="shared" si="0"/>
        <v>30</v>
      </c>
      <c r="L8" s="155" t="s">
        <v>70</v>
      </c>
      <c r="M8" s="155">
        <f t="shared" si="0"/>
        <v>104</v>
      </c>
      <c r="N8" s="155">
        <f t="shared" si="0"/>
        <v>22</v>
      </c>
      <c r="O8" s="155">
        <f t="shared" si="0"/>
        <v>41</v>
      </c>
      <c r="P8" s="155">
        <f t="shared" si="0"/>
        <v>37</v>
      </c>
      <c r="Q8" s="155">
        <f t="shared" si="0"/>
        <v>44</v>
      </c>
      <c r="R8" s="155">
        <f t="shared" si="0"/>
        <v>95</v>
      </c>
      <c r="S8" s="155">
        <f t="shared" si="0"/>
        <v>239</v>
      </c>
      <c r="T8" s="155">
        <f t="shared" si="0"/>
        <v>15</v>
      </c>
      <c r="U8" s="155">
        <f t="shared" si="0"/>
        <v>60</v>
      </c>
      <c r="V8" s="155">
        <f t="shared" si="0"/>
        <v>13</v>
      </c>
      <c r="W8" s="155">
        <f t="shared" si="0"/>
        <v>88</v>
      </c>
      <c r="X8" s="155">
        <f>SUM(X10,X23)</f>
        <v>1</v>
      </c>
      <c r="Y8" s="156"/>
      <c r="Z8" s="156"/>
      <c r="AA8" s="156"/>
      <c r="AB8" s="156"/>
      <c r="AC8" s="156"/>
      <c r="AD8" s="156"/>
      <c r="AE8" s="156"/>
      <c r="AF8" s="156"/>
      <c r="AG8" s="156"/>
      <c r="AH8" s="156"/>
      <c r="AI8" s="156"/>
      <c r="AJ8" s="156"/>
      <c r="AK8" s="156"/>
      <c r="AL8" s="156"/>
      <c r="AM8" s="156"/>
      <c r="AN8" s="156"/>
      <c r="AO8" s="156"/>
      <c r="AP8" s="156"/>
      <c r="AQ8" s="156"/>
      <c r="AR8" s="156"/>
      <c r="AS8" s="156"/>
    </row>
    <row r="9" spans="2:25" ht="12" customHeight="1">
      <c r="B9" s="38"/>
      <c r="C9" s="136"/>
      <c r="D9" s="155"/>
      <c r="E9" s="155"/>
      <c r="F9" s="155"/>
      <c r="G9" s="155"/>
      <c r="H9" s="155"/>
      <c r="I9" s="155"/>
      <c r="J9" s="155"/>
      <c r="K9" s="155"/>
      <c r="L9" s="155"/>
      <c r="M9" s="155"/>
      <c r="N9" s="155"/>
      <c r="O9" s="155"/>
      <c r="P9" s="155"/>
      <c r="Q9" s="155"/>
      <c r="R9" s="155"/>
      <c r="S9" s="155"/>
      <c r="T9" s="155"/>
      <c r="U9" s="155"/>
      <c r="V9" s="155"/>
      <c r="W9" s="157"/>
      <c r="X9" s="158"/>
      <c r="Y9" s="156"/>
    </row>
    <row r="10" spans="2:29" ht="12" customHeight="1">
      <c r="B10" s="400" t="s">
        <v>71</v>
      </c>
      <c r="C10" s="309"/>
      <c r="D10" s="155">
        <f>SUM(E10:L10,N10:R10,T10:V10,X10)</f>
        <v>348</v>
      </c>
      <c r="E10" s="155" t="s">
        <v>70</v>
      </c>
      <c r="F10" s="155" t="s">
        <v>70</v>
      </c>
      <c r="G10" s="155">
        <f aca="true" t="shared" si="1" ref="G10:X10">SUM(G11:G22)</f>
        <v>2</v>
      </c>
      <c r="H10" s="155">
        <f t="shared" si="1"/>
        <v>11</v>
      </c>
      <c r="I10" s="155">
        <f t="shared" si="1"/>
        <v>14</v>
      </c>
      <c r="J10" s="155">
        <f t="shared" si="1"/>
        <v>32</v>
      </c>
      <c r="K10" s="155">
        <f t="shared" si="1"/>
        <v>25</v>
      </c>
      <c r="L10" s="155" t="s">
        <v>70</v>
      </c>
      <c r="M10" s="155">
        <f t="shared" si="1"/>
        <v>84</v>
      </c>
      <c r="N10" s="155">
        <f t="shared" si="1"/>
        <v>19</v>
      </c>
      <c r="O10" s="155">
        <f t="shared" si="1"/>
        <v>34</v>
      </c>
      <c r="P10" s="155">
        <f t="shared" si="1"/>
        <v>31</v>
      </c>
      <c r="Q10" s="155">
        <f t="shared" si="1"/>
        <v>41</v>
      </c>
      <c r="R10" s="155">
        <f t="shared" si="1"/>
        <v>77</v>
      </c>
      <c r="S10" s="155">
        <f t="shared" si="1"/>
        <v>202</v>
      </c>
      <c r="T10" s="155">
        <f t="shared" si="1"/>
        <v>9</v>
      </c>
      <c r="U10" s="155">
        <f t="shared" si="1"/>
        <v>47</v>
      </c>
      <c r="V10" s="155">
        <f t="shared" si="1"/>
        <v>5</v>
      </c>
      <c r="W10" s="155">
        <f t="shared" si="1"/>
        <v>61</v>
      </c>
      <c r="X10" s="155">
        <f t="shared" si="1"/>
        <v>1</v>
      </c>
      <c r="Y10" s="156"/>
      <c r="Z10" s="156"/>
      <c r="AA10" s="156"/>
      <c r="AB10" s="159"/>
      <c r="AC10" s="156"/>
    </row>
    <row r="11" spans="2:29" ht="12" customHeight="1">
      <c r="B11" s="22"/>
      <c r="C11" s="147" t="s">
        <v>72</v>
      </c>
      <c r="D11" s="157">
        <f aca="true" t="shared" si="2" ref="D11:D30">SUM(E11:L11,N11:R11,T11:V11,X11)</f>
        <v>67</v>
      </c>
      <c r="E11" s="157" t="s">
        <v>70</v>
      </c>
      <c r="F11" s="157" t="s">
        <v>70</v>
      </c>
      <c r="G11" s="157" t="s">
        <v>70</v>
      </c>
      <c r="H11" s="157">
        <v>4</v>
      </c>
      <c r="I11" s="157">
        <v>4</v>
      </c>
      <c r="J11" s="157">
        <v>5</v>
      </c>
      <c r="K11" s="157">
        <v>2</v>
      </c>
      <c r="L11" s="157" t="s">
        <v>70</v>
      </c>
      <c r="M11" s="160">
        <f>SUM(E11:L11)</f>
        <v>15</v>
      </c>
      <c r="N11" s="157">
        <v>4</v>
      </c>
      <c r="O11" s="157">
        <v>6</v>
      </c>
      <c r="P11" s="157">
        <v>7</v>
      </c>
      <c r="Q11" s="157">
        <v>4</v>
      </c>
      <c r="R11" s="157">
        <v>14</v>
      </c>
      <c r="S11" s="157">
        <f>SUM(N11:R11)</f>
        <v>35</v>
      </c>
      <c r="T11" s="157" t="s">
        <v>70</v>
      </c>
      <c r="U11" s="157">
        <v>16</v>
      </c>
      <c r="V11" s="157">
        <v>1</v>
      </c>
      <c r="W11" s="157">
        <f>SUM(T11:V11)</f>
        <v>17</v>
      </c>
      <c r="X11" s="157" t="s">
        <v>70</v>
      </c>
      <c r="Y11" s="156"/>
      <c r="Z11" s="156"/>
      <c r="AA11" s="156"/>
      <c r="AB11" s="161"/>
      <c r="AC11" s="156"/>
    </row>
    <row r="12" spans="2:29" ht="12" customHeight="1">
      <c r="B12" s="22"/>
      <c r="C12" s="147" t="s">
        <v>73</v>
      </c>
      <c r="D12" s="157">
        <f t="shared" si="2"/>
        <v>59</v>
      </c>
      <c r="E12" s="157" t="s">
        <v>70</v>
      </c>
      <c r="F12" s="157" t="s">
        <v>70</v>
      </c>
      <c r="G12" s="157">
        <v>1</v>
      </c>
      <c r="H12" s="157">
        <v>2</v>
      </c>
      <c r="I12" s="157">
        <v>5</v>
      </c>
      <c r="J12" s="157">
        <v>5</v>
      </c>
      <c r="K12" s="157">
        <v>10</v>
      </c>
      <c r="L12" s="157" t="s">
        <v>70</v>
      </c>
      <c r="M12" s="160">
        <f aca="true" t="shared" si="3" ref="M12:M22">SUM(E12:L12)</f>
        <v>23</v>
      </c>
      <c r="N12" s="157">
        <v>3</v>
      </c>
      <c r="O12" s="157">
        <v>6</v>
      </c>
      <c r="P12" s="157">
        <v>2</v>
      </c>
      <c r="Q12" s="157">
        <v>9</v>
      </c>
      <c r="R12" s="157">
        <v>8</v>
      </c>
      <c r="S12" s="157">
        <f aca="true" t="shared" si="4" ref="S12:S22">SUM(N12:R12)</f>
        <v>28</v>
      </c>
      <c r="T12" s="157">
        <v>2</v>
      </c>
      <c r="U12" s="157">
        <v>4</v>
      </c>
      <c r="V12" s="157">
        <v>2</v>
      </c>
      <c r="W12" s="157">
        <f aca="true" t="shared" si="5" ref="W12:W22">SUM(T12:V12)</f>
        <v>8</v>
      </c>
      <c r="X12" s="157" t="s">
        <v>70</v>
      </c>
      <c r="Y12" s="156"/>
      <c r="Z12" s="156"/>
      <c r="AA12" s="156"/>
      <c r="AB12" s="161"/>
      <c r="AC12" s="156"/>
    </row>
    <row r="13" spans="2:29" ht="12" customHeight="1">
      <c r="B13" s="22"/>
      <c r="C13" s="147" t="s">
        <v>74</v>
      </c>
      <c r="D13" s="157">
        <f t="shared" si="2"/>
        <v>30</v>
      </c>
      <c r="E13" s="157" t="s">
        <v>70</v>
      </c>
      <c r="F13" s="157" t="s">
        <v>70</v>
      </c>
      <c r="G13" s="157" t="s">
        <v>70</v>
      </c>
      <c r="H13" s="157">
        <v>1</v>
      </c>
      <c r="I13" s="157" t="s">
        <v>70</v>
      </c>
      <c r="J13" s="157">
        <v>3</v>
      </c>
      <c r="K13" s="157">
        <v>2</v>
      </c>
      <c r="L13" s="157" t="s">
        <v>70</v>
      </c>
      <c r="M13" s="160">
        <f t="shared" si="3"/>
        <v>6</v>
      </c>
      <c r="N13" s="157">
        <v>3</v>
      </c>
      <c r="O13" s="157">
        <v>1</v>
      </c>
      <c r="P13" s="157">
        <v>4</v>
      </c>
      <c r="Q13" s="157">
        <v>4</v>
      </c>
      <c r="R13" s="157">
        <v>6</v>
      </c>
      <c r="S13" s="157">
        <f t="shared" si="4"/>
        <v>18</v>
      </c>
      <c r="T13" s="157">
        <v>1</v>
      </c>
      <c r="U13" s="157">
        <v>5</v>
      </c>
      <c r="V13" s="157" t="s">
        <v>70</v>
      </c>
      <c r="W13" s="157">
        <f t="shared" si="5"/>
        <v>6</v>
      </c>
      <c r="X13" s="157" t="s">
        <v>70</v>
      </c>
      <c r="Y13" s="156"/>
      <c r="Z13" s="156"/>
      <c r="AA13" s="156"/>
      <c r="AB13" s="161"/>
      <c r="AC13" s="156"/>
    </row>
    <row r="14" spans="2:29" ht="12" customHeight="1">
      <c r="B14" s="22"/>
      <c r="C14" s="147" t="s">
        <v>75</v>
      </c>
      <c r="D14" s="157">
        <f t="shared" si="2"/>
        <v>31</v>
      </c>
      <c r="E14" s="157" t="s">
        <v>70</v>
      </c>
      <c r="F14" s="157" t="s">
        <v>70</v>
      </c>
      <c r="G14" s="157" t="s">
        <v>70</v>
      </c>
      <c r="H14" s="157">
        <v>2</v>
      </c>
      <c r="I14" s="157" t="s">
        <v>70</v>
      </c>
      <c r="J14" s="157" t="s">
        <v>70</v>
      </c>
      <c r="K14" s="157">
        <v>2</v>
      </c>
      <c r="L14" s="157" t="s">
        <v>70</v>
      </c>
      <c r="M14" s="160">
        <f t="shared" si="3"/>
        <v>4</v>
      </c>
      <c r="N14" s="157">
        <v>1</v>
      </c>
      <c r="O14" s="157">
        <v>3</v>
      </c>
      <c r="P14" s="157">
        <v>3</v>
      </c>
      <c r="Q14" s="157">
        <v>2</v>
      </c>
      <c r="R14" s="157">
        <v>9</v>
      </c>
      <c r="S14" s="157">
        <f t="shared" si="4"/>
        <v>18</v>
      </c>
      <c r="T14" s="157">
        <v>3</v>
      </c>
      <c r="U14" s="157">
        <v>6</v>
      </c>
      <c r="V14" s="157" t="s">
        <v>70</v>
      </c>
      <c r="W14" s="157">
        <f t="shared" si="5"/>
        <v>9</v>
      </c>
      <c r="X14" s="157" t="s">
        <v>70</v>
      </c>
      <c r="Y14" s="156"/>
      <c r="Z14" s="156"/>
      <c r="AA14" s="156"/>
      <c r="AB14" s="161"/>
      <c r="AC14" s="156"/>
    </row>
    <row r="15" spans="2:29" ht="12" customHeight="1">
      <c r="B15" s="22"/>
      <c r="C15" s="147" t="s">
        <v>76</v>
      </c>
      <c r="D15" s="157">
        <f t="shared" si="2"/>
        <v>42</v>
      </c>
      <c r="E15" s="157" t="s">
        <v>70</v>
      </c>
      <c r="F15" s="157" t="s">
        <v>70</v>
      </c>
      <c r="G15" s="157" t="s">
        <v>70</v>
      </c>
      <c r="H15" s="157">
        <v>1</v>
      </c>
      <c r="I15" s="157" t="s">
        <v>70</v>
      </c>
      <c r="J15" s="157">
        <v>5</v>
      </c>
      <c r="K15" s="157">
        <v>2</v>
      </c>
      <c r="L15" s="157" t="s">
        <v>70</v>
      </c>
      <c r="M15" s="160">
        <f t="shared" si="3"/>
        <v>8</v>
      </c>
      <c r="N15" s="157">
        <v>1</v>
      </c>
      <c r="O15" s="157">
        <v>6</v>
      </c>
      <c r="P15" s="157">
        <v>4</v>
      </c>
      <c r="Q15" s="157">
        <v>2</v>
      </c>
      <c r="R15" s="157">
        <v>15</v>
      </c>
      <c r="S15" s="157">
        <f t="shared" si="4"/>
        <v>28</v>
      </c>
      <c r="T15" s="157" t="s">
        <v>70</v>
      </c>
      <c r="U15" s="157">
        <v>5</v>
      </c>
      <c r="V15" s="157" t="s">
        <v>70</v>
      </c>
      <c r="W15" s="157">
        <f t="shared" si="5"/>
        <v>5</v>
      </c>
      <c r="X15" s="157">
        <v>1</v>
      </c>
      <c r="Y15" s="156"/>
      <c r="Z15" s="156"/>
      <c r="AA15" s="156"/>
      <c r="AB15" s="162"/>
      <c r="AC15" s="156"/>
    </row>
    <row r="16" spans="2:29" ht="12" customHeight="1">
      <c r="B16" s="22"/>
      <c r="C16" s="147" t="s">
        <v>77</v>
      </c>
      <c r="D16" s="157">
        <f t="shared" si="2"/>
        <v>17</v>
      </c>
      <c r="E16" s="157" t="s">
        <v>70</v>
      </c>
      <c r="F16" s="157" t="s">
        <v>70</v>
      </c>
      <c r="G16" s="157">
        <v>1</v>
      </c>
      <c r="H16" s="157" t="s">
        <v>70</v>
      </c>
      <c r="I16" s="157">
        <v>1</v>
      </c>
      <c r="J16" s="157">
        <v>3</v>
      </c>
      <c r="K16" s="157" t="s">
        <v>70</v>
      </c>
      <c r="L16" s="157" t="s">
        <v>70</v>
      </c>
      <c r="M16" s="160">
        <f t="shared" si="3"/>
        <v>5</v>
      </c>
      <c r="N16" s="157">
        <v>1</v>
      </c>
      <c r="O16" s="157">
        <v>4</v>
      </c>
      <c r="P16" s="157">
        <v>1</v>
      </c>
      <c r="Q16" s="157">
        <v>2</v>
      </c>
      <c r="R16" s="157">
        <v>1</v>
      </c>
      <c r="S16" s="157">
        <f t="shared" si="4"/>
        <v>9</v>
      </c>
      <c r="T16" s="157" t="s">
        <v>70</v>
      </c>
      <c r="U16" s="157">
        <v>2</v>
      </c>
      <c r="V16" s="157">
        <v>1</v>
      </c>
      <c r="W16" s="157">
        <f t="shared" si="5"/>
        <v>3</v>
      </c>
      <c r="X16" s="157" t="s">
        <v>70</v>
      </c>
      <c r="Y16" s="156"/>
      <c r="Z16" s="156"/>
      <c r="AA16" s="156"/>
      <c r="AB16" s="161"/>
      <c r="AC16" s="156"/>
    </row>
    <row r="17" spans="2:29" ht="12" customHeight="1">
      <c r="B17" s="22"/>
      <c r="C17" s="147" t="s">
        <v>78</v>
      </c>
      <c r="D17" s="157">
        <f t="shared" si="2"/>
        <v>15</v>
      </c>
      <c r="E17" s="157" t="s">
        <v>70</v>
      </c>
      <c r="F17" s="157" t="s">
        <v>70</v>
      </c>
      <c r="G17" s="157" t="s">
        <v>70</v>
      </c>
      <c r="H17" s="157" t="s">
        <v>70</v>
      </c>
      <c r="I17" s="157">
        <v>1</v>
      </c>
      <c r="J17" s="157">
        <v>1</v>
      </c>
      <c r="K17" s="157" t="s">
        <v>70</v>
      </c>
      <c r="L17" s="157" t="s">
        <v>70</v>
      </c>
      <c r="M17" s="160">
        <f t="shared" si="3"/>
        <v>2</v>
      </c>
      <c r="N17" s="157">
        <v>1</v>
      </c>
      <c r="O17" s="157">
        <v>1</v>
      </c>
      <c r="P17" s="157">
        <v>2</v>
      </c>
      <c r="Q17" s="157">
        <v>4</v>
      </c>
      <c r="R17" s="157">
        <v>3</v>
      </c>
      <c r="S17" s="157">
        <f t="shared" si="4"/>
        <v>11</v>
      </c>
      <c r="T17" s="157" t="s">
        <v>70</v>
      </c>
      <c r="U17" s="157">
        <v>2</v>
      </c>
      <c r="V17" s="157" t="s">
        <v>70</v>
      </c>
      <c r="W17" s="157">
        <f t="shared" si="5"/>
        <v>2</v>
      </c>
      <c r="X17" s="157" t="s">
        <v>70</v>
      </c>
      <c r="Y17" s="156"/>
      <c r="Z17" s="156"/>
      <c r="AA17" s="156"/>
      <c r="AB17" s="161"/>
      <c r="AC17" s="156"/>
    </row>
    <row r="18" spans="2:29" ht="12" customHeight="1">
      <c r="B18" s="22"/>
      <c r="C18" s="147" t="s">
        <v>79</v>
      </c>
      <c r="D18" s="157">
        <f t="shared" si="2"/>
        <v>21</v>
      </c>
      <c r="E18" s="157" t="s">
        <v>70</v>
      </c>
      <c r="F18" s="157" t="s">
        <v>70</v>
      </c>
      <c r="G18" s="157" t="s">
        <v>70</v>
      </c>
      <c r="H18" s="157" t="s">
        <v>70</v>
      </c>
      <c r="I18" s="157">
        <v>1</v>
      </c>
      <c r="J18" s="157">
        <v>1</v>
      </c>
      <c r="K18" s="157">
        <v>1</v>
      </c>
      <c r="L18" s="157" t="s">
        <v>70</v>
      </c>
      <c r="M18" s="160">
        <f t="shared" si="3"/>
        <v>3</v>
      </c>
      <c r="N18" s="157" t="s">
        <v>70</v>
      </c>
      <c r="O18" s="157">
        <v>1</v>
      </c>
      <c r="P18" s="157">
        <v>4</v>
      </c>
      <c r="Q18" s="157">
        <v>5</v>
      </c>
      <c r="R18" s="157">
        <v>6</v>
      </c>
      <c r="S18" s="157">
        <f t="shared" si="4"/>
        <v>16</v>
      </c>
      <c r="T18" s="157">
        <v>1</v>
      </c>
      <c r="U18" s="157">
        <v>1</v>
      </c>
      <c r="V18" s="157" t="s">
        <v>70</v>
      </c>
      <c r="W18" s="157">
        <f t="shared" si="5"/>
        <v>2</v>
      </c>
      <c r="X18" s="157" t="s">
        <v>70</v>
      </c>
      <c r="Y18" s="156"/>
      <c r="Z18" s="156"/>
      <c r="AA18" s="156"/>
      <c r="AB18" s="161"/>
      <c r="AC18" s="156"/>
    </row>
    <row r="19" spans="2:29" ht="12" customHeight="1">
      <c r="B19" s="22"/>
      <c r="C19" s="147" t="s">
        <v>80</v>
      </c>
      <c r="D19" s="157">
        <f t="shared" si="2"/>
        <v>13</v>
      </c>
      <c r="E19" s="157" t="s">
        <v>70</v>
      </c>
      <c r="F19" s="157" t="s">
        <v>70</v>
      </c>
      <c r="G19" s="157" t="s">
        <v>70</v>
      </c>
      <c r="H19" s="157" t="s">
        <v>70</v>
      </c>
      <c r="I19" s="157" t="s">
        <v>70</v>
      </c>
      <c r="J19" s="157">
        <v>3</v>
      </c>
      <c r="K19" s="157" t="s">
        <v>70</v>
      </c>
      <c r="L19" s="157" t="s">
        <v>70</v>
      </c>
      <c r="M19" s="160">
        <f t="shared" si="3"/>
        <v>3</v>
      </c>
      <c r="N19" s="157" t="s">
        <v>70</v>
      </c>
      <c r="O19" s="157">
        <v>2</v>
      </c>
      <c r="P19" s="157" t="s">
        <v>70</v>
      </c>
      <c r="Q19" s="157" t="s">
        <v>70</v>
      </c>
      <c r="R19" s="157">
        <v>5</v>
      </c>
      <c r="S19" s="157">
        <f t="shared" si="4"/>
        <v>7</v>
      </c>
      <c r="T19" s="157" t="s">
        <v>70</v>
      </c>
      <c r="U19" s="157">
        <v>2</v>
      </c>
      <c r="V19" s="157">
        <v>1</v>
      </c>
      <c r="W19" s="157">
        <f t="shared" si="5"/>
        <v>3</v>
      </c>
      <c r="X19" s="157" t="s">
        <v>70</v>
      </c>
      <c r="Y19" s="156"/>
      <c r="Z19" s="156"/>
      <c r="AA19" s="156"/>
      <c r="AB19" s="161"/>
      <c r="AC19" s="156"/>
    </row>
    <row r="20" spans="2:29" ht="12" customHeight="1">
      <c r="B20" s="22"/>
      <c r="C20" s="147" t="s">
        <v>81</v>
      </c>
      <c r="D20" s="157">
        <f t="shared" si="2"/>
        <v>20</v>
      </c>
      <c r="E20" s="157" t="s">
        <v>70</v>
      </c>
      <c r="F20" s="157" t="s">
        <v>70</v>
      </c>
      <c r="G20" s="157" t="s">
        <v>70</v>
      </c>
      <c r="H20" s="157" t="s">
        <v>70</v>
      </c>
      <c r="I20" s="157">
        <v>2</v>
      </c>
      <c r="J20" s="157">
        <v>2</v>
      </c>
      <c r="K20" s="157">
        <v>1</v>
      </c>
      <c r="L20" s="157" t="s">
        <v>70</v>
      </c>
      <c r="M20" s="160">
        <f t="shared" si="3"/>
        <v>5</v>
      </c>
      <c r="N20" s="157">
        <v>1</v>
      </c>
      <c r="O20" s="157">
        <v>1</v>
      </c>
      <c r="P20" s="157">
        <v>3</v>
      </c>
      <c r="Q20" s="157">
        <v>3</v>
      </c>
      <c r="R20" s="157">
        <v>4</v>
      </c>
      <c r="S20" s="157">
        <f t="shared" si="4"/>
        <v>12</v>
      </c>
      <c r="T20" s="157">
        <v>1</v>
      </c>
      <c r="U20" s="157">
        <v>2</v>
      </c>
      <c r="V20" s="157" t="s">
        <v>70</v>
      </c>
      <c r="W20" s="157">
        <f t="shared" si="5"/>
        <v>3</v>
      </c>
      <c r="X20" s="157" t="s">
        <v>70</v>
      </c>
      <c r="Y20" s="156"/>
      <c r="Z20" s="156"/>
      <c r="AA20" s="156"/>
      <c r="AB20" s="161"/>
      <c r="AC20" s="156"/>
    </row>
    <row r="21" spans="2:29" ht="12" customHeight="1">
      <c r="B21" s="22"/>
      <c r="C21" s="147" t="s">
        <v>82</v>
      </c>
      <c r="D21" s="157">
        <f t="shared" si="2"/>
        <v>18</v>
      </c>
      <c r="E21" s="157" t="s">
        <v>70</v>
      </c>
      <c r="F21" s="157" t="s">
        <v>70</v>
      </c>
      <c r="G21" s="157" t="s">
        <v>70</v>
      </c>
      <c r="H21" s="157" t="s">
        <v>70</v>
      </c>
      <c r="I21" s="157" t="s">
        <v>70</v>
      </c>
      <c r="J21" s="157">
        <v>1</v>
      </c>
      <c r="K21" s="157">
        <v>3</v>
      </c>
      <c r="L21" s="157" t="s">
        <v>70</v>
      </c>
      <c r="M21" s="160">
        <f t="shared" si="3"/>
        <v>4</v>
      </c>
      <c r="N21" s="157">
        <v>1</v>
      </c>
      <c r="O21" s="157">
        <v>1</v>
      </c>
      <c r="P21" s="157">
        <v>1</v>
      </c>
      <c r="Q21" s="157">
        <v>5</v>
      </c>
      <c r="R21" s="157">
        <v>4</v>
      </c>
      <c r="S21" s="157">
        <f t="shared" si="4"/>
        <v>12</v>
      </c>
      <c r="T21" s="157">
        <v>1</v>
      </c>
      <c r="U21" s="157">
        <v>1</v>
      </c>
      <c r="V21" s="157" t="s">
        <v>70</v>
      </c>
      <c r="W21" s="157">
        <f t="shared" si="5"/>
        <v>2</v>
      </c>
      <c r="X21" s="157" t="s">
        <v>70</v>
      </c>
      <c r="Y21" s="156"/>
      <c r="Z21" s="156"/>
      <c r="AA21" s="156"/>
      <c r="AB21" s="162"/>
      <c r="AC21" s="156"/>
    </row>
    <row r="22" spans="2:29" ht="12" customHeight="1">
      <c r="B22" s="22"/>
      <c r="C22" s="147" t="s">
        <v>83</v>
      </c>
      <c r="D22" s="157">
        <f t="shared" si="2"/>
        <v>15</v>
      </c>
      <c r="E22" s="157" t="s">
        <v>70</v>
      </c>
      <c r="F22" s="157" t="s">
        <v>70</v>
      </c>
      <c r="G22" s="157" t="s">
        <v>70</v>
      </c>
      <c r="H22" s="157">
        <v>1</v>
      </c>
      <c r="I22" s="157" t="s">
        <v>70</v>
      </c>
      <c r="J22" s="157">
        <v>3</v>
      </c>
      <c r="K22" s="157">
        <v>2</v>
      </c>
      <c r="L22" s="157" t="s">
        <v>70</v>
      </c>
      <c r="M22" s="160">
        <f t="shared" si="3"/>
        <v>6</v>
      </c>
      <c r="N22" s="157">
        <v>3</v>
      </c>
      <c r="O22" s="157">
        <v>2</v>
      </c>
      <c r="P22" s="157" t="s">
        <v>70</v>
      </c>
      <c r="Q22" s="157">
        <v>1</v>
      </c>
      <c r="R22" s="157">
        <v>2</v>
      </c>
      <c r="S22" s="157">
        <f t="shared" si="4"/>
        <v>8</v>
      </c>
      <c r="T22" s="157" t="s">
        <v>70</v>
      </c>
      <c r="U22" s="157">
        <v>1</v>
      </c>
      <c r="V22" s="157" t="s">
        <v>70</v>
      </c>
      <c r="W22" s="157">
        <f t="shared" si="5"/>
        <v>1</v>
      </c>
      <c r="X22" s="157" t="s">
        <v>70</v>
      </c>
      <c r="Y22" s="156"/>
      <c r="Z22" s="156"/>
      <c r="AA22" s="156"/>
      <c r="AB22" s="161"/>
      <c r="AC22" s="156"/>
    </row>
    <row r="23" spans="2:29" s="26" customFormat="1" ht="12" customHeight="1">
      <c r="B23" s="400" t="s">
        <v>301</v>
      </c>
      <c r="C23" s="309"/>
      <c r="D23" s="155">
        <f t="shared" si="2"/>
        <v>84</v>
      </c>
      <c r="E23" s="155" t="s">
        <v>70</v>
      </c>
      <c r="F23" s="155">
        <f aca="true" t="shared" si="6" ref="F23:W23">SUM(F24:F30)</f>
        <v>1</v>
      </c>
      <c r="G23" s="155">
        <f t="shared" si="6"/>
        <v>1</v>
      </c>
      <c r="H23" s="155">
        <f t="shared" si="6"/>
        <v>5</v>
      </c>
      <c r="I23" s="155">
        <f t="shared" si="6"/>
        <v>3</v>
      </c>
      <c r="J23" s="155">
        <f t="shared" si="6"/>
        <v>5</v>
      </c>
      <c r="K23" s="155">
        <f t="shared" si="6"/>
        <v>5</v>
      </c>
      <c r="L23" s="155" t="s">
        <v>70</v>
      </c>
      <c r="M23" s="155">
        <f t="shared" si="6"/>
        <v>20</v>
      </c>
      <c r="N23" s="155">
        <f t="shared" si="6"/>
        <v>3</v>
      </c>
      <c r="O23" s="155">
        <f t="shared" si="6"/>
        <v>7</v>
      </c>
      <c r="P23" s="155">
        <f t="shared" si="6"/>
        <v>6</v>
      </c>
      <c r="Q23" s="155">
        <f t="shared" si="6"/>
        <v>3</v>
      </c>
      <c r="R23" s="155">
        <f t="shared" si="6"/>
        <v>18</v>
      </c>
      <c r="S23" s="155">
        <f t="shared" si="6"/>
        <v>37</v>
      </c>
      <c r="T23" s="155">
        <f t="shared" si="6"/>
        <v>6</v>
      </c>
      <c r="U23" s="155">
        <f t="shared" si="6"/>
        <v>13</v>
      </c>
      <c r="V23" s="155">
        <f t="shared" si="6"/>
        <v>8</v>
      </c>
      <c r="W23" s="155">
        <f t="shared" si="6"/>
        <v>27</v>
      </c>
      <c r="X23" s="155" t="s">
        <v>70</v>
      </c>
      <c r="Y23" s="156"/>
      <c r="Z23" s="163"/>
      <c r="AA23" s="163"/>
      <c r="AB23" s="164"/>
      <c r="AC23" s="156"/>
    </row>
    <row r="24" spans="2:29" ht="12" customHeight="1">
      <c r="B24" s="22"/>
      <c r="C24" s="147" t="s">
        <v>85</v>
      </c>
      <c r="D24" s="157">
        <f t="shared" si="2"/>
        <v>10</v>
      </c>
      <c r="E24" s="157" t="s">
        <v>70</v>
      </c>
      <c r="F24" s="157" t="s">
        <v>70</v>
      </c>
      <c r="G24" s="157" t="s">
        <v>70</v>
      </c>
      <c r="H24" s="157" t="s">
        <v>70</v>
      </c>
      <c r="I24" s="157">
        <v>1</v>
      </c>
      <c r="J24" s="157" t="s">
        <v>70</v>
      </c>
      <c r="K24" s="157" t="s">
        <v>70</v>
      </c>
      <c r="L24" s="157" t="s">
        <v>70</v>
      </c>
      <c r="M24" s="160">
        <f>SUM(E24:L24)</f>
        <v>1</v>
      </c>
      <c r="N24" s="157" t="s">
        <v>70</v>
      </c>
      <c r="O24" s="157" t="s">
        <v>70</v>
      </c>
      <c r="P24" s="157" t="s">
        <v>70</v>
      </c>
      <c r="Q24" s="157" t="s">
        <v>70</v>
      </c>
      <c r="R24" s="157">
        <v>1</v>
      </c>
      <c r="S24" s="157">
        <f>SUM(N24:R24)</f>
        <v>1</v>
      </c>
      <c r="T24" s="157">
        <v>3</v>
      </c>
      <c r="U24" s="157">
        <v>3</v>
      </c>
      <c r="V24" s="157">
        <v>2</v>
      </c>
      <c r="W24" s="157">
        <f>SUM(T24:V24)</f>
        <v>8</v>
      </c>
      <c r="X24" s="157" t="s">
        <v>70</v>
      </c>
      <c r="Y24" s="156"/>
      <c r="Z24" s="156"/>
      <c r="AA24" s="156"/>
      <c r="AB24" s="165"/>
      <c r="AC24" s="156"/>
    </row>
    <row r="25" spans="2:29" ht="12" customHeight="1">
      <c r="B25" s="22"/>
      <c r="C25" s="147" t="s">
        <v>88</v>
      </c>
      <c r="D25" s="157">
        <f t="shared" si="2"/>
        <v>3</v>
      </c>
      <c r="E25" s="157" t="s">
        <v>70</v>
      </c>
      <c r="F25" s="157" t="s">
        <v>70</v>
      </c>
      <c r="G25" s="157" t="s">
        <v>70</v>
      </c>
      <c r="H25" s="157" t="s">
        <v>70</v>
      </c>
      <c r="I25" s="157" t="s">
        <v>70</v>
      </c>
      <c r="J25" s="157" t="s">
        <v>70</v>
      </c>
      <c r="K25" s="157" t="s">
        <v>70</v>
      </c>
      <c r="L25" s="157" t="s">
        <v>70</v>
      </c>
      <c r="M25" s="157" t="s">
        <v>70</v>
      </c>
      <c r="N25" s="157" t="s">
        <v>70</v>
      </c>
      <c r="O25" s="157" t="s">
        <v>70</v>
      </c>
      <c r="P25" s="157" t="s">
        <v>70</v>
      </c>
      <c r="Q25" s="157" t="s">
        <v>70</v>
      </c>
      <c r="R25" s="157">
        <v>1</v>
      </c>
      <c r="S25" s="157">
        <f aca="true" t="shared" si="7" ref="S25:S30">SUM(N25:R25)</f>
        <v>1</v>
      </c>
      <c r="T25" s="157" t="s">
        <v>70</v>
      </c>
      <c r="U25" s="157">
        <v>1</v>
      </c>
      <c r="V25" s="157">
        <v>1</v>
      </c>
      <c r="W25" s="157">
        <f aca="true" t="shared" si="8" ref="W25:W30">SUM(T25:V25)</f>
        <v>2</v>
      </c>
      <c r="X25" s="157" t="s">
        <v>70</v>
      </c>
      <c r="Y25" s="156"/>
      <c r="Z25" s="156"/>
      <c r="AA25" s="156"/>
      <c r="AB25" s="165"/>
      <c r="AC25" s="156"/>
    </row>
    <row r="26" spans="2:29" ht="12" customHeight="1">
      <c r="B26" s="22"/>
      <c r="C26" s="147" t="s">
        <v>91</v>
      </c>
      <c r="D26" s="157">
        <f t="shared" si="2"/>
        <v>21</v>
      </c>
      <c r="E26" s="157" t="s">
        <v>70</v>
      </c>
      <c r="F26" s="157" t="s">
        <v>70</v>
      </c>
      <c r="G26" s="157" t="s">
        <v>70</v>
      </c>
      <c r="H26" s="157" t="s">
        <v>70</v>
      </c>
      <c r="I26" s="157" t="s">
        <v>70</v>
      </c>
      <c r="J26" s="157">
        <v>1</v>
      </c>
      <c r="K26" s="157">
        <v>1</v>
      </c>
      <c r="L26" s="157" t="s">
        <v>70</v>
      </c>
      <c r="M26" s="160">
        <f>SUM(E26:L26)</f>
        <v>2</v>
      </c>
      <c r="N26" s="157">
        <v>1</v>
      </c>
      <c r="O26" s="157">
        <v>2</v>
      </c>
      <c r="P26" s="157">
        <v>2</v>
      </c>
      <c r="Q26" s="157" t="s">
        <v>70</v>
      </c>
      <c r="R26" s="157">
        <v>7</v>
      </c>
      <c r="S26" s="157">
        <f t="shared" si="7"/>
        <v>12</v>
      </c>
      <c r="T26" s="157">
        <v>1</v>
      </c>
      <c r="U26" s="157">
        <v>4</v>
      </c>
      <c r="V26" s="157">
        <v>2</v>
      </c>
      <c r="W26" s="157">
        <f t="shared" si="8"/>
        <v>7</v>
      </c>
      <c r="X26" s="157" t="s">
        <v>70</v>
      </c>
      <c r="Y26" s="156"/>
      <c r="Z26" s="156"/>
      <c r="AA26" s="156"/>
      <c r="AB26" s="165"/>
      <c r="AC26" s="156"/>
    </row>
    <row r="27" spans="2:29" ht="12" customHeight="1">
      <c r="B27" s="22"/>
      <c r="C27" s="147" t="s">
        <v>95</v>
      </c>
      <c r="D27" s="157">
        <f t="shared" si="2"/>
        <v>19</v>
      </c>
      <c r="E27" s="157" t="s">
        <v>70</v>
      </c>
      <c r="F27" s="157">
        <v>1</v>
      </c>
      <c r="G27" s="157">
        <v>1</v>
      </c>
      <c r="H27" s="157">
        <v>4</v>
      </c>
      <c r="I27" s="157">
        <v>2</v>
      </c>
      <c r="J27" s="157">
        <v>1</v>
      </c>
      <c r="K27" s="157">
        <v>2</v>
      </c>
      <c r="L27" s="157" t="s">
        <v>70</v>
      </c>
      <c r="M27" s="160">
        <f>SUM(E27:L27)</f>
        <v>11</v>
      </c>
      <c r="N27" s="157">
        <v>1</v>
      </c>
      <c r="O27" s="157">
        <v>2</v>
      </c>
      <c r="P27" s="157">
        <v>2</v>
      </c>
      <c r="Q27" s="157">
        <v>1</v>
      </c>
      <c r="R27" s="157">
        <v>1</v>
      </c>
      <c r="S27" s="157">
        <f t="shared" si="7"/>
        <v>7</v>
      </c>
      <c r="T27" s="157" t="s">
        <v>70</v>
      </c>
      <c r="U27" s="157">
        <v>1</v>
      </c>
      <c r="V27" s="157" t="s">
        <v>70</v>
      </c>
      <c r="W27" s="157">
        <f t="shared" si="8"/>
        <v>1</v>
      </c>
      <c r="X27" s="157" t="s">
        <v>70</v>
      </c>
      <c r="Y27" s="156"/>
      <c r="Z27" s="156"/>
      <c r="AA27" s="156"/>
      <c r="AB27" s="165"/>
      <c r="AC27" s="156"/>
    </row>
    <row r="28" spans="2:29" ht="12" customHeight="1">
      <c r="B28" s="22"/>
      <c r="C28" s="147" t="s">
        <v>102</v>
      </c>
      <c r="D28" s="157">
        <f t="shared" si="2"/>
        <v>20</v>
      </c>
      <c r="E28" s="157" t="s">
        <v>70</v>
      </c>
      <c r="F28" s="157" t="s">
        <v>70</v>
      </c>
      <c r="G28" s="157" t="s">
        <v>70</v>
      </c>
      <c r="H28" s="157" t="s">
        <v>70</v>
      </c>
      <c r="I28" s="157" t="s">
        <v>70</v>
      </c>
      <c r="J28" s="157">
        <v>2</v>
      </c>
      <c r="K28" s="157">
        <v>1</v>
      </c>
      <c r="L28" s="157" t="s">
        <v>70</v>
      </c>
      <c r="M28" s="160">
        <f>SUM(E28:L28)</f>
        <v>3</v>
      </c>
      <c r="N28" s="157">
        <v>1</v>
      </c>
      <c r="O28" s="157">
        <v>1</v>
      </c>
      <c r="P28" s="157">
        <v>1</v>
      </c>
      <c r="Q28" s="157">
        <v>1</v>
      </c>
      <c r="R28" s="157">
        <v>6</v>
      </c>
      <c r="S28" s="157">
        <f t="shared" si="7"/>
        <v>10</v>
      </c>
      <c r="T28" s="157">
        <v>1</v>
      </c>
      <c r="U28" s="157">
        <v>4</v>
      </c>
      <c r="V28" s="157">
        <v>2</v>
      </c>
      <c r="W28" s="157">
        <f t="shared" si="8"/>
        <v>7</v>
      </c>
      <c r="X28" s="157" t="s">
        <v>70</v>
      </c>
      <c r="Y28" s="156"/>
      <c r="Z28" s="156"/>
      <c r="AA28" s="156"/>
      <c r="AB28" s="166"/>
      <c r="AC28" s="156"/>
    </row>
    <row r="29" spans="2:29" ht="12" customHeight="1">
      <c r="B29" s="22"/>
      <c r="C29" s="147" t="s">
        <v>107</v>
      </c>
      <c r="D29" s="157">
        <f t="shared" si="2"/>
        <v>2</v>
      </c>
      <c r="E29" s="157" t="s">
        <v>70</v>
      </c>
      <c r="F29" s="157" t="s">
        <v>70</v>
      </c>
      <c r="G29" s="157" t="s">
        <v>70</v>
      </c>
      <c r="H29" s="157" t="s">
        <v>70</v>
      </c>
      <c r="I29" s="157" t="s">
        <v>70</v>
      </c>
      <c r="J29" s="157" t="s">
        <v>70</v>
      </c>
      <c r="K29" s="157" t="s">
        <v>70</v>
      </c>
      <c r="L29" s="157" t="s">
        <v>70</v>
      </c>
      <c r="M29" s="157" t="s">
        <v>70</v>
      </c>
      <c r="N29" s="157" t="s">
        <v>70</v>
      </c>
      <c r="O29" s="157">
        <v>1</v>
      </c>
      <c r="P29" s="157">
        <v>1</v>
      </c>
      <c r="Q29" s="157" t="s">
        <v>70</v>
      </c>
      <c r="R29" s="157" t="s">
        <v>70</v>
      </c>
      <c r="S29" s="157">
        <f t="shared" si="7"/>
        <v>2</v>
      </c>
      <c r="T29" s="157" t="s">
        <v>70</v>
      </c>
      <c r="U29" s="157" t="s">
        <v>70</v>
      </c>
      <c r="V29" s="157" t="s">
        <v>70</v>
      </c>
      <c r="W29" s="157" t="s">
        <v>70</v>
      </c>
      <c r="X29" s="157" t="s">
        <v>70</v>
      </c>
      <c r="Y29" s="156"/>
      <c r="Z29" s="156"/>
      <c r="AA29" s="156"/>
      <c r="AB29" s="165"/>
      <c r="AC29" s="156"/>
    </row>
    <row r="30" spans="2:29" ht="12" customHeight="1">
      <c r="B30" s="22"/>
      <c r="C30" s="147" t="s">
        <v>109</v>
      </c>
      <c r="D30" s="157">
        <f t="shared" si="2"/>
        <v>9</v>
      </c>
      <c r="E30" s="157" t="s">
        <v>70</v>
      </c>
      <c r="F30" s="157" t="s">
        <v>70</v>
      </c>
      <c r="G30" s="157" t="s">
        <v>70</v>
      </c>
      <c r="H30" s="157">
        <v>1</v>
      </c>
      <c r="I30" s="157" t="s">
        <v>70</v>
      </c>
      <c r="J30" s="157">
        <v>1</v>
      </c>
      <c r="K30" s="157">
        <v>1</v>
      </c>
      <c r="L30" s="157" t="s">
        <v>70</v>
      </c>
      <c r="M30" s="160">
        <f>SUM(E30:L30)</f>
        <v>3</v>
      </c>
      <c r="N30" s="157" t="s">
        <v>70</v>
      </c>
      <c r="O30" s="157">
        <v>1</v>
      </c>
      <c r="P30" s="157" t="s">
        <v>70</v>
      </c>
      <c r="Q30" s="157">
        <v>1</v>
      </c>
      <c r="R30" s="157">
        <v>2</v>
      </c>
      <c r="S30" s="157">
        <f t="shared" si="7"/>
        <v>4</v>
      </c>
      <c r="T30" s="157">
        <v>1</v>
      </c>
      <c r="U30" s="157" t="s">
        <v>70</v>
      </c>
      <c r="V30" s="157">
        <v>1</v>
      </c>
      <c r="W30" s="157">
        <f t="shared" si="8"/>
        <v>2</v>
      </c>
      <c r="X30" s="157" t="s">
        <v>70</v>
      </c>
      <c r="Y30" s="156"/>
      <c r="Z30" s="156"/>
      <c r="AA30" s="156"/>
      <c r="AB30" s="165"/>
      <c r="AC30" s="156"/>
    </row>
    <row r="31" spans="2:24" ht="12" customHeight="1">
      <c r="B31" s="5"/>
      <c r="E31" s="167"/>
      <c r="F31" s="167"/>
      <c r="G31" s="167"/>
      <c r="H31" s="167"/>
      <c r="I31" s="167"/>
      <c r="J31" s="167"/>
      <c r="K31" s="167"/>
      <c r="L31" s="167"/>
      <c r="M31" s="167"/>
      <c r="N31" s="167"/>
      <c r="O31" s="167"/>
      <c r="P31" s="167"/>
      <c r="Q31" s="167"/>
      <c r="R31" s="167"/>
      <c r="S31" s="167"/>
      <c r="T31" s="167"/>
      <c r="U31" s="167"/>
      <c r="V31" s="167"/>
      <c r="W31" s="168"/>
      <c r="X31" s="167"/>
    </row>
    <row r="32" spans="2:23" ht="12" customHeight="1">
      <c r="B32" s="5" t="s">
        <v>302</v>
      </c>
      <c r="W32" s="163" t="s">
        <v>245</v>
      </c>
    </row>
    <row r="33" spans="2:24" ht="12" customHeight="1">
      <c r="B33" s="312"/>
      <c r="C33" s="312"/>
      <c r="D33" s="312"/>
      <c r="E33" s="312"/>
      <c r="F33" s="312"/>
      <c r="G33" s="312"/>
      <c r="H33" s="312"/>
      <c r="I33" s="312"/>
      <c r="J33" s="312"/>
      <c r="K33" s="312"/>
      <c r="L33" s="312"/>
      <c r="M33" s="312"/>
      <c r="N33" s="312"/>
      <c r="O33" s="312"/>
      <c r="P33" s="312"/>
      <c r="Q33" s="312"/>
      <c r="R33" s="312"/>
      <c r="S33" s="312"/>
      <c r="T33" s="312"/>
      <c r="U33" s="312"/>
      <c r="V33" s="312"/>
      <c r="W33" s="312"/>
      <c r="X33" s="312"/>
    </row>
    <row r="34" spans="2:24" ht="12" customHeight="1">
      <c r="B34" s="137"/>
      <c r="C34" s="137"/>
      <c r="D34" s="169"/>
      <c r="E34" s="169"/>
      <c r="F34" s="169"/>
      <c r="G34" s="169"/>
      <c r="H34" s="169"/>
      <c r="I34" s="169"/>
      <c r="J34" s="169"/>
      <c r="K34" s="169"/>
      <c r="L34" s="169"/>
      <c r="M34" s="169"/>
      <c r="N34" s="169"/>
      <c r="O34" s="169"/>
      <c r="P34" s="169"/>
      <c r="Q34" s="169"/>
      <c r="R34" s="169"/>
      <c r="S34" s="169"/>
      <c r="T34" s="169"/>
      <c r="U34" s="169"/>
      <c r="V34" s="169"/>
      <c r="W34" s="169"/>
      <c r="X34" s="169"/>
    </row>
    <row r="35" spans="2:25" ht="12" customHeight="1">
      <c r="B35" s="137"/>
      <c r="C35" s="137"/>
      <c r="D35" s="170"/>
      <c r="E35" s="170"/>
      <c r="F35" s="170"/>
      <c r="G35" s="170"/>
      <c r="H35" s="170"/>
      <c r="I35" s="170"/>
      <c r="J35" s="170"/>
      <c r="K35" s="170"/>
      <c r="L35" s="170"/>
      <c r="M35" s="170"/>
      <c r="N35" s="170"/>
      <c r="O35" s="170"/>
      <c r="P35" s="170"/>
      <c r="Q35" s="170"/>
      <c r="R35" s="170"/>
      <c r="S35" s="170"/>
      <c r="T35" s="170"/>
      <c r="U35" s="170"/>
      <c r="V35" s="170"/>
      <c r="W35" s="170"/>
      <c r="X35" s="170"/>
      <c r="Y35" s="171"/>
    </row>
    <row r="36" spans="4:24" ht="12" customHeight="1">
      <c r="D36" s="170"/>
      <c r="E36" s="170"/>
      <c r="F36" s="170"/>
      <c r="G36" s="170"/>
      <c r="H36" s="170"/>
      <c r="I36" s="170"/>
      <c r="J36" s="170"/>
      <c r="K36" s="170"/>
      <c r="L36" s="170"/>
      <c r="M36" s="170"/>
      <c r="N36" s="170"/>
      <c r="O36" s="170"/>
      <c r="P36" s="170"/>
      <c r="Q36" s="170"/>
      <c r="R36" s="170"/>
      <c r="S36" s="170"/>
      <c r="T36" s="170"/>
      <c r="U36" s="170"/>
      <c r="V36" s="170"/>
      <c r="W36" s="170"/>
      <c r="X36" s="170"/>
    </row>
    <row r="37" spans="4:24" ht="12" customHeight="1">
      <c r="D37" s="170"/>
      <c r="E37" s="156"/>
      <c r="F37" s="156"/>
      <c r="G37" s="156"/>
      <c r="H37" s="156"/>
      <c r="I37" s="156"/>
      <c r="J37" s="156"/>
      <c r="K37" s="156"/>
      <c r="L37" s="156"/>
      <c r="M37" s="170"/>
      <c r="N37" s="156"/>
      <c r="O37" s="156"/>
      <c r="P37" s="156"/>
      <c r="Q37" s="156"/>
      <c r="R37" s="156"/>
      <c r="S37" s="170"/>
      <c r="T37" s="156"/>
      <c r="U37" s="156"/>
      <c r="V37" s="156"/>
      <c r="W37" s="170"/>
      <c r="X37" s="156"/>
    </row>
    <row r="38" spans="4:23" ht="12" customHeight="1">
      <c r="D38" s="170"/>
      <c r="M38" s="170"/>
      <c r="S38" s="170"/>
      <c r="W38" s="170"/>
    </row>
    <row r="39" spans="4:23" ht="12" customHeight="1">
      <c r="D39" s="170"/>
      <c r="M39" s="170"/>
      <c r="S39" s="170"/>
      <c r="W39" s="170"/>
    </row>
    <row r="40" spans="4:23" ht="12" customHeight="1">
      <c r="D40" s="170"/>
      <c r="M40" s="170"/>
      <c r="S40" s="170"/>
      <c r="W40" s="170"/>
    </row>
    <row r="41" spans="4:23" ht="12" customHeight="1">
      <c r="D41" s="170"/>
      <c r="M41" s="170"/>
      <c r="S41" s="170"/>
      <c r="W41" s="170"/>
    </row>
    <row r="42" spans="4:23" ht="12" customHeight="1">
      <c r="D42" s="170"/>
      <c r="M42" s="170"/>
      <c r="S42" s="170"/>
      <c r="W42" s="170"/>
    </row>
    <row r="43" spans="4:23" ht="12" customHeight="1">
      <c r="D43" s="170"/>
      <c r="M43" s="170"/>
      <c r="S43" s="170"/>
      <c r="W43" s="170"/>
    </row>
    <row r="44" spans="4:23" ht="12" customHeight="1">
      <c r="D44" s="170"/>
      <c r="M44" s="170"/>
      <c r="S44" s="170"/>
      <c r="W44" s="170"/>
    </row>
    <row r="45" spans="4:23" ht="12" customHeight="1">
      <c r="D45" s="170"/>
      <c r="M45" s="170"/>
      <c r="S45" s="170"/>
      <c r="W45" s="170"/>
    </row>
    <row r="46" spans="4:23" ht="12" customHeight="1">
      <c r="D46" s="170"/>
      <c r="M46" s="170"/>
      <c r="S46" s="170"/>
      <c r="W46" s="170"/>
    </row>
    <row r="47" spans="4:23" ht="12" customHeight="1">
      <c r="D47" s="170"/>
      <c r="M47" s="170"/>
      <c r="S47" s="170"/>
      <c r="W47" s="170"/>
    </row>
    <row r="48" spans="4:23" ht="12" customHeight="1">
      <c r="D48" s="170"/>
      <c r="M48" s="170"/>
      <c r="S48" s="170"/>
      <c r="W48" s="170"/>
    </row>
    <row r="49" spans="4:23" ht="12" customHeight="1">
      <c r="D49" s="170"/>
      <c r="M49" s="170"/>
      <c r="S49" s="170"/>
      <c r="W49" s="170"/>
    </row>
    <row r="50" spans="4:23" ht="12" customHeight="1">
      <c r="D50" s="170"/>
      <c r="M50" s="170"/>
      <c r="S50" s="170"/>
      <c r="W50" s="170"/>
    </row>
    <row r="51" spans="4:23" ht="12" customHeight="1">
      <c r="D51" s="170"/>
      <c r="M51" s="170"/>
      <c r="S51" s="170"/>
      <c r="W51" s="170"/>
    </row>
    <row r="52" spans="4:23" ht="12" customHeight="1">
      <c r="D52" s="170"/>
      <c r="M52" s="170"/>
      <c r="S52" s="170"/>
      <c r="W52" s="170"/>
    </row>
    <row r="53" spans="4:23" ht="12" customHeight="1">
      <c r="D53" s="170"/>
      <c r="M53" s="170"/>
      <c r="S53" s="170"/>
      <c r="W53" s="170"/>
    </row>
    <row r="54" spans="4:23" ht="12" customHeight="1">
      <c r="D54" s="170"/>
      <c r="M54" s="170"/>
      <c r="S54" s="170"/>
      <c r="W54" s="170"/>
    </row>
  </sheetData>
  <sheetProtection/>
  <mergeCells count="41">
    <mergeCell ref="B8:C8"/>
    <mergeCell ref="B10:C10"/>
    <mergeCell ref="B23:C23"/>
    <mergeCell ref="B33:X33"/>
    <mergeCell ref="U4:U5"/>
    <mergeCell ref="V4:V7"/>
    <mergeCell ref="W4:W7"/>
    <mergeCell ref="F6:F7"/>
    <mergeCell ref="G6:G7"/>
    <mergeCell ref="O4:O5"/>
    <mergeCell ref="I4:I5"/>
    <mergeCell ref="J4:J5"/>
    <mergeCell ref="K4:K5"/>
    <mergeCell ref="L4:L5"/>
    <mergeCell ref="U6:U7"/>
    <mergeCell ref="R6:R7"/>
    <mergeCell ref="H6:H7"/>
    <mergeCell ref="I6:I7"/>
    <mergeCell ref="J6:J7"/>
    <mergeCell ref="K6:K7"/>
    <mergeCell ref="L6:L7"/>
    <mergeCell ref="B3:C7"/>
    <mergeCell ref="D3:D7"/>
    <mergeCell ref="E3:M3"/>
    <mergeCell ref="N3:S3"/>
    <mergeCell ref="P4:P5"/>
    <mergeCell ref="Q4:Q5"/>
    <mergeCell ref="R4:R5"/>
    <mergeCell ref="S4:S7"/>
    <mergeCell ref="O6:O7"/>
    <mergeCell ref="P6:P7"/>
    <mergeCell ref="T3:W3"/>
    <mergeCell ref="X3:X7"/>
    <mergeCell ref="E4:E7"/>
    <mergeCell ref="F4:F5"/>
    <mergeCell ref="G4:G5"/>
    <mergeCell ref="H4:H5"/>
    <mergeCell ref="M4:M7"/>
    <mergeCell ref="N4:N7"/>
    <mergeCell ref="T4:T7"/>
    <mergeCell ref="Q6:Q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石田　由香</cp:lastModifiedBy>
  <cp:lastPrinted>2013-03-04T23:36:25Z</cp:lastPrinted>
  <dcterms:created xsi:type="dcterms:W3CDTF">1999-07-27T01:24:56Z</dcterms:created>
  <dcterms:modified xsi:type="dcterms:W3CDTF">2015-09-29T00:37:57Z</dcterms:modified>
  <cp:category/>
  <cp:version/>
  <cp:contentType/>
  <cp:contentStatus/>
</cp:coreProperties>
</file>