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720" windowHeight="11550" activeTab="0"/>
  </bookViews>
  <sheets>
    <sheet name="21-1 市町村別選挙人名簿登録者数" sheetId="1" r:id="rId1"/>
    <sheet name="21-2 参議員議員選挙結果（群馬県選挙区）（1）候補者の得票" sheetId="2" r:id="rId2"/>
    <sheet name="（2）党派別得票数" sheetId="3" r:id="rId3"/>
    <sheet name="（3）無効投票の内訳" sheetId="4" r:id="rId4"/>
    <sheet name="21-3 衆議院議員総選挙結果（1）候補者の得票数第1区" sheetId="5" r:id="rId5"/>
    <sheet name="（1）候補者の得票数第2区" sheetId="6" r:id="rId6"/>
    <sheet name="（1）候補者の得票数第3区" sheetId="7" r:id="rId7"/>
    <sheet name="（1）候補者の得票数第4区" sheetId="8" r:id="rId8"/>
    <sheet name="（1）候補者の得票数第5区" sheetId="9" r:id="rId9"/>
    <sheet name="（2）比例代表選出議員選挙党派別得票数（群馬県）" sheetId="10" r:id="rId10"/>
    <sheet name="（3）無効投票の内訳3" sheetId="11" r:id="rId11"/>
    <sheet name="21-4 知事選挙結果（1）候補者の得票数" sheetId="12" r:id="rId12"/>
    <sheet name="（2）党派別得票数4" sheetId="13" r:id="rId13"/>
    <sheet name="（3）無効投票の内訳4" sheetId="14" r:id="rId14"/>
    <sheet name="21-5 議会議員数" sheetId="15" r:id="rId15"/>
    <sheet name="21-6 各種委員会委員数" sheetId="16" r:id="rId16"/>
    <sheet name="21-7 県関係職員数" sheetId="17" r:id="rId17"/>
  </sheets>
  <definedNames>
    <definedName name="_xlnm.Print_Area" localSheetId="0">'21-1 市町村別選挙人名簿登録者数'!$A$1:$G$62</definedName>
    <definedName name="_xlnm.Print_Titles" localSheetId="0">'21-1 市町村別選挙人名簿登録者数'!$3:$4</definedName>
  </definedNames>
  <calcPr fullCalcOnLoad="1"/>
</workbook>
</file>

<file path=xl/sharedStrings.xml><?xml version="1.0" encoding="utf-8"?>
<sst xmlns="http://schemas.openxmlformats.org/spreadsheetml/2006/main" count="1043" uniqueCount="271">
  <si>
    <t>市町村</t>
  </si>
  <si>
    <t>前橋市</t>
  </si>
  <si>
    <t>高崎市</t>
  </si>
  <si>
    <t>桐生市</t>
  </si>
  <si>
    <t>伊勢崎市</t>
  </si>
  <si>
    <t>太田市</t>
  </si>
  <si>
    <t>沼田市</t>
  </si>
  <si>
    <t>館林市</t>
  </si>
  <si>
    <t>渋川市</t>
  </si>
  <si>
    <t>藤岡市</t>
  </si>
  <si>
    <t>富岡市</t>
  </si>
  <si>
    <t>安中市</t>
  </si>
  <si>
    <t>北群馬郡</t>
  </si>
  <si>
    <t>榛東村</t>
  </si>
  <si>
    <t>吉岡町</t>
  </si>
  <si>
    <t>多野郡</t>
  </si>
  <si>
    <t>上野村</t>
  </si>
  <si>
    <t>甘楽郡</t>
  </si>
  <si>
    <t>下仁田町</t>
  </si>
  <si>
    <t>南牧村</t>
  </si>
  <si>
    <t>甘楽町</t>
  </si>
  <si>
    <t>吾妻郡</t>
  </si>
  <si>
    <t>中之条町</t>
  </si>
  <si>
    <t>長野原町</t>
  </si>
  <si>
    <t>草津町</t>
  </si>
  <si>
    <t>高山村</t>
  </si>
  <si>
    <t>利根郡</t>
  </si>
  <si>
    <t>片品村</t>
  </si>
  <si>
    <t>川場村</t>
  </si>
  <si>
    <t>昭和村</t>
  </si>
  <si>
    <t>佐波郡</t>
  </si>
  <si>
    <t>玉村町</t>
  </si>
  <si>
    <t>邑楽郡</t>
  </si>
  <si>
    <t>板倉町</t>
  </si>
  <si>
    <t>明和町</t>
  </si>
  <si>
    <t>千代田町</t>
  </si>
  <si>
    <t>大泉町</t>
  </si>
  <si>
    <t>邑楽町</t>
  </si>
  <si>
    <t>総数</t>
  </si>
  <si>
    <t>女</t>
  </si>
  <si>
    <t>人</t>
  </si>
  <si>
    <t>男</t>
  </si>
  <si>
    <t>市部総数</t>
  </si>
  <si>
    <t>郡部総数</t>
  </si>
  <si>
    <t>資料：県選挙管理委員会</t>
  </si>
  <si>
    <t xml:space="preserve"> </t>
  </si>
  <si>
    <t xml:space="preserve"> </t>
  </si>
  <si>
    <t>神流町</t>
  </si>
  <si>
    <t>東吾妻町</t>
  </si>
  <si>
    <t>嬬恋村</t>
  </si>
  <si>
    <t>みなかみ町</t>
  </si>
  <si>
    <t>みどり市</t>
  </si>
  <si>
    <t>平成26年12月2日</t>
  </si>
  <si>
    <t>平成25年12月2日</t>
  </si>
  <si>
    <t>２１－１市町村別選挙人名簿登録者数（平成26年12月2日）</t>
  </si>
  <si>
    <t>２１－２ 参議院議員選挙結果（群馬県選挙区） （平成25年7月21日執行）</t>
  </si>
  <si>
    <t>（1）候補者の得票数</t>
  </si>
  <si>
    <t>市郡</t>
  </si>
  <si>
    <t>有効投票数</t>
  </si>
  <si>
    <r>
      <rPr>
        <sz val="8"/>
        <rFont val="ＭＳ 明朝"/>
        <family val="1"/>
      </rPr>
      <t>（加賀谷富士子）</t>
    </r>
    <r>
      <rPr>
        <sz val="9"/>
        <rFont val="ＭＳ 明朝"/>
        <family val="1"/>
      </rPr>
      <t xml:space="preserve">
かがや富士子</t>
    </r>
  </si>
  <si>
    <t>山本一太</t>
  </si>
  <si>
    <t>安永あきら</t>
  </si>
  <si>
    <t>（店橋世津子）
たなはしせつ子</t>
  </si>
  <si>
    <t>当日有権者数</t>
  </si>
  <si>
    <t>投票者数</t>
  </si>
  <si>
    <t>投票率</t>
  </si>
  <si>
    <t>票</t>
  </si>
  <si>
    <t>％</t>
  </si>
  <si>
    <t>北群馬郡</t>
  </si>
  <si>
    <t>多野郡</t>
  </si>
  <si>
    <t>甘楽郡</t>
  </si>
  <si>
    <t>吾妻郡</t>
  </si>
  <si>
    <t>利根郡</t>
  </si>
  <si>
    <t>佐波郡</t>
  </si>
  <si>
    <t>邑楽郡</t>
  </si>
  <si>
    <t>２１－２ 参議院議員選挙結果（群馬県選挙区） （平成25年7月21日執行）</t>
  </si>
  <si>
    <t>（2）党派別得票数</t>
  </si>
  <si>
    <t>項目</t>
  </si>
  <si>
    <t>民主党</t>
  </si>
  <si>
    <t>自由民主党</t>
  </si>
  <si>
    <t>幸福実現党</t>
  </si>
  <si>
    <t>日本共産党</t>
  </si>
  <si>
    <t>得票数</t>
  </si>
  <si>
    <t>得票率</t>
  </si>
  <si>
    <t>％</t>
  </si>
  <si>
    <t>２１－２ 参議院議員選挙結果（群馬県選挙区） （平成25年7月21日執行）</t>
  </si>
  <si>
    <t>（3）無効投票の内訳</t>
  </si>
  <si>
    <t>投票数</t>
  </si>
  <si>
    <t>不受理・持帰り等</t>
  </si>
  <si>
    <t>合　計（投票者数）</t>
  </si>
  <si>
    <t>有   効</t>
  </si>
  <si>
    <t>無                               効</t>
  </si>
  <si>
    <t>総   数</t>
  </si>
  <si>
    <t>用いないもの
所定の用紙を</t>
  </si>
  <si>
    <t>記載したもの
者等の氏名を
候補者でない</t>
  </si>
  <si>
    <t>記載したもの
者の氏名を
二人以上の候補</t>
  </si>
  <si>
    <t>記載したもの
のほか他事を
候補者の氏名</t>
  </si>
  <si>
    <t>自書しないもの
候補者の氏名を</t>
  </si>
  <si>
    <t>し難いもの
記載したか確認
候補者の何人を</t>
  </si>
  <si>
    <t>白 紙 投 票</t>
  </si>
  <si>
    <t>記載したもの
単に雑事を</t>
  </si>
  <si>
    <t>記載したもの
単に記号符号を</t>
  </si>
  <si>
    <t>そ の 他</t>
  </si>
  <si>
    <t>－</t>
  </si>
  <si>
    <t>－</t>
  </si>
  <si>
    <t>２１－３ 衆議院議員総選挙結果 （平成26年12月14日執行）</t>
  </si>
  <si>
    <t>（1）候補者の得票数（小選挙区選出議員選挙）</t>
  </si>
  <si>
    <t>　第１区（定数１名）</t>
  </si>
  <si>
    <t>市郡</t>
  </si>
  <si>
    <t>佐田玄一郎</t>
  </si>
  <si>
    <t>上野ひろし
（上野宏史）</t>
  </si>
  <si>
    <t>宮崎タケシ
（宮崎岳志）</t>
  </si>
  <si>
    <t>たなはし せつこ
（店橋世津子）　　　　　　　　　　　　　　　　　　　　　　　　　　　　　　　　　　　　　　　　　　　　　　　　　　　　　　　　　　　　　　　　　　　　　　　　　　　　　　　　　　　　　　　　　　　　　</t>
  </si>
  <si>
    <t>％</t>
  </si>
  <si>
    <t>第１区計</t>
  </si>
  <si>
    <t>注）桐生市は、合併前の旧新里村及び旧黒保根村の区域、渋川市は旧北橘村及び旧赤城村の区域、みどり市は旧東村の区域が第１区となっている。</t>
  </si>
  <si>
    <t>　第２区（定数１名）</t>
  </si>
  <si>
    <t>石関たかし
（石関貴史）</t>
  </si>
  <si>
    <t>井野としろう
（井野俊郎）</t>
  </si>
  <si>
    <t>藤掛よしゆき　
（藤掛順恒）</t>
  </si>
  <si>
    <t>％</t>
  </si>
  <si>
    <t>第２区計</t>
  </si>
  <si>
    <t>注）桐生市は、合併前の旧桐生市の区域、太田市は旧藪塚本町の区域、みどり市は旧笠懸町及び旧大間々町の区域が第２区となっている。</t>
  </si>
  <si>
    <t>　第３区（定数１名）</t>
  </si>
  <si>
    <t>長谷川かいち
（長谷川嘉一）</t>
  </si>
  <si>
    <t>笹川ひろよし
（笹川博義）</t>
  </si>
  <si>
    <t>渋沢哲男</t>
  </si>
  <si>
    <t>第３区計</t>
  </si>
  <si>
    <t>注）太田市は、合併前の旧太田市、旧尾島町及び旧新田町の区域が第３区となっている。</t>
  </si>
  <si>
    <t>（1）候補者の得票数（小選挙区選出議員選挙）</t>
  </si>
  <si>
    <t>　第４区（定数１名）</t>
  </si>
  <si>
    <t>市郡</t>
  </si>
  <si>
    <t>有効投票数</t>
  </si>
  <si>
    <t>はぎわら貞夫
（萩原貞夫）</t>
  </si>
  <si>
    <t>福田たつお
（福田達夫）</t>
  </si>
  <si>
    <t>当日有権者数</t>
  </si>
  <si>
    <t>投票者数</t>
  </si>
  <si>
    <t>投票率</t>
  </si>
  <si>
    <t>票</t>
  </si>
  <si>
    <t>人</t>
  </si>
  <si>
    <t>％</t>
  </si>
  <si>
    <t>第４区計</t>
  </si>
  <si>
    <t>資料：県選挙管理委員会</t>
  </si>
  <si>
    <t>注）高崎市は、合併前の旧高崎市、旧新町及び旧吉井町の区域が第４区となっている。</t>
  </si>
  <si>
    <t>　第５区（定数１名）</t>
  </si>
  <si>
    <t>糸井ひろし
（糸井洋）</t>
  </si>
  <si>
    <t>おぶち優子
（小渕優子）</t>
  </si>
  <si>
    <t>こばやし人志　
（小林人志）</t>
  </si>
  <si>
    <t>第５区計</t>
  </si>
  <si>
    <t>注）高崎市は、合併前の旧榛名町、旧倉渕村、旧箕郷町及び旧群馬町の区域、渋川市は旧渋川市、旧子持村、旧小野上村及び旧伊香保町の区域が第5区と</t>
  </si>
  <si>
    <t>　　なっている。</t>
  </si>
  <si>
    <t>（2）比例代表選出議員選挙党派別得票数(群馬県）</t>
  </si>
  <si>
    <t>民主党</t>
  </si>
  <si>
    <t>維新の党</t>
  </si>
  <si>
    <t>次世代の党</t>
  </si>
  <si>
    <t>自由民主党</t>
  </si>
  <si>
    <t>日本共産党</t>
  </si>
  <si>
    <t>生活の党</t>
  </si>
  <si>
    <t>公明党</t>
  </si>
  <si>
    <t>社会民主党</t>
  </si>
  <si>
    <t>%</t>
  </si>
  <si>
    <t>（3）無効投票の内訳（小選挙区選出議員選挙）</t>
  </si>
  <si>
    <t>選 挙 区
市　　郡</t>
  </si>
  <si>
    <t>合　計（投票者数）</t>
  </si>
  <si>
    <t>有効</t>
  </si>
  <si>
    <t>無効</t>
  </si>
  <si>
    <t>総    数</t>
  </si>
  <si>
    <t>記載したもの
者等の氏名を
候補者でない</t>
  </si>
  <si>
    <t>もの
者等を記載した
者、不所属候補
非該当政党候補</t>
  </si>
  <si>
    <t>したもの
者の氏名を記載
二人以上の候補</t>
  </si>
  <si>
    <t>記載したもの
候補者の氏名を
被選挙権のない</t>
  </si>
  <si>
    <t>したもの
ほか他事を記載
候補者の氏名の</t>
  </si>
  <si>
    <t>したもの
単に雑事を記載</t>
  </si>
  <si>
    <t>そ  の  他</t>
  </si>
  <si>
    <t>-</t>
  </si>
  <si>
    <t>桐生市（第１区）</t>
  </si>
  <si>
    <t>渋川市（第１区）</t>
  </si>
  <si>
    <t>みどり市（第１区）</t>
  </si>
  <si>
    <t>桐生市（第２区）</t>
  </si>
  <si>
    <t>太田市（第２区）</t>
  </si>
  <si>
    <t>みどり市（第２区）</t>
  </si>
  <si>
    <t>佐波郡</t>
  </si>
  <si>
    <t>太田市（第３区）</t>
  </si>
  <si>
    <t>第４区計</t>
  </si>
  <si>
    <t>高崎市（第４区）</t>
  </si>
  <si>
    <t>第５区計</t>
  </si>
  <si>
    <t>高崎市（第５区）</t>
  </si>
  <si>
    <t>渋川市（第５区）</t>
  </si>
  <si>
    <t>注）1 高崎市は、合併前の旧高崎市、旧新町及び旧吉井町の区域が第４区、旧榛名町、旧倉渕村、旧箕郷町及び旧群馬町の区域が第５区となっている。</t>
  </si>
  <si>
    <t>　　2 桐生市は、合併前の旧新里村及び旧黒保根村の区域が第１区、旧桐生市の区域が第２区となっている。</t>
  </si>
  <si>
    <t xml:space="preserve">    3 太田市は、合併前の旧藪塚本町の区域が第２区、旧太田市、旧尾島町及び旧新田町の区域が第３区となっている。</t>
  </si>
  <si>
    <t xml:space="preserve">    4 渋川市は、合併前の旧北橘村及び旧赤城村の区域が第１区、旧渋川市、旧子持村、旧小野上村及び旧伊香保町の区域が第５区となっている。</t>
  </si>
  <si>
    <t xml:space="preserve">    5 みどり市は、合併前の旧東村の区域が第１区、旧笠懸町及び旧大間々町の区域が第２区となっている。</t>
  </si>
  <si>
    <t>２１－４ 知事選挙結果 （平成27年7月5日執行）</t>
  </si>
  <si>
    <t>（1）候補者の得票数</t>
  </si>
  <si>
    <t>大沢　正明</t>
  </si>
  <si>
    <t>はぎわら貞夫
(萩原　貞夫)</t>
  </si>
  <si>
    <t>（2）党派別得票数</t>
  </si>
  <si>
    <t>無所属</t>
  </si>
  <si>
    <t>２１－４ 知事選挙結果 （平成27年7月5日執行）</t>
  </si>
  <si>
    <t>用いないもの
所定の用紙を</t>
  </si>
  <si>
    <t>記載したもの
候補者の氏名を
被選挙権のない</t>
  </si>
  <si>
    <t>白紙投票</t>
  </si>
  <si>
    <t>その他</t>
  </si>
  <si>
    <t>-</t>
  </si>
  <si>
    <t>-</t>
  </si>
  <si>
    <t>２１－５ 議会議員数 （平成26年5月1日）</t>
  </si>
  <si>
    <t>議会</t>
  </si>
  <si>
    <t>議員数</t>
  </si>
  <si>
    <t>議員数（定数）</t>
  </si>
  <si>
    <t>人</t>
  </si>
  <si>
    <t>参議院（比例代表選出）</t>
  </si>
  <si>
    <t>県議会</t>
  </si>
  <si>
    <t>参議院（群馬県選挙区）</t>
  </si>
  <si>
    <t>市議会</t>
  </si>
  <si>
    <t>衆議院（比例代表選出）</t>
  </si>
  <si>
    <t>町村議会</t>
  </si>
  <si>
    <t>衆議院（小 選 挙　区）</t>
  </si>
  <si>
    <t>資料：県市町村課</t>
  </si>
  <si>
    <t>注）県議会、市議会及び町村議会の議員数（定数）は、平成26年5月1日現在の条例定数及び市町村合併による特例定数を合わせたものである。</t>
  </si>
  <si>
    <t>２１－６ 各種委員会委員数 （平成26年4月1日）</t>
  </si>
  <si>
    <t>委員会</t>
  </si>
  <si>
    <t>委員数</t>
  </si>
  <si>
    <t>人事委員会</t>
  </si>
  <si>
    <t>選挙管理委員会</t>
  </si>
  <si>
    <t>監査委員</t>
  </si>
  <si>
    <t>労働委員会</t>
  </si>
  <si>
    <t>教育委員会</t>
  </si>
  <si>
    <t>収用委員会</t>
  </si>
  <si>
    <t>公安委員会</t>
  </si>
  <si>
    <t>資料：県人事課</t>
  </si>
  <si>
    <t>２１－7 県関係職員数 （平成26年4月1日）</t>
  </si>
  <si>
    <t>部・局・所等</t>
  </si>
  <si>
    <t>局・課
・所数</t>
  </si>
  <si>
    <t>職員数</t>
  </si>
  <si>
    <t>事務
職員</t>
  </si>
  <si>
    <t>技術
職員</t>
  </si>
  <si>
    <t>大学
教員</t>
  </si>
  <si>
    <t>技能労
務職員</t>
  </si>
  <si>
    <t>人</t>
  </si>
  <si>
    <t>県庁総数</t>
  </si>
  <si>
    <t>総務部</t>
  </si>
  <si>
    <t>企画部</t>
  </si>
  <si>
    <t>生活文化スポーツ部</t>
  </si>
  <si>
    <t>健康福祉部</t>
  </si>
  <si>
    <t>環境森林部</t>
  </si>
  <si>
    <t>農政部</t>
  </si>
  <si>
    <t>産業経済部</t>
  </si>
  <si>
    <t>県土整備部</t>
  </si>
  <si>
    <t>会計局</t>
  </si>
  <si>
    <t>地域機関等</t>
  </si>
  <si>
    <t>行政県税事務所</t>
  </si>
  <si>
    <t>福祉事務所、
保健福祉事務所</t>
  </si>
  <si>
    <t>児童相談所</t>
  </si>
  <si>
    <t>環境事務所、森林事務所、環境森林事務所</t>
  </si>
  <si>
    <t>農業事務所</t>
  </si>
  <si>
    <t>産業技術専門校</t>
  </si>
  <si>
    <t>土木事務所</t>
  </si>
  <si>
    <t>その他機関</t>
  </si>
  <si>
    <t>各種委員会等</t>
  </si>
  <si>
    <t>-</t>
  </si>
  <si>
    <t>企業局</t>
  </si>
  <si>
    <t>病院局</t>
  </si>
  <si>
    <t>県議会事務局</t>
  </si>
  <si>
    <t>人事委員会事務局</t>
  </si>
  <si>
    <t>監査委員事務局</t>
  </si>
  <si>
    <t>労働委員会事務局</t>
  </si>
  <si>
    <t>教育委員会事務局</t>
  </si>
  <si>
    <t>県警察本部</t>
  </si>
  <si>
    <t>･･･</t>
  </si>
  <si>
    <t>資料：県人事課、県警察本部</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</si>
</sst>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0;&quot;△ &quot;#,##0.00"/>
    <numFmt numFmtId="179" formatCode="#,##0.000;&quot;△ &quot;#,##0.000"/>
    <numFmt numFmtId="180" formatCode="#,##0.0;&quot;△ &quot;#,##0.0"/>
    <numFmt numFmtId="181" formatCode="0;&quot;△ &quot;0"/>
    <numFmt numFmtId="182" formatCode="0.00_ "/>
  </numFmts>
  <fonts count="52">
    <font>
      <sz val="11"/>
      <name val="ＭＳ Ｐゴシック"/>
      <family val="3"/>
    </font>
    <font>
      <sz val="11"/>
      <color indexed="8"/>
      <name val="ＭＳ Ｐゴシック"/>
      <family val="3"/>
    </font>
    <font>
      <sz val="10"/>
      <name val="ＭＳ 明朝"/>
      <family val="1"/>
    </font>
    <font>
      <sz val="6"/>
      <name val="ＭＳ Ｐゴシック"/>
      <family val="3"/>
    </font>
    <font>
      <sz val="8"/>
      <name val="ＭＳ 明朝"/>
      <family val="1"/>
    </font>
    <font>
      <b/>
      <sz val="10"/>
      <name val="ＭＳ 明朝"/>
      <family val="1"/>
    </font>
    <font>
      <sz val="14"/>
      <name val="ＭＳ Ｐゴシック"/>
      <family val="3"/>
    </font>
    <font>
      <sz val="10"/>
      <name val="ＭＳ Ｐゴシック"/>
      <family val="3"/>
    </font>
    <font>
      <sz val="8"/>
      <color indexed="10"/>
      <name val="ＭＳ 明朝"/>
      <family val="1"/>
    </font>
    <font>
      <sz val="10"/>
      <color indexed="10"/>
      <name val="ＭＳ 明朝"/>
      <family val="1"/>
    </font>
    <font>
      <b/>
      <sz val="12"/>
      <name val="ＭＳ 明朝"/>
      <family val="1"/>
    </font>
    <font>
      <b/>
      <sz val="11"/>
      <name val="ＭＳ 明朝"/>
      <family val="1"/>
    </font>
    <font>
      <sz val="9"/>
      <name val="ＭＳ 明朝"/>
      <family val="1"/>
    </font>
    <font>
      <sz val="12"/>
      <name val="ＭＳ 明朝"/>
      <family val="1"/>
    </font>
    <font>
      <sz val="11"/>
      <name val="ＭＳ 明朝"/>
      <family val="1"/>
    </font>
    <font>
      <sz val="9.5"/>
      <name val="ＭＳ 明朝"/>
      <family val="1"/>
    </font>
    <font>
      <sz val="9.5"/>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rgb="FFFF0000"/>
      <name val="ＭＳ 明朝"/>
      <family val="1"/>
    </font>
    <font>
      <sz val="10"/>
      <color rgb="FFFF0000"/>
      <name val="ＭＳ 明朝"/>
      <family val="1"/>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43"/>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style="thin"/>
    </border>
    <border>
      <left/>
      <right style="thin"/>
      <top style="thin"/>
      <bottom style="thin"/>
    </border>
    <border>
      <left style="thin"/>
      <right style="thin"/>
      <top style="thin"/>
      <bottom style="thin"/>
    </border>
    <border>
      <left style="thin"/>
      <right style="thin"/>
      <top style="thin"/>
      <bottom/>
    </border>
    <border>
      <left/>
      <right style="thin"/>
      <top style="thin"/>
      <bottom/>
    </border>
    <border>
      <left/>
      <right style="thin">
        <color indexed="8"/>
      </right>
      <top style="thin"/>
      <bottom style="thin"/>
    </border>
    <border>
      <left style="double"/>
      <right style="thin"/>
      <top style="thin"/>
      <bottom style="thin"/>
    </border>
    <border>
      <left style="thin"/>
      <right style="double"/>
      <top style="thin"/>
      <bottom style="thin"/>
    </border>
    <border>
      <left style="thin"/>
      <right/>
      <top style="thin"/>
      <bottom/>
    </border>
    <border>
      <left style="thin"/>
      <right style="thin"/>
      <top style="double"/>
      <bottom style="thin"/>
    </border>
    <border>
      <left style="thin"/>
      <right/>
      <top/>
      <bottom/>
    </border>
    <border>
      <left/>
      <right style="thin"/>
      <top/>
      <bottom/>
    </border>
    <border>
      <left style="thin"/>
      <right/>
      <top/>
      <bottom style="thin"/>
    </border>
    <border>
      <left/>
      <right style="thin"/>
      <top/>
      <bottom style="thin"/>
    </border>
    <border>
      <left style="thin"/>
      <right style="thin"/>
      <top/>
      <bottom/>
    </border>
    <border>
      <left style="thin"/>
      <right style="thin"/>
      <top/>
      <bottom style="thin"/>
    </border>
    <border>
      <left style="double"/>
      <right style="thin"/>
      <top style="thin"/>
      <bottom/>
    </border>
    <border>
      <left style="double"/>
      <right style="thin"/>
      <top/>
      <bottom/>
    </border>
    <border>
      <left style="double"/>
      <right style="thin"/>
      <top/>
      <bottom style="thin"/>
    </border>
    <border>
      <left/>
      <right/>
      <top style="thin"/>
      <bottom style="thin"/>
    </border>
    <border>
      <left style="thin"/>
      <right style="double"/>
      <top style="thin"/>
      <bottom/>
    </border>
    <border>
      <left style="thin"/>
      <right style="double"/>
      <top/>
      <bottom style="thin"/>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5" fillId="0" borderId="0" applyNumberFormat="0" applyFill="0" applyBorder="0" applyAlignment="0" applyProtection="0"/>
    <xf numFmtId="0" fontId="36" fillId="25" borderId="1" applyNumberFormat="0" applyAlignment="0" applyProtection="0"/>
    <xf numFmtId="0" fontId="37" fillId="26" borderId="0" applyNumberFormat="0" applyBorder="0" applyAlignment="0" applyProtection="0"/>
    <xf numFmtId="9" fontId="0" fillId="0" borderId="0" applyFont="0" applyFill="0" applyBorder="0" applyAlignment="0" applyProtection="0"/>
    <xf numFmtId="0" fontId="0" fillId="27" borderId="2" applyNumberFormat="0" applyFont="0" applyAlignment="0" applyProtection="0"/>
    <xf numFmtId="0" fontId="38" fillId="0" borderId="3" applyNumberFormat="0" applyFill="0" applyAlignment="0" applyProtection="0"/>
    <xf numFmtId="0" fontId="39" fillId="28" borderId="0" applyNumberFormat="0" applyBorder="0" applyAlignment="0" applyProtection="0"/>
    <xf numFmtId="0" fontId="40" fillId="29"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29"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0" borderId="4" applyNumberFormat="0" applyAlignment="0" applyProtection="0"/>
    <xf numFmtId="0" fontId="49" fillId="31" borderId="0" applyNumberFormat="0" applyBorder="0" applyAlignment="0" applyProtection="0"/>
  </cellStyleXfs>
  <cellXfs count="204">
    <xf numFmtId="0" fontId="0" fillId="0" borderId="0" xfId="0" applyAlignment="1">
      <alignment/>
    </xf>
    <xf numFmtId="0" fontId="2" fillId="0" borderId="0" xfId="0" applyFont="1" applyAlignment="1">
      <alignment vertical="center"/>
    </xf>
    <xf numFmtId="0" fontId="4" fillId="0" borderId="0" xfId="0" applyFont="1" applyAlignment="1">
      <alignment vertical="center"/>
    </xf>
    <xf numFmtId="0" fontId="2" fillId="32" borderId="10" xfId="0" applyFont="1" applyFill="1" applyBorder="1" applyAlignment="1">
      <alignment horizontal="distributed" vertical="center"/>
    </xf>
    <xf numFmtId="0" fontId="2" fillId="32" borderId="11" xfId="0" applyFont="1" applyFill="1" applyBorder="1" applyAlignment="1">
      <alignment horizontal="distributed" vertical="center"/>
    </xf>
    <xf numFmtId="0" fontId="2" fillId="0" borderId="12" xfId="0" applyFont="1" applyBorder="1" applyAlignment="1">
      <alignment horizontal="right" vertical="center"/>
    </xf>
    <xf numFmtId="0" fontId="2" fillId="33" borderId="12" xfId="0" applyFont="1" applyFill="1" applyBorder="1" applyAlignment="1">
      <alignment horizontal="distributed" vertical="center"/>
    </xf>
    <xf numFmtId="0" fontId="2" fillId="33" borderId="12" xfId="0" applyFont="1" applyFill="1" applyBorder="1" applyAlignment="1">
      <alignment horizontal="center" vertical="center"/>
    </xf>
    <xf numFmtId="177" fontId="2" fillId="0" borderId="12" xfId="0" applyNumberFormat="1" applyFont="1" applyBorder="1" applyAlignment="1">
      <alignment horizontal="right" vertical="center"/>
    </xf>
    <xf numFmtId="177" fontId="5" fillId="0" borderId="12" xfId="0" applyNumberFormat="1" applyFont="1" applyBorder="1" applyAlignment="1">
      <alignment horizontal="right" vertical="center"/>
    </xf>
    <xf numFmtId="49" fontId="2" fillId="32" borderId="10" xfId="0" applyNumberFormat="1" applyFont="1" applyFill="1" applyBorder="1" applyAlignment="1">
      <alignment horizontal="distributed" vertical="center"/>
    </xf>
    <xf numFmtId="49" fontId="2" fillId="32" borderId="11" xfId="0" applyNumberFormat="1" applyFont="1" applyFill="1" applyBorder="1" applyAlignment="1">
      <alignment horizontal="distributed" vertical="center"/>
    </xf>
    <xf numFmtId="177" fontId="2" fillId="0" borderId="13" xfId="0" applyNumberFormat="1" applyFont="1" applyBorder="1" applyAlignment="1">
      <alignment horizontal="right" vertical="center"/>
    </xf>
    <xf numFmtId="49" fontId="5" fillId="32" borderId="10" xfId="0" applyNumberFormat="1" applyFont="1" applyFill="1" applyBorder="1" applyAlignment="1">
      <alignment horizontal="distributed" vertical="center"/>
    </xf>
    <xf numFmtId="49" fontId="5" fillId="32" borderId="11" xfId="0" applyNumberFormat="1" applyFont="1" applyFill="1" applyBorder="1" applyAlignment="1">
      <alignment horizontal="distributed" vertical="center"/>
    </xf>
    <xf numFmtId="0" fontId="2" fillId="32" borderId="10" xfId="0" applyFont="1" applyFill="1" applyBorder="1" applyAlignment="1">
      <alignment vertical="center"/>
    </xf>
    <xf numFmtId="0" fontId="2" fillId="32" borderId="11" xfId="0" applyFont="1" applyFill="1" applyBorder="1" applyAlignment="1">
      <alignment horizontal="distributed" vertical="center"/>
    </xf>
    <xf numFmtId="37" fontId="2" fillId="0" borderId="0" xfId="0" applyNumberFormat="1" applyFont="1" applyAlignment="1">
      <alignment vertical="center"/>
    </xf>
    <xf numFmtId="0" fontId="2" fillId="33" borderId="11" xfId="0" applyFont="1" applyFill="1" applyBorder="1" applyAlignment="1">
      <alignment horizontal="center" vertical="center"/>
    </xf>
    <xf numFmtId="0" fontId="2" fillId="0" borderId="11" xfId="0" applyFont="1" applyBorder="1" applyAlignment="1">
      <alignment horizontal="right" vertical="center"/>
    </xf>
    <xf numFmtId="177" fontId="2" fillId="0" borderId="14" xfId="0" applyNumberFormat="1" applyFont="1" applyBorder="1" applyAlignment="1">
      <alignment horizontal="right" vertical="center"/>
    </xf>
    <xf numFmtId="177" fontId="5" fillId="0" borderId="11" xfId="0" applyNumberFormat="1" applyFont="1" applyBorder="1" applyAlignment="1">
      <alignment horizontal="right" vertical="center"/>
    </xf>
    <xf numFmtId="37" fontId="2" fillId="0" borderId="12" xfId="0" applyNumberFormat="1" applyFont="1" applyBorder="1" applyAlignment="1" applyProtection="1">
      <alignment vertical="center"/>
      <protection/>
    </xf>
    <xf numFmtId="37" fontId="2" fillId="0" borderId="11" xfId="0" applyNumberFormat="1" applyFont="1" applyBorder="1" applyAlignment="1" applyProtection="1">
      <alignment vertical="center"/>
      <protection/>
    </xf>
    <xf numFmtId="0" fontId="0" fillId="0" borderId="0" xfId="0" applyAlignment="1">
      <alignment vertical="center"/>
    </xf>
    <xf numFmtId="37" fontId="2" fillId="0" borderId="15" xfId="0" applyNumberFormat="1" applyFont="1" applyBorder="1" applyAlignment="1" applyProtection="1">
      <alignment vertical="center"/>
      <protection/>
    </xf>
    <xf numFmtId="176" fontId="5" fillId="0" borderId="12" xfId="0" applyNumberFormat="1" applyFont="1" applyBorder="1" applyAlignment="1" applyProtection="1">
      <alignment horizontal="right" vertical="center" wrapText="1"/>
      <protection/>
    </xf>
    <xf numFmtId="37" fontId="5" fillId="0" borderId="12" xfId="0" applyNumberFormat="1" applyFont="1" applyBorder="1" applyAlignment="1" applyProtection="1">
      <alignment vertical="center"/>
      <protection/>
    </xf>
    <xf numFmtId="37" fontId="7" fillId="0" borderId="12" xfId="0" applyNumberFormat="1" applyFont="1" applyBorder="1" applyAlignment="1" applyProtection="1">
      <alignment vertical="center"/>
      <protection/>
    </xf>
    <xf numFmtId="37" fontId="6" fillId="0" borderId="0" xfId="0" applyNumberFormat="1" applyFont="1" applyBorder="1" applyAlignment="1" applyProtection="1">
      <alignment vertical="center"/>
      <protection/>
    </xf>
    <xf numFmtId="0" fontId="2" fillId="0" borderId="0" xfId="0" applyFont="1" applyBorder="1" applyAlignment="1">
      <alignment horizontal="right" vertical="center"/>
    </xf>
    <xf numFmtId="37" fontId="2" fillId="0" borderId="0" xfId="0" applyNumberFormat="1" applyFont="1" applyBorder="1" applyAlignment="1" applyProtection="1">
      <alignment vertical="center"/>
      <protection/>
    </xf>
    <xf numFmtId="177" fontId="2" fillId="0" borderId="0" xfId="0" applyNumberFormat="1" applyFont="1" applyBorder="1" applyAlignment="1">
      <alignment horizontal="right" vertical="center"/>
    </xf>
    <xf numFmtId="176" fontId="5" fillId="0" borderId="0" xfId="0" applyNumberFormat="1" applyFont="1" applyBorder="1" applyAlignment="1" applyProtection="1">
      <alignment horizontal="right" vertical="center" wrapText="1"/>
      <protection/>
    </xf>
    <xf numFmtId="177" fontId="5" fillId="0" borderId="0" xfId="0" applyNumberFormat="1" applyFont="1" applyBorder="1" applyAlignment="1">
      <alignment horizontal="right" vertical="center"/>
    </xf>
    <xf numFmtId="37" fontId="5" fillId="0" borderId="0" xfId="0" applyNumberFormat="1" applyFont="1" applyBorder="1" applyAlignment="1" applyProtection="1">
      <alignment vertical="center"/>
      <protection/>
    </xf>
    <xf numFmtId="37" fontId="7" fillId="0" borderId="0" xfId="0" applyNumberFormat="1" applyFont="1" applyBorder="1" applyAlignment="1" applyProtection="1">
      <alignment vertical="center"/>
      <protection/>
    </xf>
    <xf numFmtId="0" fontId="2" fillId="0" borderId="0" xfId="0" applyFont="1" applyFill="1" applyBorder="1" applyAlignment="1">
      <alignment horizontal="center" vertical="center"/>
    </xf>
    <xf numFmtId="0" fontId="8" fillId="0" borderId="0" xfId="0" applyFont="1" applyAlignment="1">
      <alignment horizontal="left" vertical="center"/>
    </xf>
    <xf numFmtId="0" fontId="9" fillId="0" borderId="0" xfId="0" applyFont="1" applyAlignment="1">
      <alignment horizontal="left" vertical="center"/>
    </xf>
    <xf numFmtId="0" fontId="5"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2" fillId="0" borderId="16" xfId="0" applyFont="1" applyBorder="1" applyAlignment="1">
      <alignment horizontal="right" vertical="center"/>
    </xf>
    <xf numFmtId="58" fontId="5" fillId="32" borderId="10" xfId="0" applyNumberFormat="1" applyFont="1" applyFill="1" applyBorder="1" applyAlignment="1">
      <alignment horizontal="distributed" vertical="center"/>
    </xf>
    <xf numFmtId="0" fontId="5" fillId="32" borderId="11" xfId="0" applyNumberFormat="1" applyFont="1" applyFill="1" applyBorder="1" applyAlignment="1">
      <alignment horizontal="distributed" vertical="center"/>
    </xf>
    <xf numFmtId="177" fontId="5" fillId="0" borderId="16" xfId="0" applyNumberFormat="1" applyFont="1" applyBorder="1" applyAlignment="1">
      <alignment horizontal="right" vertical="center"/>
    </xf>
    <xf numFmtId="178" fontId="5" fillId="0" borderId="12" xfId="0" applyNumberFormat="1" applyFont="1" applyBorder="1" applyAlignment="1">
      <alignment horizontal="right" vertical="center"/>
    </xf>
    <xf numFmtId="177" fontId="2" fillId="0" borderId="0" xfId="0" applyNumberFormat="1" applyFont="1" applyAlignment="1">
      <alignment vertical="center"/>
    </xf>
    <xf numFmtId="177" fontId="2" fillId="0" borderId="16" xfId="0" applyNumberFormat="1" applyFont="1" applyBorder="1" applyAlignment="1">
      <alignment horizontal="right" vertical="center"/>
    </xf>
    <xf numFmtId="178" fontId="2" fillId="0" borderId="12" xfId="0" applyNumberFormat="1" applyFont="1" applyBorder="1" applyAlignment="1">
      <alignment horizontal="right" vertical="center"/>
    </xf>
    <xf numFmtId="0" fontId="2" fillId="32" borderId="12" xfId="0" applyFont="1" applyFill="1" applyBorder="1" applyAlignment="1">
      <alignment horizontal="distributed" vertical="center"/>
    </xf>
    <xf numFmtId="177" fontId="9" fillId="0" borderId="0" xfId="0" applyNumberFormat="1" applyFont="1" applyAlignment="1">
      <alignment horizontal="right" vertical="center"/>
    </xf>
    <xf numFmtId="0" fontId="5" fillId="32" borderId="10" xfId="0" applyFont="1" applyFill="1" applyBorder="1" applyAlignment="1">
      <alignment horizontal="distributed" vertical="center"/>
    </xf>
    <xf numFmtId="0" fontId="13" fillId="0" borderId="0" xfId="0" applyFont="1" applyAlignment="1">
      <alignment vertical="center"/>
    </xf>
    <xf numFmtId="0" fontId="14" fillId="0" borderId="0" xfId="0" applyFont="1" applyAlignment="1">
      <alignment vertical="center"/>
    </xf>
    <xf numFmtId="0" fontId="2" fillId="32" borderId="11" xfId="0" applyFont="1" applyFill="1" applyBorder="1" applyAlignment="1">
      <alignment vertical="center"/>
    </xf>
    <xf numFmtId="38" fontId="5" fillId="0" borderId="12" xfId="0" applyNumberFormat="1" applyFont="1" applyBorder="1" applyAlignment="1">
      <alignment vertical="center"/>
    </xf>
    <xf numFmtId="38" fontId="2" fillId="0" borderId="12" xfId="48" applyFont="1" applyBorder="1" applyAlignment="1">
      <alignment vertical="center"/>
    </xf>
    <xf numFmtId="0" fontId="2" fillId="32" borderId="11" xfId="0" applyFont="1" applyFill="1" applyBorder="1" applyAlignment="1">
      <alignment horizontal="distributed" vertical="center" shrinkToFit="1"/>
    </xf>
    <xf numFmtId="182" fontId="2" fillId="0" borderId="0" xfId="0" applyNumberFormat="1" applyFont="1" applyAlignment="1">
      <alignment vertical="center"/>
    </xf>
    <xf numFmtId="178" fontId="2" fillId="0" borderId="0" xfId="0" applyNumberFormat="1" applyFont="1" applyAlignment="1">
      <alignment vertical="center"/>
    </xf>
    <xf numFmtId="0" fontId="2" fillId="33" borderId="12" xfId="0" applyFont="1" applyFill="1" applyBorder="1" applyAlignment="1">
      <alignment horizontal="center" vertical="center" shrinkToFit="1"/>
    </xf>
    <xf numFmtId="177" fontId="5" fillId="0" borderId="12" xfId="0" applyNumberFormat="1" applyFont="1" applyBorder="1" applyAlignment="1">
      <alignment horizontal="right" vertical="center" shrinkToFit="1"/>
    </xf>
    <xf numFmtId="0" fontId="2" fillId="32" borderId="11" xfId="0" applyFont="1" applyFill="1" applyBorder="1" applyAlignment="1">
      <alignment horizontal="center" vertical="center" shrinkToFit="1"/>
    </xf>
    <xf numFmtId="0" fontId="2" fillId="32" borderId="11" xfId="0" applyFont="1" applyFill="1" applyBorder="1" applyAlignment="1">
      <alignment vertical="center" shrinkToFit="1"/>
    </xf>
    <xf numFmtId="177" fontId="2" fillId="0" borderId="12" xfId="0" applyNumberFormat="1" applyFont="1" applyBorder="1" applyAlignment="1">
      <alignment horizontal="right" vertical="center" shrinkToFit="1"/>
    </xf>
    <xf numFmtId="58" fontId="2" fillId="32" borderId="10" xfId="0" applyNumberFormat="1" applyFont="1" applyFill="1" applyBorder="1" applyAlignment="1">
      <alignment horizontal="distributed" vertical="center"/>
    </xf>
    <xf numFmtId="0" fontId="2" fillId="32" borderId="11" xfId="0" applyNumberFormat="1" applyFont="1" applyFill="1" applyBorder="1" applyAlignment="1">
      <alignment horizontal="center" vertical="center" shrinkToFit="1"/>
    </xf>
    <xf numFmtId="0" fontId="4" fillId="0" borderId="0" xfId="0" applyFont="1" applyFill="1" applyBorder="1" applyAlignment="1">
      <alignment vertical="center" textRotation="255" wrapText="1"/>
    </xf>
    <xf numFmtId="0" fontId="2" fillId="0" borderId="17" xfId="0" applyFont="1" applyBorder="1" applyAlignment="1">
      <alignment horizontal="right" vertical="center"/>
    </xf>
    <xf numFmtId="177" fontId="5" fillId="0" borderId="17" xfId="0" applyNumberFormat="1" applyFont="1" applyBorder="1" applyAlignment="1">
      <alignment horizontal="right" vertical="center"/>
    </xf>
    <xf numFmtId="177" fontId="2" fillId="0" borderId="17" xfId="0" applyNumberFormat="1" applyFont="1" applyBorder="1" applyAlignment="1">
      <alignment horizontal="right" vertical="center"/>
    </xf>
    <xf numFmtId="177" fontId="2" fillId="0" borderId="11" xfId="0" applyNumberFormat="1" applyFont="1" applyBorder="1" applyAlignment="1">
      <alignment horizontal="right" vertical="center"/>
    </xf>
    <xf numFmtId="0" fontId="2" fillId="33" borderId="17" xfId="0" applyFont="1" applyFill="1" applyBorder="1" applyAlignment="1">
      <alignment horizontal="distributed" vertical="center"/>
    </xf>
    <xf numFmtId="0" fontId="2" fillId="32" borderId="10" xfId="0" applyFont="1" applyFill="1" applyBorder="1" applyAlignment="1">
      <alignment horizontal="distributed" vertical="center"/>
    </xf>
    <xf numFmtId="0" fontId="2" fillId="0" borderId="12" xfId="0" applyFont="1" applyBorder="1" applyAlignment="1">
      <alignment vertical="center"/>
    </xf>
    <xf numFmtId="0" fontId="50" fillId="0" borderId="0" xfId="0" applyFont="1" applyAlignment="1">
      <alignment vertical="center" wrapText="1"/>
    </xf>
    <xf numFmtId="0" fontId="2" fillId="32" borderId="12" xfId="0" applyFont="1" applyFill="1" applyBorder="1" applyAlignment="1">
      <alignment vertical="center"/>
    </xf>
    <xf numFmtId="0" fontId="2" fillId="32" borderId="12" xfId="0" applyFont="1" applyFill="1" applyBorder="1" applyAlignment="1">
      <alignment horizontal="distributed" vertical="center"/>
    </xf>
    <xf numFmtId="181" fontId="2" fillId="0" borderId="12" xfId="0" applyNumberFormat="1" applyFont="1" applyBorder="1" applyAlignment="1">
      <alignment vertical="center"/>
    </xf>
    <xf numFmtId="0" fontId="2" fillId="0" borderId="12" xfId="0" applyFont="1" applyFill="1" applyBorder="1" applyAlignment="1">
      <alignment vertical="center"/>
    </xf>
    <xf numFmtId="0" fontId="2" fillId="0" borderId="12" xfId="0" applyFont="1" applyFill="1" applyBorder="1" applyAlignment="1">
      <alignment horizontal="right" vertical="center"/>
    </xf>
    <xf numFmtId="177" fontId="5" fillId="0" borderId="12" xfId="0" applyNumberFormat="1" applyFont="1" applyFill="1" applyBorder="1" applyAlignment="1">
      <alignment horizontal="right" vertical="center"/>
    </xf>
    <xf numFmtId="0" fontId="5" fillId="0" borderId="12" xfId="0" applyNumberFormat="1" applyFont="1" applyFill="1" applyBorder="1" applyAlignment="1">
      <alignment horizontal="right" vertical="center"/>
    </xf>
    <xf numFmtId="177" fontId="2" fillId="0" borderId="12" xfId="0" applyNumberFormat="1" applyFont="1" applyFill="1" applyBorder="1" applyAlignment="1">
      <alignment horizontal="right" vertical="center"/>
    </xf>
    <xf numFmtId="0" fontId="2" fillId="0" borderId="12" xfId="0" applyNumberFormat="1" applyFont="1" applyFill="1" applyBorder="1" applyAlignment="1">
      <alignment horizontal="right" vertical="center"/>
    </xf>
    <xf numFmtId="0" fontId="51" fillId="0" borderId="12" xfId="0" applyNumberFormat="1" applyFont="1" applyFill="1" applyBorder="1" applyAlignment="1">
      <alignment horizontal="right" vertical="center"/>
    </xf>
    <xf numFmtId="0" fontId="2" fillId="32" borderId="11" xfId="0" applyFont="1" applyFill="1" applyBorder="1" applyAlignment="1">
      <alignment horizontal="distributed" vertical="center" wrapText="1"/>
    </xf>
    <xf numFmtId="0" fontId="2" fillId="0" borderId="0" xfId="0" applyFont="1" applyFill="1" applyAlignment="1">
      <alignment horizontal="right" vertical="center"/>
    </xf>
    <xf numFmtId="0" fontId="2" fillId="32" borderId="18" xfId="0" applyFont="1" applyFill="1" applyBorder="1" applyAlignment="1">
      <alignment horizontal="distributed" vertical="center"/>
    </xf>
    <xf numFmtId="0" fontId="2" fillId="32" borderId="14" xfId="0" applyFont="1" applyFill="1" applyBorder="1" applyAlignment="1">
      <alignment horizontal="distributed" vertical="center"/>
    </xf>
    <xf numFmtId="177" fontId="2" fillId="0" borderId="13" xfId="0" applyNumberFormat="1" applyFont="1" applyFill="1" applyBorder="1" applyAlignment="1">
      <alignment horizontal="right" vertical="center"/>
    </xf>
    <xf numFmtId="177" fontId="5" fillId="0" borderId="19" xfId="0" applyNumberFormat="1" applyFont="1" applyFill="1" applyBorder="1" applyAlignment="1">
      <alignment horizontal="right" vertical="center"/>
    </xf>
    <xf numFmtId="0" fontId="5" fillId="0" borderId="19" xfId="0" applyNumberFormat="1" applyFont="1" applyFill="1" applyBorder="1" applyAlignment="1">
      <alignment horizontal="right" vertical="center"/>
    </xf>
    <xf numFmtId="0" fontId="5" fillId="32" borderId="10" xfId="0" applyFont="1" applyFill="1" applyBorder="1" applyAlignment="1">
      <alignment horizontal="distributed" vertical="center"/>
    </xf>
    <xf numFmtId="0" fontId="5" fillId="32" borderId="11" xfId="0" applyFont="1" applyFill="1" applyBorder="1" applyAlignment="1">
      <alignment horizontal="distributed" vertical="center"/>
    </xf>
    <xf numFmtId="0" fontId="5" fillId="0" borderId="0" xfId="0" applyFont="1" applyAlignment="1">
      <alignment vertical="center"/>
    </xf>
    <xf numFmtId="0" fontId="7" fillId="0" borderId="0" xfId="0" applyFont="1" applyAlignment="1">
      <alignment vertical="center"/>
    </xf>
    <xf numFmtId="58" fontId="5" fillId="32" borderId="12" xfId="0" applyNumberFormat="1" applyFont="1" applyFill="1" applyBorder="1" applyAlignment="1">
      <alignment horizontal="distributed" vertical="center"/>
    </xf>
    <xf numFmtId="0" fontId="5" fillId="32" borderId="12" xfId="0" applyNumberFormat="1" applyFont="1" applyFill="1" applyBorder="1" applyAlignment="1">
      <alignment horizontal="distributed" vertical="center"/>
    </xf>
    <xf numFmtId="0" fontId="2" fillId="32" borderId="10" xfId="0" applyFont="1" applyFill="1" applyBorder="1" applyAlignment="1">
      <alignment horizontal="distributed" vertical="center"/>
    </xf>
    <xf numFmtId="0" fontId="2" fillId="32" borderId="11" xfId="0" applyFont="1" applyFill="1" applyBorder="1" applyAlignment="1">
      <alignment horizontal="distributed" vertical="center"/>
    </xf>
    <xf numFmtId="49" fontId="2" fillId="32" borderId="10" xfId="0" applyNumberFormat="1" applyFont="1" applyFill="1" applyBorder="1" applyAlignment="1">
      <alignment horizontal="distributed" vertical="center"/>
    </xf>
    <xf numFmtId="49" fontId="2" fillId="32" borderId="11" xfId="0" applyNumberFormat="1" applyFont="1" applyFill="1" applyBorder="1" applyAlignment="1">
      <alignment horizontal="distributed" vertical="center"/>
    </xf>
    <xf numFmtId="49" fontId="5" fillId="32" borderId="10" xfId="0" applyNumberFormat="1" applyFont="1" applyFill="1" applyBorder="1" applyAlignment="1">
      <alignment horizontal="distributed" vertical="center"/>
    </xf>
    <xf numFmtId="49" fontId="5" fillId="32" borderId="11" xfId="0" applyNumberFormat="1" applyFont="1" applyFill="1" applyBorder="1" applyAlignment="1">
      <alignment horizontal="distributed" vertical="center"/>
    </xf>
    <xf numFmtId="0" fontId="8" fillId="0" borderId="0" xfId="0" applyFont="1" applyAlignment="1">
      <alignment horizontal="left" vertical="center"/>
    </xf>
    <xf numFmtId="0" fontId="9" fillId="0" borderId="0" xfId="0" applyFont="1" applyAlignment="1">
      <alignment horizontal="left" vertical="center"/>
    </xf>
    <xf numFmtId="0" fontId="2" fillId="32" borderId="18" xfId="0" applyFont="1" applyFill="1" applyBorder="1" applyAlignment="1">
      <alignment horizontal="distributed" vertical="center"/>
    </xf>
    <xf numFmtId="0" fontId="2" fillId="32" borderId="14" xfId="0" applyFont="1" applyFill="1" applyBorder="1" applyAlignment="1">
      <alignment horizontal="distributed" vertical="center"/>
    </xf>
    <xf numFmtId="0" fontId="2" fillId="32" borderId="20" xfId="0" applyFont="1" applyFill="1" applyBorder="1" applyAlignment="1">
      <alignment horizontal="distributed" vertical="center"/>
    </xf>
    <xf numFmtId="0" fontId="2" fillId="32" borderId="21" xfId="0" applyFont="1" applyFill="1" applyBorder="1" applyAlignment="1">
      <alignment horizontal="distributed" vertical="center"/>
    </xf>
    <xf numFmtId="0" fontId="2" fillId="32" borderId="22" xfId="0" applyFont="1" applyFill="1" applyBorder="1" applyAlignment="1">
      <alignment horizontal="distributed" vertical="center"/>
    </xf>
    <xf numFmtId="0" fontId="2" fillId="32" borderId="23" xfId="0" applyFont="1" applyFill="1" applyBorder="1" applyAlignment="1">
      <alignment horizontal="distributed" vertical="center"/>
    </xf>
    <xf numFmtId="0" fontId="2" fillId="33" borderId="13" xfId="0" applyFont="1" applyFill="1" applyBorder="1" applyAlignment="1">
      <alignment horizontal="center" vertical="distributed" textRotation="255"/>
    </xf>
    <xf numFmtId="0" fontId="0" fillId="0" borderId="24" xfId="0" applyBorder="1" applyAlignment="1">
      <alignment/>
    </xf>
    <xf numFmtId="0" fontId="0" fillId="0" borderId="25" xfId="0" applyBorder="1" applyAlignment="1">
      <alignment/>
    </xf>
    <xf numFmtId="0" fontId="12" fillId="33" borderId="13" xfId="0" applyFont="1" applyFill="1" applyBorder="1" applyAlignment="1">
      <alignment horizontal="center" vertical="distributed" textRotation="255" wrapText="1"/>
    </xf>
    <xf numFmtId="0" fontId="12" fillId="33" borderId="24" xfId="0" applyFont="1" applyFill="1" applyBorder="1" applyAlignment="1">
      <alignment horizontal="center" vertical="distributed" textRotation="255"/>
    </xf>
    <xf numFmtId="0" fontId="12" fillId="33" borderId="25" xfId="0" applyFont="1" applyFill="1" applyBorder="1" applyAlignment="1">
      <alignment horizontal="center" vertical="distributed" textRotation="255"/>
    </xf>
    <xf numFmtId="0" fontId="12" fillId="33" borderId="24" xfId="0" applyFont="1" applyFill="1" applyBorder="1" applyAlignment="1">
      <alignment horizontal="center" vertical="distributed" textRotation="255" wrapText="1"/>
    </xf>
    <xf numFmtId="0" fontId="12" fillId="33" borderId="25" xfId="0" applyFont="1" applyFill="1" applyBorder="1" applyAlignment="1">
      <alignment horizontal="center" vertical="distributed" textRotation="255" wrapText="1"/>
    </xf>
    <xf numFmtId="0" fontId="12" fillId="33" borderId="18" xfId="0" applyFont="1" applyFill="1" applyBorder="1" applyAlignment="1">
      <alignment horizontal="center" vertical="distributed" textRotation="255" wrapText="1"/>
    </xf>
    <xf numFmtId="0" fontId="12" fillId="33" borderId="20" xfId="0" applyFont="1" applyFill="1" applyBorder="1" applyAlignment="1">
      <alignment horizontal="center" vertical="distributed" textRotation="255"/>
    </xf>
    <xf numFmtId="0" fontId="12" fillId="33" borderId="22" xfId="0" applyFont="1" applyFill="1" applyBorder="1" applyAlignment="1">
      <alignment horizontal="center" vertical="distributed" textRotation="255"/>
    </xf>
    <xf numFmtId="0" fontId="2" fillId="33" borderId="26" xfId="0" applyFont="1" applyFill="1" applyBorder="1" applyAlignment="1">
      <alignment horizontal="center" vertical="distributed" textRotation="255"/>
    </xf>
    <xf numFmtId="0" fontId="2" fillId="33" borderId="27" xfId="0" applyFont="1" applyFill="1" applyBorder="1" applyAlignment="1">
      <alignment horizontal="center" vertical="distributed" textRotation="255"/>
    </xf>
    <xf numFmtId="0" fontId="2" fillId="33" borderId="28" xfId="0" applyFont="1" applyFill="1" applyBorder="1" applyAlignment="1">
      <alignment horizontal="center" vertical="distributed" textRotation="255"/>
    </xf>
    <xf numFmtId="0" fontId="2" fillId="33" borderId="24" xfId="0" applyFont="1" applyFill="1" applyBorder="1" applyAlignment="1">
      <alignment horizontal="center" vertical="distributed" textRotation="255"/>
    </xf>
    <xf numFmtId="0" fontId="2" fillId="33" borderId="25" xfId="0" applyFont="1" applyFill="1" applyBorder="1" applyAlignment="1">
      <alignment horizontal="center" vertical="distributed" textRotation="255"/>
    </xf>
    <xf numFmtId="58" fontId="5" fillId="32" borderId="10" xfId="0" applyNumberFormat="1" applyFont="1" applyFill="1" applyBorder="1" applyAlignment="1">
      <alignment horizontal="distributed" vertical="center"/>
    </xf>
    <xf numFmtId="0" fontId="5" fillId="32" borderId="11" xfId="0" applyNumberFormat="1" applyFont="1" applyFill="1" applyBorder="1" applyAlignment="1">
      <alignment horizontal="distributed" vertical="center"/>
    </xf>
    <xf numFmtId="0" fontId="2" fillId="32" borderId="13" xfId="0" applyFont="1" applyFill="1" applyBorder="1" applyAlignment="1">
      <alignment horizontal="distributed" vertical="center"/>
    </xf>
    <xf numFmtId="0" fontId="2" fillId="32" borderId="25" xfId="0" applyFont="1" applyFill="1" applyBorder="1" applyAlignment="1">
      <alignment horizontal="distributed" vertical="center"/>
    </xf>
    <xf numFmtId="58" fontId="2" fillId="32" borderId="13" xfId="0" applyNumberFormat="1" applyFont="1" applyFill="1" applyBorder="1" applyAlignment="1">
      <alignment horizontal="distributed" vertical="center"/>
    </xf>
    <xf numFmtId="58" fontId="2" fillId="32" borderId="25" xfId="0" applyNumberFormat="1" applyFont="1" applyFill="1" applyBorder="1" applyAlignment="1">
      <alignment horizontal="distributed" vertical="center"/>
    </xf>
    <xf numFmtId="0" fontId="2" fillId="33" borderId="13" xfId="0" applyFont="1" applyFill="1" applyBorder="1" applyAlignment="1">
      <alignment horizontal="center" vertical="center" textRotation="255" wrapText="1"/>
    </xf>
    <xf numFmtId="0" fontId="2" fillId="33" borderId="24" xfId="0" applyFont="1" applyFill="1" applyBorder="1" applyAlignment="1">
      <alignment horizontal="center" vertical="center" textRotation="255" wrapText="1"/>
    </xf>
    <xf numFmtId="0" fontId="2" fillId="33" borderId="25" xfId="0" applyFont="1" applyFill="1" applyBorder="1" applyAlignment="1">
      <alignment horizontal="center" vertical="center" textRotation="255" wrapText="1"/>
    </xf>
    <xf numFmtId="0" fontId="2" fillId="33" borderId="13" xfId="0" applyFont="1" applyFill="1" applyBorder="1" applyAlignment="1">
      <alignment horizontal="distributed" vertical="center" textRotation="255"/>
    </xf>
    <xf numFmtId="0" fontId="7" fillId="0" borderId="24" xfId="0" applyFont="1" applyBorder="1" applyAlignment="1">
      <alignment horizontal="distributed" vertical="center"/>
    </xf>
    <xf numFmtId="0" fontId="7" fillId="0" borderId="25" xfId="0" applyFont="1" applyBorder="1" applyAlignment="1">
      <alignment horizontal="distributed" vertical="center"/>
    </xf>
    <xf numFmtId="0" fontId="2" fillId="33" borderId="10" xfId="0" applyFont="1" applyFill="1" applyBorder="1" applyAlignment="1">
      <alignment horizontal="distributed" vertical="center"/>
    </xf>
    <xf numFmtId="0" fontId="2" fillId="33" borderId="29" xfId="0" applyFont="1" applyFill="1" applyBorder="1" applyAlignment="1">
      <alignment horizontal="distributed" vertical="center"/>
    </xf>
    <xf numFmtId="0" fontId="2" fillId="33" borderId="11" xfId="0" applyFont="1" applyFill="1" applyBorder="1" applyAlignment="1">
      <alignment horizontal="distributed" vertical="center"/>
    </xf>
    <xf numFmtId="0" fontId="2" fillId="33" borderId="13" xfId="0" applyFont="1" applyFill="1" applyBorder="1" applyAlignment="1">
      <alignment horizontal="center" vertical="center" textRotation="255"/>
    </xf>
    <xf numFmtId="0" fontId="2" fillId="33" borderId="24" xfId="0" applyFont="1" applyFill="1" applyBorder="1" applyAlignment="1">
      <alignment horizontal="center" vertical="center" textRotation="255"/>
    </xf>
    <xf numFmtId="0" fontId="2" fillId="33" borderId="25" xfId="0" applyFont="1" applyFill="1" applyBorder="1" applyAlignment="1">
      <alignment horizontal="center" vertical="center" textRotation="255"/>
    </xf>
    <xf numFmtId="0" fontId="2" fillId="33" borderId="10" xfId="0" applyFont="1" applyFill="1" applyBorder="1" applyAlignment="1">
      <alignment horizontal="center" vertical="center"/>
    </xf>
    <xf numFmtId="0" fontId="2" fillId="33" borderId="29" xfId="0" applyFont="1" applyFill="1" applyBorder="1" applyAlignment="1">
      <alignment horizontal="center" vertical="center"/>
    </xf>
    <xf numFmtId="0" fontId="2" fillId="33" borderId="11" xfId="0" applyFont="1" applyFill="1" applyBorder="1" applyAlignment="1">
      <alignment horizontal="center" vertical="center"/>
    </xf>
    <xf numFmtId="0" fontId="2" fillId="33" borderId="13" xfId="0" applyFont="1" applyFill="1" applyBorder="1" applyAlignment="1" applyProtection="1">
      <alignment horizontal="distributed" vertical="center" textRotation="255"/>
      <protection/>
    </xf>
    <xf numFmtId="0" fontId="7" fillId="0" borderId="24" xfId="0" applyFont="1" applyBorder="1" applyAlignment="1" applyProtection="1">
      <alignment horizontal="distributed" vertical="center"/>
      <protection/>
    </xf>
    <xf numFmtId="0" fontId="7" fillId="0" borderId="25" xfId="0" applyFont="1" applyBorder="1" applyAlignment="1" applyProtection="1">
      <alignment horizontal="distributed" vertical="center"/>
      <protection/>
    </xf>
    <xf numFmtId="0" fontId="2" fillId="33" borderId="14" xfId="0" applyFont="1" applyFill="1" applyBorder="1" applyAlignment="1">
      <alignment horizontal="distributed" vertical="center"/>
    </xf>
    <xf numFmtId="0" fontId="2" fillId="33" borderId="23" xfId="0" applyFont="1" applyFill="1" applyBorder="1" applyAlignment="1">
      <alignment horizontal="distributed" vertical="center"/>
    </xf>
    <xf numFmtId="0" fontId="2" fillId="33" borderId="13" xfId="0" applyFont="1" applyFill="1" applyBorder="1" applyAlignment="1">
      <alignment horizontal="distributed" vertical="center"/>
    </xf>
    <xf numFmtId="0" fontId="2" fillId="33" borderId="25" xfId="0" applyFont="1" applyFill="1" applyBorder="1" applyAlignment="1">
      <alignment horizontal="distributed" vertical="center"/>
    </xf>
    <xf numFmtId="0" fontId="4" fillId="0" borderId="0" xfId="0" applyFont="1" applyAlignment="1">
      <alignment horizontal="left" vertical="center"/>
    </xf>
    <xf numFmtId="0" fontId="2" fillId="33" borderId="13" xfId="0" applyFont="1" applyFill="1" applyBorder="1" applyAlignment="1">
      <alignment horizontal="distributed" vertical="center" wrapText="1"/>
    </xf>
    <xf numFmtId="0" fontId="2" fillId="33" borderId="25" xfId="0" applyFont="1" applyFill="1" applyBorder="1" applyAlignment="1">
      <alignment horizontal="distributed" vertical="center" wrapText="1"/>
    </xf>
    <xf numFmtId="0" fontId="4" fillId="0" borderId="0" xfId="0" applyFont="1" applyAlignment="1">
      <alignment vertical="center"/>
    </xf>
    <xf numFmtId="0" fontId="0" fillId="0" borderId="0" xfId="0" applyAlignment="1">
      <alignment vertical="center"/>
    </xf>
    <xf numFmtId="0" fontId="2" fillId="33" borderId="14" xfId="0" applyFont="1" applyFill="1" applyBorder="1" applyAlignment="1">
      <alignment horizontal="distributed" vertical="center" wrapText="1"/>
    </xf>
    <xf numFmtId="0" fontId="2" fillId="33" borderId="23" xfId="0" applyFont="1" applyFill="1" applyBorder="1" applyAlignment="1">
      <alignment horizontal="distributed" vertical="center" wrapText="1"/>
    </xf>
    <xf numFmtId="0" fontId="2" fillId="33" borderId="13" xfId="0" applyFont="1" applyFill="1" applyBorder="1" applyAlignment="1">
      <alignment horizontal="distributed" vertical="center" wrapText="1"/>
    </xf>
    <xf numFmtId="0" fontId="2" fillId="33" borderId="25" xfId="0" applyFont="1" applyFill="1" applyBorder="1" applyAlignment="1">
      <alignment horizontal="distributed" vertical="center" wrapText="1"/>
    </xf>
    <xf numFmtId="0" fontId="4" fillId="0" borderId="0" xfId="0" applyFont="1" applyAlignment="1">
      <alignment horizontal="left" vertical="center" wrapText="1"/>
    </xf>
    <xf numFmtId="0" fontId="4" fillId="33" borderId="13" xfId="0" applyFont="1" applyFill="1" applyBorder="1" applyAlignment="1">
      <alignment horizontal="center" vertical="center" textRotation="255" wrapText="1"/>
    </xf>
    <xf numFmtId="0" fontId="4" fillId="33" borderId="24" xfId="0" applyFont="1" applyFill="1" applyBorder="1" applyAlignment="1">
      <alignment horizontal="center" vertical="center" textRotation="255" wrapText="1"/>
    </xf>
    <xf numFmtId="0" fontId="4" fillId="33" borderId="25" xfId="0" applyFont="1" applyFill="1" applyBorder="1" applyAlignment="1">
      <alignment horizontal="center" vertical="center" textRotation="255" wrapText="1"/>
    </xf>
    <xf numFmtId="0" fontId="4" fillId="33" borderId="13" xfId="0" applyFont="1" applyFill="1" applyBorder="1" applyAlignment="1">
      <alignment horizontal="center" vertical="center" textRotation="255"/>
    </xf>
    <xf numFmtId="0" fontId="4" fillId="33" borderId="24" xfId="0" applyFont="1" applyFill="1" applyBorder="1" applyAlignment="1">
      <alignment horizontal="center" vertical="center" textRotation="255"/>
    </xf>
    <xf numFmtId="0" fontId="4" fillId="33" borderId="25" xfId="0" applyFont="1" applyFill="1" applyBorder="1" applyAlignment="1">
      <alignment horizontal="center" vertical="center" textRotation="255"/>
    </xf>
    <xf numFmtId="0" fontId="2" fillId="33" borderId="13" xfId="0" applyFont="1" applyFill="1" applyBorder="1" applyAlignment="1">
      <alignment horizontal="center" vertical="distributed" textRotation="255"/>
    </xf>
    <xf numFmtId="0" fontId="2" fillId="33" borderId="24" xfId="0" applyFont="1" applyFill="1" applyBorder="1" applyAlignment="1">
      <alignment horizontal="center" vertical="distributed" textRotation="255"/>
    </xf>
    <xf numFmtId="0" fontId="2" fillId="33" borderId="25" xfId="0" applyFont="1" applyFill="1" applyBorder="1" applyAlignment="1">
      <alignment horizontal="center" vertical="distributed" textRotation="255"/>
    </xf>
    <xf numFmtId="0" fontId="4" fillId="33" borderId="13" xfId="0" applyFont="1" applyFill="1" applyBorder="1" applyAlignment="1">
      <alignment horizontal="center" vertical="distributed" textRotation="255" wrapText="1"/>
    </xf>
    <xf numFmtId="0" fontId="4" fillId="33" borderId="24" xfId="0" applyFont="1" applyFill="1" applyBorder="1" applyAlignment="1">
      <alignment horizontal="center" vertical="distributed" textRotation="255" wrapText="1"/>
    </xf>
    <xf numFmtId="0" fontId="4" fillId="33" borderId="25" xfId="0" applyFont="1" applyFill="1" applyBorder="1" applyAlignment="1">
      <alignment horizontal="center" vertical="distributed" textRotation="255" wrapText="1"/>
    </xf>
    <xf numFmtId="0" fontId="2" fillId="32" borderId="18" xfId="0" applyFont="1" applyFill="1" applyBorder="1" applyAlignment="1">
      <alignment horizontal="center" vertical="center" wrapText="1"/>
    </xf>
    <xf numFmtId="0" fontId="2" fillId="32" borderId="14" xfId="0" applyFont="1" applyFill="1" applyBorder="1" applyAlignment="1">
      <alignment horizontal="center" vertical="center" wrapText="1"/>
    </xf>
    <xf numFmtId="0" fontId="2" fillId="32" borderId="20" xfId="0" applyFont="1" applyFill="1" applyBorder="1" applyAlignment="1">
      <alignment horizontal="center" vertical="center" wrapText="1"/>
    </xf>
    <xf numFmtId="0" fontId="2" fillId="32" borderId="21" xfId="0" applyFont="1" applyFill="1" applyBorder="1" applyAlignment="1">
      <alignment horizontal="center" vertical="center" wrapText="1"/>
    </xf>
    <xf numFmtId="0" fontId="2" fillId="32" borderId="22" xfId="0" applyFont="1" applyFill="1" applyBorder="1" applyAlignment="1">
      <alignment horizontal="center" vertical="center" wrapText="1"/>
    </xf>
    <xf numFmtId="0" fontId="2" fillId="32" borderId="23" xfId="0" applyFont="1" applyFill="1" applyBorder="1" applyAlignment="1">
      <alignment horizontal="center" vertical="center" wrapText="1"/>
    </xf>
    <xf numFmtId="0" fontId="2" fillId="33" borderId="13" xfId="0" applyFont="1" applyFill="1" applyBorder="1" applyAlignment="1">
      <alignment horizontal="distributed" vertical="distributed"/>
    </xf>
    <xf numFmtId="0" fontId="0" fillId="0" borderId="25" xfId="0" applyBorder="1" applyAlignment="1">
      <alignment horizontal="distributed" vertical="distributed"/>
    </xf>
    <xf numFmtId="0" fontId="0" fillId="0" borderId="22" xfId="0" applyBorder="1" applyAlignment="1">
      <alignment horizontal="distributed" vertical="center"/>
    </xf>
    <xf numFmtId="0" fontId="0" fillId="0" borderId="23" xfId="0" applyBorder="1" applyAlignment="1">
      <alignment horizontal="distributed" vertical="center"/>
    </xf>
    <xf numFmtId="0" fontId="15" fillId="33" borderId="13" xfId="0" applyFont="1" applyFill="1" applyBorder="1" applyAlignment="1">
      <alignment horizontal="distributed" vertical="distributed"/>
    </xf>
    <xf numFmtId="0" fontId="16" fillId="0" borderId="25" xfId="0" applyFont="1" applyBorder="1" applyAlignment="1">
      <alignment horizontal="distributed" vertical="distributed"/>
    </xf>
    <xf numFmtId="0" fontId="15" fillId="33" borderId="30" xfId="0" applyFont="1" applyFill="1" applyBorder="1" applyAlignment="1">
      <alignment horizontal="distributed" vertical="distributed" wrapText="1"/>
    </xf>
    <xf numFmtId="0" fontId="16" fillId="0" borderId="31" xfId="0" applyFont="1" applyBorder="1" applyAlignment="1">
      <alignment horizontal="distributed" vertical="distributed"/>
    </xf>
    <xf numFmtId="0" fontId="2" fillId="33" borderId="14" xfId="0" applyFont="1" applyFill="1" applyBorder="1" applyAlignment="1">
      <alignment horizontal="distributed" vertical="distributed"/>
    </xf>
    <xf numFmtId="0" fontId="0" fillId="0" borderId="23" xfId="0" applyBorder="1" applyAlignment="1">
      <alignment horizontal="distributed" vertical="distributed"/>
    </xf>
    <xf numFmtId="0" fontId="0" fillId="0" borderId="24" xfId="0" applyBorder="1" applyAlignment="1">
      <alignment horizontal="center" vertical="center" textRotation="255" wrapText="1"/>
    </xf>
    <xf numFmtId="0" fontId="0" fillId="0" borderId="25" xfId="0" applyBorder="1" applyAlignment="1">
      <alignment horizontal="center" vertical="center" textRotation="255" wrapText="1"/>
    </xf>
    <xf numFmtId="0" fontId="4" fillId="0" borderId="0" xfId="0" applyFont="1" applyAlignment="1">
      <alignment vertical="center" wrapText="1"/>
    </xf>
    <xf numFmtId="0" fontId="2" fillId="33" borderId="24" xfId="0" applyFont="1" applyFill="1" applyBorder="1" applyAlignment="1">
      <alignment horizontal="distributed" vertical="center" wrapText="1"/>
    </xf>
    <xf numFmtId="0" fontId="5" fillId="32" borderId="12" xfId="0" applyFont="1" applyFill="1" applyBorder="1" applyAlignment="1">
      <alignment horizontal="distributed" vertical="center"/>
    </xf>
    <xf numFmtId="0" fontId="5" fillId="32" borderId="19" xfId="0" applyFont="1" applyFill="1" applyBorder="1" applyAlignment="1">
      <alignment horizontal="distributed"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B1:L65"/>
  <sheetViews>
    <sheetView showGridLines="0" tabSelected="1" view="pageBreakPreview" zoomScale="115" zoomScaleNormal="115" zoomScaleSheetLayoutView="115" zoomScalePageLayoutView="0" workbookViewId="0" topLeftCell="A1">
      <selection activeCell="C2" sqref="C2"/>
    </sheetView>
  </sheetViews>
  <sheetFormatPr defaultColWidth="9.00390625" defaultRowHeight="13.5"/>
  <cols>
    <col min="1" max="1" width="2.625" style="1" customWidth="1"/>
    <col min="2" max="2" width="1.875" style="1" customWidth="1"/>
    <col min="3" max="3" width="13.625" style="1" customWidth="1"/>
    <col min="4" max="4" width="12.25390625" style="1" bestFit="1" customWidth="1"/>
    <col min="5" max="5" width="10.375" style="1" customWidth="1"/>
    <col min="6" max="7" width="8.625" style="1" customWidth="1"/>
    <col min="8" max="9" width="9.625" style="1" customWidth="1"/>
    <col min="10" max="13" width="9.00390625" style="1" customWidth="1"/>
    <col min="14" max="14" width="9.00390625" style="24" customWidth="1"/>
    <col min="15" max="16384" width="9.00390625" style="1" customWidth="1"/>
  </cols>
  <sheetData>
    <row r="1" spans="2:8" ht="23.25" customHeight="1">
      <c r="B1" s="98" t="s">
        <v>54</v>
      </c>
      <c r="C1" s="99"/>
      <c r="D1" s="99"/>
      <c r="E1" s="99"/>
      <c r="F1" s="99"/>
      <c r="G1" s="99"/>
      <c r="H1" s="99"/>
    </row>
    <row r="3" spans="2:7" ht="12" customHeight="1">
      <c r="B3" s="102" t="s">
        <v>0</v>
      </c>
      <c r="C3" s="103"/>
      <c r="D3" s="6" t="s">
        <v>38</v>
      </c>
      <c r="E3" s="7" t="s">
        <v>41</v>
      </c>
      <c r="F3" s="18" t="s">
        <v>39</v>
      </c>
      <c r="G3" s="37"/>
    </row>
    <row r="4" spans="2:7" ht="13.5">
      <c r="B4" s="3"/>
      <c r="C4" s="4"/>
      <c r="D4" s="5" t="s">
        <v>40</v>
      </c>
      <c r="E4" s="5" t="s">
        <v>40</v>
      </c>
      <c r="F4" s="19" t="s">
        <v>40</v>
      </c>
      <c r="G4" s="30"/>
    </row>
    <row r="5" spans="2:7" ht="12" customHeight="1">
      <c r="B5" s="104" t="s">
        <v>53</v>
      </c>
      <c r="C5" s="105"/>
      <c r="D5" s="22">
        <v>1622683</v>
      </c>
      <c r="E5" s="22">
        <v>795712</v>
      </c>
      <c r="F5" s="25">
        <v>826971</v>
      </c>
      <c r="G5" s="31"/>
    </row>
    <row r="6" spans="2:7" ht="12" customHeight="1">
      <c r="B6" s="10"/>
      <c r="C6" s="11"/>
      <c r="D6" s="12"/>
      <c r="E6" s="12"/>
      <c r="F6" s="20"/>
      <c r="G6" s="32"/>
    </row>
    <row r="7" spans="2:10" ht="12" customHeight="1">
      <c r="B7" s="106" t="s">
        <v>52</v>
      </c>
      <c r="C7" s="107"/>
      <c r="D7" s="26">
        <v>1619722</v>
      </c>
      <c r="E7" s="26">
        <v>794486</v>
      </c>
      <c r="F7" s="26">
        <v>825236</v>
      </c>
      <c r="G7" s="33"/>
      <c r="H7" s="17"/>
      <c r="I7" s="17"/>
      <c r="J7" s="17"/>
    </row>
    <row r="8" spans="2:8" ht="13.5">
      <c r="B8" s="13"/>
      <c r="C8" s="14"/>
      <c r="D8" s="9"/>
      <c r="E8" s="9"/>
      <c r="F8" s="21"/>
      <c r="G8" s="34"/>
      <c r="H8" s="17"/>
    </row>
    <row r="9" spans="2:12" ht="13.5">
      <c r="B9" s="100" t="s">
        <v>42</v>
      </c>
      <c r="C9" s="101"/>
      <c r="D9" s="27">
        <v>1374973</v>
      </c>
      <c r="E9" s="27">
        <v>673239</v>
      </c>
      <c r="F9" s="27">
        <v>701734</v>
      </c>
      <c r="G9" s="35"/>
      <c r="H9" s="17"/>
      <c r="I9" s="17"/>
      <c r="J9" s="17"/>
      <c r="L9" s="17"/>
    </row>
    <row r="10" spans="2:9" ht="13.5">
      <c r="B10" s="15"/>
      <c r="C10" s="16" t="s">
        <v>1</v>
      </c>
      <c r="D10" s="22">
        <v>276307</v>
      </c>
      <c r="E10" s="22">
        <v>133629</v>
      </c>
      <c r="F10" s="23">
        <v>142678</v>
      </c>
      <c r="G10" s="31"/>
      <c r="H10" s="17"/>
      <c r="I10" s="17"/>
    </row>
    <row r="11" spans="2:9" ht="13.5">
      <c r="B11" s="15"/>
      <c r="C11" s="16" t="s">
        <v>2</v>
      </c>
      <c r="D11" s="22">
        <v>302695</v>
      </c>
      <c r="E11" s="22">
        <v>147705</v>
      </c>
      <c r="F11" s="23">
        <v>154990</v>
      </c>
      <c r="G11" s="31"/>
      <c r="H11" s="17"/>
      <c r="I11" s="17"/>
    </row>
    <row r="12" spans="2:9" ht="12" customHeight="1">
      <c r="B12" s="15"/>
      <c r="C12" s="16" t="s">
        <v>3</v>
      </c>
      <c r="D12" s="22">
        <v>99081</v>
      </c>
      <c r="E12" s="22">
        <v>47252</v>
      </c>
      <c r="F12" s="23">
        <v>51829</v>
      </c>
      <c r="G12" s="31"/>
      <c r="H12" s="17"/>
      <c r="I12" s="17"/>
    </row>
    <row r="13" spans="2:12" ht="13.5">
      <c r="B13" s="15"/>
      <c r="C13" s="16" t="s">
        <v>4</v>
      </c>
      <c r="D13" s="22">
        <v>162034</v>
      </c>
      <c r="E13" s="22">
        <v>80587</v>
      </c>
      <c r="F13" s="22">
        <v>81447</v>
      </c>
      <c r="G13" s="31"/>
      <c r="H13" s="17"/>
      <c r="L13" s="17"/>
    </row>
    <row r="14" spans="2:9" ht="13.5">
      <c r="B14" s="15"/>
      <c r="C14" s="16" t="s">
        <v>5</v>
      </c>
      <c r="D14" s="22">
        <v>171985</v>
      </c>
      <c r="E14" s="22">
        <v>86701</v>
      </c>
      <c r="F14" s="22">
        <v>85284</v>
      </c>
      <c r="G14" s="31"/>
      <c r="H14" s="17"/>
      <c r="I14" s="17"/>
    </row>
    <row r="15" spans="2:9" ht="12" customHeight="1">
      <c r="B15" s="15"/>
      <c r="C15" s="16" t="s">
        <v>6</v>
      </c>
      <c r="D15" s="22">
        <v>41883</v>
      </c>
      <c r="E15" s="22">
        <v>20185</v>
      </c>
      <c r="F15" s="22">
        <v>21698</v>
      </c>
      <c r="G15" s="31"/>
      <c r="H15" s="17"/>
      <c r="I15" s="17"/>
    </row>
    <row r="16" spans="2:9" ht="13.5">
      <c r="B16" s="15"/>
      <c r="C16" s="16" t="s">
        <v>7</v>
      </c>
      <c r="D16" s="22">
        <v>62624</v>
      </c>
      <c r="E16" s="22">
        <v>31166</v>
      </c>
      <c r="F16" s="22">
        <v>31458</v>
      </c>
      <c r="G16" s="31"/>
      <c r="H16" s="17"/>
      <c r="I16" s="17"/>
    </row>
    <row r="17" spans="2:9" ht="13.5">
      <c r="B17" s="15"/>
      <c r="C17" s="16" t="s">
        <v>8</v>
      </c>
      <c r="D17" s="22">
        <v>68128</v>
      </c>
      <c r="E17" s="22">
        <v>33062</v>
      </c>
      <c r="F17" s="22">
        <v>35066</v>
      </c>
      <c r="G17" s="31"/>
      <c r="H17" s="17"/>
      <c r="I17" s="17"/>
    </row>
    <row r="18" spans="2:9" ht="13.5">
      <c r="B18" s="15"/>
      <c r="C18" s="16" t="s">
        <v>9</v>
      </c>
      <c r="D18" s="22">
        <v>55685</v>
      </c>
      <c r="E18" s="22">
        <v>27168</v>
      </c>
      <c r="F18" s="22">
        <v>28517</v>
      </c>
      <c r="G18" s="31"/>
      <c r="H18" s="17"/>
      <c r="I18" s="17"/>
    </row>
    <row r="19" spans="2:9" ht="13.5">
      <c r="B19" s="15"/>
      <c r="C19" s="16" t="s">
        <v>10</v>
      </c>
      <c r="D19" s="22">
        <v>41709</v>
      </c>
      <c r="E19" s="22">
        <v>20421</v>
      </c>
      <c r="F19" s="22">
        <v>21288</v>
      </c>
      <c r="G19" s="31"/>
      <c r="H19" s="17"/>
      <c r="I19" s="17"/>
    </row>
    <row r="20" spans="2:9" ht="12" customHeight="1">
      <c r="B20" s="15"/>
      <c r="C20" s="16" t="s">
        <v>11</v>
      </c>
      <c r="D20" s="22">
        <v>51056</v>
      </c>
      <c r="E20" s="22">
        <v>24880</v>
      </c>
      <c r="F20" s="22">
        <v>26176</v>
      </c>
      <c r="G20" s="31"/>
      <c r="H20" s="17"/>
      <c r="I20" s="17"/>
    </row>
    <row r="21" spans="2:9" ht="12" customHeight="1">
      <c r="B21" s="15"/>
      <c r="C21" s="16" t="s">
        <v>51</v>
      </c>
      <c r="D21" s="22">
        <v>41786</v>
      </c>
      <c r="E21" s="22">
        <v>20483</v>
      </c>
      <c r="F21" s="22">
        <v>21303</v>
      </c>
      <c r="G21" s="31"/>
      <c r="H21" s="17"/>
      <c r="I21" s="17"/>
    </row>
    <row r="22" spans="2:9" ht="12" customHeight="1">
      <c r="B22" s="15"/>
      <c r="C22" s="16"/>
      <c r="D22" s="22"/>
      <c r="E22" s="22"/>
      <c r="F22" s="22"/>
      <c r="G22" s="31"/>
      <c r="H22" s="17"/>
      <c r="I22" s="17"/>
    </row>
    <row r="23" spans="2:12" ht="13.5">
      <c r="B23" s="100" t="s">
        <v>43</v>
      </c>
      <c r="C23" s="101"/>
      <c r="D23" s="27">
        <v>244749</v>
      </c>
      <c r="E23" s="27">
        <v>121247</v>
      </c>
      <c r="F23" s="27">
        <v>123502</v>
      </c>
      <c r="G23" s="35"/>
      <c r="H23" s="17"/>
      <c r="I23" s="17"/>
      <c r="J23" s="17"/>
      <c r="L23" s="17"/>
    </row>
    <row r="24" spans="2:9" ht="13.5">
      <c r="B24" s="15"/>
      <c r="C24" s="16"/>
      <c r="D24" s="22"/>
      <c r="E24" s="22"/>
      <c r="F24" s="22"/>
      <c r="G24" s="31"/>
      <c r="H24" s="17"/>
      <c r="I24" s="17"/>
    </row>
    <row r="25" spans="2:12" ht="13.5">
      <c r="B25" s="96" t="s">
        <v>12</v>
      </c>
      <c r="C25" s="97"/>
      <c r="D25" s="27">
        <v>27815</v>
      </c>
      <c r="E25" s="27">
        <v>13875</v>
      </c>
      <c r="F25" s="27">
        <v>13940</v>
      </c>
      <c r="G25" s="35"/>
      <c r="H25" s="17"/>
      <c r="I25" s="17"/>
      <c r="J25" s="17"/>
      <c r="L25" s="17"/>
    </row>
    <row r="26" spans="2:8" ht="13.5">
      <c r="B26" s="15"/>
      <c r="C26" s="16" t="s">
        <v>13</v>
      </c>
      <c r="D26" s="22">
        <v>11828</v>
      </c>
      <c r="E26" s="22">
        <v>6021</v>
      </c>
      <c r="F26" s="22">
        <v>5807</v>
      </c>
      <c r="G26" s="31"/>
      <c r="H26" s="17"/>
    </row>
    <row r="27" spans="2:8" ht="13.5">
      <c r="B27" s="15"/>
      <c r="C27" s="16" t="s">
        <v>14</v>
      </c>
      <c r="D27" s="22">
        <v>15987</v>
      </c>
      <c r="E27" s="22">
        <v>7854</v>
      </c>
      <c r="F27" s="22">
        <v>8133</v>
      </c>
      <c r="G27" s="31"/>
      <c r="H27" s="17"/>
    </row>
    <row r="28" spans="2:8" ht="13.5">
      <c r="B28" s="15"/>
      <c r="C28" s="16"/>
      <c r="D28" s="8"/>
      <c r="E28" s="8"/>
      <c r="F28" s="8"/>
      <c r="G28" s="32"/>
      <c r="H28" s="17"/>
    </row>
    <row r="29" spans="2:12" ht="12" customHeight="1">
      <c r="B29" s="96" t="s">
        <v>15</v>
      </c>
      <c r="C29" s="97"/>
      <c r="D29" s="27">
        <v>3188</v>
      </c>
      <c r="E29" s="27">
        <v>1545</v>
      </c>
      <c r="F29" s="27">
        <v>1643</v>
      </c>
      <c r="G29" s="35"/>
      <c r="H29" s="17"/>
      <c r="I29" s="17"/>
      <c r="J29" s="17"/>
      <c r="L29" s="17"/>
    </row>
    <row r="30" spans="2:8" ht="13.5">
      <c r="B30" s="15"/>
      <c r="C30" s="16" t="s">
        <v>16</v>
      </c>
      <c r="D30" s="22">
        <v>1143</v>
      </c>
      <c r="E30" s="22">
        <v>576</v>
      </c>
      <c r="F30" s="22">
        <v>567</v>
      </c>
      <c r="G30" s="31"/>
      <c r="H30" s="17"/>
    </row>
    <row r="31" spans="2:8" ht="13.5">
      <c r="B31" s="15"/>
      <c r="C31" s="16" t="s">
        <v>47</v>
      </c>
      <c r="D31" s="22">
        <v>2045</v>
      </c>
      <c r="E31" s="22">
        <v>969</v>
      </c>
      <c r="F31" s="22">
        <v>1076</v>
      </c>
      <c r="G31" s="31"/>
      <c r="H31" s="17"/>
    </row>
    <row r="32" spans="2:8" ht="13.5">
      <c r="B32" s="15"/>
      <c r="C32" s="16"/>
      <c r="D32" s="28"/>
      <c r="E32" s="28"/>
      <c r="F32" s="28"/>
      <c r="G32" s="36"/>
      <c r="H32" s="17"/>
    </row>
    <row r="33" spans="2:12" ht="13.5">
      <c r="B33" s="96" t="s">
        <v>17</v>
      </c>
      <c r="C33" s="97"/>
      <c r="D33" s="27">
        <v>21065</v>
      </c>
      <c r="E33" s="27">
        <v>10244</v>
      </c>
      <c r="F33" s="27">
        <v>10821</v>
      </c>
      <c r="G33" s="35"/>
      <c r="H33" s="17"/>
      <c r="I33" s="17"/>
      <c r="J33" s="17"/>
      <c r="L33" s="17"/>
    </row>
    <row r="34" spans="2:8" ht="13.5">
      <c r="B34" s="15"/>
      <c r="C34" s="16" t="s">
        <v>18</v>
      </c>
      <c r="D34" s="22">
        <v>7563</v>
      </c>
      <c r="E34" s="22">
        <v>3718</v>
      </c>
      <c r="F34" s="22">
        <v>3845</v>
      </c>
      <c r="G34" s="31"/>
      <c r="H34" s="17"/>
    </row>
    <row r="35" spans="2:8" ht="13.5">
      <c r="B35" s="15"/>
      <c r="C35" s="16" t="s">
        <v>19</v>
      </c>
      <c r="D35" s="22">
        <v>2108</v>
      </c>
      <c r="E35" s="22">
        <v>983</v>
      </c>
      <c r="F35" s="22">
        <v>1125</v>
      </c>
      <c r="G35" s="31"/>
      <c r="H35" s="17"/>
    </row>
    <row r="36" spans="2:8" ht="13.5">
      <c r="B36" s="15"/>
      <c r="C36" s="16" t="s">
        <v>20</v>
      </c>
      <c r="D36" s="22">
        <v>11394</v>
      </c>
      <c r="E36" s="22">
        <v>5543</v>
      </c>
      <c r="F36" s="22">
        <v>5851</v>
      </c>
      <c r="G36" s="31"/>
      <c r="H36" s="17"/>
    </row>
    <row r="37" spans="2:8" ht="13.5">
      <c r="B37" s="15"/>
      <c r="C37" s="16"/>
      <c r="D37" s="8"/>
      <c r="E37" s="8"/>
      <c r="F37" s="8"/>
      <c r="G37" s="32"/>
      <c r="H37" s="17"/>
    </row>
    <row r="38" spans="2:12" ht="13.5">
      <c r="B38" s="96" t="s">
        <v>21</v>
      </c>
      <c r="C38" s="97"/>
      <c r="D38" s="27">
        <v>50040</v>
      </c>
      <c r="E38" s="27">
        <v>24441</v>
      </c>
      <c r="F38" s="27">
        <v>25599</v>
      </c>
      <c r="G38" s="35"/>
      <c r="H38" s="17"/>
      <c r="I38" s="17"/>
      <c r="J38" s="17"/>
      <c r="L38" s="17"/>
    </row>
    <row r="39" spans="2:8" ht="13.5">
      <c r="B39" s="15"/>
      <c r="C39" s="16" t="s">
        <v>22</v>
      </c>
      <c r="D39" s="22">
        <v>14689</v>
      </c>
      <c r="E39" s="22">
        <v>7135</v>
      </c>
      <c r="F39" s="22">
        <v>7554</v>
      </c>
      <c r="G39" s="31"/>
      <c r="H39" s="17"/>
    </row>
    <row r="40" spans="2:8" ht="13.5">
      <c r="B40" s="15"/>
      <c r="C40" s="16" t="s">
        <v>23</v>
      </c>
      <c r="D40" s="22">
        <v>4957</v>
      </c>
      <c r="E40" s="22">
        <v>2449</v>
      </c>
      <c r="F40" s="22">
        <v>2508</v>
      </c>
      <c r="G40" s="31"/>
      <c r="H40" s="17"/>
    </row>
    <row r="41" spans="2:8" ht="13.5">
      <c r="B41" s="15"/>
      <c r="C41" s="16" t="s">
        <v>49</v>
      </c>
      <c r="D41" s="22">
        <v>8449</v>
      </c>
      <c r="E41" s="22">
        <v>4175</v>
      </c>
      <c r="F41" s="22">
        <v>4274</v>
      </c>
      <c r="G41" s="31"/>
      <c r="H41" s="17"/>
    </row>
    <row r="42" spans="2:8" ht="13.5">
      <c r="B42" s="15"/>
      <c r="C42" s="16" t="s">
        <v>24</v>
      </c>
      <c r="D42" s="22">
        <v>5725</v>
      </c>
      <c r="E42" s="22">
        <v>2809</v>
      </c>
      <c r="F42" s="22">
        <v>2916</v>
      </c>
      <c r="G42" s="31"/>
      <c r="H42" s="17"/>
    </row>
    <row r="43" spans="2:8" ht="13.5">
      <c r="B43" s="15"/>
      <c r="C43" s="16" t="s">
        <v>25</v>
      </c>
      <c r="D43" s="22">
        <v>3193</v>
      </c>
      <c r="E43" s="22">
        <v>1548</v>
      </c>
      <c r="F43" s="22">
        <v>1645</v>
      </c>
      <c r="G43" s="31"/>
      <c r="H43" s="17"/>
    </row>
    <row r="44" spans="2:8" ht="13.5">
      <c r="B44" s="15"/>
      <c r="C44" s="16" t="s">
        <v>48</v>
      </c>
      <c r="D44" s="22">
        <v>13027</v>
      </c>
      <c r="E44" s="22">
        <v>6325</v>
      </c>
      <c r="F44" s="22">
        <v>6702</v>
      </c>
      <c r="G44" s="31"/>
      <c r="H44" s="17"/>
    </row>
    <row r="45" spans="2:8" ht="13.5">
      <c r="B45" s="15"/>
      <c r="C45" s="16"/>
      <c r="D45" s="8"/>
      <c r="E45" s="8"/>
      <c r="F45" s="8"/>
      <c r="G45" s="32"/>
      <c r="H45" s="17"/>
    </row>
    <row r="46" spans="2:12" ht="13.5">
      <c r="B46" s="96" t="s">
        <v>26</v>
      </c>
      <c r="C46" s="97"/>
      <c r="D46" s="27">
        <v>30690</v>
      </c>
      <c r="E46" s="27">
        <v>14821</v>
      </c>
      <c r="F46" s="27">
        <v>15869</v>
      </c>
      <c r="G46" s="35"/>
      <c r="H46" s="17"/>
      <c r="I46" s="17"/>
      <c r="J46" s="17"/>
      <c r="L46" s="17"/>
    </row>
    <row r="47" spans="2:8" ht="13.5">
      <c r="B47" s="15"/>
      <c r="C47" s="16" t="s">
        <v>27</v>
      </c>
      <c r="D47" s="22">
        <v>4111</v>
      </c>
      <c r="E47" s="22">
        <v>1993</v>
      </c>
      <c r="F47" s="22">
        <v>2118</v>
      </c>
      <c r="G47" s="31"/>
      <c r="H47" s="17"/>
    </row>
    <row r="48" spans="2:8" ht="13.5">
      <c r="B48" s="15"/>
      <c r="C48" s="16" t="s">
        <v>28</v>
      </c>
      <c r="D48" s="22">
        <v>2838</v>
      </c>
      <c r="E48" s="22">
        <v>1343</v>
      </c>
      <c r="F48" s="22">
        <v>1495</v>
      </c>
      <c r="G48" s="31"/>
      <c r="H48" s="17"/>
    </row>
    <row r="49" spans="2:8" ht="13.5">
      <c r="B49" s="15"/>
      <c r="C49" s="16" t="s">
        <v>29</v>
      </c>
      <c r="D49" s="22">
        <v>6099</v>
      </c>
      <c r="E49" s="22">
        <v>3003</v>
      </c>
      <c r="F49" s="22">
        <v>3096</v>
      </c>
      <c r="G49" s="31"/>
      <c r="H49" s="17"/>
    </row>
    <row r="50" spans="2:8" ht="13.5">
      <c r="B50" s="15"/>
      <c r="C50" s="16" t="s">
        <v>50</v>
      </c>
      <c r="D50" s="22">
        <v>17642</v>
      </c>
      <c r="E50" s="22">
        <v>8482</v>
      </c>
      <c r="F50" s="22">
        <v>9160</v>
      </c>
      <c r="G50" s="31"/>
      <c r="H50" s="17"/>
    </row>
    <row r="51" spans="2:8" ht="13.5">
      <c r="B51" s="15"/>
      <c r="C51" s="16"/>
      <c r="D51" s="8"/>
      <c r="E51" s="8"/>
      <c r="F51" s="8"/>
      <c r="G51" s="32"/>
      <c r="H51" s="17"/>
    </row>
    <row r="52" spans="2:12" ht="13.5">
      <c r="B52" s="96" t="s">
        <v>30</v>
      </c>
      <c r="C52" s="97"/>
      <c r="D52" s="27">
        <v>29651</v>
      </c>
      <c r="E52" s="27">
        <v>14669</v>
      </c>
      <c r="F52" s="27">
        <v>14982</v>
      </c>
      <c r="G52" s="35"/>
      <c r="H52" s="17"/>
      <c r="I52" s="17"/>
      <c r="J52" s="17"/>
      <c r="L52" s="17"/>
    </row>
    <row r="53" spans="2:8" ht="13.5">
      <c r="B53" s="15"/>
      <c r="C53" s="16" t="s">
        <v>31</v>
      </c>
      <c r="D53" s="22">
        <v>29651</v>
      </c>
      <c r="E53" s="22">
        <v>14669</v>
      </c>
      <c r="F53" s="22">
        <v>14982</v>
      </c>
      <c r="G53" s="31"/>
      <c r="H53" s="17"/>
    </row>
    <row r="54" spans="2:8" ht="13.5">
      <c r="B54" s="15"/>
      <c r="C54" s="16"/>
      <c r="D54" s="8"/>
      <c r="E54" s="8"/>
      <c r="F54" s="8"/>
      <c r="G54" s="32"/>
      <c r="H54" s="17"/>
    </row>
    <row r="55" spans="2:12" ht="13.5">
      <c r="B55" s="96" t="s">
        <v>32</v>
      </c>
      <c r="C55" s="97"/>
      <c r="D55" s="27">
        <v>82300</v>
      </c>
      <c r="E55" s="27">
        <v>41652</v>
      </c>
      <c r="F55" s="27">
        <v>40648</v>
      </c>
      <c r="G55" s="35"/>
      <c r="H55" s="17"/>
      <c r="I55" s="17"/>
      <c r="J55" s="17"/>
      <c r="L55" s="17"/>
    </row>
    <row r="56" spans="2:8" ht="13.5">
      <c r="B56" s="15"/>
      <c r="C56" s="16" t="s">
        <v>33</v>
      </c>
      <c r="D56" s="22">
        <v>12805</v>
      </c>
      <c r="E56" s="22">
        <v>6342</v>
      </c>
      <c r="F56" s="22">
        <v>6463</v>
      </c>
      <c r="G56" s="31"/>
      <c r="H56" s="17"/>
    </row>
    <row r="57" spans="2:8" ht="13.5">
      <c r="B57" s="15"/>
      <c r="C57" s="16" t="s">
        <v>34</v>
      </c>
      <c r="D57" s="22">
        <v>9324</v>
      </c>
      <c r="E57" s="22">
        <v>4683</v>
      </c>
      <c r="F57" s="22">
        <v>4641</v>
      </c>
      <c r="G57" s="31"/>
      <c r="H57" s="17"/>
    </row>
    <row r="58" spans="2:8" ht="13.5">
      <c r="B58" s="15"/>
      <c r="C58" s="16" t="s">
        <v>35</v>
      </c>
      <c r="D58" s="22">
        <v>9443</v>
      </c>
      <c r="E58" s="22">
        <v>4707</v>
      </c>
      <c r="F58" s="22">
        <v>4736</v>
      </c>
      <c r="G58" s="31"/>
      <c r="H58" s="17"/>
    </row>
    <row r="59" spans="2:8" ht="13.5">
      <c r="B59" s="15"/>
      <c r="C59" s="16" t="s">
        <v>36</v>
      </c>
      <c r="D59" s="22">
        <v>28505</v>
      </c>
      <c r="E59" s="22">
        <v>14752</v>
      </c>
      <c r="F59" s="22">
        <v>13753</v>
      </c>
      <c r="G59" s="31"/>
      <c r="H59" s="17"/>
    </row>
    <row r="60" spans="2:8" ht="13.5">
      <c r="B60" s="15"/>
      <c r="C60" s="16" t="s">
        <v>37</v>
      </c>
      <c r="D60" s="22">
        <v>22223</v>
      </c>
      <c r="E60" s="22">
        <v>11168</v>
      </c>
      <c r="F60" s="22">
        <v>11055</v>
      </c>
      <c r="G60" s="31"/>
      <c r="H60" s="17"/>
    </row>
    <row r="61" spans="5:7" ht="17.25">
      <c r="E61" s="29" t="s">
        <v>46</v>
      </c>
      <c r="F61" s="29" t="s">
        <v>45</v>
      </c>
      <c r="G61" s="29"/>
    </row>
    <row r="62" ht="13.5">
      <c r="B62" s="2" t="s">
        <v>44</v>
      </c>
    </row>
    <row r="63" spans="2:8" ht="13.5">
      <c r="B63" s="108"/>
      <c r="C63" s="109"/>
      <c r="D63" s="109"/>
      <c r="E63" s="109"/>
      <c r="F63" s="109"/>
      <c r="G63" s="109"/>
      <c r="H63" s="109"/>
    </row>
    <row r="64" spans="2:8" ht="13.5">
      <c r="B64" s="108"/>
      <c r="C64" s="109"/>
      <c r="D64" s="109"/>
      <c r="E64" s="109"/>
      <c r="F64" s="109"/>
      <c r="G64" s="109"/>
      <c r="H64" s="109"/>
    </row>
    <row r="65" spans="4:7" ht="13.5">
      <c r="D65" s="17"/>
      <c r="E65" s="17"/>
      <c r="F65" s="17"/>
      <c r="G65" s="17"/>
    </row>
  </sheetData>
  <sheetProtection/>
  <mergeCells count="15">
    <mergeCell ref="B63:H63"/>
    <mergeCell ref="B46:C46"/>
    <mergeCell ref="B52:C52"/>
    <mergeCell ref="B29:C29"/>
    <mergeCell ref="B33:C33"/>
    <mergeCell ref="B64:H64"/>
    <mergeCell ref="B38:C38"/>
    <mergeCell ref="B25:C25"/>
    <mergeCell ref="B55:C55"/>
    <mergeCell ref="B1:H1"/>
    <mergeCell ref="B23:C23"/>
    <mergeCell ref="B3:C3"/>
    <mergeCell ref="B5:C5"/>
    <mergeCell ref="B7:C7"/>
    <mergeCell ref="B9:C9"/>
  </mergeCells>
  <printOptions horizontalCentered="1"/>
  <pageMargins left="0.7874015748031497" right="0.7874015748031497" top="0.5905511811023623" bottom="0.3937007874015748" header="0.5118110236220472" footer="0.5118110236220472"/>
  <pageSetup fitToHeight="1" fitToWidth="1" horizontalDpi="600" verticalDpi="600" orientation="portrait" paperSize="9" scale="98" r:id="rId1"/>
  <headerFooter alignWithMargins="0">
    <oddHeader>&amp;L&amp;F</oddHeader>
  </headerFooter>
  <rowBreaks count="1" manualBreakCount="1">
    <brk id="32" max="255" man="1"/>
  </rowBreaks>
</worksheet>
</file>

<file path=xl/worksheets/sheet10.xml><?xml version="1.0" encoding="utf-8"?>
<worksheet xmlns="http://schemas.openxmlformats.org/spreadsheetml/2006/main" xmlns:r="http://schemas.openxmlformats.org/officeDocument/2006/relationships">
  <dimension ref="B1:N12"/>
  <sheetViews>
    <sheetView zoomScalePageLayoutView="0" workbookViewId="0" topLeftCell="A1">
      <selection activeCell="H39" sqref="H39"/>
    </sheetView>
  </sheetViews>
  <sheetFormatPr defaultColWidth="9.00390625" defaultRowHeight="13.5"/>
  <cols>
    <col min="1" max="1" width="2.625" style="1" customWidth="1"/>
    <col min="2" max="2" width="6.625" style="1" customWidth="1"/>
    <col min="3" max="3" width="9.375" style="1" customWidth="1"/>
    <col min="4" max="4" width="9.625" style="1" customWidth="1"/>
    <col min="5" max="5" width="9.875" style="1" customWidth="1"/>
    <col min="6" max="6" width="9.625" style="1" customWidth="1"/>
    <col min="7" max="13" width="9.875" style="1" customWidth="1"/>
    <col min="14" max="14" width="9.625" style="1" customWidth="1"/>
    <col min="15" max="16384" width="9.00390625" style="1" customWidth="1"/>
  </cols>
  <sheetData>
    <row r="1" ht="14.25">
      <c r="B1" s="41" t="s">
        <v>105</v>
      </c>
    </row>
    <row r="2" ht="13.5">
      <c r="B2" s="42" t="s">
        <v>151</v>
      </c>
    </row>
    <row r="3" spans="2:12" ht="12">
      <c r="B3" s="52" t="s">
        <v>77</v>
      </c>
      <c r="C3" s="6" t="s">
        <v>38</v>
      </c>
      <c r="D3" s="63" t="s">
        <v>152</v>
      </c>
      <c r="E3" s="63" t="s">
        <v>153</v>
      </c>
      <c r="F3" s="63" t="s">
        <v>154</v>
      </c>
      <c r="G3" s="63" t="s">
        <v>155</v>
      </c>
      <c r="H3" s="63" t="s">
        <v>156</v>
      </c>
      <c r="I3" s="63" t="s">
        <v>157</v>
      </c>
      <c r="J3" s="63" t="s">
        <v>158</v>
      </c>
      <c r="K3" s="63" t="s">
        <v>80</v>
      </c>
      <c r="L3" s="63" t="s">
        <v>159</v>
      </c>
    </row>
    <row r="4" spans="2:12" ht="12">
      <c r="B4" s="52"/>
      <c r="C4" s="5" t="s">
        <v>66</v>
      </c>
      <c r="D4" s="5" t="s">
        <v>66</v>
      </c>
      <c r="E4" s="5" t="s">
        <v>66</v>
      </c>
      <c r="F4" s="5" t="s">
        <v>66</v>
      </c>
      <c r="G4" s="5" t="s">
        <v>66</v>
      </c>
      <c r="H4" s="5" t="s">
        <v>66</v>
      </c>
      <c r="I4" s="5" t="s">
        <v>66</v>
      </c>
      <c r="J4" s="5" t="s">
        <v>66</v>
      </c>
      <c r="K4" s="5" t="s">
        <v>66</v>
      </c>
      <c r="L4" s="5" t="s">
        <v>66</v>
      </c>
    </row>
    <row r="5" spans="2:14" ht="12">
      <c r="B5" s="52" t="s">
        <v>82</v>
      </c>
      <c r="C5" s="8">
        <v>810339</v>
      </c>
      <c r="D5" s="8">
        <v>119404</v>
      </c>
      <c r="E5" s="8">
        <v>121537</v>
      </c>
      <c r="F5" s="8">
        <v>18329</v>
      </c>
      <c r="G5" s="8">
        <v>309905</v>
      </c>
      <c r="H5" s="8">
        <v>90329</v>
      </c>
      <c r="I5" s="8">
        <v>14456</v>
      </c>
      <c r="J5" s="8">
        <v>113434</v>
      </c>
      <c r="K5" s="8">
        <v>4252</v>
      </c>
      <c r="L5" s="8">
        <v>18693</v>
      </c>
      <c r="N5" s="49"/>
    </row>
    <row r="6" spans="2:14" ht="12">
      <c r="B6" s="52"/>
      <c r="C6" s="5" t="s">
        <v>160</v>
      </c>
      <c r="D6" s="5" t="s">
        <v>160</v>
      </c>
      <c r="E6" s="5" t="s">
        <v>160</v>
      </c>
      <c r="F6" s="5" t="s">
        <v>160</v>
      </c>
      <c r="G6" s="5" t="s">
        <v>160</v>
      </c>
      <c r="H6" s="5" t="s">
        <v>160</v>
      </c>
      <c r="I6" s="5" t="s">
        <v>160</v>
      </c>
      <c r="J6" s="5" t="s">
        <v>160</v>
      </c>
      <c r="K6" s="5" t="s">
        <v>160</v>
      </c>
      <c r="L6" s="5" t="s">
        <v>160</v>
      </c>
      <c r="N6" s="49"/>
    </row>
    <row r="7" spans="2:14" ht="12">
      <c r="B7" s="52" t="s">
        <v>83</v>
      </c>
      <c r="C7" s="51">
        <v>100</v>
      </c>
      <c r="D7" s="51">
        <v>14.74</v>
      </c>
      <c r="E7" s="51">
        <v>15</v>
      </c>
      <c r="F7" s="51">
        <v>2.26</v>
      </c>
      <c r="G7" s="51">
        <v>38.24</v>
      </c>
      <c r="H7" s="51">
        <v>11.15</v>
      </c>
      <c r="I7" s="51">
        <v>1.78</v>
      </c>
      <c r="J7" s="51">
        <v>14</v>
      </c>
      <c r="K7" s="51">
        <v>0.52</v>
      </c>
      <c r="L7" s="51">
        <v>2.31</v>
      </c>
      <c r="N7" s="49"/>
    </row>
    <row r="9" ht="12">
      <c r="B9" s="2" t="s">
        <v>44</v>
      </c>
    </row>
    <row r="11" ht="12">
      <c r="C11" s="49"/>
    </row>
    <row r="12" ht="12">
      <c r="C12" s="62"/>
    </row>
  </sheetData>
  <sheetProtection/>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B1:T68"/>
  <sheetViews>
    <sheetView zoomScalePageLayoutView="0" workbookViewId="0" topLeftCell="A1">
      <selection activeCell="U37" sqref="U37"/>
    </sheetView>
  </sheetViews>
  <sheetFormatPr defaultColWidth="9.00390625" defaultRowHeight="13.5"/>
  <cols>
    <col min="1" max="1" width="2.625" style="1" customWidth="1"/>
    <col min="2" max="2" width="1.875" style="1" customWidth="1"/>
    <col min="3" max="4" width="8.375" style="1" customWidth="1"/>
    <col min="5" max="5" width="7.375" style="1" customWidth="1"/>
    <col min="6" max="7" width="6.625" style="1" customWidth="1"/>
    <col min="8" max="8" width="8.625" style="1" bestFit="1" customWidth="1"/>
    <col min="9" max="13" width="6.625" style="1" customWidth="1"/>
    <col min="14" max="15" width="7.375" style="1" customWidth="1"/>
    <col min="16" max="18" width="6.625" style="1" customWidth="1"/>
    <col min="19" max="19" width="10.375" style="1" bestFit="1" customWidth="1"/>
    <col min="20" max="16384" width="9.00390625" style="1" customWidth="1"/>
  </cols>
  <sheetData>
    <row r="1" spans="2:3" ht="14.25">
      <c r="B1" s="41" t="s">
        <v>105</v>
      </c>
      <c r="C1" s="40"/>
    </row>
    <row r="2" spans="2:8" ht="13.5">
      <c r="B2" s="42" t="s">
        <v>161</v>
      </c>
      <c r="C2" s="43"/>
      <c r="D2" s="43"/>
      <c r="E2" s="43"/>
      <c r="F2" s="43"/>
      <c r="G2" s="43"/>
      <c r="H2" s="43"/>
    </row>
    <row r="3" spans="2:19" ht="12" customHeight="1">
      <c r="B3" s="182" t="s">
        <v>162</v>
      </c>
      <c r="C3" s="183"/>
      <c r="D3" s="144" t="s">
        <v>87</v>
      </c>
      <c r="E3" s="145"/>
      <c r="F3" s="145"/>
      <c r="G3" s="145"/>
      <c r="H3" s="145"/>
      <c r="I3" s="145"/>
      <c r="J3" s="145"/>
      <c r="K3" s="145"/>
      <c r="L3" s="145"/>
      <c r="M3" s="145"/>
      <c r="N3" s="145"/>
      <c r="O3" s="145"/>
      <c r="P3" s="145"/>
      <c r="Q3" s="146"/>
      <c r="R3" s="173" t="s">
        <v>88</v>
      </c>
      <c r="S3" s="173" t="s">
        <v>163</v>
      </c>
    </row>
    <row r="4" spans="2:19" ht="12" customHeight="1">
      <c r="B4" s="184"/>
      <c r="C4" s="185"/>
      <c r="D4" s="176" t="s">
        <v>164</v>
      </c>
      <c r="E4" s="144" t="s">
        <v>165</v>
      </c>
      <c r="F4" s="145"/>
      <c r="G4" s="145"/>
      <c r="H4" s="145"/>
      <c r="I4" s="145"/>
      <c r="J4" s="145"/>
      <c r="K4" s="145"/>
      <c r="L4" s="145"/>
      <c r="M4" s="145"/>
      <c r="N4" s="145"/>
      <c r="O4" s="145"/>
      <c r="P4" s="145"/>
      <c r="Q4" s="146"/>
      <c r="R4" s="174"/>
      <c r="S4" s="174"/>
    </row>
    <row r="5" spans="2:19" ht="12" customHeight="1">
      <c r="B5" s="184"/>
      <c r="C5" s="185"/>
      <c r="D5" s="177"/>
      <c r="E5" s="179" t="s">
        <v>166</v>
      </c>
      <c r="F5" s="170" t="s">
        <v>93</v>
      </c>
      <c r="G5" s="170" t="s">
        <v>167</v>
      </c>
      <c r="H5" s="170" t="s">
        <v>168</v>
      </c>
      <c r="I5" s="170" t="s">
        <v>169</v>
      </c>
      <c r="J5" s="170" t="s">
        <v>170</v>
      </c>
      <c r="K5" s="170" t="s">
        <v>171</v>
      </c>
      <c r="L5" s="170" t="s">
        <v>97</v>
      </c>
      <c r="M5" s="170" t="s">
        <v>98</v>
      </c>
      <c r="N5" s="170" t="s">
        <v>99</v>
      </c>
      <c r="O5" s="170" t="s">
        <v>172</v>
      </c>
      <c r="P5" s="170" t="s">
        <v>101</v>
      </c>
      <c r="Q5" s="170" t="s">
        <v>173</v>
      </c>
      <c r="R5" s="174"/>
      <c r="S5" s="174"/>
    </row>
    <row r="6" spans="2:19" ht="12" customHeight="1">
      <c r="B6" s="184"/>
      <c r="C6" s="185"/>
      <c r="D6" s="177"/>
      <c r="E6" s="180"/>
      <c r="F6" s="171"/>
      <c r="G6" s="171"/>
      <c r="H6" s="171"/>
      <c r="I6" s="171"/>
      <c r="J6" s="171"/>
      <c r="K6" s="171"/>
      <c r="L6" s="171"/>
      <c r="M6" s="171"/>
      <c r="N6" s="171"/>
      <c r="O6" s="171"/>
      <c r="P6" s="171"/>
      <c r="Q6" s="171"/>
      <c r="R6" s="174"/>
      <c r="S6" s="174"/>
    </row>
    <row r="7" spans="2:19" ht="12" customHeight="1">
      <c r="B7" s="184"/>
      <c r="C7" s="185"/>
      <c r="D7" s="177"/>
      <c r="E7" s="180"/>
      <c r="F7" s="171"/>
      <c r="G7" s="171"/>
      <c r="H7" s="171"/>
      <c r="I7" s="171"/>
      <c r="J7" s="171"/>
      <c r="K7" s="171"/>
      <c r="L7" s="171"/>
      <c r="M7" s="171"/>
      <c r="N7" s="171"/>
      <c r="O7" s="171"/>
      <c r="P7" s="171"/>
      <c r="Q7" s="171"/>
      <c r="R7" s="174"/>
      <c r="S7" s="174"/>
    </row>
    <row r="8" spans="2:19" ht="12" customHeight="1">
      <c r="B8" s="184"/>
      <c r="C8" s="185"/>
      <c r="D8" s="177"/>
      <c r="E8" s="180"/>
      <c r="F8" s="171"/>
      <c r="G8" s="171"/>
      <c r="H8" s="171"/>
      <c r="I8" s="171"/>
      <c r="J8" s="171"/>
      <c r="K8" s="171"/>
      <c r="L8" s="171"/>
      <c r="M8" s="171"/>
      <c r="N8" s="171"/>
      <c r="O8" s="171"/>
      <c r="P8" s="171"/>
      <c r="Q8" s="171"/>
      <c r="R8" s="174"/>
      <c r="S8" s="174"/>
    </row>
    <row r="9" spans="2:19" ht="12" customHeight="1">
      <c r="B9" s="184"/>
      <c r="C9" s="185"/>
      <c r="D9" s="177"/>
      <c r="E9" s="180"/>
      <c r="F9" s="171"/>
      <c r="G9" s="171"/>
      <c r="H9" s="171"/>
      <c r="I9" s="171"/>
      <c r="J9" s="171"/>
      <c r="K9" s="171"/>
      <c r="L9" s="171"/>
      <c r="M9" s="171"/>
      <c r="N9" s="171"/>
      <c r="O9" s="171"/>
      <c r="P9" s="171"/>
      <c r="Q9" s="171"/>
      <c r="R9" s="174"/>
      <c r="S9" s="174"/>
    </row>
    <row r="10" spans="2:19" ht="12" customHeight="1">
      <c r="B10" s="184"/>
      <c r="C10" s="185"/>
      <c r="D10" s="177"/>
      <c r="E10" s="180"/>
      <c r="F10" s="171"/>
      <c r="G10" s="171"/>
      <c r="H10" s="171"/>
      <c r="I10" s="171"/>
      <c r="J10" s="171"/>
      <c r="K10" s="171"/>
      <c r="L10" s="171"/>
      <c r="M10" s="171"/>
      <c r="N10" s="171"/>
      <c r="O10" s="171"/>
      <c r="P10" s="171"/>
      <c r="Q10" s="171"/>
      <c r="R10" s="174"/>
      <c r="S10" s="174"/>
    </row>
    <row r="11" spans="2:19" ht="12" customHeight="1">
      <c r="B11" s="184"/>
      <c r="C11" s="185"/>
      <c r="D11" s="177"/>
      <c r="E11" s="180"/>
      <c r="F11" s="171"/>
      <c r="G11" s="171"/>
      <c r="H11" s="171"/>
      <c r="I11" s="171"/>
      <c r="J11" s="171"/>
      <c r="K11" s="171"/>
      <c r="L11" s="171"/>
      <c r="M11" s="171"/>
      <c r="N11" s="171"/>
      <c r="O11" s="171"/>
      <c r="P11" s="171"/>
      <c r="Q11" s="171"/>
      <c r="R11" s="174"/>
      <c r="S11" s="174"/>
    </row>
    <row r="12" spans="2:19" ht="12" customHeight="1">
      <c r="B12" s="186"/>
      <c r="C12" s="187"/>
      <c r="D12" s="178"/>
      <c r="E12" s="181"/>
      <c r="F12" s="172"/>
      <c r="G12" s="172"/>
      <c r="H12" s="172"/>
      <c r="I12" s="172"/>
      <c r="J12" s="172"/>
      <c r="K12" s="172"/>
      <c r="L12" s="172"/>
      <c r="M12" s="172"/>
      <c r="N12" s="172"/>
      <c r="O12" s="172"/>
      <c r="P12" s="172"/>
      <c r="Q12" s="172"/>
      <c r="R12" s="175"/>
      <c r="S12" s="175"/>
    </row>
    <row r="13" spans="2:19" ht="12">
      <c r="B13" s="3"/>
      <c r="C13" s="4"/>
      <c r="D13" s="5" t="s">
        <v>66</v>
      </c>
      <c r="E13" s="5" t="s">
        <v>66</v>
      </c>
      <c r="F13" s="5" t="s">
        <v>66</v>
      </c>
      <c r="G13" s="5" t="s">
        <v>66</v>
      </c>
      <c r="H13" s="5" t="s">
        <v>66</v>
      </c>
      <c r="I13" s="5" t="s">
        <v>66</v>
      </c>
      <c r="J13" s="5" t="s">
        <v>66</v>
      </c>
      <c r="K13" s="5" t="s">
        <v>66</v>
      </c>
      <c r="L13" s="5" t="s">
        <v>66</v>
      </c>
      <c r="M13" s="5" t="s">
        <v>66</v>
      </c>
      <c r="N13" s="5" t="s">
        <v>66</v>
      </c>
      <c r="O13" s="5" t="s">
        <v>66</v>
      </c>
      <c r="P13" s="5" t="s">
        <v>66</v>
      </c>
      <c r="Q13" s="5" t="s">
        <v>66</v>
      </c>
      <c r="R13" s="5" t="s">
        <v>66</v>
      </c>
      <c r="S13" s="5" t="s">
        <v>40</v>
      </c>
    </row>
    <row r="14" spans="2:20" ht="12" customHeight="1">
      <c r="B14" s="132" t="s">
        <v>38</v>
      </c>
      <c r="C14" s="133"/>
      <c r="D14" s="64">
        <v>799122</v>
      </c>
      <c r="E14" s="64">
        <v>36998</v>
      </c>
      <c r="F14" s="64" t="s">
        <v>174</v>
      </c>
      <c r="G14" s="64">
        <v>2040</v>
      </c>
      <c r="H14" s="64" t="s">
        <v>174</v>
      </c>
      <c r="I14" s="64">
        <v>41</v>
      </c>
      <c r="J14" s="64" t="s">
        <v>174</v>
      </c>
      <c r="K14" s="64">
        <v>384</v>
      </c>
      <c r="L14" s="64" t="s">
        <v>174</v>
      </c>
      <c r="M14" s="64">
        <v>269</v>
      </c>
      <c r="N14" s="64">
        <v>19068</v>
      </c>
      <c r="O14" s="64">
        <v>11591</v>
      </c>
      <c r="P14" s="64">
        <v>3605</v>
      </c>
      <c r="Q14" s="64" t="s">
        <v>174</v>
      </c>
      <c r="R14" s="64">
        <v>13</v>
      </c>
      <c r="S14" s="9">
        <v>836133</v>
      </c>
      <c r="T14" s="49"/>
    </row>
    <row r="15" spans="2:20" ht="12" customHeight="1">
      <c r="B15" s="45"/>
      <c r="C15" s="46"/>
      <c r="D15" s="9"/>
      <c r="E15" s="9"/>
      <c r="F15" s="9"/>
      <c r="G15" s="9"/>
      <c r="H15" s="9"/>
      <c r="I15" s="9"/>
      <c r="J15" s="9"/>
      <c r="K15" s="9"/>
      <c r="L15" s="9"/>
      <c r="M15" s="9"/>
      <c r="N15" s="9"/>
      <c r="O15" s="9"/>
      <c r="P15" s="9"/>
      <c r="Q15" s="9"/>
      <c r="R15" s="9"/>
      <c r="S15" s="9"/>
      <c r="T15" s="49"/>
    </row>
    <row r="16" spans="2:20" ht="12">
      <c r="B16" s="132" t="s">
        <v>114</v>
      </c>
      <c r="C16" s="133"/>
      <c r="D16" s="9">
        <v>187713</v>
      </c>
      <c r="E16" s="9">
        <v>6555</v>
      </c>
      <c r="F16" s="64" t="s">
        <v>174</v>
      </c>
      <c r="G16" s="9">
        <v>436</v>
      </c>
      <c r="H16" s="64" t="s">
        <v>174</v>
      </c>
      <c r="I16" s="9">
        <v>9</v>
      </c>
      <c r="J16" s="64" t="s">
        <v>174</v>
      </c>
      <c r="K16" s="9">
        <v>169</v>
      </c>
      <c r="L16" s="64" t="s">
        <v>174</v>
      </c>
      <c r="M16" s="9">
        <v>55</v>
      </c>
      <c r="N16" s="9">
        <v>3404</v>
      </c>
      <c r="O16" s="9">
        <v>1893</v>
      </c>
      <c r="P16" s="9">
        <v>589</v>
      </c>
      <c r="Q16" s="64" t="s">
        <v>174</v>
      </c>
      <c r="R16" s="9">
        <v>3</v>
      </c>
      <c r="S16" s="9">
        <v>194271</v>
      </c>
      <c r="T16" s="49"/>
    </row>
    <row r="17" spans="2:20" ht="12">
      <c r="B17" s="15"/>
      <c r="C17" s="16" t="s">
        <v>1</v>
      </c>
      <c r="D17" s="8">
        <v>133885</v>
      </c>
      <c r="E17" s="8">
        <v>4576</v>
      </c>
      <c r="F17" s="64" t="s">
        <v>174</v>
      </c>
      <c r="G17" s="8">
        <v>169</v>
      </c>
      <c r="H17" s="64" t="s">
        <v>174</v>
      </c>
      <c r="I17" s="8">
        <v>1</v>
      </c>
      <c r="J17" s="64" t="s">
        <v>174</v>
      </c>
      <c r="K17" s="8">
        <v>37</v>
      </c>
      <c r="L17" s="64" t="s">
        <v>174</v>
      </c>
      <c r="M17" s="8">
        <v>34</v>
      </c>
      <c r="N17" s="8">
        <v>2629</v>
      </c>
      <c r="O17" s="8">
        <v>1244</v>
      </c>
      <c r="P17" s="8">
        <v>462</v>
      </c>
      <c r="Q17" s="64" t="s">
        <v>174</v>
      </c>
      <c r="R17" s="8">
        <v>2</v>
      </c>
      <c r="S17" s="8">
        <v>138463</v>
      </c>
      <c r="T17" s="49"/>
    </row>
    <row r="18" spans="2:20" ht="12">
      <c r="B18" s="15"/>
      <c r="C18" s="65" t="s">
        <v>175</v>
      </c>
      <c r="D18" s="8">
        <v>6750</v>
      </c>
      <c r="E18" s="8">
        <v>289</v>
      </c>
      <c r="F18" s="64" t="s">
        <v>174</v>
      </c>
      <c r="G18" s="8">
        <v>9</v>
      </c>
      <c r="H18" s="64" t="s">
        <v>174</v>
      </c>
      <c r="I18" s="8">
        <v>1</v>
      </c>
      <c r="J18" s="64" t="s">
        <v>174</v>
      </c>
      <c r="K18" s="8">
        <v>37</v>
      </c>
      <c r="L18" s="64" t="s">
        <v>174</v>
      </c>
      <c r="M18" s="8">
        <v>2</v>
      </c>
      <c r="N18" s="8">
        <v>139</v>
      </c>
      <c r="O18" s="8">
        <v>68</v>
      </c>
      <c r="P18" s="8">
        <v>33</v>
      </c>
      <c r="Q18" s="64" t="s">
        <v>174</v>
      </c>
      <c r="R18" s="64" t="s">
        <v>174</v>
      </c>
      <c r="S18" s="8">
        <v>7039</v>
      </c>
      <c r="T18" s="49"/>
    </row>
    <row r="19" spans="2:20" ht="12">
      <c r="B19" s="15"/>
      <c r="C19" s="16" t="s">
        <v>6</v>
      </c>
      <c r="D19" s="8">
        <v>21113</v>
      </c>
      <c r="E19" s="8">
        <v>677</v>
      </c>
      <c r="F19" s="64" t="s">
        <v>174</v>
      </c>
      <c r="G19" s="8">
        <v>193</v>
      </c>
      <c r="H19" s="64" t="s">
        <v>174</v>
      </c>
      <c r="I19" s="8">
        <v>2</v>
      </c>
      <c r="J19" s="64" t="s">
        <v>174</v>
      </c>
      <c r="K19" s="8">
        <v>3</v>
      </c>
      <c r="L19" s="64" t="s">
        <v>174</v>
      </c>
      <c r="M19" s="64" t="s">
        <v>174</v>
      </c>
      <c r="N19" s="8">
        <v>253</v>
      </c>
      <c r="O19" s="8">
        <v>204</v>
      </c>
      <c r="P19" s="8">
        <v>22</v>
      </c>
      <c r="Q19" s="64" t="s">
        <v>174</v>
      </c>
      <c r="R19" s="64" t="s">
        <v>174</v>
      </c>
      <c r="S19" s="8">
        <v>21790</v>
      </c>
      <c r="T19" s="49"/>
    </row>
    <row r="20" spans="2:20" ht="12">
      <c r="B20" s="15"/>
      <c r="C20" s="65" t="s">
        <v>176</v>
      </c>
      <c r="D20" s="8">
        <v>7974</v>
      </c>
      <c r="E20" s="8">
        <v>395</v>
      </c>
      <c r="F20" s="64" t="s">
        <v>174</v>
      </c>
      <c r="G20" s="8">
        <v>36</v>
      </c>
      <c r="H20" s="64" t="s">
        <v>174</v>
      </c>
      <c r="I20" s="8">
        <v>5</v>
      </c>
      <c r="J20" s="64" t="s">
        <v>174</v>
      </c>
      <c r="K20" s="8">
        <v>3</v>
      </c>
      <c r="L20" s="64" t="s">
        <v>174</v>
      </c>
      <c r="M20" s="64" t="s">
        <v>174</v>
      </c>
      <c r="N20" s="8">
        <v>141</v>
      </c>
      <c r="O20" s="8">
        <v>160</v>
      </c>
      <c r="P20" s="8">
        <v>50</v>
      </c>
      <c r="Q20" s="64" t="s">
        <v>174</v>
      </c>
      <c r="R20" s="8">
        <v>1</v>
      </c>
      <c r="S20" s="8">
        <v>8370</v>
      </c>
      <c r="T20" s="49"/>
    </row>
    <row r="21" spans="2:20" ht="12">
      <c r="B21" s="15"/>
      <c r="C21" s="66" t="s">
        <v>177</v>
      </c>
      <c r="D21" s="8">
        <v>1100</v>
      </c>
      <c r="E21" s="8">
        <v>49</v>
      </c>
      <c r="F21" s="64" t="s">
        <v>174</v>
      </c>
      <c r="G21" s="8">
        <v>3</v>
      </c>
      <c r="H21" s="64" t="s">
        <v>174</v>
      </c>
      <c r="I21" s="64" t="s">
        <v>174</v>
      </c>
      <c r="J21" s="64" t="s">
        <v>174</v>
      </c>
      <c r="K21" s="9" t="s">
        <v>174</v>
      </c>
      <c r="L21" s="64" t="s">
        <v>174</v>
      </c>
      <c r="M21" s="8">
        <v>2</v>
      </c>
      <c r="N21" s="8">
        <v>21</v>
      </c>
      <c r="O21" s="8">
        <v>23</v>
      </c>
      <c r="P21" s="64" t="s">
        <v>174</v>
      </c>
      <c r="Q21" s="64" t="s">
        <v>174</v>
      </c>
      <c r="R21" s="64" t="s">
        <v>174</v>
      </c>
      <c r="S21" s="8">
        <v>1149</v>
      </c>
      <c r="T21" s="49"/>
    </row>
    <row r="22" spans="2:20" ht="12" customHeight="1">
      <c r="B22" s="15"/>
      <c r="C22" s="16" t="s">
        <v>72</v>
      </c>
      <c r="D22" s="8">
        <v>16891</v>
      </c>
      <c r="E22" s="8">
        <v>569</v>
      </c>
      <c r="F22" s="64" t="s">
        <v>174</v>
      </c>
      <c r="G22" s="8">
        <v>26</v>
      </c>
      <c r="H22" s="64" t="s">
        <v>174</v>
      </c>
      <c r="I22" s="64" t="s">
        <v>174</v>
      </c>
      <c r="J22" s="64" t="s">
        <v>174</v>
      </c>
      <c r="K22" s="8">
        <v>89</v>
      </c>
      <c r="L22" s="64" t="s">
        <v>174</v>
      </c>
      <c r="M22" s="8">
        <v>17</v>
      </c>
      <c r="N22" s="8">
        <v>221</v>
      </c>
      <c r="O22" s="8">
        <v>194</v>
      </c>
      <c r="P22" s="8">
        <v>22</v>
      </c>
      <c r="Q22" s="64" t="s">
        <v>174</v>
      </c>
      <c r="R22" s="64" t="s">
        <v>174</v>
      </c>
      <c r="S22" s="8">
        <v>17460</v>
      </c>
      <c r="T22" s="49"/>
    </row>
    <row r="23" spans="2:20" ht="12">
      <c r="B23" s="15"/>
      <c r="C23" s="16"/>
      <c r="D23" s="8"/>
      <c r="E23" s="8"/>
      <c r="F23" s="8"/>
      <c r="G23" s="8"/>
      <c r="H23" s="8"/>
      <c r="I23" s="8"/>
      <c r="J23" s="8"/>
      <c r="K23" s="8"/>
      <c r="L23" s="8"/>
      <c r="M23" s="8"/>
      <c r="N23" s="8"/>
      <c r="O23" s="8"/>
      <c r="P23" s="8"/>
      <c r="Q23" s="8"/>
      <c r="R23" s="8"/>
      <c r="S23" s="9"/>
      <c r="T23" s="49"/>
    </row>
    <row r="24" spans="2:20" ht="12">
      <c r="B24" s="132" t="s">
        <v>121</v>
      </c>
      <c r="C24" s="133"/>
      <c r="D24" s="9">
        <v>157636</v>
      </c>
      <c r="E24" s="9">
        <v>5954</v>
      </c>
      <c r="F24" s="64" t="s">
        <v>174</v>
      </c>
      <c r="G24" s="9">
        <v>318</v>
      </c>
      <c r="H24" s="64" t="s">
        <v>174</v>
      </c>
      <c r="I24" s="9">
        <v>4</v>
      </c>
      <c r="J24" s="64" t="s">
        <v>174</v>
      </c>
      <c r="K24" s="9">
        <v>27</v>
      </c>
      <c r="L24" s="64" t="s">
        <v>174</v>
      </c>
      <c r="M24" s="9">
        <v>48</v>
      </c>
      <c r="N24" s="9">
        <v>3026</v>
      </c>
      <c r="O24" s="9">
        <v>2019</v>
      </c>
      <c r="P24" s="9">
        <v>512</v>
      </c>
      <c r="Q24" s="64" t="s">
        <v>174</v>
      </c>
      <c r="R24" s="64" t="s">
        <v>174</v>
      </c>
      <c r="S24" s="9">
        <v>163590</v>
      </c>
      <c r="T24" s="49"/>
    </row>
    <row r="25" spans="2:20" ht="12">
      <c r="B25" s="15"/>
      <c r="C25" s="65" t="s">
        <v>178</v>
      </c>
      <c r="D25" s="8">
        <v>41335</v>
      </c>
      <c r="E25" s="8">
        <v>1602</v>
      </c>
      <c r="F25" s="64" t="s">
        <v>174</v>
      </c>
      <c r="G25" s="8">
        <v>75</v>
      </c>
      <c r="H25" s="64" t="s">
        <v>174</v>
      </c>
      <c r="I25" s="64" t="s">
        <v>174</v>
      </c>
      <c r="J25" s="64" t="s">
        <v>174</v>
      </c>
      <c r="K25" s="8">
        <v>6</v>
      </c>
      <c r="L25" s="64" t="s">
        <v>174</v>
      </c>
      <c r="M25" s="8">
        <v>8</v>
      </c>
      <c r="N25" s="8">
        <v>864</v>
      </c>
      <c r="O25" s="8">
        <v>465</v>
      </c>
      <c r="P25" s="8">
        <v>184</v>
      </c>
      <c r="Q25" s="64" t="s">
        <v>174</v>
      </c>
      <c r="R25" s="64" t="s">
        <v>174</v>
      </c>
      <c r="S25" s="8">
        <v>42937</v>
      </c>
      <c r="T25" s="49"/>
    </row>
    <row r="26" spans="2:20" ht="12">
      <c r="B26" s="15"/>
      <c r="C26" s="16" t="s">
        <v>4</v>
      </c>
      <c r="D26" s="8">
        <v>76774</v>
      </c>
      <c r="E26" s="8">
        <v>2455</v>
      </c>
      <c r="F26" s="64" t="s">
        <v>174</v>
      </c>
      <c r="G26" s="8">
        <v>80</v>
      </c>
      <c r="H26" s="64" t="s">
        <v>174</v>
      </c>
      <c r="I26" s="8">
        <v>1</v>
      </c>
      <c r="J26" s="64" t="s">
        <v>174</v>
      </c>
      <c r="K26" s="8">
        <v>7</v>
      </c>
      <c r="L26" s="64" t="s">
        <v>174</v>
      </c>
      <c r="M26" s="8">
        <v>33</v>
      </c>
      <c r="N26" s="8">
        <v>1325</v>
      </c>
      <c r="O26" s="8">
        <v>841</v>
      </c>
      <c r="P26" s="8">
        <v>168</v>
      </c>
      <c r="Q26" s="64" t="s">
        <v>174</v>
      </c>
      <c r="R26" s="8">
        <v>-1</v>
      </c>
      <c r="S26" s="8">
        <v>79228</v>
      </c>
      <c r="T26" s="49"/>
    </row>
    <row r="27" spans="2:20" ht="12">
      <c r="B27" s="15"/>
      <c r="C27" s="65" t="s">
        <v>179</v>
      </c>
      <c r="D27" s="8">
        <v>7286</v>
      </c>
      <c r="E27" s="8">
        <v>399</v>
      </c>
      <c r="F27" s="64" t="s">
        <v>174</v>
      </c>
      <c r="G27" s="8">
        <v>38</v>
      </c>
      <c r="H27" s="64" t="s">
        <v>174</v>
      </c>
      <c r="I27" s="8">
        <v>2</v>
      </c>
      <c r="J27" s="64" t="s">
        <v>174</v>
      </c>
      <c r="K27" s="8">
        <v>3</v>
      </c>
      <c r="L27" s="64" t="s">
        <v>174</v>
      </c>
      <c r="M27" s="8">
        <v>2</v>
      </c>
      <c r="N27" s="8">
        <v>163</v>
      </c>
      <c r="O27" s="8">
        <v>162</v>
      </c>
      <c r="P27" s="8">
        <v>29</v>
      </c>
      <c r="Q27" s="64" t="s">
        <v>174</v>
      </c>
      <c r="R27" s="64" t="s">
        <v>174</v>
      </c>
      <c r="S27" s="8">
        <v>7685</v>
      </c>
      <c r="T27" s="49"/>
    </row>
    <row r="28" spans="2:20" ht="12">
      <c r="B28" s="15"/>
      <c r="C28" s="66" t="s">
        <v>180</v>
      </c>
      <c r="D28" s="8">
        <v>18037</v>
      </c>
      <c r="E28" s="8">
        <v>741</v>
      </c>
      <c r="F28" s="64" t="s">
        <v>174</v>
      </c>
      <c r="G28" s="8">
        <v>29</v>
      </c>
      <c r="H28" s="64" t="s">
        <v>174</v>
      </c>
      <c r="I28" s="64" t="s">
        <v>174</v>
      </c>
      <c r="J28" s="64" t="s">
        <v>174</v>
      </c>
      <c r="K28" s="8">
        <v>2</v>
      </c>
      <c r="L28" s="64" t="s">
        <v>174</v>
      </c>
      <c r="M28" s="8">
        <v>5</v>
      </c>
      <c r="N28" s="8">
        <v>377</v>
      </c>
      <c r="O28" s="8">
        <v>262</v>
      </c>
      <c r="P28" s="8">
        <v>66</v>
      </c>
      <c r="Q28" s="64" t="s">
        <v>174</v>
      </c>
      <c r="R28" s="8">
        <v>1</v>
      </c>
      <c r="S28" s="8">
        <v>18779</v>
      </c>
      <c r="T28" s="49"/>
    </row>
    <row r="29" spans="2:20" ht="12" customHeight="1">
      <c r="B29" s="15"/>
      <c r="C29" s="16" t="s">
        <v>181</v>
      </c>
      <c r="D29" s="8">
        <v>14204</v>
      </c>
      <c r="E29" s="8">
        <v>757</v>
      </c>
      <c r="F29" s="64" t="s">
        <v>174</v>
      </c>
      <c r="G29" s="8">
        <v>96</v>
      </c>
      <c r="H29" s="64" t="s">
        <v>174</v>
      </c>
      <c r="I29" s="8">
        <v>1</v>
      </c>
      <c r="J29" s="64" t="s">
        <v>174</v>
      </c>
      <c r="K29" s="8">
        <v>9</v>
      </c>
      <c r="L29" s="67" t="s">
        <v>174</v>
      </c>
      <c r="M29" s="64" t="s">
        <v>174</v>
      </c>
      <c r="N29" s="8">
        <v>297</v>
      </c>
      <c r="O29" s="8">
        <v>289</v>
      </c>
      <c r="P29" s="8">
        <v>65</v>
      </c>
      <c r="Q29" s="64" t="s">
        <v>174</v>
      </c>
      <c r="R29" s="64" t="s">
        <v>174</v>
      </c>
      <c r="S29" s="8">
        <v>14961</v>
      </c>
      <c r="T29" s="49"/>
    </row>
    <row r="30" spans="2:20" ht="12">
      <c r="B30" s="15"/>
      <c r="C30" s="16"/>
      <c r="D30" s="8"/>
      <c r="E30" s="8"/>
      <c r="F30" s="8"/>
      <c r="G30" s="8"/>
      <c r="H30" s="8"/>
      <c r="I30" s="8"/>
      <c r="J30" s="8"/>
      <c r="K30" s="8"/>
      <c r="L30" s="8"/>
      <c r="M30" s="8"/>
      <c r="N30" s="8"/>
      <c r="O30" s="8"/>
      <c r="P30" s="8"/>
      <c r="Q30" s="8"/>
      <c r="R30" s="8"/>
      <c r="S30" s="9"/>
      <c r="T30" s="49"/>
    </row>
    <row r="31" spans="2:20" ht="12">
      <c r="B31" s="132" t="s">
        <v>127</v>
      </c>
      <c r="C31" s="133"/>
      <c r="D31" s="9">
        <v>149303</v>
      </c>
      <c r="E31" s="9">
        <v>6056</v>
      </c>
      <c r="F31" s="64" t="s">
        <v>174</v>
      </c>
      <c r="G31" s="9">
        <v>405</v>
      </c>
      <c r="H31" s="64" t="s">
        <v>174</v>
      </c>
      <c r="I31" s="9">
        <v>7</v>
      </c>
      <c r="J31" s="64" t="s">
        <v>174</v>
      </c>
      <c r="K31" s="9">
        <v>24</v>
      </c>
      <c r="L31" s="64" t="s">
        <v>174</v>
      </c>
      <c r="M31" s="9">
        <v>61</v>
      </c>
      <c r="N31" s="9">
        <v>2830</v>
      </c>
      <c r="O31" s="9">
        <v>2180</v>
      </c>
      <c r="P31" s="9">
        <v>549</v>
      </c>
      <c r="Q31" s="64" t="s">
        <v>174</v>
      </c>
      <c r="R31" s="9">
        <v>2</v>
      </c>
      <c r="S31" s="9">
        <v>155361</v>
      </c>
      <c r="T31" s="49"/>
    </row>
    <row r="32" spans="2:20" ht="12">
      <c r="B32" s="15"/>
      <c r="C32" s="65" t="s">
        <v>182</v>
      </c>
      <c r="D32" s="8">
        <v>76148</v>
      </c>
      <c r="E32" s="8">
        <v>3016</v>
      </c>
      <c r="F32" s="64" t="s">
        <v>174</v>
      </c>
      <c r="G32" s="8">
        <v>167</v>
      </c>
      <c r="H32" s="64" t="s">
        <v>174</v>
      </c>
      <c r="I32" s="8">
        <v>1</v>
      </c>
      <c r="J32" s="64" t="s">
        <v>174</v>
      </c>
      <c r="K32" s="8">
        <v>15</v>
      </c>
      <c r="L32" s="64" t="s">
        <v>174</v>
      </c>
      <c r="M32" s="8">
        <v>31</v>
      </c>
      <c r="N32" s="8">
        <v>1350</v>
      </c>
      <c r="O32" s="8">
        <v>1128</v>
      </c>
      <c r="P32" s="8">
        <v>324</v>
      </c>
      <c r="Q32" s="64" t="s">
        <v>174</v>
      </c>
      <c r="R32" s="8">
        <v>2</v>
      </c>
      <c r="S32" s="8">
        <v>79166</v>
      </c>
      <c r="T32" s="49"/>
    </row>
    <row r="33" spans="2:20" ht="12">
      <c r="B33" s="15"/>
      <c r="C33" s="16" t="s">
        <v>7</v>
      </c>
      <c r="D33" s="8">
        <v>29083</v>
      </c>
      <c r="E33" s="8">
        <v>1255</v>
      </c>
      <c r="F33" s="64" t="s">
        <v>174</v>
      </c>
      <c r="G33" s="8">
        <v>41</v>
      </c>
      <c r="H33" s="64" t="s">
        <v>174</v>
      </c>
      <c r="I33" s="64" t="s">
        <v>174</v>
      </c>
      <c r="J33" s="64" t="s">
        <v>174</v>
      </c>
      <c r="K33" s="8">
        <v>2</v>
      </c>
      <c r="L33" s="64" t="s">
        <v>174</v>
      </c>
      <c r="M33" s="8">
        <v>8</v>
      </c>
      <c r="N33" s="8">
        <v>628</v>
      </c>
      <c r="O33" s="8">
        <v>540</v>
      </c>
      <c r="P33" s="8">
        <v>36</v>
      </c>
      <c r="Q33" s="64" t="s">
        <v>174</v>
      </c>
      <c r="R33" s="64" t="s">
        <v>174</v>
      </c>
      <c r="S33" s="8">
        <v>30338</v>
      </c>
      <c r="T33" s="49"/>
    </row>
    <row r="34" spans="2:20" ht="12">
      <c r="B34" s="15"/>
      <c r="C34" s="16" t="s">
        <v>74</v>
      </c>
      <c r="D34" s="8">
        <v>44072</v>
      </c>
      <c r="E34" s="8">
        <v>1785</v>
      </c>
      <c r="F34" s="64" t="s">
        <v>174</v>
      </c>
      <c r="G34" s="8">
        <v>197</v>
      </c>
      <c r="H34" s="64" t="s">
        <v>174</v>
      </c>
      <c r="I34" s="8">
        <v>6</v>
      </c>
      <c r="J34" s="64" t="s">
        <v>174</v>
      </c>
      <c r="K34" s="8">
        <v>7</v>
      </c>
      <c r="L34" s="64" t="s">
        <v>174</v>
      </c>
      <c r="M34" s="8">
        <v>22</v>
      </c>
      <c r="N34" s="8">
        <v>852</v>
      </c>
      <c r="O34" s="8">
        <v>512</v>
      </c>
      <c r="P34" s="8">
        <v>189</v>
      </c>
      <c r="Q34" s="64" t="s">
        <v>174</v>
      </c>
      <c r="R34" s="64" t="s">
        <v>174</v>
      </c>
      <c r="S34" s="8">
        <v>45857</v>
      </c>
      <c r="T34" s="49"/>
    </row>
    <row r="35" spans="2:20" ht="12">
      <c r="B35" s="15"/>
      <c r="C35" s="16"/>
      <c r="D35" s="8"/>
      <c r="E35" s="8"/>
      <c r="F35" s="8"/>
      <c r="G35" s="8"/>
      <c r="H35" s="8"/>
      <c r="I35" s="8"/>
      <c r="J35" s="8"/>
      <c r="K35" s="8"/>
      <c r="L35" s="8"/>
      <c r="M35" s="8"/>
      <c r="N35" s="8"/>
      <c r="O35" s="8"/>
      <c r="P35" s="8"/>
      <c r="Q35" s="8"/>
      <c r="R35" s="8"/>
      <c r="S35" s="9"/>
      <c r="T35" s="49"/>
    </row>
    <row r="36" spans="2:20" ht="12">
      <c r="B36" s="132" t="s">
        <v>183</v>
      </c>
      <c r="C36" s="133"/>
      <c r="D36" s="9">
        <v>143301</v>
      </c>
      <c r="E36" s="9">
        <v>9103</v>
      </c>
      <c r="F36" s="64" t="s">
        <v>174</v>
      </c>
      <c r="G36" s="9">
        <v>489</v>
      </c>
      <c r="H36" s="64" t="s">
        <v>174</v>
      </c>
      <c r="I36" s="9">
        <v>5</v>
      </c>
      <c r="J36" s="64" t="s">
        <v>174</v>
      </c>
      <c r="K36" s="9">
        <v>36</v>
      </c>
      <c r="L36" s="64" t="s">
        <v>174</v>
      </c>
      <c r="M36" s="9">
        <v>34</v>
      </c>
      <c r="N36" s="9">
        <v>5134</v>
      </c>
      <c r="O36" s="9">
        <v>2515</v>
      </c>
      <c r="P36" s="9">
        <v>890</v>
      </c>
      <c r="Q36" s="64" t="s">
        <v>174</v>
      </c>
      <c r="R36" s="9">
        <v>5</v>
      </c>
      <c r="S36" s="9">
        <v>152409</v>
      </c>
      <c r="T36" s="49"/>
    </row>
    <row r="37" spans="2:20" ht="12">
      <c r="B37" s="15"/>
      <c r="C37" s="65" t="s">
        <v>184</v>
      </c>
      <c r="D37" s="8">
        <v>113749</v>
      </c>
      <c r="E37" s="8">
        <v>7364</v>
      </c>
      <c r="F37" s="64" t="s">
        <v>174</v>
      </c>
      <c r="G37" s="8">
        <v>375</v>
      </c>
      <c r="H37" s="64" t="s">
        <v>174</v>
      </c>
      <c r="I37" s="8">
        <v>1</v>
      </c>
      <c r="J37" s="64" t="s">
        <v>174</v>
      </c>
      <c r="K37" s="8">
        <v>11</v>
      </c>
      <c r="L37" s="64" t="s">
        <v>174</v>
      </c>
      <c r="M37" s="8">
        <v>20</v>
      </c>
      <c r="N37" s="8">
        <v>4272</v>
      </c>
      <c r="O37" s="8">
        <v>1957</v>
      </c>
      <c r="P37" s="8">
        <v>728</v>
      </c>
      <c r="Q37" s="64" t="s">
        <v>174</v>
      </c>
      <c r="R37" s="8">
        <v>5</v>
      </c>
      <c r="S37" s="8">
        <v>121118</v>
      </c>
      <c r="T37" s="49"/>
    </row>
    <row r="38" spans="2:20" ht="12">
      <c r="B38" s="15"/>
      <c r="C38" s="16" t="s">
        <v>9</v>
      </c>
      <c r="D38" s="8">
        <v>27169</v>
      </c>
      <c r="E38" s="8">
        <v>1628</v>
      </c>
      <c r="F38" s="64" t="s">
        <v>174</v>
      </c>
      <c r="G38" s="8">
        <v>84</v>
      </c>
      <c r="H38" s="64" t="s">
        <v>174</v>
      </c>
      <c r="I38" s="8">
        <v>4</v>
      </c>
      <c r="J38" s="64" t="s">
        <v>174</v>
      </c>
      <c r="K38" s="8">
        <v>4</v>
      </c>
      <c r="L38" s="64" t="s">
        <v>174</v>
      </c>
      <c r="M38" s="8">
        <v>14</v>
      </c>
      <c r="N38" s="8">
        <v>833</v>
      </c>
      <c r="O38" s="8">
        <v>528</v>
      </c>
      <c r="P38" s="8">
        <v>161</v>
      </c>
      <c r="Q38" s="64" t="s">
        <v>174</v>
      </c>
      <c r="R38" s="64" t="s">
        <v>174</v>
      </c>
      <c r="S38" s="8">
        <v>28797</v>
      </c>
      <c r="T38" s="49"/>
    </row>
    <row r="39" spans="2:20" ht="12">
      <c r="B39" s="15"/>
      <c r="C39" s="16" t="s">
        <v>69</v>
      </c>
      <c r="D39" s="8">
        <v>2383</v>
      </c>
      <c r="E39" s="8">
        <v>111</v>
      </c>
      <c r="F39" s="64" t="s">
        <v>174</v>
      </c>
      <c r="G39" s="8">
        <v>30</v>
      </c>
      <c r="H39" s="64" t="s">
        <v>174</v>
      </c>
      <c r="I39" s="64" t="s">
        <v>174</v>
      </c>
      <c r="J39" s="64" t="s">
        <v>174</v>
      </c>
      <c r="K39" s="8">
        <v>21</v>
      </c>
      <c r="L39" s="64" t="s">
        <v>174</v>
      </c>
      <c r="M39" s="64" t="s">
        <v>174</v>
      </c>
      <c r="N39" s="8">
        <v>29</v>
      </c>
      <c r="O39" s="8">
        <v>30</v>
      </c>
      <c r="P39" s="8">
        <v>1</v>
      </c>
      <c r="Q39" s="64" t="s">
        <v>174</v>
      </c>
      <c r="R39" s="64" t="s">
        <v>174</v>
      </c>
      <c r="S39" s="8">
        <v>2494</v>
      </c>
      <c r="T39" s="49"/>
    </row>
    <row r="40" spans="2:20" ht="12">
      <c r="B40" s="15"/>
      <c r="C40" s="16"/>
      <c r="D40" s="8"/>
      <c r="E40" s="8"/>
      <c r="F40" s="8"/>
      <c r="G40" s="8"/>
      <c r="H40" s="8"/>
      <c r="I40" s="8"/>
      <c r="J40" s="8"/>
      <c r="K40" s="8"/>
      <c r="L40" s="8"/>
      <c r="M40" s="8"/>
      <c r="N40" s="8"/>
      <c r="O40" s="8"/>
      <c r="P40" s="8"/>
      <c r="Q40" s="8"/>
      <c r="R40" s="8"/>
      <c r="S40" s="9"/>
      <c r="T40" s="49"/>
    </row>
    <row r="41" spans="2:20" ht="12">
      <c r="B41" s="132" t="s">
        <v>185</v>
      </c>
      <c r="C41" s="133"/>
      <c r="D41" s="9">
        <v>161169</v>
      </c>
      <c r="E41" s="9">
        <v>9330</v>
      </c>
      <c r="F41" s="64" t="s">
        <v>174</v>
      </c>
      <c r="G41" s="9">
        <v>392</v>
      </c>
      <c r="H41" s="64" t="s">
        <v>174</v>
      </c>
      <c r="I41" s="9">
        <v>16</v>
      </c>
      <c r="J41" s="64" t="s">
        <v>174</v>
      </c>
      <c r="K41" s="9">
        <v>128</v>
      </c>
      <c r="L41" s="64" t="s">
        <v>174</v>
      </c>
      <c r="M41" s="9">
        <v>71</v>
      </c>
      <c r="N41" s="9">
        <v>4674</v>
      </c>
      <c r="O41" s="9">
        <v>2984</v>
      </c>
      <c r="P41" s="9">
        <v>1065</v>
      </c>
      <c r="Q41" s="64" t="s">
        <v>174</v>
      </c>
      <c r="R41" s="9">
        <v>3</v>
      </c>
      <c r="S41" s="9">
        <v>170502</v>
      </c>
      <c r="T41" s="49"/>
    </row>
    <row r="42" spans="2:20" ht="12">
      <c r="B42" s="68"/>
      <c r="C42" s="69" t="s">
        <v>186</v>
      </c>
      <c r="D42" s="8">
        <v>33713</v>
      </c>
      <c r="E42" s="8">
        <v>2172</v>
      </c>
      <c r="F42" s="64" t="s">
        <v>174</v>
      </c>
      <c r="G42" s="8">
        <v>89</v>
      </c>
      <c r="H42" s="64" t="s">
        <v>174</v>
      </c>
      <c r="I42" s="8">
        <v>4</v>
      </c>
      <c r="J42" s="64" t="s">
        <v>174</v>
      </c>
      <c r="K42" s="8">
        <v>19</v>
      </c>
      <c r="L42" s="64" t="s">
        <v>174</v>
      </c>
      <c r="M42" s="8">
        <v>9</v>
      </c>
      <c r="N42" s="8">
        <v>1264</v>
      </c>
      <c r="O42" s="8">
        <v>584</v>
      </c>
      <c r="P42" s="8">
        <v>203</v>
      </c>
      <c r="Q42" s="64" t="s">
        <v>174</v>
      </c>
      <c r="R42" s="64" t="s">
        <v>174</v>
      </c>
      <c r="S42" s="8">
        <v>35885</v>
      </c>
      <c r="T42" s="49"/>
    </row>
    <row r="43" spans="2:20" ht="12">
      <c r="B43" s="15"/>
      <c r="C43" s="65" t="s">
        <v>187</v>
      </c>
      <c r="D43" s="8">
        <v>24166</v>
      </c>
      <c r="E43" s="8">
        <v>1516</v>
      </c>
      <c r="F43" s="64" t="s">
        <v>174</v>
      </c>
      <c r="G43" s="8">
        <v>58</v>
      </c>
      <c r="H43" s="64" t="s">
        <v>174</v>
      </c>
      <c r="I43" s="8">
        <v>2</v>
      </c>
      <c r="J43" s="64" t="s">
        <v>174</v>
      </c>
      <c r="K43" s="8">
        <v>15</v>
      </c>
      <c r="L43" s="64" t="s">
        <v>174</v>
      </c>
      <c r="M43" s="8">
        <v>6</v>
      </c>
      <c r="N43" s="8">
        <v>701</v>
      </c>
      <c r="O43" s="8">
        <v>511</v>
      </c>
      <c r="P43" s="8">
        <v>223</v>
      </c>
      <c r="Q43" s="64" t="s">
        <v>174</v>
      </c>
      <c r="R43" s="64" t="s">
        <v>174</v>
      </c>
      <c r="S43" s="8">
        <v>25682</v>
      </c>
      <c r="T43" s="49"/>
    </row>
    <row r="44" spans="2:20" ht="12">
      <c r="B44" s="15"/>
      <c r="C44" s="16" t="s">
        <v>10</v>
      </c>
      <c r="D44" s="8">
        <v>20850</v>
      </c>
      <c r="E44" s="8">
        <v>1297</v>
      </c>
      <c r="F44" s="64" t="s">
        <v>174</v>
      </c>
      <c r="G44" s="8">
        <v>49</v>
      </c>
      <c r="H44" s="64" t="s">
        <v>174</v>
      </c>
      <c r="I44" s="8">
        <v>5</v>
      </c>
      <c r="J44" s="64" t="s">
        <v>174</v>
      </c>
      <c r="K44" s="8">
        <v>21</v>
      </c>
      <c r="L44" s="64" t="s">
        <v>174</v>
      </c>
      <c r="M44" s="8">
        <v>28</v>
      </c>
      <c r="N44" s="8">
        <v>595</v>
      </c>
      <c r="O44" s="8">
        <v>408</v>
      </c>
      <c r="P44" s="8">
        <v>191</v>
      </c>
      <c r="Q44" s="64" t="s">
        <v>174</v>
      </c>
      <c r="R44" s="64" t="s">
        <v>174</v>
      </c>
      <c r="S44" s="8">
        <v>22147</v>
      </c>
      <c r="T44" s="49"/>
    </row>
    <row r="45" spans="2:20" ht="12">
      <c r="B45" s="15"/>
      <c r="C45" s="16" t="s">
        <v>11</v>
      </c>
      <c r="D45" s="8">
        <v>25729</v>
      </c>
      <c r="E45" s="8">
        <v>1526</v>
      </c>
      <c r="F45" s="64" t="s">
        <v>174</v>
      </c>
      <c r="G45" s="8">
        <v>59</v>
      </c>
      <c r="H45" s="64" t="s">
        <v>174</v>
      </c>
      <c r="I45" s="8">
        <v>1</v>
      </c>
      <c r="J45" s="64" t="s">
        <v>174</v>
      </c>
      <c r="K45" s="8">
        <v>6</v>
      </c>
      <c r="L45" s="64" t="s">
        <v>174</v>
      </c>
      <c r="M45" s="8">
        <v>15</v>
      </c>
      <c r="N45" s="8">
        <v>788</v>
      </c>
      <c r="O45" s="8">
        <v>499</v>
      </c>
      <c r="P45" s="8">
        <v>158</v>
      </c>
      <c r="Q45" s="64" t="s">
        <v>174</v>
      </c>
      <c r="R45" s="8">
        <v>2</v>
      </c>
      <c r="S45" s="8">
        <v>27257</v>
      </c>
      <c r="T45" s="49"/>
    </row>
    <row r="46" spans="2:20" ht="12">
      <c r="B46" s="15"/>
      <c r="C46" s="16" t="s">
        <v>68</v>
      </c>
      <c r="D46" s="8">
        <v>13890</v>
      </c>
      <c r="E46" s="8">
        <v>841</v>
      </c>
      <c r="F46" s="64" t="s">
        <v>174</v>
      </c>
      <c r="G46" s="8">
        <v>72</v>
      </c>
      <c r="H46" s="64" t="s">
        <v>174</v>
      </c>
      <c r="I46" s="64" t="s">
        <v>174</v>
      </c>
      <c r="J46" s="64" t="s">
        <v>174</v>
      </c>
      <c r="K46" s="8">
        <v>1</v>
      </c>
      <c r="L46" s="64" t="s">
        <v>174</v>
      </c>
      <c r="M46" s="64" t="s">
        <v>174</v>
      </c>
      <c r="N46" s="8">
        <v>446</v>
      </c>
      <c r="O46" s="8">
        <v>243</v>
      </c>
      <c r="P46" s="8">
        <v>79</v>
      </c>
      <c r="Q46" s="64" t="s">
        <v>174</v>
      </c>
      <c r="R46" s="64" t="s">
        <v>174</v>
      </c>
      <c r="S46" s="8">
        <v>14731</v>
      </c>
      <c r="T46" s="49"/>
    </row>
    <row r="47" spans="2:20" ht="12">
      <c r="B47" s="15"/>
      <c r="C47" s="16" t="s">
        <v>70</v>
      </c>
      <c r="D47" s="8">
        <v>11850</v>
      </c>
      <c r="E47" s="8">
        <v>668</v>
      </c>
      <c r="F47" s="64" t="s">
        <v>174</v>
      </c>
      <c r="G47" s="8">
        <v>38</v>
      </c>
      <c r="H47" s="64" t="s">
        <v>174</v>
      </c>
      <c r="I47" s="8">
        <v>1</v>
      </c>
      <c r="J47" s="64" t="s">
        <v>174</v>
      </c>
      <c r="K47" s="8">
        <v>45</v>
      </c>
      <c r="L47" s="64" t="s">
        <v>174</v>
      </c>
      <c r="M47" s="8">
        <v>2</v>
      </c>
      <c r="N47" s="8">
        <v>300</v>
      </c>
      <c r="O47" s="8">
        <v>182</v>
      </c>
      <c r="P47" s="8">
        <v>100</v>
      </c>
      <c r="Q47" s="64" t="s">
        <v>174</v>
      </c>
      <c r="R47" s="8">
        <v>1</v>
      </c>
      <c r="S47" s="8">
        <v>12519</v>
      </c>
      <c r="T47" s="49"/>
    </row>
    <row r="48" spans="2:20" ht="12">
      <c r="B48" s="15"/>
      <c r="C48" s="16" t="s">
        <v>71</v>
      </c>
      <c r="D48" s="8">
        <v>30971</v>
      </c>
      <c r="E48" s="8">
        <v>1310</v>
      </c>
      <c r="F48" s="64" t="s">
        <v>174</v>
      </c>
      <c r="G48" s="8">
        <v>27</v>
      </c>
      <c r="H48" s="64" t="s">
        <v>174</v>
      </c>
      <c r="I48" s="8">
        <v>3</v>
      </c>
      <c r="J48" s="64" t="s">
        <v>174</v>
      </c>
      <c r="K48" s="8">
        <v>21</v>
      </c>
      <c r="L48" s="64" t="s">
        <v>174</v>
      </c>
      <c r="M48" s="8">
        <v>11</v>
      </c>
      <c r="N48" s="8">
        <v>580</v>
      </c>
      <c r="O48" s="8">
        <v>557</v>
      </c>
      <c r="P48" s="8">
        <v>111</v>
      </c>
      <c r="Q48" s="64" t="s">
        <v>174</v>
      </c>
      <c r="R48" s="64" t="s">
        <v>174</v>
      </c>
      <c r="S48" s="8">
        <v>32281</v>
      </c>
      <c r="T48" s="49"/>
    </row>
    <row r="50" ht="12">
      <c r="B50" s="2" t="s">
        <v>44</v>
      </c>
    </row>
    <row r="51" spans="2:7" ht="13.5">
      <c r="B51" s="2" t="s">
        <v>188</v>
      </c>
      <c r="C51" s="24"/>
      <c r="D51" s="24"/>
      <c r="E51" s="24"/>
      <c r="F51" s="24"/>
      <c r="G51" s="24"/>
    </row>
    <row r="52" spans="2:7" ht="13.5">
      <c r="B52" s="2" t="s">
        <v>189</v>
      </c>
      <c r="C52" s="24"/>
      <c r="D52" s="24"/>
      <c r="E52" s="24"/>
      <c r="F52" s="24"/>
      <c r="G52" s="24"/>
    </row>
    <row r="53" ht="12">
      <c r="B53" s="2" t="s">
        <v>190</v>
      </c>
    </row>
    <row r="54" ht="12">
      <c r="B54" s="2" t="s">
        <v>191</v>
      </c>
    </row>
    <row r="55" ht="12">
      <c r="B55" s="2" t="s">
        <v>192</v>
      </c>
    </row>
    <row r="56" spans="4:19" ht="12">
      <c r="D56" s="49"/>
      <c r="E56" s="49"/>
      <c r="F56" s="49"/>
      <c r="G56" s="49"/>
      <c r="H56" s="49"/>
      <c r="I56" s="49"/>
      <c r="J56" s="49"/>
      <c r="K56" s="49"/>
      <c r="L56" s="49"/>
      <c r="M56" s="49"/>
      <c r="N56" s="49"/>
      <c r="O56" s="49"/>
      <c r="P56" s="49"/>
      <c r="Q56" s="49"/>
      <c r="R56" s="49"/>
      <c r="S56" s="49"/>
    </row>
    <row r="57" spans="4:19" ht="12">
      <c r="D57" s="49"/>
      <c r="E57" s="49"/>
      <c r="F57" s="49"/>
      <c r="G57" s="49"/>
      <c r="H57" s="49"/>
      <c r="I57" s="49"/>
      <c r="J57" s="49"/>
      <c r="K57" s="49"/>
      <c r="L57" s="49"/>
      <c r="M57" s="49"/>
      <c r="N57" s="49"/>
      <c r="O57" s="49"/>
      <c r="P57" s="49"/>
      <c r="Q57" s="49"/>
      <c r="R57" s="49"/>
      <c r="S57" s="49"/>
    </row>
    <row r="58" spans="4:19" ht="12">
      <c r="D58" s="49"/>
      <c r="E58" s="49"/>
      <c r="F58" s="49"/>
      <c r="G58" s="49"/>
      <c r="H58" s="49"/>
      <c r="I58" s="49"/>
      <c r="J58" s="49"/>
      <c r="K58" s="49"/>
      <c r="L58" s="49"/>
      <c r="M58" s="49"/>
      <c r="N58" s="49"/>
      <c r="O58" s="49"/>
      <c r="P58" s="49"/>
      <c r="Q58" s="49"/>
      <c r="R58" s="49"/>
      <c r="S58" s="49"/>
    </row>
    <row r="59" spans="4:19" ht="12">
      <c r="D59" s="49"/>
      <c r="E59" s="49"/>
      <c r="F59" s="49"/>
      <c r="G59" s="49"/>
      <c r="H59" s="49"/>
      <c r="I59" s="49"/>
      <c r="J59" s="49"/>
      <c r="K59" s="49"/>
      <c r="L59" s="49"/>
      <c r="M59" s="49"/>
      <c r="N59" s="49"/>
      <c r="O59" s="49"/>
      <c r="P59" s="49"/>
      <c r="Q59" s="49"/>
      <c r="R59" s="49"/>
      <c r="S59" s="49"/>
    </row>
    <row r="60" spans="4:20" ht="12">
      <c r="D60" s="49"/>
      <c r="E60" s="49"/>
      <c r="F60" s="49"/>
      <c r="G60" s="49"/>
      <c r="H60" s="49"/>
      <c r="I60" s="49"/>
      <c r="J60" s="49"/>
      <c r="K60" s="49"/>
      <c r="L60" s="49"/>
      <c r="M60" s="49"/>
      <c r="N60" s="49"/>
      <c r="O60" s="49"/>
      <c r="P60" s="49"/>
      <c r="Q60" s="49"/>
      <c r="R60" s="49"/>
      <c r="S60" s="49"/>
      <c r="T60" s="49"/>
    </row>
    <row r="61" spans="4:19" ht="12">
      <c r="D61" s="49"/>
      <c r="E61" s="49"/>
      <c r="F61" s="49"/>
      <c r="G61" s="49"/>
      <c r="H61" s="49"/>
      <c r="I61" s="49"/>
      <c r="J61" s="49"/>
      <c r="K61" s="49"/>
      <c r="L61" s="49"/>
      <c r="M61" s="49"/>
      <c r="N61" s="49"/>
      <c r="O61" s="49"/>
      <c r="P61" s="49"/>
      <c r="Q61" s="49"/>
      <c r="R61" s="49"/>
      <c r="S61" s="49"/>
    </row>
    <row r="62" spans="4:19" ht="12">
      <c r="D62" s="49"/>
      <c r="E62" s="49"/>
      <c r="F62" s="49"/>
      <c r="G62" s="49"/>
      <c r="H62" s="49"/>
      <c r="I62" s="49"/>
      <c r="J62" s="49"/>
      <c r="K62" s="49"/>
      <c r="L62" s="49"/>
      <c r="M62" s="49"/>
      <c r="N62" s="49"/>
      <c r="O62" s="49"/>
      <c r="P62" s="49"/>
      <c r="Q62" s="49"/>
      <c r="R62" s="49"/>
      <c r="S62" s="49"/>
    </row>
    <row r="63" spans="10:11" ht="12">
      <c r="J63" s="70"/>
      <c r="K63" s="70"/>
    </row>
    <row r="64" spans="10:11" ht="12">
      <c r="J64" s="70"/>
      <c r="K64" s="70"/>
    </row>
    <row r="65" spans="10:11" ht="12">
      <c r="J65" s="70"/>
      <c r="K65" s="70"/>
    </row>
    <row r="66" spans="10:11" ht="12">
      <c r="J66" s="70"/>
      <c r="K66" s="70"/>
    </row>
    <row r="67" spans="10:11" ht="12">
      <c r="J67" s="70"/>
      <c r="K67" s="70"/>
    </row>
    <row r="68" spans="10:11" ht="12">
      <c r="J68" s="70"/>
      <c r="K68" s="70"/>
    </row>
  </sheetData>
  <sheetProtection/>
  <mergeCells count="25">
    <mergeCell ref="J5:J12"/>
    <mergeCell ref="K5:K12"/>
    <mergeCell ref="M5:M12"/>
    <mergeCell ref="B3:C12"/>
    <mergeCell ref="D3:Q3"/>
    <mergeCell ref="B31:C31"/>
    <mergeCell ref="R3:R12"/>
    <mergeCell ref="B36:C36"/>
    <mergeCell ref="S3:S12"/>
    <mergeCell ref="D4:D12"/>
    <mergeCell ref="E4:Q4"/>
    <mergeCell ref="E5:E12"/>
    <mergeCell ref="F5:F12"/>
    <mergeCell ref="G5:G12"/>
    <mergeCell ref="H5:H12"/>
    <mergeCell ref="B41:C41"/>
    <mergeCell ref="O5:O12"/>
    <mergeCell ref="P5:P12"/>
    <mergeCell ref="Q5:Q12"/>
    <mergeCell ref="B14:C14"/>
    <mergeCell ref="B16:C16"/>
    <mergeCell ref="B24:C24"/>
    <mergeCell ref="I5:I12"/>
    <mergeCell ref="L5:L12"/>
    <mergeCell ref="N5:N12"/>
  </mergeCell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B1:I36"/>
  <sheetViews>
    <sheetView zoomScalePageLayoutView="0" workbookViewId="0" topLeftCell="A1">
      <selection activeCell="D40" sqref="D40"/>
    </sheetView>
  </sheetViews>
  <sheetFormatPr defaultColWidth="9.00390625" defaultRowHeight="13.5"/>
  <cols>
    <col min="1" max="1" width="2.625" style="1" customWidth="1"/>
    <col min="2" max="2" width="1.875" style="1" customWidth="1"/>
    <col min="3" max="3" width="8.25390625" style="1" customWidth="1"/>
    <col min="4" max="8" width="12.625" style="1" customWidth="1"/>
    <col min="9" max="9" width="9.00390625" style="1" customWidth="1"/>
    <col min="10" max="10" width="6.375" style="1" bestFit="1" customWidth="1"/>
    <col min="11" max="16384" width="9.00390625" style="1" customWidth="1"/>
  </cols>
  <sheetData>
    <row r="1" ht="14.25">
      <c r="B1" s="41" t="s">
        <v>193</v>
      </c>
    </row>
    <row r="2" spans="2:5" ht="13.5">
      <c r="B2" s="42" t="s">
        <v>194</v>
      </c>
      <c r="C2" s="43"/>
      <c r="D2" s="43"/>
      <c r="E2" s="43"/>
    </row>
    <row r="3" spans="2:9" ht="12" customHeight="1">
      <c r="B3" s="110" t="s">
        <v>57</v>
      </c>
      <c r="C3" s="111"/>
      <c r="D3" s="188" t="s">
        <v>58</v>
      </c>
      <c r="E3" s="192" t="s">
        <v>195</v>
      </c>
      <c r="F3" s="194" t="s">
        <v>196</v>
      </c>
      <c r="G3" s="196" t="s">
        <v>63</v>
      </c>
      <c r="H3" s="188" t="s">
        <v>64</v>
      </c>
      <c r="I3" s="188" t="s">
        <v>65</v>
      </c>
    </row>
    <row r="4" spans="2:9" ht="12" customHeight="1">
      <c r="B4" s="190"/>
      <c r="C4" s="191"/>
      <c r="D4" s="189"/>
      <c r="E4" s="193"/>
      <c r="F4" s="195"/>
      <c r="G4" s="197"/>
      <c r="H4" s="189"/>
      <c r="I4" s="189"/>
    </row>
    <row r="5" spans="2:9" ht="12" customHeight="1">
      <c r="B5" s="3"/>
      <c r="C5" s="4"/>
      <c r="D5" s="5" t="s">
        <v>66</v>
      </c>
      <c r="E5" s="5" t="s">
        <v>66</v>
      </c>
      <c r="F5" s="71" t="s">
        <v>66</v>
      </c>
      <c r="G5" s="19" t="s">
        <v>40</v>
      </c>
      <c r="H5" s="5" t="s">
        <v>40</v>
      </c>
      <c r="I5" s="5" t="s">
        <v>120</v>
      </c>
    </row>
    <row r="6" spans="2:9" ht="12" customHeight="1">
      <c r="B6" s="132" t="s">
        <v>38</v>
      </c>
      <c r="C6" s="133"/>
      <c r="D6" s="9">
        <f>SUM(D8,D23)</f>
        <v>489064</v>
      </c>
      <c r="E6" s="9">
        <f>SUM(E8,E23)</f>
        <v>359074</v>
      </c>
      <c r="F6" s="72">
        <f>SUM(F8,F23)</f>
        <v>129990</v>
      </c>
      <c r="G6" s="21">
        <f>SUM(G8,G23)</f>
        <v>1597106</v>
      </c>
      <c r="H6" s="9">
        <f>SUM(H8,H23)</f>
        <v>500909</v>
      </c>
      <c r="I6" s="48">
        <v>31.36</v>
      </c>
    </row>
    <row r="7" spans="2:9" ht="12">
      <c r="B7" s="45"/>
      <c r="C7" s="46"/>
      <c r="D7" s="9"/>
      <c r="E7" s="9"/>
      <c r="F7" s="72"/>
      <c r="G7" s="21"/>
      <c r="H7" s="9"/>
      <c r="I7" s="48"/>
    </row>
    <row r="8" spans="2:9" ht="12">
      <c r="B8" s="132" t="s">
        <v>42</v>
      </c>
      <c r="C8" s="133"/>
      <c r="D8" s="9">
        <f>SUM(D10:D21)</f>
        <v>393138</v>
      </c>
      <c r="E8" s="9">
        <f>SUM(E10:E21)</f>
        <v>281869</v>
      </c>
      <c r="F8" s="72">
        <f>SUM(F10:F21)</f>
        <v>111269</v>
      </c>
      <c r="G8" s="21">
        <f>SUM(G10:G21)</f>
        <v>1356959</v>
      </c>
      <c r="H8" s="9">
        <f>SUM(H10:H21)</f>
        <v>403191</v>
      </c>
      <c r="I8" s="48">
        <v>29.71</v>
      </c>
    </row>
    <row r="9" spans="2:9" ht="12">
      <c r="B9" s="45"/>
      <c r="C9" s="46"/>
      <c r="D9" s="9"/>
      <c r="E9" s="9"/>
      <c r="F9" s="72"/>
      <c r="G9" s="21"/>
      <c r="H9" s="9"/>
      <c r="I9" s="48"/>
    </row>
    <row r="10" spans="2:9" ht="12">
      <c r="B10" s="15"/>
      <c r="C10" s="16" t="s">
        <v>1</v>
      </c>
      <c r="D10" s="8">
        <v>76221</v>
      </c>
      <c r="E10" s="8">
        <v>49555</v>
      </c>
      <c r="F10" s="73">
        <v>26666</v>
      </c>
      <c r="G10" s="74">
        <v>272303</v>
      </c>
      <c r="H10" s="8">
        <v>78730</v>
      </c>
      <c r="I10" s="51">
        <v>28.91</v>
      </c>
    </row>
    <row r="11" spans="2:9" ht="12">
      <c r="B11" s="15"/>
      <c r="C11" s="16" t="s">
        <v>2</v>
      </c>
      <c r="D11" s="8">
        <v>89621</v>
      </c>
      <c r="E11" s="8">
        <v>60630</v>
      </c>
      <c r="F11" s="73">
        <v>28991</v>
      </c>
      <c r="G11" s="74">
        <v>298514</v>
      </c>
      <c r="H11" s="8">
        <v>92058</v>
      </c>
      <c r="I11" s="51">
        <v>30.84</v>
      </c>
    </row>
    <row r="12" spans="2:9" ht="12">
      <c r="B12" s="15"/>
      <c r="C12" s="16" t="s">
        <v>3</v>
      </c>
      <c r="D12" s="8">
        <v>26246</v>
      </c>
      <c r="E12" s="8">
        <v>19000</v>
      </c>
      <c r="F12" s="73">
        <v>7246</v>
      </c>
      <c r="G12" s="74">
        <v>97292</v>
      </c>
      <c r="H12" s="8">
        <v>26961</v>
      </c>
      <c r="I12" s="51">
        <v>27.71</v>
      </c>
    </row>
    <row r="13" spans="2:9" ht="12">
      <c r="B13" s="15"/>
      <c r="C13" s="16" t="s">
        <v>4</v>
      </c>
      <c r="D13" s="8">
        <v>40960</v>
      </c>
      <c r="E13" s="8">
        <v>30269</v>
      </c>
      <c r="F13" s="73">
        <v>10691</v>
      </c>
      <c r="G13" s="74">
        <v>160724</v>
      </c>
      <c r="H13" s="8">
        <v>41884</v>
      </c>
      <c r="I13" s="51">
        <v>26.06</v>
      </c>
    </row>
    <row r="14" spans="2:9" ht="12">
      <c r="B14" s="15"/>
      <c r="C14" s="16" t="s">
        <v>5</v>
      </c>
      <c r="D14" s="8">
        <v>48448</v>
      </c>
      <c r="E14" s="8">
        <v>40089</v>
      </c>
      <c r="F14" s="73">
        <v>8359</v>
      </c>
      <c r="G14" s="74">
        <v>169828</v>
      </c>
      <c r="H14" s="8">
        <v>49299</v>
      </c>
      <c r="I14" s="51">
        <v>29.03</v>
      </c>
    </row>
    <row r="15" spans="2:9" ht="12">
      <c r="B15" s="15"/>
      <c r="C15" s="16" t="s">
        <v>6</v>
      </c>
      <c r="D15" s="8">
        <v>14078</v>
      </c>
      <c r="E15" s="8">
        <v>10839</v>
      </c>
      <c r="F15" s="73">
        <v>3239</v>
      </c>
      <c r="G15" s="74">
        <v>41313</v>
      </c>
      <c r="H15" s="8">
        <v>14358</v>
      </c>
      <c r="I15" s="51">
        <v>34.75</v>
      </c>
    </row>
    <row r="16" spans="2:9" ht="12">
      <c r="B16" s="15"/>
      <c r="C16" s="16" t="s">
        <v>7</v>
      </c>
      <c r="D16" s="8">
        <v>16931</v>
      </c>
      <c r="E16" s="8">
        <v>12799</v>
      </c>
      <c r="F16" s="73">
        <v>4132</v>
      </c>
      <c r="G16" s="74">
        <v>61728</v>
      </c>
      <c r="H16" s="8">
        <v>17316</v>
      </c>
      <c r="I16" s="51">
        <v>28.05</v>
      </c>
    </row>
    <row r="17" spans="2:9" ht="12">
      <c r="B17" s="15"/>
      <c r="C17" s="16" t="s">
        <v>8</v>
      </c>
      <c r="D17" s="8">
        <v>20867</v>
      </c>
      <c r="E17" s="8">
        <v>14327</v>
      </c>
      <c r="F17" s="73">
        <v>6540</v>
      </c>
      <c r="G17" s="74">
        <v>67414</v>
      </c>
      <c r="H17" s="8">
        <v>21435</v>
      </c>
      <c r="I17" s="51">
        <v>31.8</v>
      </c>
    </row>
    <row r="18" spans="2:9" ht="12">
      <c r="B18" s="15"/>
      <c r="C18" s="16" t="s">
        <v>9</v>
      </c>
      <c r="D18" s="8">
        <v>17826</v>
      </c>
      <c r="E18" s="8">
        <v>12733</v>
      </c>
      <c r="F18" s="73">
        <v>5093</v>
      </c>
      <c r="G18" s="74">
        <v>55036</v>
      </c>
      <c r="H18" s="8">
        <v>18210</v>
      </c>
      <c r="I18" s="51">
        <v>33.09</v>
      </c>
    </row>
    <row r="19" spans="2:9" ht="12">
      <c r="B19" s="15"/>
      <c r="C19" s="16" t="s">
        <v>10</v>
      </c>
      <c r="D19" s="8">
        <v>14714</v>
      </c>
      <c r="E19" s="8">
        <v>11426</v>
      </c>
      <c r="F19" s="73">
        <v>3288</v>
      </c>
      <c r="G19" s="74">
        <v>41115</v>
      </c>
      <c r="H19" s="8">
        <v>15079</v>
      </c>
      <c r="I19" s="51">
        <v>36.68</v>
      </c>
    </row>
    <row r="20" spans="2:9" ht="12">
      <c r="B20" s="15"/>
      <c r="C20" s="16" t="s">
        <v>11</v>
      </c>
      <c r="D20" s="8">
        <v>17099</v>
      </c>
      <c r="E20" s="8">
        <v>12534</v>
      </c>
      <c r="F20" s="73">
        <v>4565</v>
      </c>
      <c r="G20" s="74">
        <v>50510</v>
      </c>
      <c r="H20" s="8">
        <v>17510</v>
      </c>
      <c r="I20" s="51">
        <v>34.67</v>
      </c>
    </row>
    <row r="21" spans="2:9" ht="12">
      <c r="B21" s="15"/>
      <c r="C21" s="16" t="s">
        <v>51</v>
      </c>
      <c r="D21" s="8">
        <v>10127</v>
      </c>
      <c r="E21" s="8">
        <v>7668</v>
      </c>
      <c r="F21" s="73">
        <v>2459</v>
      </c>
      <c r="G21" s="74">
        <v>41182</v>
      </c>
      <c r="H21" s="8">
        <v>10351</v>
      </c>
      <c r="I21" s="51">
        <v>25.13</v>
      </c>
    </row>
    <row r="22" spans="2:9" ht="12">
      <c r="B22" s="15"/>
      <c r="C22" s="16"/>
      <c r="D22" s="8"/>
      <c r="E22" s="8"/>
      <c r="F22" s="73"/>
      <c r="G22" s="74"/>
      <c r="H22" s="8"/>
      <c r="I22" s="51"/>
    </row>
    <row r="23" spans="2:9" ht="12">
      <c r="B23" s="132" t="s">
        <v>43</v>
      </c>
      <c r="C23" s="133"/>
      <c r="D23" s="9">
        <f>SUM(D25:D31)</f>
        <v>95926</v>
      </c>
      <c r="E23" s="9">
        <f>SUM(E25:E31)</f>
        <v>77205</v>
      </c>
      <c r="F23" s="72">
        <f>SUM(F25:F31)</f>
        <v>18721</v>
      </c>
      <c r="G23" s="21">
        <f>SUM(G25:G31)</f>
        <v>240147</v>
      </c>
      <c r="H23" s="9">
        <f>SUM(H25:H31)</f>
        <v>97718</v>
      </c>
      <c r="I23" s="48">
        <v>40.69</v>
      </c>
    </row>
    <row r="24" spans="2:9" ht="12">
      <c r="B24" s="45"/>
      <c r="C24" s="46"/>
      <c r="D24" s="9"/>
      <c r="E24" s="9"/>
      <c r="F24" s="72"/>
      <c r="G24" s="21"/>
      <c r="H24" s="9"/>
      <c r="I24" s="48"/>
    </row>
    <row r="25" spans="2:9" ht="12">
      <c r="B25" s="15"/>
      <c r="C25" s="16" t="s">
        <v>68</v>
      </c>
      <c r="D25" s="8">
        <v>9178</v>
      </c>
      <c r="E25" s="8">
        <v>7059</v>
      </c>
      <c r="F25" s="73">
        <v>2119</v>
      </c>
      <c r="G25" s="74">
        <v>27394</v>
      </c>
      <c r="H25" s="8">
        <v>9367</v>
      </c>
      <c r="I25" s="51">
        <v>34.19</v>
      </c>
    </row>
    <row r="26" spans="2:9" ht="12">
      <c r="B26" s="15"/>
      <c r="C26" s="16" t="s">
        <v>69</v>
      </c>
      <c r="D26" s="8">
        <v>2303</v>
      </c>
      <c r="E26" s="8">
        <v>2060</v>
      </c>
      <c r="F26" s="73">
        <v>243</v>
      </c>
      <c r="G26" s="74">
        <v>3109</v>
      </c>
      <c r="H26" s="8">
        <v>2347</v>
      </c>
      <c r="I26" s="51">
        <v>75.49</v>
      </c>
    </row>
    <row r="27" spans="2:9" ht="12">
      <c r="B27" s="15"/>
      <c r="C27" s="16" t="s">
        <v>70</v>
      </c>
      <c r="D27" s="8">
        <v>9853</v>
      </c>
      <c r="E27" s="8">
        <v>8306</v>
      </c>
      <c r="F27" s="73">
        <v>1547</v>
      </c>
      <c r="G27" s="74">
        <v>20665</v>
      </c>
      <c r="H27" s="8">
        <v>10037</v>
      </c>
      <c r="I27" s="51">
        <v>48.57</v>
      </c>
    </row>
    <row r="28" spans="2:9" ht="12">
      <c r="B28" s="15"/>
      <c r="C28" s="16" t="s">
        <v>71</v>
      </c>
      <c r="D28" s="8">
        <v>23640</v>
      </c>
      <c r="E28" s="8">
        <v>19150</v>
      </c>
      <c r="F28" s="73">
        <v>4490</v>
      </c>
      <c r="G28" s="74">
        <v>48759</v>
      </c>
      <c r="H28" s="8">
        <v>24021</v>
      </c>
      <c r="I28" s="51">
        <v>49.26</v>
      </c>
    </row>
    <row r="29" spans="2:9" ht="12">
      <c r="B29" s="15"/>
      <c r="C29" s="16" t="s">
        <v>72</v>
      </c>
      <c r="D29" s="8">
        <v>12764</v>
      </c>
      <c r="E29" s="8">
        <v>10237</v>
      </c>
      <c r="F29" s="73">
        <v>2527</v>
      </c>
      <c r="G29" s="74">
        <v>30048</v>
      </c>
      <c r="H29" s="8">
        <v>12971</v>
      </c>
      <c r="I29" s="51">
        <v>43.17</v>
      </c>
    </row>
    <row r="30" spans="2:9" ht="12">
      <c r="B30" s="15"/>
      <c r="C30" s="16" t="s">
        <v>73</v>
      </c>
      <c r="D30" s="8">
        <v>8859</v>
      </c>
      <c r="E30" s="8">
        <v>6429</v>
      </c>
      <c r="F30" s="73">
        <v>2430</v>
      </c>
      <c r="G30" s="74">
        <v>29402</v>
      </c>
      <c r="H30" s="8">
        <v>9065</v>
      </c>
      <c r="I30" s="51">
        <v>30.83</v>
      </c>
    </row>
    <row r="31" spans="2:9" ht="12">
      <c r="B31" s="15"/>
      <c r="C31" s="16" t="s">
        <v>74</v>
      </c>
      <c r="D31" s="8">
        <v>29329</v>
      </c>
      <c r="E31" s="8">
        <v>23964</v>
      </c>
      <c r="F31" s="73">
        <v>5365</v>
      </c>
      <c r="G31" s="74">
        <v>80770</v>
      </c>
      <c r="H31" s="8">
        <v>29910</v>
      </c>
      <c r="I31" s="51">
        <v>37.03</v>
      </c>
    </row>
    <row r="33" ht="12">
      <c r="B33" s="2" t="s">
        <v>44</v>
      </c>
    </row>
    <row r="34" spans="4:9" ht="12">
      <c r="D34" s="49"/>
      <c r="E34" s="49"/>
      <c r="F34" s="49"/>
      <c r="G34" s="49"/>
      <c r="H34" s="49"/>
      <c r="I34" s="49"/>
    </row>
    <row r="35" spans="4:9" ht="12">
      <c r="D35" s="49"/>
      <c r="E35" s="49"/>
      <c r="F35" s="49"/>
      <c r="G35" s="49"/>
      <c r="H35" s="49"/>
      <c r="I35" s="49"/>
    </row>
    <row r="36" spans="4:9" ht="12">
      <c r="D36" s="49"/>
      <c r="E36" s="49"/>
      <c r="F36" s="49"/>
      <c r="G36" s="49"/>
      <c r="H36" s="49"/>
      <c r="I36" s="49"/>
    </row>
  </sheetData>
  <sheetProtection/>
  <mergeCells count="10">
    <mergeCell ref="I3:I4"/>
    <mergeCell ref="B6:C6"/>
    <mergeCell ref="B8:C8"/>
    <mergeCell ref="B23:C23"/>
    <mergeCell ref="B3:C4"/>
    <mergeCell ref="D3:D4"/>
    <mergeCell ref="E3:E4"/>
    <mergeCell ref="F3:F4"/>
    <mergeCell ref="G3:G4"/>
    <mergeCell ref="H3:H4"/>
  </mergeCells>
  <printOptions/>
  <pageMargins left="0.7" right="0.7" top="0.75" bottom="0.75" header="0.3" footer="0.3"/>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B1:D12"/>
  <sheetViews>
    <sheetView zoomScalePageLayoutView="0" workbookViewId="0" topLeftCell="A1">
      <selection activeCell="E47" sqref="E47"/>
    </sheetView>
  </sheetViews>
  <sheetFormatPr defaultColWidth="9.00390625" defaultRowHeight="13.5"/>
  <cols>
    <col min="1" max="1" width="2.625" style="1" customWidth="1"/>
    <col min="2" max="4" width="15.625" style="1" customWidth="1"/>
    <col min="5" max="16384" width="9.00390625" style="1" customWidth="1"/>
  </cols>
  <sheetData>
    <row r="1" ht="14.25">
      <c r="B1" s="41" t="s">
        <v>193</v>
      </c>
    </row>
    <row r="2" spans="2:3" ht="13.5">
      <c r="B2" s="42" t="s">
        <v>197</v>
      </c>
      <c r="C2" s="43"/>
    </row>
    <row r="3" spans="2:4" ht="12">
      <c r="B3" s="52" t="s">
        <v>77</v>
      </c>
      <c r="C3" s="6" t="s">
        <v>58</v>
      </c>
      <c r="D3" s="6" t="s">
        <v>198</v>
      </c>
    </row>
    <row r="4" spans="2:4" ht="12">
      <c r="B4" s="134" t="s">
        <v>82</v>
      </c>
      <c r="C4" s="5" t="s">
        <v>66</v>
      </c>
      <c r="D4" s="5" t="s">
        <v>66</v>
      </c>
    </row>
    <row r="5" spans="2:4" ht="12" customHeight="1">
      <c r="B5" s="135"/>
      <c r="C5" s="8">
        <v>489064</v>
      </c>
      <c r="D5" s="8">
        <v>489064</v>
      </c>
    </row>
    <row r="6" spans="2:4" ht="12" customHeight="1">
      <c r="B6" s="136" t="s">
        <v>83</v>
      </c>
      <c r="C6" s="5" t="s">
        <v>120</v>
      </c>
      <c r="D6" s="5" t="s">
        <v>120</v>
      </c>
    </row>
    <row r="7" spans="2:4" ht="12">
      <c r="B7" s="137"/>
      <c r="C7" s="51">
        <v>100</v>
      </c>
      <c r="D7" s="51">
        <v>100</v>
      </c>
    </row>
    <row r="9" ht="12">
      <c r="B9" s="2" t="s">
        <v>44</v>
      </c>
    </row>
    <row r="11" ht="12">
      <c r="C11" s="49"/>
    </row>
    <row r="12" ht="12">
      <c r="C12" s="62"/>
    </row>
  </sheetData>
  <sheetProtection/>
  <mergeCells count="2">
    <mergeCell ref="B4:B5"/>
    <mergeCell ref="B6:B7"/>
  </mergeCells>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B1:S44"/>
  <sheetViews>
    <sheetView zoomScalePageLayoutView="0" workbookViewId="0" topLeftCell="A1">
      <selection activeCell="K48" sqref="K48"/>
    </sheetView>
  </sheetViews>
  <sheetFormatPr defaultColWidth="9.00390625" defaultRowHeight="13.5"/>
  <cols>
    <col min="1" max="1" width="2.625" style="1" customWidth="1"/>
    <col min="2" max="2" width="1.875" style="1" customWidth="1"/>
    <col min="3" max="3" width="8.125" style="1" customWidth="1"/>
    <col min="4" max="4" width="8.75390625" style="1" bestFit="1" customWidth="1"/>
    <col min="5" max="5" width="7.75390625" style="1" bestFit="1" customWidth="1"/>
    <col min="6" max="6" width="6.625" style="1" customWidth="1"/>
    <col min="7" max="8" width="6.75390625" style="1" bestFit="1" customWidth="1"/>
    <col min="9" max="9" width="6.75390625" style="1" customWidth="1"/>
    <col min="10" max="17" width="6.625" style="1" customWidth="1"/>
    <col min="18" max="18" width="8.375" style="1" customWidth="1"/>
    <col min="19" max="16384" width="9.00390625" style="1" customWidth="1"/>
  </cols>
  <sheetData>
    <row r="1" ht="14.25">
      <c r="B1" s="41" t="s">
        <v>199</v>
      </c>
    </row>
    <row r="2" ht="13.5">
      <c r="B2" s="42" t="s">
        <v>86</v>
      </c>
    </row>
    <row r="3" spans="2:18" ht="12" customHeight="1">
      <c r="B3" s="110" t="s">
        <v>57</v>
      </c>
      <c r="C3" s="111"/>
      <c r="D3" s="144" t="s">
        <v>87</v>
      </c>
      <c r="E3" s="145"/>
      <c r="F3" s="145"/>
      <c r="G3" s="145"/>
      <c r="H3" s="145"/>
      <c r="I3" s="145"/>
      <c r="J3" s="145"/>
      <c r="K3" s="145"/>
      <c r="L3" s="145"/>
      <c r="M3" s="145"/>
      <c r="N3" s="145"/>
      <c r="O3" s="145"/>
      <c r="P3" s="146"/>
      <c r="Q3" s="173" t="s">
        <v>88</v>
      </c>
      <c r="R3" s="173" t="s">
        <v>89</v>
      </c>
    </row>
    <row r="4" spans="2:18" ht="12" customHeight="1">
      <c r="B4" s="112"/>
      <c r="C4" s="113"/>
      <c r="D4" s="116" t="s">
        <v>164</v>
      </c>
      <c r="E4" s="144" t="s">
        <v>165</v>
      </c>
      <c r="F4" s="145"/>
      <c r="G4" s="145"/>
      <c r="H4" s="145"/>
      <c r="I4" s="145"/>
      <c r="J4" s="145"/>
      <c r="K4" s="145"/>
      <c r="L4" s="145"/>
      <c r="M4" s="145"/>
      <c r="N4" s="145"/>
      <c r="O4" s="145"/>
      <c r="P4" s="146"/>
      <c r="Q4" s="174"/>
      <c r="R4" s="174"/>
    </row>
    <row r="5" spans="2:18" ht="12" customHeight="1">
      <c r="B5" s="112"/>
      <c r="C5" s="113"/>
      <c r="D5" s="130"/>
      <c r="E5" s="173" t="s">
        <v>38</v>
      </c>
      <c r="F5" s="170" t="s">
        <v>200</v>
      </c>
      <c r="G5" s="170" t="s">
        <v>94</v>
      </c>
      <c r="H5" s="170" t="s">
        <v>169</v>
      </c>
      <c r="I5" s="170" t="s">
        <v>201</v>
      </c>
      <c r="J5" s="170" t="s">
        <v>96</v>
      </c>
      <c r="K5" s="170" t="s">
        <v>97</v>
      </c>
      <c r="L5" s="170" t="s">
        <v>98</v>
      </c>
      <c r="M5" s="173" t="s">
        <v>202</v>
      </c>
      <c r="N5" s="170" t="s">
        <v>100</v>
      </c>
      <c r="O5" s="170" t="s">
        <v>101</v>
      </c>
      <c r="P5" s="173" t="s">
        <v>203</v>
      </c>
      <c r="Q5" s="174"/>
      <c r="R5" s="174"/>
    </row>
    <row r="6" spans="2:18" ht="12">
      <c r="B6" s="112"/>
      <c r="C6" s="113"/>
      <c r="D6" s="130"/>
      <c r="E6" s="174"/>
      <c r="F6" s="171"/>
      <c r="G6" s="171"/>
      <c r="H6" s="171"/>
      <c r="I6" s="198"/>
      <c r="J6" s="171"/>
      <c r="K6" s="171"/>
      <c r="L6" s="171"/>
      <c r="M6" s="174"/>
      <c r="N6" s="171"/>
      <c r="O6" s="171"/>
      <c r="P6" s="174"/>
      <c r="Q6" s="174"/>
      <c r="R6" s="174"/>
    </row>
    <row r="7" spans="2:18" ht="12">
      <c r="B7" s="112"/>
      <c r="C7" s="113"/>
      <c r="D7" s="130"/>
      <c r="E7" s="174"/>
      <c r="F7" s="171"/>
      <c r="G7" s="171"/>
      <c r="H7" s="171"/>
      <c r="I7" s="198"/>
      <c r="J7" s="171"/>
      <c r="K7" s="171"/>
      <c r="L7" s="171"/>
      <c r="M7" s="174"/>
      <c r="N7" s="171"/>
      <c r="O7" s="171"/>
      <c r="P7" s="174"/>
      <c r="Q7" s="174"/>
      <c r="R7" s="174"/>
    </row>
    <row r="8" spans="2:18" ht="12">
      <c r="B8" s="112"/>
      <c r="C8" s="113"/>
      <c r="D8" s="130"/>
      <c r="E8" s="174"/>
      <c r="F8" s="171"/>
      <c r="G8" s="171"/>
      <c r="H8" s="171"/>
      <c r="I8" s="198"/>
      <c r="J8" s="171"/>
      <c r="K8" s="171"/>
      <c r="L8" s="171"/>
      <c r="M8" s="174"/>
      <c r="N8" s="171"/>
      <c r="O8" s="171"/>
      <c r="P8" s="174"/>
      <c r="Q8" s="174"/>
      <c r="R8" s="174"/>
    </row>
    <row r="9" spans="2:18" ht="12">
      <c r="B9" s="112"/>
      <c r="C9" s="113"/>
      <c r="D9" s="130"/>
      <c r="E9" s="174"/>
      <c r="F9" s="171"/>
      <c r="G9" s="171"/>
      <c r="H9" s="171"/>
      <c r="I9" s="198"/>
      <c r="J9" s="171"/>
      <c r="K9" s="171"/>
      <c r="L9" s="171"/>
      <c r="M9" s="174"/>
      <c r="N9" s="171"/>
      <c r="O9" s="171"/>
      <c r="P9" s="174"/>
      <c r="Q9" s="174"/>
      <c r="R9" s="174"/>
    </row>
    <row r="10" spans="2:18" ht="12">
      <c r="B10" s="112"/>
      <c r="C10" s="113"/>
      <c r="D10" s="130"/>
      <c r="E10" s="174"/>
      <c r="F10" s="171"/>
      <c r="G10" s="171"/>
      <c r="H10" s="171"/>
      <c r="I10" s="198"/>
      <c r="J10" s="171"/>
      <c r="K10" s="171"/>
      <c r="L10" s="171"/>
      <c r="M10" s="174"/>
      <c r="N10" s="171"/>
      <c r="O10" s="171"/>
      <c r="P10" s="174"/>
      <c r="Q10" s="174"/>
      <c r="R10" s="174"/>
    </row>
    <row r="11" spans="2:18" ht="12">
      <c r="B11" s="112"/>
      <c r="C11" s="113"/>
      <c r="D11" s="130"/>
      <c r="E11" s="174"/>
      <c r="F11" s="171"/>
      <c r="G11" s="171"/>
      <c r="H11" s="171"/>
      <c r="I11" s="198"/>
      <c r="J11" s="171"/>
      <c r="K11" s="171"/>
      <c r="L11" s="171"/>
      <c r="M11" s="174"/>
      <c r="N11" s="171"/>
      <c r="O11" s="171"/>
      <c r="P11" s="174"/>
      <c r="Q11" s="174"/>
      <c r="R11" s="174"/>
    </row>
    <row r="12" spans="2:18" ht="12">
      <c r="B12" s="114"/>
      <c r="C12" s="115"/>
      <c r="D12" s="131"/>
      <c r="E12" s="175"/>
      <c r="F12" s="172"/>
      <c r="G12" s="172"/>
      <c r="H12" s="172"/>
      <c r="I12" s="199"/>
      <c r="J12" s="172"/>
      <c r="K12" s="172"/>
      <c r="L12" s="172"/>
      <c r="M12" s="175"/>
      <c r="N12" s="172"/>
      <c r="O12" s="172"/>
      <c r="P12" s="175"/>
      <c r="Q12" s="175"/>
      <c r="R12" s="175"/>
    </row>
    <row r="13" spans="2:18" ht="12">
      <c r="B13" s="3"/>
      <c r="C13" s="4"/>
      <c r="D13" s="5" t="s">
        <v>66</v>
      </c>
      <c r="E13" s="5" t="s">
        <v>66</v>
      </c>
      <c r="F13" s="5" t="s">
        <v>66</v>
      </c>
      <c r="G13" s="5" t="s">
        <v>66</v>
      </c>
      <c r="H13" s="5" t="s">
        <v>66</v>
      </c>
      <c r="I13" s="5" t="s">
        <v>66</v>
      </c>
      <c r="J13" s="5" t="s">
        <v>66</v>
      </c>
      <c r="K13" s="5" t="s">
        <v>66</v>
      </c>
      <c r="L13" s="5" t="s">
        <v>66</v>
      </c>
      <c r="M13" s="5" t="s">
        <v>66</v>
      </c>
      <c r="N13" s="5" t="s">
        <v>66</v>
      </c>
      <c r="O13" s="5" t="s">
        <v>66</v>
      </c>
      <c r="P13" s="5" t="s">
        <v>66</v>
      </c>
      <c r="Q13" s="5" t="s">
        <v>66</v>
      </c>
      <c r="R13" s="5" t="s">
        <v>40</v>
      </c>
    </row>
    <row r="14" spans="2:19" ht="12" customHeight="1">
      <c r="B14" s="132" t="s">
        <v>38</v>
      </c>
      <c r="C14" s="133"/>
      <c r="D14" s="64">
        <f>D16+D31</f>
        <v>489064</v>
      </c>
      <c r="E14" s="64">
        <f>SUM(F14:P14)</f>
        <v>11842</v>
      </c>
      <c r="F14" s="64" t="s">
        <v>205</v>
      </c>
      <c r="G14" s="64">
        <f aca="true" t="shared" si="0" ref="G14:R14">G16+G31</f>
        <v>656</v>
      </c>
      <c r="H14" s="64">
        <f t="shared" si="0"/>
        <v>33</v>
      </c>
      <c r="I14" s="64" t="s">
        <v>205</v>
      </c>
      <c r="J14" s="64">
        <f t="shared" si="0"/>
        <v>209</v>
      </c>
      <c r="K14" s="64">
        <v>1</v>
      </c>
      <c r="L14" s="64">
        <f t="shared" si="0"/>
        <v>248</v>
      </c>
      <c r="M14" s="64">
        <f t="shared" si="0"/>
        <v>6424</v>
      </c>
      <c r="N14" s="64">
        <f t="shared" si="0"/>
        <v>2979</v>
      </c>
      <c r="O14" s="64">
        <f t="shared" si="0"/>
        <v>1292</v>
      </c>
      <c r="P14" s="64" t="s">
        <v>205</v>
      </c>
      <c r="Q14" s="64">
        <v>3</v>
      </c>
      <c r="R14" s="64">
        <f t="shared" si="0"/>
        <v>500909</v>
      </c>
      <c r="S14" s="49"/>
    </row>
    <row r="15" spans="2:18" ht="12" customHeight="1">
      <c r="B15" s="45"/>
      <c r="C15" s="46"/>
      <c r="D15" s="64"/>
      <c r="E15" s="64"/>
      <c r="F15" s="64"/>
      <c r="G15" s="64"/>
      <c r="H15" s="64"/>
      <c r="I15" s="64"/>
      <c r="J15" s="64"/>
      <c r="K15" s="64"/>
      <c r="L15" s="64"/>
      <c r="M15" s="64"/>
      <c r="N15" s="64"/>
      <c r="O15" s="64"/>
      <c r="P15" s="64"/>
      <c r="Q15" s="64"/>
      <c r="R15" s="64"/>
    </row>
    <row r="16" spans="2:19" ht="12">
      <c r="B16" s="132" t="s">
        <v>42</v>
      </c>
      <c r="C16" s="133"/>
      <c r="D16" s="64">
        <f>SUM(D18:D29)</f>
        <v>393138</v>
      </c>
      <c r="E16" s="64">
        <f>SUM(F16:P16)</f>
        <v>10050</v>
      </c>
      <c r="F16" s="64" t="s">
        <v>204</v>
      </c>
      <c r="G16" s="64">
        <f aca="true" t="shared" si="1" ref="G16:R16">SUM(G18:G29)</f>
        <v>528</v>
      </c>
      <c r="H16" s="64">
        <f t="shared" si="1"/>
        <v>7</v>
      </c>
      <c r="I16" s="64" t="s">
        <v>204</v>
      </c>
      <c r="J16" s="64">
        <f t="shared" si="1"/>
        <v>170</v>
      </c>
      <c r="K16" s="64" t="s">
        <v>204</v>
      </c>
      <c r="L16" s="64">
        <f t="shared" si="1"/>
        <v>177</v>
      </c>
      <c r="M16" s="64">
        <f t="shared" si="1"/>
        <v>5528</v>
      </c>
      <c r="N16" s="64">
        <f t="shared" si="1"/>
        <v>2558</v>
      </c>
      <c r="O16" s="64">
        <f t="shared" si="1"/>
        <v>1082</v>
      </c>
      <c r="P16" s="64" t="s">
        <v>204</v>
      </c>
      <c r="Q16" s="64">
        <f t="shared" si="1"/>
        <v>3</v>
      </c>
      <c r="R16" s="64">
        <f t="shared" si="1"/>
        <v>403191</v>
      </c>
      <c r="S16" s="49"/>
    </row>
    <row r="17" spans="2:18" ht="12">
      <c r="B17" s="45"/>
      <c r="C17" s="46"/>
      <c r="D17" s="64"/>
      <c r="E17" s="64"/>
      <c r="F17" s="64"/>
      <c r="G17" s="64"/>
      <c r="H17" s="64"/>
      <c r="I17" s="64"/>
      <c r="J17" s="64"/>
      <c r="K17" s="64"/>
      <c r="L17" s="64"/>
      <c r="M17" s="64"/>
      <c r="N17" s="64"/>
      <c r="O17" s="64"/>
      <c r="P17" s="64"/>
      <c r="Q17" s="64"/>
      <c r="R17" s="64"/>
    </row>
    <row r="18" spans="2:18" ht="12">
      <c r="B18" s="15"/>
      <c r="C18" s="16" t="s">
        <v>1</v>
      </c>
      <c r="D18" s="67">
        <v>76221</v>
      </c>
      <c r="E18" s="67">
        <v>2509</v>
      </c>
      <c r="F18" s="67" t="s">
        <v>204</v>
      </c>
      <c r="G18" s="67">
        <v>120</v>
      </c>
      <c r="H18" s="67">
        <v>2</v>
      </c>
      <c r="I18" s="67" t="s">
        <v>204</v>
      </c>
      <c r="J18" s="67">
        <v>40</v>
      </c>
      <c r="K18" s="67" t="s">
        <v>204</v>
      </c>
      <c r="L18" s="67">
        <v>32</v>
      </c>
      <c r="M18" s="67">
        <v>1421</v>
      </c>
      <c r="N18" s="67">
        <v>596</v>
      </c>
      <c r="O18" s="67">
        <v>298</v>
      </c>
      <c r="P18" s="67" t="s">
        <v>204</v>
      </c>
      <c r="Q18" s="67" t="s">
        <v>204</v>
      </c>
      <c r="R18" s="67">
        <f>SUM(D18,E18,Q18)</f>
        <v>78730</v>
      </c>
    </row>
    <row r="19" spans="2:18" ht="12">
      <c r="B19" s="15"/>
      <c r="C19" s="16" t="s">
        <v>2</v>
      </c>
      <c r="D19" s="67">
        <v>89621</v>
      </c>
      <c r="E19" s="67">
        <v>2437</v>
      </c>
      <c r="F19" s="67" t="s">
        <v>204</v>
      </c>
      <c r="G19" s="67">
        <v>109</v>
      </c>
      <c r="H19" s="67">
        <v>1</v>
      </c>
      <c r="I19" s="67" t="s">
        <v>204</v>
      </c>
      <c r="J19" s="67">
        <v>39</v>
      </c>
      <c r="K19" s="67" t="s">
        <v>204</v>
      </c>
      <c r="L19" s="67">
        <v>30</v>
      </c>
      <c r="M19" s="67">
        <v>1400</v>
      </c>
      <c r="N19" s="67">
        <v>567</v>
      </c>
      <c r="O19" s="67">
        <v>291</v>
      </c>
      <c r="P19" s="67" t="s">
        <v>204</v>
      </c>
      <c r="Q19" s="67" t="s">
        <v>204</v>
      </c>
      <c r="R19" s="67">
        <f aca="true" t="shared" si="2" ref="R19:R29">SUM(D19,E19,Q19)</f>
        <v>92058</v>
      </c>
    </row>
    <row r="20" spans="2:18" ht="12">
      <c r="B20" s="15"/>
      <c r="C20" s="16" t="s">
        <v>3</v>
      </c>
      <c r="D20" s="67">
        <v>26246</v>
      </c>
      <c r="E20" s="67">
        <v>715</v>
      </c>
      <c r="F20" s="67" t="s">
        <v>204</v>
      </c>
      <c r="G20" s="67">
        <v>38</v>
      </c>
      <c r="H20" s="67" t="s">
        <v>204</v>
      </c>
      <c r="I20" s="67" t="s">
        <v>204</v>
      </c>
      <c r="J20" s="67">
        <v>14</v>
      </c>
      <c r="K20" s="67" t="s">
        <v>204</v>
      </c>
      <c r="L20" s="67">
        <v>13</v>
      </c>
      <c r="M20" s="67">
        <v>391</v>
      </c>
      <c r="N20" s="67">
        <v>182</v>
      </c>
      <c r="O20" s="67">
        <v>77</v>
      </c>
      <c r="P20" s="67" t="s">
        <v>204</v>
      </c>
      <c r="Q20" s="67" t="s">
        <v>204</v>
      </c>
      <c r="R20" s="67">
        <f t="shared" si="2"/>
        <v>26961</v>
      </c>
    </row>
    <row r="21" spans="2:18" ht="12">
      <c r="B21" s="15"/>
      <c r="C21" s="16" t="s">
        <v>4</v>
      </c>
      <c r="D21" s="67">
        <v>40960</v>
      </c>
      <c r="E21" s="67">
        <v>924</v>
      </c>
      <c r="F21" s="67" t="s">
        <v>204</v>
      </c>
      <c r="G21" s="67">
        <v>54</v>
      </c>
      <c r="H21" s="67">
        <v>1</v>
      </c>
      <c r="I21" s="67" t="s">
        <v>204</v>
      </c>
      <c r="J21" s="67">
        <v>17</v>
      </c>
      <c r="K21" s="67" t="s">
        <v>204</v>
      </c>
      <c r="L21" s="67">
        <v>6</v>
      </c>
      <c r="M21" s="67">
        <v>568</v>
      </c>
      <c r="N21" s="67">
        <v>197</v>
      </c>
      <c r="O21" s="67">
        <v>81</v>
      </c>
      <c r="P21" s="67" t="s">
        <v>204</v>
      </c>
      <c r="Q21" s="67" t="s">
        <v>204</v>
      </c>
      <c r="R21" s="67">
        <f t="shared" si="2"/>
        <v>41884</v>
      </c>
    </row>
    <row r="22" spans="2:18" ht="12">
      <c r="B22" s="15"/>
      <c r="C22" s="16" t="s">
        <v>5</v>
      </c>
      <c r="D22" s="67">
        <v>48448</v>
      </c>
      <c r="E22" s="67">
        <v>849</v>
      </c>
      <c r="F22" s="67" t="s">
        <v>204</v>
      </c>
      <c r="G22" s="67">
        <v>60</v>
      </c>
      <c r="H22" s="67">
        <v>2</v>
      </c>
      <c r="I22" s="67" t="s">
        <v>204</v>
      </c>
      <c r="J22" s="67">
        <v>22</v>
      </c>
      <c r="K22" s="67" t="s">
        <v>204</v>
      </c>
      <c r="L22" s="67">
        <v>3</v>
      </c>
      <c r="M22" s="67">
        <v>458</v>
      </c>
      <c r="N22" s="67">
        <v>234</v>
      </c>
      <c r="O22" s="67">
        <v>70</v>
      </c>
      <c r="P22" s="67" t="s">
        <v>204</v>
      </c>
      <c r="Q22" s="67">
        <v>2</v>
      </c>
      <c r="R22" s="67">
        <f t="shared" si="2"/>
        <v>49299</v>
      </c>
    </row>
    <row r="23" spans="2:18" ht="12">
      <c r="B23" s="15"/>
      <c r="C23" s="16" t="s">
        <v>6</v>
      </c>
      <c r="D23" s="67">
        <v>14078</v>
      </c>
      <c r="E23" s="67">
        <v>280</v>
      </c>
      <c r="F23" s="67" t="s">
        <v>204</v>
      </c>
      <c r="G23" s="67">
        <v>9</v>
      </c>
      <c r="H23" s="67" t="s">
        <v>204</v>
      </c>
      <c r="I23" s="67" t="s">
        <v>204</v>
      </c>
      <c r="J23" s="67">
        <v>7</v>
      </c>
      <c r="K23" s="67" t="s">
        <v>204</v>
      </c>
      <c r="L23" s="67">
        <v>16</v>
      </c>
      <c r="M23" s="67">
        <v>126</v>
      </c>
      <c r="N23" s="67">
        <v>112</v>
      </c>
      <c r="O23" s="67">
        <v>10</v>
      </c>
      <c r="P23" s="67" t="s">
        <v>204</v>
      </c>
      <c r="Q23" s="67" t="s">
        <v>204</v>
      </c>
      <c r="R23" s="67">
        <f t="shared" si="2"/>
        <v>14358</v>
      </c>
    </row>
    <row r="24" spans="2:18" ht="12">
      <c r="B24" s="15"/>
      <c r="C24" s="16" t="s">
        <v>7</v>
      </c>
      <c r="D24" s="67">
        <v>16931</v>
      </c>
      <c r="E24" s="67">
        <v>385</v>
      </c>
      <c r="F24" s="67" t="s">
        <v>204</v>
      </c>
      <c r="G24" s="67">
        <v>12</v>
      </c>
      <c r="H24" s="67">
        <v>1</v>
      </c>
      <c r="I24" s="67" t="s">
        <v>204</v>
      </c>
      <c r="J24" s="67">
        <v>6</v>
      </c>
      <c r="K24" s="67" t="s">
        <v>204</v>
      </c>
      <c r="L24" s="67">
        <v>21</v>
      </c>
      <c r="M24" s="67">
        <v>213</v>
      </c>
      <c r="N24" s="67">
        <v>107</v>
      </c>
      <c r="O24" s="67">
        <v>25</v>
      </c>
      <c r="P24" s="67" t="s">
        <v>204</v>
      </c>
      <c r="Q24" s="67" t="s">
        <v>204</v>
      </c>
      <c r="R24" s="67">
        <f t="shared" si="2"/>
        <v>17316</v>
      </c>
    </row>
    <row r="25" spans="2:18" ht="12">
      <c r="B25" s="15"/>
      <c r="C25" s="16" t="s">
        <v>8</v>
      </c>
      <c r="D25" s="67">
        <v>20867</v>
      </c>
      <c r="E25" s="67">
        <v>567</v>
      </c>
      <c r="F25" s="67" t="s">
        <v>204</v>
      </c>
      <c r="G25" s="67">
        <v>32</v>
      </c>
      <c r="H25" s="67" t="s">
        <v>204</v>
      </c>
      <c r="I25" s="67" t="s">
        <v>204</v>
      </c>
      <c r="J25" s="67">
        <v>7</v>
      </c>
      <c r="K25" s="67" t="s">
        <v>204</v>
      </c>
      <c r="L25" s="67">
        <v>11</v>
      </c>
      <c r="M25" s="67">
        <v>253</v>
      </c>
      <c r="N25" s="67">
        <v>169</v>
      </c>
      <c r="O25" s="67">
        <v>95</v>
      </c>
      <c r="P25" s="67" t="s">
        <v>204</v>
      </c>
      <c r="Q25" s="67">
        <v>1</v>
      </c>
      <c r="R25" s="67">
        <f t="shared" si="2"/>
        <v>21435</v>
      </c>
    </row>
    <row r="26" spans="2:18" ht="12">
      <c r="B26" s="15"/>
      <c r="C26" s="16" t="s">
        <v>9</v>
      </c>
      <c r="D26" s="67">
        <v>17826</v>
      </c>
      <c r="E26" s="67">
        <v>384</v>
      </c>
      <c r="F26" s="67" t="s">
        <v>204</v>
      </c>
      <c r="G26" s="67">
        <v>20</v>
      </c>
      <c r="H26" s="67" t="s">
        <v>204</v>
      </c>
      <c r="I26" s="67" t="s">
        <v>204</v>
      </c>
      <c r="J26" s="67">
        <v>3</v>
      </c>
      <c r="K26" s="67" t="s">
        <v>204</v>
      </c>
      <c r="L26" s="67">
        <v>2</v>
      </c>
      <c r="M26" s="67">
        <v>223</v>
      </c>
      <c r="N26" s="67">
        <v>110</v>
      </c>
      <c r="O26" s="67">
        <v>26</v>
      </c>
      <c r="P26" s="67" t="s">
        <v>204</v>
      </c>
      <c r="Q26" s="67" t="s">
        <v>204</v>
      </c>
      <c r="R26" s="67">
        <f t="shared" si="2"/>
        <v>18210</v>
      </c>
    </row>
    <row r="27" spans="2:18" ht="12">
      <c r="B27" s="15"/>
      <c r="C27" s="16" t="s">
        <v>10</v>
      </c>
      <c r="D27" s="67">
        <v>14714</v>
      </c>
      <c r="E27" s="67">
        <v>365</v>
      </c>
      <c r="F27" s="67" t="s">
        <v>204</v>
      </c>
      <c r="G27" s="67">
        <v>20</v>
      </c>
      <c r="H27" s="67" t="s">
        <v>204</v>
      </c>
      <c r="I27" s="67" t="s">
        <v>204</v>
      </c>
      <c r="J27" s="67">
        <v>3</v>
      </c>
      <c r="K27" s="67" t="s">
        <v>204</v>
      </c>
      <c r="L27" s="67">
        <v>22</v>
      </c>
      <c r="M27" s="67">
        <v>167</v>
      </c>
      <c r="N27" s="67">
        <v>113</v>
      </c>
      <c r="O27" s="67">
        <v>40</v>
      </c>
      <c r="P27" s="67" t="s">
        <v>204</v>
      </c>
      <c r="Q27" s="67" t="s">
        <v>204</v>
      </c>
      <c r="R27" s="67">
        <f t="shared" si="2"/>
        <v>15079</v>
      </c>
    </row>
    <row r="28" spans="2:18" ht="12">
      <c r="B28" s="15"/>
      <c r="C28" s="16" t="s">
        <v>11</v>
      </c>
      <c r="D28" s="67">
        <v>17099</v>
      </c>
      <c r="E28" s="67">
        <v>411</v>
      </c>
      <c r="F28" s="67" t="s">
        <v>204</v>
      </c>
      <c r="G28" s="67">
        <v>41</v>
      </c>
      <c r="H28" s="67" t="s">
        <v>204</v>
      </c>
      <c r="I28" s="67" t="s">
        <v>204</v>
      </c>
      <c r="J28" s="67">
        <v>5</v>
      </c>
      <c r="K28" s="67" t="s">
        <v>204</v>
      </c>
      <c r="L28" s="67">
        <v>20</v>
      </c>
      <c r="M28" s="67">
        <v>195</v>
      </c>
      <c r="N28" s="67">
        <v>104</v>
      </c>
      <c r="O28" s="67">
        <v>46</v>
      </c>
      <c r="P28" s="67" t="s">
        <v>204</v>
      </c>
      <c r="Q28" s="67" t="s">
        <v>204</v>
      </c>
      <c r="R28" s="67">
        <f t="shared" si="2"/>
        <v>17510</v>
      </c>
    </row>
    <row r="29" spans="2:18" ht="12">
      <c r="B29" s="15"/>
      <c r="C29" s="16" t="s">
        <v>51</v>
      </c>
      <c r="D29" s="67">
        <v>10127</v>
      </c>
      <c r="E29" s="67">
        <v>224</v>
      </c>
      <c r="F29" s="67" t="s">
        <v>204</v>
      </c>
      <c r="G29" s="67">
        <v>13</v>
      </c>
      <c r="H29" s="67" t="s">
        <v>204</v>
      </c>
      <c r="I29" s="67" t="s">
        <v>204</v>
      </c>
      <c r="J29" s="67">
        <v>7</v>
      </c>
      <c r="K29" s="67" t="s">
        <v>204</v>
      </c>
      <c r="L29" s="67">
        <v>1</v>
      </c>
      <c r="M29" s="67">
        <v>113</v>
      </c>
      <c r="N29" s="67">
        <v>67</v>
      </c>
      <c r="O29" s="67">
        <v>23</v>
      </c>
      <c r="P29" s="67" t="s">
        <v>204</v>
      </c>
      <c r="Q29" s="67" t="s">
        <v>204</v>
      </c>
      <c r="R29" s="67">
        <f t="shared" si="2"/>
        <v>10351</v>
      </c>
    </row>
    <row r="30" spans="2:18" ht="12">
      <c r="B30" s="15"/>
      <c r="C30" s="16"/>
      <c r="D30" s="67"/>
      <c r="E30" s="67"/>
      <c r="F30" s="67"/>
      <c r="G30" s="67"/>
      <c r="H30" s="67"/>
      <c r="I30" s="67"/>
      <c r="J30" s="67"/>
      <c r="K30" s="67"/>
      <c r="L30" s="67"/>
      <c r="M30" s="67"/>
      <c r="N30" s="67"/>
      <c r="O30" s="67"/>
      <c r="P30" s="67"/>
      <c r="Q30" s="67"/>
      <c r="R30" s="67"/>
    </row>
    <row r="31" spans="2:19" ht="12">
      <c r="B31" s="132" t="s">
        <v>43</v>
      </c>
      <c r="C31" s="133"/>
      <c r="D31" s="64">
        <f>SUM(D33:D39)</f>
        <v>95926</v>
      </c>
      <c r="E31" s="64">
        <f>SUM(F31:P31)</f>
        <v>1792</v>
      </c>
      <c r="F31" s="64" t="s">
        <v>204</v>
      </c>
      <c r="G31" s="64">
        <f aca="true" t="shared" si="3" ref="G31:R31">SUM(G33:G39)</f>
        <v>128</v>
      </c>
      <c r="H31" s="64">
        <f t="shared" si="3"/>
        <v>26</v>
      </c>
      <c r="I31" s="64" t="s">
        <v>204</v>
      </c>
      <c r="J31" s="64">
        <f t="shared" si="3"/>
        <v>39</v>
      </c>
      <c r="K31" s="64">
        <f t="shared" si="3"/>
        <v>1</v>
      </c>
      <c r="L31" s="64">
        <f t="shared" si="3"/>
        <v>71</v>
      </c>
      <c r="M31" s="64">
        <f t="shared" si="3"/>
        <v>896</v>
      </c>
      <c r="N31" s="64">
        <f t="shared" si="3"/>
        <v>421</v>
      </c>
      <c r="O31" s="64">
        <f t="shared" si="3"/>
        <v>210</v>
      </c>
      <c r="P31" s="64" t="s">
        <v>204</v>
      </c>
      <c r="Q31" s="64" t="s">
        <v>204</v>
      </c>
      <c r="R31" s="64">
        <f t="shared" si="3"/>
        <v>97718</v>
      </c>
      <c r="S31" s="49"/>
    </row>
    <row r="32" spans="2:18" ht="12">
      <c r="B32" s="45"/>
      <c r="C32" s="46"/>
      <c r="D32" s="64"/>
      <c r="E32" s="64"/>
      <c r="F32" s="67"/>
      <c r="G32" s="64"/>
      <c r="H32" s="64"/>
      <c r="I32" s="64"/>
      <c r="J32" s="64"/>
      <c r="K32" s="64"/>
      <c r="L32" s="64"/>
      <c r="M32" s="64"/>
      <c r="N32" s="64"/>
      <c r="O32" s="64"/>
      <c r="P32" s="64"/>
      <c r="Q32" s="64"/>
      <c r="R32" s="64"/>
    </row>
    <row r="33" spans="2:18" ht="12">
      <c r="B33" s="15"/>
      <c r="C33" s="16" t="s">
        <v>68</v>
      </c>
      <c r="D33" s="67">
        <v>9178</v>
      </c>
      <c r="E33" s="67">
        <v>189</v>
      </c>
      <c r="F33" s="67" t="s">
        <v>204</v>
      </c>
      <c r="G33" s="67">
        <v>5</v>
      </c>
      <c r="H33" s="67">
        <v>1</v>
      </c>
      <c r="I33" s="67" t="s">
        <v>204</v>
      </c>
      <c r="J33" s="67" t="s">
        <v>204</v>
      </c>
      <c r="K33" s="67" t="s">
        <v>204</v>
      </c>
      <c r="L33" s="67">
        <v>34</v>
      </c>
      <c r="M33" s="67">
        <v>98</v>
      </c>
      <c r="N33" s="67">
        <v>34</v>
      </c>
      <c r="O33" s="67">
        <v>17</v>
      </c>
      <c r="P33" s="67" t="s">
        <v>204</v>
      </c>
      <c r="Q33" s="67" t="s">
        <v>204</v>
      </c>
      <c r="R33" s="67">
        <f aca="true" t="shared" si="4" ref="R33:R39">SUM(D33,E33,Q33)</f>
        <v>9367</v>
      </c>
    </row>
    <row r="34" spans="2:18" ht="12">
      <c r="B34" s="15"/>
      <c r="C34" s="16" t="s">
        <v>69</v>
      </c>
      <c r="D34" s="67">
        <v>2303</v>
      </c>
      <c r="E34" s="67">
        <v>44</v>
      </c>
      <c r="F34" s="67" t="s">
        <v>204</v>
      </c>
      <c r="G34" s="67">
        <v>8</v>
      </c>
      <c r="H34" s="67">
        <v>1</v>
      </c>
      <c r="I34" s="67" t="s">
        <v>204</v>
      </c>
      <c r="J34" s="67">
        <v>2</v>
      </c>
      <c r="K34" s="67" t="s">
        <v>204</v>
      </c>
      <c r="L34" s="67" t="s">
        <v>204</v>
      </c>
      <c r="M34" s="67">
        <v>12</v>
      </c>
      <c r="N34" s="67">
        <v>18</v>
      </c>
      <c r="O34" s="67">
        <v>3</v>
      </c>
      <c r="P34" s="67" t="s">
        <v>204</v>
      </c>
      <c r="Q34" s="67" t="s">
        <v>204</v>
      </c>
      <c r="R34" s="67">
        <f t="shared" si="4"/>
        <v>2347</v>
      </c>
    </row>
    <row r="35" spans="2:18" ht="12">
      <c r="B35" s="15"/>
      <c r="C35" s="16" t="s">
        <v>70</v>
      </c>
      <c r="D35" s="67">
        <v>9853</v>
      </c>
      <c r="E35" s="67">
        <v>184</v>
      </c>
      <c r="F35" s="67" t="s">
        <v>204</v>
      </c>
      <c r="G35" s="67">
        <v>11</v>
      </c>
      <c r="H35" s="67">
        <v>3</v>
      </c>
      <c r="I35" s="67" t="s">
        <v>204</v>
      </c>
      <c r="J35" s="67">
        <v>10</v>
      </c>
      <c r="K35" s="67" t="s">
        <v>204</v>
      </c>
      <c r="L35" s="67">
        <v>5</v>
      </c>
      <c r="M35" s="67">
        <v>95</v>
      </c>
      <c r="N35" s="67">
        <v>37</v>
      </c>
      <c r="O35" s="67">
        <v>23</v>
      </c>
      <c r="P35" s="67" t="s">
        <v>204</v>
      </c>
      <c r="Q35" s="67" t="s">
        <v>204</v>
      </c>
      <c r="R35" s="67">
        <f t="shared" si="4"/>
        <v>10037</v>
      </c>
    </row>
    <row r="36" spans="2:18" ht="12">
      <c r="B36" s="15"/>
      <c r="C36" s="16" t="s">
        <v>71</v>
      </c>
      <c r="D36" s="67">
        <v>23640</v>
      </c>
      <c r="E36" s="67">
        <v>381</v>
      </c>
      <c r="F36" s="67" t="s">
        <v>204</v>
      </c>
      <c r="G36" s="67">
        <v>45</v>
      </c>
      <c r="H36" s="67">
        <v>7</v>
      </c>
      <c r="I36" s="67" t="s">
        <v>204</v>
      </c>
      <c r="J36" s="67">
        <v>7</v>
      </c>
      <c r="K36" s="67" t="s">
        <v>204</v>
      </c>
      <c r="L36" s="67">
        <v>8</v>
      </c>
      <c r="M36" s="67">
        <v>171</v>
      </c>
      <c r="N36" s="67">
        <v>97</v>
      </c>
      <c r="O36" s="67">
        <v>46</v>
      </c>
      <c r="P36" s="67" t="s">
        <v>204</v>
      </c>
      <c r="Q36" s="67" t="s">
        <v>204</v>
      </c>
      <c r="R36" s="67">
        <f t="shared" si="4"/>
        <v>24021</v>
      </c>
    </row>
    <row r="37" spans="2:18" ht="12">
      <c r="B37" s="15"/>
      <c r="C37" s="16" t="s">
        <v>72</v>
      </c>
      <c r="D37" s="67">
        <v>12764</v>
      </c>
      <c r="E37" s="67">
        <v>207</v>
      </c>
      <c r="F37" s="67" t="s">
        <v>204</v>
      </c>
      <c r="G37" s="67">
        <v>21</v>
      </c>
      <c r="H37" s="67">
        <v>4</v>
      </c>
      <c r="I37" s="67" t="s">
        <v>204</v>
      </c>
      <c r="J37" s="67">
        <v>7</v>
      </c>
      <c r="K37" s="67" t="s">
        <v>204</v>
      </c>
      <c r="L37" s="67">
        <v>2</v>
      </c>
      <c r="M37" s="67">
        <v>104</v>
      </c>
      <c r="N37" s="67">
        <v>57</v>
      </c>
      <c r="O37" s="67">
        <v>12</v>
      </c>
      <c r="P37" s="67" t="s">
        <v>204</v>
      </c>
      <c r="Q37" s="67" t="s">
        <v>204</v>
      </c>
      <c r="R37" s="67">
        <f t="shared" si="4"/>
        <v>12971</v>
      </c>
    </row>
    <row r="38" spans="2:18" ht="12">
      <c r="B38" s="15"/>
      <c r="C38" s="16" t="s">
        <v>73</v>
      </c>
      <c r="D38" s="67">
        <v>8859</v>
      </c>
      <c r="E38" s="67">
        <v>206</v>
      </c>
      <c r="F38" s="67" t="s">
        <v>204</v>
      </c>
      <c r="G38" s="67">
        <v>13</v>
      </c>
      <c r="H38" s="67">
        <v>4</v>
      </c>
      <c r="I38" s="67" t="s">
        <v>204</v>
      </c>
      <c r="J38" s="67">
        <v>2</v>
      </c>
      <c r="K38" s="67" t="s">
        <v>204</v>
      </c>
      <c r="L38" s="67" t="s">
        <v>204</v>
      </c>
      <c r="M38" s="67">
        <v>109</v>
      </c>
      <c r="N38" s="67">
        <v>52</v>
      </c>
      <c r="O38" s="67">
        <v>26</v>
      </c>
      <c r="P38" s="67" t="s">
        <v>204</v>
      </c>
      <c r="Q38" s="67" t="s">
        <v>204</v>
      </c>
      <c r="R38" s="67">
        <f t="shared" si="4"/>
        <v>9065</v>
      </c>
    </row>
    <row r="39" spans="2:18" ht="12">
      <c r="B39" s="15"/>
      <c r="C39" s="16" t="s">
        <v>74</v>
      </c>
      <c r="D39" s="67">
        <v>29329</v>
      </c>
      <c r="E39" s="67">
        <v>581</v>
      </c>
      <c r="F39" s="67" t="s">
        <v>204</v>
      </c>
      <c r="G39" s="67">
        <v>25</v>
      </c>
      <c r="H39" s="67">
        <v>6</v>
      </c>
      <c r="I39" s="67" t="s">
        <v>204</v>
      </c>
      <c r="J39" s="67">
        <v>11</v>
      </c>
      <c r="K39" s="67">
        <v>1</v>
      </c>
      <c r="L39" s="67">
        <v>22</v>
      </c>
      <c r="M39" s="67">
        <v>307</v>
      </c>
      <c r="N39" s="67">
        <v>126</v>
      </c>
      <c r="O39" s="67">
        <v>83</v>
      </c>
      <c r="P39" s="67" t="s">
        <v>204</v>
      </c>
      <c r="Q39" s="67" t="s">
        <v>204</v>
      </c>
      <c r="R39" s="67">
        <f t="shared" si="4"/>
        <v>29910</v>
      </c>
    </row>
    <row r="41" ht="12">
      <c r="B41" s="2" t="s">
        <v>44</v>
      </c>
    </row>
    <row r="42" spans="4:18" ht="12">
      <c r="D42" s="49"/>
      <c r="E42" s="49"/>
      <c r="F42" s="49"/>
      <c r="G42" s="49"/>
      <c r="H42" s="49"/>
      <c r="I42" s="49"/>
      <c r="J42" s="49"/>
      <c r="K42" s="49"/>
      <c r="L42" s="49"/>
      <c r="M42" s="49"/>
      <c r="N42" s="49"/>
      <c r="O42" s="49"/>
      <c r="P42" s="49"/>
      <c r="Q42" s="49"/>
      <c r="R42" s="49"/>
    </row>
    <row r="43" spans="4:18" ht="12">
      <c r="D43" s="49"/>
      <c r="E43" s="49"/>
      <c r="F43" s="49"/>
      <c r="G43" s="49"/>
      <c r="H43" s="49"/>
      <c r="I43" s="49"/>
      <c r="J43" s="49"/>
      <c r="K43" s="49"/>
      <c r="L43" s="49"/>
      <c r="M43" s="49"/>
      <c r="N43" s="49"/>
      <c r="O43" s="49"/>
      <c r="P43" s="49"/>
      <c r="Q43" s="49"/>
      <c r="R43" s="49"/>
    </row>
    <row r="44" spans="4:18" ht="12">
      <c r="D44" s="49"/>
      <c r="E44" s="49"/>
      <c r="F44" s="49"/>
      <c r="G44" s="49"/>
      <c r="H44" s="49"/>
      <c r="I44" s="49"/>
      <c r="J44" s="49"/>
      <c r="K44" s="49"/>
      <c r="L44" s="49"/>
      <c r="M44" s="49"/>
      <c r="N44" s="49"/>
      <c r="O44" s="49"/>
      <c r="P44" s="49"/>
      <c r="Q44" s="49"/>
      <c r="R44" s="49"/>
    </row>
  </sheetData>
  <sheetProtection/>
  <mergeCells count="21">
    <mergeCell ref="R3:R12"/>
    <mergeCell ref="D4:D12"/>
    <mergeCell ref="E4:P4"/>
    <mergeCell ref="E5:E12"/>
    <mergeCell ref="F5:F12"/>
    <mergeCell ref="H5:H12"/>
    <mergeCell ref="P5:P12"/>
    <mergeCell ref="D3:P3"/>
    <mergeCell ref="M5:M12"/>
    <mergeCell ref="G5:G12"/>
    <mergeCell ref="Q3:Q12"/>
    <mergeCell ref="B3:C12"/>
    <mergeCell ref="O5:O12"/>
    <mergeCell ref="B14:C14"/>
    <mergeCell ref="B16:C16"/>
    <mergeCell ref="N5:N12"/>
    <mergeCell ref="B31:C31"/>
    <mergeCell ref="I5:I12"/>
    <mergeCell ref="J5:J12"/>
    <mergeCell ref="K5:K12"/>
    <mergeCell ref="L5:L12"/>
  </mergeCells>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B1:F12"/>
  <sheetViews>
    <sheetView zoomScalePageLayoutView="0" workbookViewId="0" topLeftCell="A1">
      <selection activeCell="B43" sqref="B43"/>
    </sheetView>
  </sheetViews>
  <sheetFormatPr defaultColWidth="9.00390625" defaultRowHeight="13.5"/>
  <cols>
    <col min="1" max="1" width="2.625" style="1" customWidth="1"/>
    <col min="2" max="2" width="20.875" style="1" customWidth="1"/>
    <col min="3" max="5" width="20.375" style="1" customWidth="1"/>
    <col min="6" max="16384" width="9.00390625" style="1" customWidth="1"/>
  </cols>
  <sheetData>
    <row r="1" ht="14.25">
      <c r="B1" s="41" t="s">
        <v>206</v>
      </c>
    </row>
    <row r="3" spans="2:5" ht="12">
      <c r="B3" s="3" t="s">
        <v>207</v>
      </c>
      <c r="C3" s="75" t="s">
        <v>208</v>
      </c>
      <c r="D3" s="4" t="s">
        <v>207</v>
      </c>
      <c r="E3" s="6" t="s">
        <v>209</v>
      </c>
    </row>
    <row r="4" spans="2:5" ht="12">
      <c r="B4" s="15"/>
      <c r="C4" s="71" t="s">
        <v>210</v>
      </c>
      <c r="D4" s="57"/>
      <c r="E4" s="5" t="s">
        <v>210</v>
      </c>
    </row>
    <row r="5" spans="2:5" ht="12">
      <c r="B5" s="76" t="s">
        <v>211</v>
      </c>
      <c r="C5" s="73">
        <v>2</v>
      </c>
      <c r="D5" s="16" t="s">
        <v>212</v>
      </c>
      <c r="E5" s="8">
        <v>50</v>
      </c>
    </row>
    <row r="6" spans="2:5" ht="12">
      <c r="B6" s="76" t="s">
        <v>213</v>
      </c>
      <c r="C6" s="73">
        <v>2</v>
      </c>
      <c r="D6" s="16" t="s">
        <v>214</v>
      </c>
      <c r="E6" s="8">
        <v>322</v>
      </c>
    </row>
    <row r="7" spans="2:5" ht="12">
      <c r="B7" s="76" t="s">
        <v>215</v>
      </c>
      <c r="C7" s="73">
        <v>2</v>
      </c>
      <c r="D7" s="16" t="s">
        <v>216</v>
      </c>
      <c r="E7" s="8">
        <v>295</v>
      </c>
    </row>
    <row r="8" spans="2:5" ht="12">
      <c r="B8" s="76" t="s">
        <v>217</v>
      </c>
      <c r="C8" s="73">
        <v>5</v>
      </c>
      <c r="D8" s="57"/>
      <c r="E8" s="77"/>
    </row>
    <row r="10" ht="12">
      <c r="B10" s="2" t="s">
        <v>218</v>
      </c>
    </row>
    <row r="11" spans="2:6" ht="12" customHeight="1">
      <c r="B11" s="200" t="s">
        <v>219</v>
      </c>
      <c r="C11" s="200"/>
      <c r="D11" s="200"/>
      <c r="E11" s="200"/>
      <c r="F11" s="78"/>
    </row>
    <row r="12" spans="2:5" ht="12">
      <c r="B12" s="200"/>
      <c r="C12" s="200"/>
      <c r="D12" s="200"/>
      <c r="E12" s="200"/>
    </row>
  </sheetData>
  <sheetProtection/>
  <mergeCells count="1">
    <mergeCell ref="B11:E12"/>
  </mergeCells>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dimension ref="B1:C13"/>
  <sheetViews>
    <sheetView zoomScalePageLayoutView="0" workbookViewId="0" topLeftCell="A1">
      <selection activeCell="F39" sqref="F39"/>
    </sheetView>
  </sheetViews>
  <sheetFormatPr defaultColWidth="9.00390625" defaultRowHeight="13.5"/>
  <cols>
    <col min="1" max="1" width="2.625" style="1" customWidth="1"/>
    <col min="2" max="2" width="19.875" style="1" customWidth="1"/>
    <col min="3" max="3" width="13.125" style="1" customWidth="1"/>
    <col min="4" max="16384" width="9.00390625" style="1" customWidth="1"/>
  </cols>
  <sheetData>
    <row r="1" ht="14.25">
      <c r="B1" s="41" t="s">
        <v>220</v>
      </c>
    </row>
    <row r="3" spans="2:3" ht="12">
      <c r="B3" s="52" t="s">
        <v>221</v>
      </c>
      <c r="C3" s="6" t="s">
        <v>222</v>
      </c>
    </row>
    <row r="4" spans="2:3" ht="12">
      <c r="B4" s="79"/>
      <c r="C4" s="5" t="s">
        <v>40</v>
      </c>
    </row>
    <row r="5" spans="2:3" ht="12">
      <c r="B5" s="80" t="s">
        <v>223</v>
      </c>
      <c r="C5" s="81">
        <v>3</v>
      </c>
    </row>
    <row r="6" spans="2:3" ht="12">
      <c r="B6" s="80" t="s">
        <v>224</v>
      </c>
      <c r="C6" s="81">
        <v>4</v>
      </c>
    </row>
    <row r="7" spans="2:3" ht="12">
      <c r="B7" s="80" t="s">
        <v>225</v>
      </c>
      <c r="C7" s="81">
        <v>4</v>
      </c>
    </row>
    <row r="8" spans="2:3" ht="12">
      <c r="B8" s="80" t="s">
        <v>226</v>
      </c>
      <c r="C8" s="81">
        <v>15</v>
      </c>
    </row>
    <row r="9" spans="2:3" ht="12">
      <c r="B9" s="80" t="s">
        <v>227</v>
      </c>
      <c r="C9" s="81">
        <v>6</v>
      </c>
    </row>
    <row r="10" spans="2:3" ht="12">
      <c r="B10" s="80" t="s">
        <v>228</v>
      </c>
      <c r="C10" s="81">
        <v>7</v>
      </c>
    </row>
    <row r="11" spans="2:3" ht="12">
      <c r="B11" s="80" t="s">
        <v>229</v>
      </c>
      <c r="C11" s="81">
        <v>3</v>
      </c>
    </row>
    <row r="13" ht="12">
      <c r="B13" s="2" t="s">
        <v>230</v>
      </c>
    </row>
  </sheetData>
  <sheetProtection/>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dimension ref="B1:P43"/>
  <sheetViews>
    <sheetView zoomScalePageLayoutView="0" workbookViewId="0" topLeftCell="A1">
      <selection activeCell="H43" sqref="H43"/>
    </sheetView>
  </sheetViews>
  <sheetFormatPr defaultColWidth="9.00390625" defaultRowHeight="13.5"/>
  <cols>
    <col min="1" max="1" width="2.625" style="1" customWidth="1"/>
    <col min="2" max="2" width="1.875" style="1" customWidth="1"/>
    <col min="3" max="3" width="18.875" style="1" customWidth="1"/>
    <col min="4" max="9" width="7.625" style="1" customWidth="1"/>
    <col min="10" max="11" width="7.00390625" style="1" customWidth="1"/>
    <col min="12" max="16384" width="9.00390625" style="1" customWidth="1"/>
  </cols>
  <sheetData>
    <row r="1" ht="16.5" customHeight="1">
      <c r="B1" s="41" t="s">
        <v>231</v>
      </c>
    </row>
    <row r="3" spans="2:9" ht="12" customHeight="1">
      <c r="B3" s="110" t="s">
        <v>232</v>
      </c>
      <c r="C3" s="111"/>
      <c r="D3" s="167" t="s">
        <v>233</v>
      </c>
      <c r="E3" s="144" t="s">
        <v>234</v>
      </c>
      <c r="F3" s="145"/>
      <c r="G3" s="145"/>
      <c r="H3" s="145"/>
      <c r="I3" s="146"/>
    </row>
    <row r="4" spans="2:9" ht="12" customHeight="1">
      <c r="B4" s="112"/>
      <c r="C4" s="113"/>
      <c r="D4" s="201"/>
      <c r="E4" s="158" t="s">
        <v>38</v>
      </c>
      <c r="F4" s="167" t="s">
        <v>235</v>
      </c>
      <c r="G4" s="167" t="s">
        <v>236</v>
      </c>
      <c r="H4" s="167" t="s">
        <v>237</v>
      </c>
      <c r="I4" s="167" t="s">
        <v>238</v>
      </c>
    </row>
    <row r="5" spans="2:9" ht="12">
      <c r="B5" s="114"/>
      <c r="C5" s="115"/>
      <c r="D5" s="168"/>
      <c r="E5" s="159"/>
      <c r="F5" s="168"/>
      <c r="G5" s="168"/>
      <c r="H5" s="168"/>
      <c r="I5" s="168"/>
    </row>
    <row r="6" spans="2:9" ht="12">
      <c r="B6" s="76"/>
      <c r="C6" s="16"/>
      <c r="D6" s="82"/>
      <c r="E6" s="83" t="s">
        <v>40</v>
      </c>
      <c r="F6" s="83" t="s">
        <v>40</v>
      </c>
      <c r="G6" s="83" t="s">
        <v>40</v>
      </c>
      <c r="H6" s="83" t="s">
        <v>239</v>
      </c>
      <c r="I6" s="83" t="s">
        <v>40</v>
      </c>
    </row>
    <row r="7" spans="2:15" ht="12" customHeight="1">
      <c r="B7" s="202" t="s">
        <v>38</v>
      </c>
      <c r="C7" s="202"/>
      <c r="D7" s="84">
        <f aca="true" t="shared" si="0" ref="D7:I7">SUM(D8,D18,D27,D36)</f>
        <v>278</v>
      </c>
      <c r="E7" s="84">
        <f t="shared" si="0"/>
        <v>10013</v>
      </c>
      <c r="F7" s="84">
        <f t="shared" si="0"/>
        <v>2841</v>
      </c>
      <c r="G7" s="84">
        <f t="shared" si="0"/>
        <v>3179</v>
      </c>
      <c r="H7" s="84">
        <f t="shared" si="0"/>
        <v>127</v>
      </c>
      <c r="I7" s="84">
        <f t="shared" si="0"/>
        <v>15</v>
      </c>
      <c r="J7" s="49"/>
      <c r="K7" s="49"/>
      <c r="L7" s="49"/>
      <c r="M7" s="49"/>
      <c r="N7" s="49"/>
      <c r="O7" s="49"/>
    </row>
    <row r="8" spans="2:15" ht="12" customHeight="1">
      <c r="B8" s="202" t="s">
        <v>240</v>
      </c>
      <c r="C8" s="202"/>
      <c r="D8" s="84">
        <f>SUM(D9:D17)</f>
        <v>74</v>
      </c>
      <c r="E8" s="84">
        <f>SUM(E9:E17)</f>
        <v>1595</v>
      </c>
      <c r="F8" s="84">
        <f>SUM(F9:F17)</f>
        <v>1101</v>
      </c>
      <c r="G8" s="84">
        <f>SUM(G9:G17)</f>
        <v>494</v>
      </c>
      <c r="H8" s="85" t="s">
        <v>174</v>
      </c>
      <c r="I8" s="85" t="s">
        <v>174</v>
      </c>
      <c r="J8" s="49"/>
      <c r="K8" s="49"/>
      <c r="L8" s="49"/>
      <c r="M8" s="49"/>
      <c r="N8" s="49"/>
      <c r="O8" s="49"/>
    </row>
    <row r="9" spans="2:15" ht="12">
      <c r="B9" s="76"/>
      <c r="C9" s="16" t="s">
        <v>241</v>
      </c>
      <c r="D9" s="86">
        <v>12</v>
      </c>
      <c r="E9" s="86">
        <f>SUM(F9:I9)</f>
        <v>274</v>
      </c>
      <c r="F9" s="86">
        <v>246</v>
      </c>
      <c r="G9" s="86">
        <v>28</v>
      </c>
      <c r="H9" s="87" t="s">
        <v>174</v>
      </c>
      <c r="I9" s="87" t="s">
        <v>174</v>
      </c>
      <c r="J9" s="49"/>
      <c r="K9" s="49"/>
      <c r="L9" s="49"/>
      <c r="M9" s="49"/>
      <c r="N9" s="49"/>
      <c r="O9" s="49"/>
    </row>
    <row r="10" spans="2:15" ht="12">
      <c r="B10" s="76"/>
      <c r="C10" s="16" t="s">
        <v>242</v>
      </c>
      <c r="D10" s="86">
        <v>9</v>
      </c>
      <c r="E10" s="86">
        <f aca="true" t="shared" si="1" ref="E10:E35">SUM(F10:I10)</f>
        <v>139</v>
      </c>
      <c r="F10" s="86">
        <v>129</v>
      </c>
      <c r="G10" s="86">
        <v>10</v>
      </c>
      <c r="H10" s="87" t="s">
        <v>174</v>
      </c>
      <c r="I10" s="87" t="s">
        <v>174</v>
      </c>
      <c r="J10" s="49"/>
      <c r="K10" s="49"/>
      <c r="L10" s="49"/>
      <c r="M10" s="49"/>
      <c r="N10" s="49"/>
      <c r="O10" s="49"/>
    </row>
    <row r="11" spans="2:10" ht="12">
      <c r="B11" s="76"/>
      <c r="C11" s="16" t="s">
        <v>243</v>
      </c>
      <c r="D11" s="86">
        <v>8</v>
      </c>
      <c r="E11" s="86">
        <f t="shared" si="1"/>
        <v>114</v>
      </c>
      <c r="F11" s="86">
        <v>113</v>
      </c>
      <c r="G11" s="86">
        <v>1</v>
      </c>
      <c r="H11" s="87" t="s">
        <v>174</v>
      </c>
      <c r="I11" s="87" t="s">
        <v>174</v>
      </c>
      <c r="J11" s="49"/>
    </row>
    <row r="12" spans="2:10" ht="12">
      <c r="B12" s="76"/>
      <c r="C12" s="16" t="s">
        <v>244</v>
      </c>
      <c r="D12" s="86">
        <v>11</v>
      </c>
      <c r="E12" s="86">
        <f t="shared" si="1"/>
        <v>275</v>
      </c>
      <c r="F12" s="86">
        <v>205</v>
      </c>
      <c r="G12" s="86">
        <v>70</v>
      </c>
      <c r="H12" s="87" t="s">
        <v>174</v>
      </c>
      <c r="I12" s="87" t="s">
        <v>174</v>
      </c>
      <c r="J12" s="49"/>
    </row>
    <row r="13" spans="2:10" ht="12">
      <c r="B13" s="76"/>
      <c r="C13" s="16" t="s">
        <v>245</v>
      </c>
      <c r="D13" s="86">
        <v>8</v>
      </c>
      <c r="E13" s="86">
        <f t="shared" si="1"/>
        <v>157</v>
      </c>
      <c r="F13" s="86">
        <v>74</v>
      </c>
      <c r="G13" s="86">
        <v>83</v>
      </c>
      <c r="H13" s="87" t="s">
        <v>174</v>
      </c>
      <c r="I13" s="87" t="s">
        <v>174</v>
      </c>
      <c r="J13" s="49"/>
    </row>
    <row r="14" spans="2:10" ht="12">
      <c r="B14" s="76"/>
      <c r="C14" s="16" t="s">
        <v>246</v>
      </c>
      <c r="D14" s="86">
        <v>6</v>
      </c>
      <c r="E14" s="86">
        <f t="shared" si="1"/>
        <v>186</v>
      </c>
      <c r="F14" s="86">
        <v>80</v>
      </c>
      <c r="G14" s="86">
        <v>106</v>
      </c>
      <c r="H14" s="87" t="s">
        <v>174</v>
      </c>
      <c r="I14" s="87" t="s">
        <v>174</v>
      </c>
      <c r="J14" s="49"/>
    </row>
    <row r="15" spans="2:10" ht="12">
      <c r="B15" s="76"/>
      <c r="C15" s="16" t="s">
        <v>247</v>
      </c>
      <c r="D15" s="86">
        <v>6</v>
      </c>
      <c r="E15" s="86">
        <f t="shared" si="1"/>
        <v>127</v>
      </c>
      <c r="F15" s="86">
        <v>126</v>
      </c>
      <c r="G15" s="86">
        <v>1</v>
      </c>
      <c r="H15" s="87" t="s">
        <v>174</v>
      </c>
      <c r="I15" s="87" t="s">
        <v>174</v>
      </c>
      <c r="J15" s="49"/>
    </row>
    <row r="16" spans="2:10" ht="12">
      <c r="B16" s="76"/>
      <c r="C16" s="16" t="s">
        <v>248</v>
      </c>
      <c r="D16" s="86">
        <v>12</v>
      </c>
      <c r="E16" s="86">
        <f t="shared" si="1"/>
        <v>292</v>
      </c>
      <c r="F16" s="86">
        <v>97</v>
      </c>
      <c r="G16" s="86">
        <v>195</v>
      </c>
      <c r="H16" s="87" t="s">
        <v>174</v>
      </c>
      <c r="I16" s="87" t="s">
        <v>174</v>
      </c>
      <c r="J16" s="49"/>
    </row>
    <row r="17" spans="2:10" ht="12">
      <c r="B17" s="76"/>
      <c r="C17" s="16" t="s">
        <v>249</v>
      </c>
      <c r="D17" s="86">
        <v>2</v>
      </c>
      <c r="E17" s="86">
        <f t="shared" si="1"/>
        <v>31</v>
      </c>
      <c r="F17" s="86">
        <v>31</v>
      </c>
      <c r="G17" s="88" t="s">
        <v>174</v>
      </c>
      <c r="H17" s="87" t="s">
        <v>174</v>
      </c>
      <c r="I17" s="87" t="s">
        <v>174</v>
      </c>
      <c r="J17" s="49"/>
    </row>
    <row r="18" spans="2:15" ht="12" customHeight="1">
      <c r="B18" s="202" t="s">
        <v>250</v>
      </c>
      <c r="C18" s="202"/>
      <c r="D18" s="84">
        <f aca="true" t="shared" si="2" ref="D18:I18">SUM(D19:D26)</f>
        <v>97</v>
      </c>
      <c r="E18" s="84">
        <f t="shared" si="2"/>
        <v>2575</v>
      </c>
      <c r="F18" s="84">
        <f t="shared" si="2"/>
        <v>1105</v>
      </c>
      <c r="G18" s="84">
        <f>SUM(G19:G26)</f>
        <v>1332</v>
      </c>
      <c r="H18" s="84">
        <f t="shared" si="2"/>
        <v>127</v>
      </c>
      <c r="I18" s="84">
        <f t="shared" si="2"/>
        <v>11</v>
      </c>
      <c r="J18" s="49"/>
      <c r="K18" s="49"/>
      <c r="L18" s="49"/>
      <c r="M18" s="49"/>
      <c r="N18" s="49"/>
      <c r="O18" s="49"/>
    </row>
    <row r="19" spans="2:10" ht="12">
      <c r="B19" s="76"/>
      <c r="C19" s="16" t="s">
        <v>251</v>
      </c>
      <c r="D19" s="86">
        <v>11</v>
      </c>
      <c r="E19" s="86">
        <f t="shared" si="1"/>
        <v>313</v>
      </c>
      <c r="F19" s="86">
        <v>313</v>
      </c>
      <c r="G19" s="86" t="s">
        <v>174</v>
      </c>
      <c r="H19" s="87" t="s">
        <v>174</v>
      </c>
      <c r="I19" s="87" t="s">
        <v>174</v>
      </c>
      <c r="J19" s="49"/>
    </row>
    <row r="20" spans="2:10" ht="24">
      <c r="B20" s="76"/>
      <c r="C20" s="89" t="s">
        <v>252</v>
      </c>
      <c r="D20" s="86">
        <v>11</v>
      </c>
      <c r="E20" s="86">
        <f t="shared" si="1"/>
        <v>239</v>
      </c>
      <c r="F20" s="86">
        <v>108</v>
      </c>
      <c r="G20" s="90">
        <v>130</v>
      </c>
      <c r="H20" s="87" t="s">
        <v>174</v>
      </c>
      <c r="I20" s="86">
        <v>1</v>
      </c>
      <c r="J20" s="49"/>
    </row>
    <row r="21" spans="2:10" ht="12">
      <c r="B21" s="76"/>
      <c r="C21" s="16" t="s">
        <v>253</v>
      </c>
      <c r="D21" s="86">
        <v>3</v>
      </c>
      <c r="E21" s="86">
        <f t="shared" si="1"/>
        <v>97</v>
      </c>
      <c r="F21" s="86">
        <v>88</v>
      </c>
      <c r="G21" s="86">
        <v>9</v>
      </c>
      <c r="H21" s="87" t="s">
        <v>174</v>
      </c>
      <c r="I21" s="87" t="s">
        <v>174</v>
      </c>
      <c r="J21" s="49"/>
    </row>
    <row r="22" spans="2:10" ht="24">
      <c r="B22" s="76"/>
      <c r="C22" s="16" t="s">
        <v>254</v>
      </c>
      <c r="D22" s="86">
        <v>9</v>
      </c>
      <c r="E22" s="86">
        <f t="shared" si="1"/>
        <v>171</v>
      </c>
      <c r="F22" s="86">
        <v>39</v>
      </c>
      <c r="G22" s="86">
        <v>132</v>
      </c>
      <c r="H22" s="87" t="s">
        <v>174</v>
      </c>
      <c r="I22" s="87" t="s">
        <v>174</v>
      </c>
      <c r="J22" s="49"/>
    </row>
    <row r="23" spans="2:10" ht="12">
      <c r="B23" s="76"/>
      <c r="C23" s="16" t="s">
        <v>255</v>
      </c>
      <c r="D23" s="86">
        <v>5</v>
      </c>
      <c r="E23" s="86">
        <f t="shared" si="1"/>
        <v>350</v>
      </c>
      <c r="F23" s="86">
        <v>78</v>
      </c>
      <c r="G23" s="86">
        <v>272</v>
      </c>
      <c r="H23" s="87" t="s">
        <v>174</v>
      </c>
      <c r="I23" s="87" t="s">
        <v>174</v>
      </c>
      <c r="J23" s="49"/>
    </row>
    <row r="24" spans="2:10" ht="12">
      <c r="B24" s="76"/>
      <c r="C24" s="16" t="s">
        <v>256</v>
      </c>
      <c r="D24" s="86">
        <v>3</v>
      </c>
      <c r="E24" s="86">
        <f t="shared" si="1"/>
        <v>57</v>
      </c>
      <c r="F24" s="86">
        <v>10</v>
      </c>
      <c r="G24" s="86">
        <v>47</v>
      </c>
      <c r="H24" s="87" t="s">
        <v>174</v>
      </c>
      <c r="I24" s="87" t="s">
        <v>174</v>
      </c>
      <c r="J24" s="49"/>
    </row>
    <row r="25" spans="2:10" ht="12">
      <c r="B25" s="76"/>
      <c r="C25" s="16" t="s">
        <v>257</v>
      </c>
      <c r="D25" s="86">
        <v>12</v>
      </c>
      <c r="E25" s="86">
        <f t="shared" si="1"/>
        <v>422</v>
      </c>
      <c r="F25" s="86">
        <v>127</v>
      </c>
      <c r="G25" s="86">
        <v>295</v>
      </c>
      <c r="H25" s="87" t="s">
        <v>174</v>
      </c>
      <c r="I25" s="87" t="s">
        <v>174</v>
      </c>
      <c r="J25" s="49"/>
    </row>
    <row r="26" spans="2:10" ht="12.75" thickBot="1">
      <c r="B26" s="91"/>
      <c r="C26" s="92" t="s">
        <v>258</v>
      </c>
      <c r="D26" s="93">
        <v>43</v>
      </c>
      <c r="E26" s="86">
        <f t="shared" si="1"/>
        <v>926</v>
      </c>
      <c r="F26" s="93">
        <v>342</v>
      </c>
      <c r="G26" s="93">
        <v>447</v>
      </c>
      <c r="H26" s="93">
        <v>127</v>
      </c>
      <c r="I26" s="93">
        <v>10</v>
      </c>
      <c r="J26" s="49"/>
    </row>
    <row r="27" spans="2:16" ht="12.75" customHeight="1" thickTop="1">
      <c r="B27" s="203" t="s">
        <v>259</v>
      </c>
      <c r="C27" s="203"/>
      <c r="D27" s="94">
        <f>SUM(D28:D35)</f>
        <v>55</v>
      </c>
      <c r="E27" s="94">
        <f t="shared" si="1"/>
        <v>1992</v>
      </c>
      <c r="F27" s="94">
        <f>SUM(F28:F35)</f>
        <v>635</v>
      </c>
      <c r="G27" s="94">
        <f>SUM(G28:G35)</f>
        <v>1353</v>
      </c>
      <c r="H27" s="95" t="s">
        <v>260</v>
      </c>
      <c r="I27" s="94">
        <f>SUM(I28:I35)</f>
        <v>4</v>
      </c>
      <c r="J27" s="49"/>
      <c r="K27" s="49"/>
      <c r="L27" s="49"/>
      <c r="M27" s="49"/>
      <c r="N27" s="49"/>
      <c r="O27" s="49"/>
      <c r="P27" s="49"/>
    </row>
    <row r="28" spans="2:10" ht="12">
      <c r="B28" s="76"/>
      <c r="C28" s="16" t="s">
        <v>261</v>
      </c>
      <c r="D28" s="86">
        <v>19</v>
      </c>
      <c r="E28" s="86">
        <f t="shared" si="1"/>
        <v>288</v>
      </c>
      <c r="F28" s="86">
        <v>71</v>
      </c>
      <c r="G28" s="86">
        <v>217</v>
      </c>
      <c r="H28" s="87" t="s">
        <v>174</v>
      </c>
      <c r="I28" s="87" t="s">
        <v>174</v>
      </c>
      <c r="J28" s="49"/>
    </row>
    <row r="29" spans="2:10" ht="12">
      <c r="B29" s="76"/>
      <c r="C29" s="16" t="s">
        <v>262</v>
      </c>
      <c r="D29" s="86">
        <v>5</v>
      </c>
      <c r="E29" s="86">
        <f t="shared" si="1"/>
        <v>1194</v>
      </c>
      <c r="F29" s="86">
        <v>85</v>
      </c>
      <c r="G29" s="86">
        <v>1105</v>
      </c>
      <c r="H29" s="87" t="s">
        <v>174</v>
      </c>
      <c r="I29" s="86">
        <v>4</v>
      </c>
      <c r="J29" s="49"/>
    </row>
    <row r="30" spans="2:10" ht="12">
      <c r="B30" s="76"/>
      <c r="C30" s="16" t="s">
        <v>263</v>
      </c>
      <c r="D30" s="86">
        <v>3</v>
      </c>
      <c r="E30" s="86">
        <f t="shared" si="1"/>
        <v>34</v>
      </c>
      <c r="F30" s="86">
        <v>30</v>
      </c>
      <c r="G30" s="86">
        <v>4</v>
      </c>
      <c r="H30" s="87" t="s">
        <v>174</v>
      </c>
      <c r="I30" s="86" t="s">
        <v>174</v>
      </c>
      <c r="J30" s="49"/>
    </row>
    <row r="31" spans="2:10" ht="12">
      <c r="B31" s="76"/>
      <c r="C31" s="16" t="s">
        <v>264</v>
      </c>
      <c r="D31" s="86">
        <v>1</v>
      </c>
      <c r="E31" s="86">
        <f t="shared" si="1"/>
        <v>15</v>
      </c>
      <c r="F31" s="86">
        <v>15</v>
      </c>
      <c r="G31" s="87" t="s">
        <v>174</v>
      </c>
      <c r="H31" s="87" t="s">
        <v>174</v>
      </c>
      <c r="I31" s="87" t="s">
        <v>174</v>
      </c>
      <c r="J31" s="49"/>
    </row>
    <row r="32" spans="2:10" ht="12">
      <c r="B32" s="76"/>
      <c r="C32" s="16" t="s">
        <v>224</v>
      </c>
      <c r="D32" s="86">
        <v>1</v>
      </c>
      <c r="E32" s="86">
        <f t="shared" si="1"/>
        <v>3</v>
      </c>
      <c r="F32" s="86">
        <v>3</v>
      </c>
      <c r="G32" s="87" t="s">
        <v>174</v>
      </c>
      <c r="H32" s="87" t="s">
        <v>174</v>
      </c>
      <c r="I32" s="87" t="s">
        <v>174</v>
      </c>
      <c r="J32" s="49"/>
    </row>
    <row r="33" spans="2:10" ht="12">
      <c r="B33" s="76"/>
      <c r="C33" s="16" t="s">
        <v>265</v>
      </c>
      <c r="D33" s="86">
        <v>1</v>
      </c>
      <c r="E33" s="86">
        <f t="shared" si="1"/>
        <v>16</v>
      </c>
      <c r="F33" s="86">
        <v>14</v>
      </c>
      <c r="G33" s="86">
        <v>2</v>
      </c>
      <c r="H33" s="87" t="s">
        <v>174</v>
      </c>
      <c r="I33" s="87" t="s">
        <v>174</v>
      </c>
      <c r="J33" s="49"/>
    </row>
    <row r="34" spans="2:10" ht="12">
      <c r="B34" s="76"/>
      <c r="C34" s="16" t="s">
        <v>266</v>
      </c>
      <c r="D34" s="86">
        <v>1</v>
      </c>
      <c r="E34" s="86">
        <f t="shared" si="1"/>
        <v>9</v>
      </c>
      <c r="F34" s="86">
        <v>9</v>
      </c>
      <c r="G34" s="87" t="s">
        <v>174</v>
      </c>
      <c r="H34" s="87" t="s">
        <v>174</v>
      </c>
      <c r="I34" s="87" t="s">
        <v>174</v>
      </c>
      <c r="J34" s="49"/>
    </row>
    <row r="35" spans="2:10" ht="12.75" thickBot="1">
      <c r="B35" s="91"/>
      <c r="C35" s="92" t="s">
        <v>267</v>
      </c>
      <c r="D35" s="93">
        <v>24</v>
      </c>
      <c r="E35" s="86">
        <f t="shared" si="1"/>
        <v>433</v>
      </c>
      <c r="F35" s="93">
        <v>408</v>
      </c>
      <c r="G35" s="93">
        <v>25</v>
      </c>
      <c r="H35" s="87" t="s">
        <v>174</v>
      </c>
      <c r="I35" s="87" t="s">
        <v>174</v>
      </c>
      <c r="J35" s="49"/>
    </row>
    <row r="36" spans="2:10" ht="12" customHeight="1" thickTop="1">
      <c r="B36" s="203" t="s">
        <v>268</v>
      </c>
      <c r="C36" s="203" t="s">
        <v>268</v>
      </c>
      <c r="D36" s="94">
        <v>52</v>
      </c>
      <c r="E36" s="94">
        <v>3851</v>
      </c>
      <c r="F36" s="94" t="s">
        <v>269</v>
      </c>
      <c r="G36" s="94" t="s">
        <v>269</v>
      </c>
      <c r="H36" s="94" t="s">
        <v>269</v>
      </c>
      <c r="I36" s="94" t="s">
        <v>269</v>
      </c>
      <c r="J36" s="49"/>
    </row>
    <row r="37" spans="4:9" ht="12">
      <c r="D37" s="49"/>
      <c r="E37" s="49"/>
      <c r="F37" s="49"/>
      <c r="G37" s="49"/>
      <c r="H37" s="49"/>
      <c r="I37" s="49"/>
    </row>
    <row r="38" ht="12">
      <c r="B38" s="2" t="s">
        <v>270</v>
      </c>
    </row>
    <row r="40" spans="4:9" ht="12">
      <c r="D40" s="49"/>
      <c r="E40" s="49"/>
      <c r="F40" s="49"/>
      <c r="G40" s="49"/>
      <c r="H40" s="49"/>
      <c r="I40" s="49"/>
    </row>
    <row r="41" spans="4:9" ht="12">
      <c r="D41" s="49"/>
      <c r="E41" s="49"/>
      <c r="F41" s="49"/>
      <c r="G41" s="49"/>
      <c r="H41" s="49"/>
      <c r="I41" s="49"/>
    </row>
    <row r="42" spans="4:9" ht="12">
      <c r="D42" s="49"/>
      <c r="E42" s="49"/>
      <c r="F42" s="49"/>
      <c r="G42" s="49"/>
      <c r="H42" s="49"/>
      <c r="I42" s="49"/>
    </row>
    <row r="43" spans="4:9" ht="12">
      <c r="D43" s="49"/>
      <c r="E43" s="49"/>
      <c r="F43" s="49"/>
      <c r="G43" s="49"/>
      <c r="H43" s="49"/>
      <c r="I43" s="49"/>
    </row>
  </sheetData>
  <sheetProtection/>
  <mergeCells count="13">
    <mergeCell ref="B7:C7"/>
    <mergeCell ref="B8:C8"/>
    <mergeCell ref="B18:C18"/>
    <mergeCell ref="B27:C27"/>
    <mergeCell ref="B36:C36"/>
    <mergeCell ref="B3:C5"/>
    <mergeCell ref="D3:D5"/>
    <mergeCell ref="E3:I3"/>
    <mergeCell ref="E4:E5"/>
    <mergeCell ref="F4:F5"/>
    <mergeCell ref="G4:G5"/>
    <mergeCell ref="H4:H5"/>
    <mergeCell ref="I4:I5"/>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1:R40"/>
  <sheetViews>
    <sheetView zoomScalePageLayoutView="0" workbookViewId="0" topLeftCell="A1">
      <selection activeCell="D47" sqref="D47"/>
    </sheetView>
  </sheetViews>
  <sheetFormatPr defaultColWidth="9.00390625" defaultRowHeight="13.5"/>
  <cols>
    <col min="1" max="1" width="2.625" style="1" customWidth="1"/>
    <col min="2" max="2" width="1.875" style="1" customWidth="1"/>
    <col min="3" max="3" width="7.75390625" style="1" customWidth="1"/>
    <col min="4" max="4" width="10.125" style="1" bestFit="1" customWidth="1"/>
    <col min="5" max="7" width="10.125" style="1" customWidth="1"/>
    <col min="8" max="8" width="10.125" style="1" bestFit="1" customWidth="1"/>
    <col min="9" max="9" width="12.25390625" style="1" bestFit="1" customWidth="1"/>
    <col min="10" max="10" width="10.125" style="1" bestFit="1" customWidth="1"/>
    <col min="11" max="13" width="8.625" style="1" customWidth="1"/>
    <col min="14" max="16384" width="9.00390625" style="1" customWidth="1"/>
  </cols>
  <sheetData>
    <row r="1" ht="14.25">
      <c r="B1" s="41" t="s">
        <v>55</v>
      </c>
    </row>
    <row r="2" spans="2:7" ht="13.5">
      <c r="B2" s="42" t="s">
        <v>56</v>
      </c>
      <c r="C2" s="43"/>
      <c r="D2" s="43"/>
      <c r="E2" s="43"/>
      <c r="F2" s="43"/>
      <c r="G2" s="43"/>
    </row>
    <row r="3" spans="2:11" ht="12" customHeight="1">
      <c r="B3" s="110" t="s">
        <v>57</v>
      </c>
      <c r="C3" s="111"/>
      <c r="D3" s="116" t="s">
        <v>58</v>
      </c>
      <c r="E3" s="119" t="s">
        <v>59</v>
      </c>
      <c r="F3" s="119" t="s">
        <v>60</v>
      </c>
      <c r="G3" s="119" t="s">
        <v>61</v>
      </c>
      <c r="H3" s="124" t="s">
        <v>62</v>
      </c>
      <c r="I3" s="127" t="s">
        <v>63</v>
      </c>
      <c r="J3" s="116" t="s">
        <v>64</v>
      </c>
      <c r="K3" s="116" t="s">
        <v>65</v>
      </c>
    </row>
    <row r="4" spans="2:11" ht="12" customHeight="1">
      <c r="B4" s="112"/>
      <c r="C4" s="113"/>
      <c r="D4" s="117"/>
      <c r="E4" s="120"/>
      <c r="F4" s="122"/>
      <c r="G4" s="122"/>
      <c r="H4" s="125"/>
      <c r="I4" s="128"/>
      <c r="J4" s="130"/>
      <c r="K4" s="130"/>
    </row>
    <row r="5" spans="2:11" ht="12" customHeight="1">
      <c r="B5" s="112"/>
      <c r="C5" s="113"/>
      <c r="D5" s="117"/>
      <c r="E5" s="120"/>
      <c r="F5" s="122"/>
      <c r="G5" s="122"/>
      <c r="H5" s="125"/>
      <c r="I5" s="128"/>
      <c r="J5" s="130"/>
      <c r="K5" s="130"/>
    </row>
    <row r="6" spans="2:11" ht="12" customHeight="1">
      <c r="B6" s="112"/>
      <c r="C6" s="113"/>
      <c r="D6" s="117"/>
      <c r="E6" s="120"/>
      <c r="F6" s="122"/>
      <c r="G6" s="122"/>
      <c r="H6" s="125"/>
      <c r="I6" s="128"/>
      <c r="J6" s="130"/>
      <c r="K6" s="130"/>
    </row>
    <row r="7" spans="2:11" ht="12" customHeight="1">
      <c r="B7" s="112"/>
      <c r="C7" s="113"/>
      <c r="D7" s="117"/>
      <c r="E7" s="120"/>
      <c r="F7" s="122"/>
      <c r="G7" s="122"/>
      <c r="H7" s="125"/>
      <c r="I7" s="128"/>
      <c r="J7" s="130"/>
      <c r="K7" s="130"/>
    </row>
    <row r="8" spans="2:11" ht="12" customHeight="1">
      <c r="B8" s="112"/>
      <c r="C8" s="113"/>
      <c r="D8" s="117"/>
      <c r="E8" s="120"/>
      <c r="F8" s="122"/>
      <c r="G8" s="122"/>
      <c r="H8" s="125"/>
      <c r="I8" s="128"/>
      <c r="J8" s="130"/>
      <c r="K8" s="130"/>
    </row>
    <row r="9" spans="2:11" ht="12" customHeight="1">
      <c r="B9" s="114"/>
      <c r="C9" s="115"/>
      <c r="D9" s="118"/>
      <c r="E9" s="121"/>
      <c r="F9" s="123"/>
      <c r="G9" s="123"/>
      <c r="H9" s="126"/>
      <c r="I9" s="129"/>
      <c r="J9" s="131"/>
      <c r="K9" s="131"/>
    </row>
    <row r="10" spans="2:11" ht="12">
      <c r="B10" s="3"/>
      <c r="C10" s="4"/>
      <c r="D10" s="5" t="s">
        <v>66</v>
      </c>
      <c r="E10" s="5" t="s">
        <v>66</v>
      </c>
      <c r="F10" s="5" t="s">
        <v>66</v>
      </c>
      <c r="G10" s="5" t="s">
        <v>66</v>
      </c>
      <c r="H10" s="5" t="s">
        <v>66</v>
      </c>
      <c r="I10" s="44" t="s">
        <v>40</v>
      </c>
      <c r="J10" s="19" t="s">
        <v>40</v>
      </c>
      <c r="K10" s="5" t="s">
        <v>67</v>
      </c>
    </row>
    <row r="11" spans="2:18" ht="12" customHeight="1">
      <c r="B11" s="132" t="s">
        <v>38</v>
      </c>
      <c r="C11" s="133"/>
      <c r="D11" s="9">
        <f>SUM(E11:H11)</f>
        <v>806974</v>
      </c>
      <c r="E11" s="9">
        <f aca="true" t="shared" si="0" ref="E11:J11">E13+E28</f>
        <v>123725</v>
      </c>
      <c r="F11" s="9">
        <f t="shared" si="0"/>
        <v>580144</v>
      </c>
      <c r="G11" s="9">
        <f t="shared" si="0"/>
        <v>11200</v>
      </c>
      <c r="H11" s="9">
        <f t="shared" si="0"/>
        <v>91905</v>
      </c>
      <c r="I11" s="47">
        <f t="shared" si="0"/>
        <v>1621683</v>
      </c>
      <c r="J11" s="21">
        <f t="shared" si="0"/>
        <v>839213</v>
      </c>
      <c r="K11" s="48">
        <f>J11/I11*100</f>
        <v>51.74950961439443</v>
      </c>
      <c r="L11" s="49"/>
      <c r="M11" s="49"/>
      <c r="N11" s="49"/>
      <c r="O11" s="49"/>
      <c r="P11" s="49"/>
      <c r="Q11" s="49"/>
      <c r="R11" s="49"/>
    </row>
    <row r="12" spans="2:11" ht="12" customHeight="1">
      <c r="B12" s="45"/>
      <c r="C12" s="46"/>
      <c r="D12" s="9"/>
      <c r="E12" s="9"/>
      <c r="F12" s="9"/>
      <c r="G12" s="9"/>
      <c r="H12" s="9"/>
      <c r="I12" s="47"/>
      <c r="J12" s="21"/>
      <c r="K12" s="48"/>
    </row>
    <row r="13" spans="2:18" ht="12">
      <c r="B13" s="132" t="s">
        <v>42</v>
      </c>
      <c r="C13" s="133"/>
      <c r="D13" s="9">
        <f>SUM(E13:H13)</f>
        <v>668494</v>
      </c>
      <c r="E13" s="9">
        <f aca="true" t="shared" si="1" ref="E13:J13">SUM(E15:E26)</f>
        <v>105911</v>
      </c>
      <c r="F13" s="9">
        <f t="shared" si="1"/>
        <v>473603</v>
      </c>
      <c r="G13" s="9">
        <f t="shared" si="1"/>
        <v>9196</v>
      </c>
      <c r="H13" s="9">
        <f t="shared" si="1"/>
        <v>79784</v>
      </c>
      <c r="I13" s="47">
        <f t="shared" si="1"/>
        <v>1375454</v>
      </c>
      <c r="J13" s="21">
        <f t="shared" si="1"/>
        <v>695470</v>
      </c>
      <c r="K13" s="48">
        <f>J13/I13*100</f>
        <v>50.56294139971239</v>
      </c>
      <c r="L13" s="49"/>
      <c r="M13" s="49"/>
      <c r="N13" s="49"/>
      <c r="O13" s="49"/>
      <c r="P13" s="49"/>
      <c r="Q13" s="49"/>
      <c r="R13" s="49"/>
    </row>
    <row r="14" spans="2:11" ht="12">
      <c r="B14" s="45"/>
      <c r="C14" s="46"/>
      <c r="D14" s="9"/>
      <c r="E14" s="9"/>
      <c r="F14" s="9"/>
      <c r="G14" s="9"/>
      <c r="H14" s="9"/>
      <c r="I14" s="47"/>
      <c r="J14" s="9"/>
      <c r="K14" s="48"/>
    </row>
    <row r="15" spans="2:11" ht="12">
      <c r="B15" s="15"/>
      <c r="C15" s="16" t="s">
        <v>1</v>
      </c>
      <c r="D15" s="8">
        <f aca="true" t="shared" si="2" ref="D15:D26">SUM(E15:H15)</f>
        <v>131069</v>
      </c>
      <c r="E15" s="8">
        <v>20523</v>
      </c>
      <c r="F15" s="8">
        <v>90033</v>
      </c>
      <c r="G15" s="8">
        <v>1573</v>
      </c>
      <c r="H15" s="8">
        <v>18940</v>
      </c>
      <c r="I15" s="50">
        <v>276226</v>
      </c>
      <c r="J15" s="8">
        <v>135725</v>
      </c>
      <c r="K15" s="51">
        <f aca="true" t="shared" si="3" ref="K15:K26">J15/I15*100</f>
        <v>49.13549050415239</v>
      </c>
    </row>
    <row r="16" spans="2:11" ht="12">
      <c r="B16" s="15"/>
      <c r="C16" s="16" t="s">
        <v>2</v>
      </c>
      <c r="D16" s="8">
        <f t="shared" si="2"/>
        <v>154968</v>
      </c>
      <c r="E16" s="8">
        <v>24243</v>
      </c>
      <c r="F16" s="8">
        <v>109374</v>
      </c>
      <c r="G16" s="8">
        <v>2073</v>
      </c>
      <c r="H16" s="8">
        <v>19278</v>
      </c>
      <c r="I16" s="50">
        <v>301596</v>
      </c>
      <c r="J16" s="8">
        <v>161233</v>
      </c>
      <c r="K16" s="51">
        <f t="shared" si="3"/>
        <v>53.45992652422446</v>
      </c>
    </row>
    <row r="17" spans="2:11" ht="12">
      <c r="B17" s="15"/>
      <c r="C17" s="16" t="s">
        <v>3</v>
      </c>
      <c r="D17" s="8">
        <f t="shared" si="2"/>
        <v>49554</v>
      </c>
      <c r="E17" s="8">
        <v>7570</v>
      </c>
      <c r="F17" s="8">
        <v>34639</v>
      </c>
      <c r="G17" s="8">
        <v>689</v>
      </c>
      <c r="H17" s="8">
        <v>6656</v>
      </c>
      <c r="I17" s="50">
        <v>100265</v>
      </c>
      <c r="J17" s="8">
        <v>51331</v>
      </c>
      <c r="K17" s="51">
        <f t="shared" si="3"/>
        <v>51.19533236922156</v>
      </c>
    </row>
    <row r="18" spans="2:11" ht="12">
      <c r="B18" s="15"/>
      <c r="C18" s="16" t="s">
        <v>4</v>
      </c>
      <c r="D18" s="8">
        <f t="shared" si="2"/>
        <v>71757</v>
      </c>
      <c r="E18" s="8">
        <v>12718</v>
      </c>
      <c r="F18" s="8">
        <v>50366</v>
      </c>
      <c r="G18" s="8">
        <v>859</v>
      </c>
      <c r="H18" s="8">
        <v>7814</v>
      </c>
      <c r="I18" s="50">
        <v>161476</v>
      </c>
      <c r="J18" s="8">
        <v>74753</v>
      </c>
      <c r="K18" s="51">
        <f t="shared" si="3"/>
        <v>46.29356684584706</v>
      </c>
    </row>
    <row r="19" spans="2:11" ht="12">
      <c r="B19" s="15"/>
      <c r="C19" s="16" t="s">
        <v>5</v>
      </c>
      <c r="D19" s="8">
        <f t="shared" si="2"/>
        <v>78700</v>
      </c>
      <c r="E19" s="8">
        <v>13994</v>
      </c>
      <c r="F19" s="8">
        <v>56143</v>
      </c>
      <c r="G19" s="8">
        <v>1200</v>
      </c>
      <c r="H19" s="8">
        <v>7363</v>
      </c>
      <c r="I19" s="50">
        <v>170724</v>
      </c>
      <c r="J19" s="8">
        <v>82497</v>
      </c>
      <c r="K19" s="51">
        <f t="shared" si="3"/>
        <v>48.32185281506994</v>
      </c>
    </row>
    <row r="20" spans="2:11" ht="12">
      <c r="B20" s="15"/>
      <c r="C20" s="16" t="s">
        <v>6</v>
      </c>
      <c r="D20" s="8">
        <f t="shared" si="2"/>
        <v>21709</v>
      </c>
      <c r="E20" s="8">
        <v>2900</v>
      </c>
      <c r="F20" s="8">
        <v>16178</v>
      </c>
      <c r="G20" s="8">
        <v>279</v>
      </c>
      <c r="H20" s="8">
        <v>2352</v>
      </c>
      <c r="I20" s="50">
        <v>42298</v>
      </c>
      <c r="J20" s="8">
        <v>22509</v>
      </c>
      <c r="K20" s="51">
        <f t="shared" si="3"/>
        <v>53.215282046432456</v>
      </c>
    </row>
    <row r="21" spans="2:11" ht="12">
      <c r="B21" s="15"/>
      <c r="C21" s="16" t="s">
        <v>7</v>
      </c>
      <c r="D21" s="8">
        <f t="shared" si="2"/>
        <v>30148</v>
      </c>
      <c r="E21" s="8">
        <v>4366</v>
      </c>
      <c r="F21" s="8">
        <v>21797</v>
      </c>
      <c r="G21" s="8">
        <v>581</v>
      </c>
      <c r="H21" s="8">
        <v>3404</v>
      </c>
      <c r="I21" s="50">
        <v>62869</v>
      </c>
      <c r="J21" s="8">
        <v>31403</v>
      </c>
      <c r="K21" s="51">
        <f t="shared" si="3"/>
        <v>49.9498958151076</v>
      </c>
    </row>
    <row r="22" spans="2:11" ht="12">
      <c r="B22" s="15"/>
      <c r="C22" s="16" t="s">
        <v>8</v>
      </c>
      <c r="D22" s="8">
        <f t="shared" si="2"/>
        <v>33637</v>
      </c>
      <c r="E22" s="8">
        <v>5281</v>
      </c>
      <c r="F22" s="8">
        <v>24066</v>
      </c>
      <c r="G22" s="8">
        <v>452</v>
      </c>
      <c r="H22" s="8">
        <v>3838</v>
      </c>
      <c r="I22" s="50">
        <v>68899</v>
      </c>
      <c r="J22" s="8">
        <v>35211</v>
      </c>
      <c r="K22" s="51">
        <f t="shared" si="3"/>
        <v>51.10524100494928</v>
      </c>
    </row>
    <row r="23" spans="2:11" ht="12">
      <c r="B23" s="15"/>
      <c r="C23" s="16" t="s">
        <v>9</v>
      </c>
      <c r="D23" s="8">
        <f t="shared" si="2"/>
        <v>28806</v>
      </c>
      <c r="E23" s="8">
        <v>3783</v>
      </c>
      <c r="F23" s="8">
        <v>21277</v>
      </c>
      <c r="G23" s="8">
        <v>518</v>
      </c>
      <c r="H23" s="8">
        <v>3228</v>
      </c>
      <c r="I23" s="50">
        <v>55618</v>
      </c>
      <c r="J23" s="8">
        <v>29919</v>
      </c>
      <c r="K23" s="51">
        <f t="shared" si="3"/>
        <v>53.79373584091481</v>
      </c>
    </row>
    <row r="24" spans="2:11" ht="12">
      <c r="B24" s="15"/>
      <c r="C24" s="16" t="s">
        <v>10</v>
      </c>
      <c r="D24" s="8">
        <f t="shared" si="2"/>
        <v>21974</v>
      </c>
      <c r="E24" s="8">
        <v>2988</v>
      </c>
      <c r="F24" s="8">
        <v>16767</v>
      </c>
      <c r="G24" s="8">
        <v>336</v>
      </c>
      <c r="H24" s="8">
        <v>1883</v>
      </c>
      <c r="I24" s="50">
        <v>42138</v>
      </c>
      <c r="J24" s="8">
        <v>22798</v>
      </c>
      <c r="K24" s="51">
        <f t="shared" si="3"/>
        <v>54.10318477383834</v>
      </c>
    </row>
    <row r="25" spans="2:11" ht="12">
      <c r="B25" s="15"/>
      <c r="C25" s="16" t="s">
        <v>11</v>
      </c>
      <c r="D25" s="8">
        <f t="shared" si="2"/>
        <v>26585</v>
      </c>
      <c r="E25" s="8">
        <v>4425</v>
      </c>
      <c r="F25" s="8">
        <v>18974</v>
      </c>
      <c r="G25" s="8">
        <v>349</v>
      </c>
      <c r="H25" s="8">
        <v>2837</v>
      </c>
      <c r="I25" s="50">
        <v>51506</v>
      </c>
      <c r="J25" s="8">
        <v>27632</v>
      </c>
      <c r="K25" s="51">
        <f t="shared" si="3"/>
        <v>53.64811866578651</v>
      </c>
    </row>
    <row r="26" spans="2:11" ht="12">
      <c r="B26" s="15"/>
      <c r="C26" s="16" t="s">
        <v>51</v>
      </c>
      <c r="D26" s="8">
        <f t="shared" si="2"/>
        <v>19587</v>
      </c>
      <c r="E26" s="8">
        <v>3120</v>
      </c>
      <c r="F26" s="8">
        <v>13989</v>
      </c>
      <c r="G26" s="8">
        <v>287</v>
      </c>
      <c r="H26" s="8">
        <v>2191</v>
      </c>
      <c r="I26" s="50">
        <v>41839</v>
      </c>
      <c r="J26" s="8">
        <v>20459</v>
      </c>
      <c r="K26" s="51">
        <f t="shared" si="3"/>
        <v>48.89935227897416</v>
      </c>
    </row>
    <row r="27" spans="2:11" ht="12">
      <c r="B27" s="15"/>
      <c r="C27" s="16"/>
      <c r="D27" s="8"/>
      <c r="E27" s="8"/>
      <c r="F27" s="8"/>
      <c r="G27" s="8"/>
      <c r="H27" s="8"/>
      <c r="I27" s="50"/>
      <c r="J27" s="8"/>
      <c r="K27" s="51"/>
    </row>
    <row r="28" spans="2:18" ht="12">
      <c r="B28" s="132" t="s">
        <v>43</v>
      </c>
      <c r="C28" s="133"/>
      <c r="D28" s="9">
        <f>SUM(E28:H28)</f>
        <v>138480</v>
      </c>
      <c r="E28" s="9">
        <f aca="true" t="shared" si="4" ref="E28:J28">SUM(E30:E36)</f>
        <v>17814</v>
      </c>
      <c r="F28" s="9">
        <f t="shared" si="4"/>
        <v>106541</v>
      </c>
      <c r="G28" s="9">
        <f t="shared" si="4"/>
        <v>2004</v>
      </c>
      <c r="H28" s="9">
        <f t="shared" si="4"/>
        <v>12121</v>
      </c>
      <c r="I28" s="47">
        <f t="shared" si="4"/>
        <v>246229</v>
      </c>
      <c r="J28" s="9">
        <f t="shared" si="4"/>
        <v>143743</v>
      </c>
      <c r="K28" s="48">
        <f>J28/I28*100</f>
        <v>58.37777028700925</v>
      </c>
      <c r="L28" s="49"/>
      <c r="M28" s="49"/>
      <c r="N28" s="49"/>
      <c r="O28" s="49"/>
      <c r="P28" s="49"/>
      <c r="Q28" s="49"/>
      <c r="R28" s="49"/>
    </row>
    <row r="29" spans="2:11" ht="12">
      <c r="B29" s="45"/>
      <c r="C29" s="46"/>
      <c r="D29" s="9"/>
      <c r="E29" s="9"/>
      <c r="F29" s="9"/>
      <c r="G29" s="9"/>
      <c r="H29" s="9"/>
      <c r="I29" s="47"/>
      <c r="J29" s="9"/>
      <c r="K29" s="48"/>
    </row>
    <row r="30" spans="2:11" ht="12">
      <c r="B30" s="15"/>
      <c r="C30" s="16" t="s">
        <v>68</v>
      </c>
      <c r="D30" s="8">
        <f aca="true" t="shared" si="5" ref="D30:D36">SUM(E30:H30)</f>
        <v>14341</v>
      </c>
      <c r="E30" s="8">
        <v>1840</v>
      </c>
      <c r="F30" s="8">
        <v>10842</v>
      </c>
      <c r="G30" s="8">
        <v>219</v>
      </c>
      <c r="H30" s="8">
        <v>1440</v>
      </c>
      <c r="I30" s="50">
        <v>27448</v>
      </c>
      <c r="J30" s="8">
        <v>14965</v>
      </c>
      <c r="K30" s="51">
        <f aca="true" t="shared" si="6" ref="K30:K36">J30/I30*100</f>
        <v>54.52127659574468</v>
      </c>
    </row>
    <row r="31" spans="2:11" ht="12">
      <c r="B31" s="15"/>
      <c r="C31" s="16" t="s">
        <v>69</v>
      </c>
      <c r="D31" s="8">
        <f t="shared" si="5"/>
        <v>2522</v>
      </c>
      <c r="E31" s="8">
        <v>206</v>
      </c>
      <c r="F31" s="8">
        <v>2180</v>
      </c>
      <c r="G31" s="8">
        <v>32</v>
      </c>
      <c r="H31" s="8">
        <v>104</v>
      </c>
      <c r="I31" s="50">
        <v>3316</v>
      </c>
      <c r="J31" s="8">
        <v>2656</v>
      </c>
      <c r="K31" s="51">
        <f t="shared" si="6"/>
        <v>80.09650180940892</v>
      </c>
    </row>
    <row r="32" spans="2:11" ht="12">
      <c r="B32" s="15"/>
      <c r="C32" s="16" t="s">
        <v>70</v>
      </c>
      <c r="D32" s="8">
        <f t="shared" si="5"/>
        <v>12783</v>
      </c>
      <c r="E32" s="8">
        <v>1288</v>
      </c>
      <c r="F32" s="8">
        <v>10529</v>
      </c>
      <c r="G32" s="8">
        <v>166</v>
      </c>
      <c r="H32" s="8">
        <v>800</v>
      </c>
      <c r="I32" s="50">
        <v>21490</v>
      </c>
      <c r="J32" s="8">
        <v>13185</v>
      </c>
      <c r="K32" s="51">
        <f t="shared" si="6"/>
        <v>61.35411819450908</v>
      </c>
    </row>
    <row r="33" spans="2:11" ht="12">
      <c r="B33" s="15"/>
      <c r="C33" s="16" t="s">
        <v>71</v>
      </c>
      <c r="D33" s="8">
        <f t="shared" si="5"/>
        <v>32063</v>
      </c>
      <c r="E33" s="8">
        <v>3086</v>
      </c>
      <c r="F33" s="8">
        <v>26007</v>
      </c>
      <c r="G33" s="8">
        <v>396</v>
      </c>
      <c r="H33" s="8">
        <v>2574</v>
      </c>
      <c r="I33" s="50">
        <v>50980</v>
      </c>
      <c r="J33" s="8">
        <v>33010</v>
      </c>
      <c r="K33" s="51">
        <f t="shared" si="6"/>
        <v>64.75088269909769</v>
      </c>
    </row>
    <row r="34" spans="2:11" ht="12">
      <c r="B34" s="15"/>
      <c r="C34" s="16" t="s">
        <v>72</v>
      </c>
      <c r="D34" s="8">
        <f t="shared" si="5"/>
        <v>18105</v>
      </c>
      <c r="E34" s="8">
        <v>2107</v>
      </c>
      <c r="F34" s="8">
        <v>14088</v>
      </c>
      <c r="G34" s="8">
        <v>208</v>
      </c>
      <c r="H34" s="8">
        <v>1702</v>
      </c>
      <c r="I34" s="50">
        <v>31184</v>
      </c>
      <c r="J34" s="8">
        <v>18838</v>
      </c>
      <c r="K34" s="51">
        <f t="shared" si="6"/>
        <v>60.40918419702411</v>
      </c>
    </row>
    <row r="35" spans="2:11" ht="12">
      <c r="B35" s="15"/>
      <c r="C35" s="16" t="s">
        <v>73</v>
      </c>
      <c r="D35" s="8">
        <f t="shared" si="5"/>
        <v>14224</v>
      </c>
      <c r="E35" s="8">
        <v>2481</v>
      </c>
      <c r="F35" s="8">
        <v>9965</v>
      </c>
      <c r="G35" s="8">
        <v>207</v>
      </c>
      <c r="H35" s="8">
        <v>1571</v>
      </c>
      <c r="I35" s="50">
        <v>29326</v>
      </c>
      <c r="J35" s="8">
        <v>14804</v>
      </c>
      <c r="K35" s="51">
        <f t="shared" si="6"/>
        <v>50.48080201868649</v>
      </c>
    </row>
    <row r="36" spans="2:11" ht="12">
      <c r="B36" s="15"/>
      <c r="C36" s="16" t="s">
        <v>74</v>
      </c>
      <c r="D36" s="8">
        <f t="shared" si="5"/>
        <v>44442</v>
      </c>
      <c r="E36" s="8">
        <v>6806</v>
      </c>
      <c r="F36" s="8">
        <v>32930</v>
      </c>
      <c r="G36" s="8">
        <v>776</v>
      </c>
      <c r="H36" s="8">
        <v>3930</v>
      </c>
      <c r="I36" s="50">
        <v>82485</v>
      </c>
      <c r="J36" s="8">
        <v>46285</v>
      </c>
      <c r="K36" s="51">
        <f t="shared" si="6"/>
        <v>56.11323270897739</v>
      </c>
    </row>
    <row r="38" ht="12">
      <c r="B38" s="2" t="s">
        <v>44</v>
      </c>
    </row>
    <row r="39" spans="2:11" ht="12">
      <c r="B39" s="108"/>
      <c r="C39" s="108"/>
      <c r="D39" s="108"/>
      <c r="E39" s="108"/>
      <c r="F39" s="108"/>
      <c r="G39" s="108"/>
      <c r="H39" s="108"/>
      <c r="I39" s="108"/>
      <c r="J39" s="108"/>
      <c r="K39" s="108"/>
    </row>
    <row r="40" spans="4:10" ht="12">
      <c r="D40" s="49"/>
      <c r="E40" s="49"/>
      <c r="F40" s="49"/>
      <c r="G40" s="49"/>
      <c r="H40" s="49"/>
      <c r="I40" s="49"/>
      <c r="J40" s="49"/>
    </row>
  </sheetData>
  <sheetProtection/>
  <mergeCells count="13">
    <mergeCell ref="B39:K39"/>
    <mergeCell ref="I3:I9"/>
    <mergeCell ref="J3:J9"/>
    <mergeCell ref="K3:K9"/>
    <mergeCell ref="B11:C11"/>
    <mergeCell ref="B13:C13"/>
    <mergeCell ref="B28:C28"/>
    <mergeCell ref="B3:C9"/>
    <mergeCell ref="D3:D9"/>
    <mergeCell ref="E3:E9"/>
    <mergeCell ref="F3:F9"/>
    <mergeCell ref="G3:G9"/>
    <mergeCell ref="H3:H9"/>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B1:I9"/>
  <sheetViews>
    <sheetView zoomScalePageLayoutView="0" workbookViewId="0" topLeftCell="A1">
      <selection activeCell="F15" sqref="F15"/>
    </sheetView>
  </sheetViews>
  <sheetFormatPr defaultColWidth="9.00390625" defaultRowHeight="13.5"/>
  <cols>
    <col min="1" max="1" width="2.625" style="1" customWidth="1"/>
    <col min="2" max="2" width="10.00390625" style="1" customWidth="1"/>
    <col min="3" max="8" width="10.125" style="1" customWidth="1"/>
    <col min="9" max="10" width="9.625" style="1" customWidth="1"/>
    <col min="11" max="16384" width="9.00390625" style="1" customWidth="1"/>
  </cols>
  <sheetData>
    <row r="1" spans="2:9" ht="14.25">
      <c r="B1" s="41" t="s">
        <v>75</v>
      </c>
      <c r="C1" s="43"/>
      <c r="D1" s="43"/>
      <c r="E1" s="43"/>
      <c r="F1" s="43"/>
      <c r="G1" s="43"/>
      <c r="H1" s="2"/>
      <c r="I1" s="2"/>
    </row>
    <row r="2" spans="2:3" ht="13.5">
      <c r="B2" s="42" t="s">
        <v>76</v>
      </c>
      <c r="C2" s="2"/>
    </row>
    <row r="3" spans="2:7" ht="12">
      <c r="B3" s="52" t="s">
        <v>77</v>
      </c>
      <c r="C3" s="6" t="s">
        <v>38</v>
      </c>
      <c r="D3" s="6" t="s">
        <v>78</v>
      </c>
      <c r="E3" s="6" t="s">
        <v>79</v>
      </c>
      <c r="F3" s="6" t="s">
        <v>80</v>
      </c>
      <c r="G3" s="6" t="s">
        <v>81</v>
      </c>
    </row>
    <row r="4" spans="2:7" ht="12">
      <c r="B4" s="134" t="s">
        <v>82</v>
      </c>
      <c r="C4" s="5" t="s">
        <v>66</v>
      </c>
      <c r="D4" s="5" t="s">
        <v>66</v>
      </c>
      <c r="E4" s="5" t="s">
        <v>66</v>
      </c>
      <c r="F4" s="5" t="s">
        <v>66</v>
      </c>
      <c r="G4" s="5" t="s">
        <v>66</v>
      </c>
    </row>
    <row r="5" spans="2:7" ht="12" customHeight="1">
      <c r="B5" s="135"/>
      <c r="C5" s="8">
        <f>SUM(D5:G5)</f>
        <v>806974</v>
      </c>
      <c r="D5" s="8">
        <v>123725</v>
      </c>
      <c r="E5" s="8">
        <v>580144</v>
      </c>
      <c r="F5" s="8">
        <v>11200</v>
      </c>
      <c r="G5" s="8">
        <v>91905</v>
      </c>
    </row>
    <row r="6" spans="2:7" ht="12" customHeight="1">
      <c r="B6" s="136" t="s">
        <v>83</v>
      </c>
      <c r="C6" s="5" t="s">
        <v>84</v>
      </c>
      <c r="D6" s="5" t="s">
        <v>84</v>
      </c>
      <c r="E6" s="5" t="s">
        <v>84</v>
      </c>
      <c r="F6" s="5" t="s">
        <v>84</v>
      </c>
      <c r="G6" s="5" t="s">
        <v>84</v>
      </c>
    </row>
    <row r="7" spans="2:7" ht="12">
      <c r="B7" s="137"/>
      <c r="C7" s="51">
        <f>SUM(D7:G7)</f>
        <v>100</v>
      </c>
      <c r="D7" s="51">
        <f>D5/$C$5*100</f>
        <v>15.331968564042956</v>
      </c>
      <c r="E7" s="51">
        <f>E5/$C$5*100</f>
        <v>71.89128769947979</v>
      </c>
      <c r="F7" s="51">
        <f>F5/$C$5*100</f>
        <v>1.3879009732655574</v>
      </c>
      <c r="G7" s="51">
        <f>G5/$C$5*100</f>
        <v>11.388842763211702</v>
      </c>
    </row>
    <row r="9" ht="12">
      <c r="B9" s="2" t="s">
        <v>44</v>
      </c>
    </row>
  </sheetData>
  <sheetProtection/>
  <mergeCells count="2">
    <mergeCell ref="B4:B5"/>
    <mergeCell ref="B6:B7"/>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B1:R77"/>
  <sheetViews>
    <sheetView zoomScalePageLayoutView="0" workbookViewId="0" topLeftCell="A1">
      <selection activeCell="I46" sqref="I46"/>
    </sheetView>
  </sheetViews>
  <sheetFormatPr defaultColWidth="9.00390625" defaultRowHeight="13.5"/>
  <cols>
    <col min="1" max="1" width="2.625" style="1" customWidth="1"/>
    <col min="2" max="2" width="1.875" style="1" customWidth="1"/>
    <col min="3" max="3" width="10.375" style="1" customWidth="1"/>
    <col min="4" max="4" width="10.125" style="1" bestFit="1" customWidth="1"/>
    <col min="5" max="5" width="9.125" style="1" bestFit="1" customWidth="1"/>
    <col min="6" max="6" width="6.625" style="1" customWidth="1"/>
    <col min="7" max="7" width="9.125" style="1" bestFit="1" customWidth="1"/>
    <col min="8" max="8" width="6.75390625" style="1" bestFit="1" customWidth="1"/>
    <col min="9" max="10" width="6.625" style="1" customWidth="1"/>
    <col min="11" max="11" width="6.75390625" style="1" bestFit="1" customWidth="1"/>
    <col min="12" max="13" width="9.125" style="1" bestFit="1" customWidth="1"/>
    <col min="14" max="16" width="6.625" style="1" customWidth="1"/>
    <col min="17" max="17" width="8.375" style="1" customWidth="1"/>
    <col min="18" max="16384" width="9.00390625" style="1" customWidth="1"/>
  </cols>
  <sheetData>
    <row r="1" spans="2:11" ht="14.25" customHeight="1">
      <c r="B1" s="41" t="s">
        <v>85</v>
      </c>
      <c r="J1" s="43"/>
      <c r="K1" s="43"/>
    </row>
    <row r="2" ht="13.5" customHeight="1">
      <c r="B2" s="42" t="s">
        <v>86</v>
      </c>
    </row>
    <row r="3" spans="2:17" ht="12" customHeight="1">
      <c r="B3" s="110" t="s">
        <v>57</v>
      </c>
      <c r="C3" s="111"/>
      <c r="D3" s="144" t="s">
        <v>87</v>
      </c>
      <c r="E3" s="145"/>
      <c r="F3" s="145"/>
      <c r="G3" s="145"/>
      <c r="H3" s="145"/>
      <c r="I3" s="145"/>
      <c r="J3" s="145"/>
      <c r="K3" s="145"/>
      <c r="L3" s="145"/>
      <c r="M3" s="145"/>
      <c r="N3" s="145"/>
      <c r="O3" s="146"/>
      <c r="P3" s="147" t="s">
        <v>88</v>
      </c>
      <c r="Q3" s="147" t="s">
        <v>89</v>
      </c>
    </row>
    <row r="4" spans="2:17" ht="12" customHeight="1">
      <c r="B4" s="112"/>
      <c r="C4" s="113"/>
      <c r="D4" s="141" t="s">
        <v>90</v>
      </c>
      <c r="E4" s="150" t="s">
        <v>91</v>
      </c>
      <c r="F4" s="151"/>
      <c r="G4" s="151"/>
      <c r="H4" s="151"/>
      <c r="I4" s="151"/>
      <c r="J4" s="151"/>
      <c r="K4" s="151"/>
      <c r="L4" s="151"/>
      <c r="M4" s="151"/>
      <c r="N4" s="151"/>
      <c r="O4" s="152"/>
      <c r="P4" s="148"/>
      <c r="Q4" s="148"/>
    </row>
    <row r="5" spans="2:17" ht="12" customHeight="1">
      <c r="B5" s="112"/>
      <c r="C5" s="113"/>
      <c r="D5" s="142"/>
      <c r="E5" s="153" t="s">
        <v>92</v>
      </c>
      <c r="F5" s="138" t="s">
        <v>93</v>
      </c>
      <c r="G5" s="138" t="s">
        <v>94</v>
      </c>
      <c r="H5" s="138" t="s">
        <v>95</v>
      </c>
      <c r="I5" s="138" t="s">
        <v>96</v>
      </c>
      <c r="J5" s="138" t="s">
        <v>97</v>
      </c>
      <c r="K5" s="138" t="s">
        <v>98</v>
      </c>
      <c r="L5" s="141" t="s">
        <v>99</v>
      </c>
      <c r="M5" s="138" t="s">
        <v>100</v>
      </c>
      <c r="N5" s="138" t="s">
        <v>101</v>
      </c>
      <c r="O5" s="141" t="s">
        <v>102</v>
      </c>
      <c r="P5" s="148"/>
      <c r="Q5" s="148"/>
    </row>
    <row r="6" spans="2:17" ht="12" customHeight="1">
      <c r="B6" s="112"/>
      <c r="C6" s="113"/>
      <c r="D6" s="142"/>
      <c r="E6" s="154"/>
      <c r="F6" s="139"/>
      <c r="G6" s="139"/>
      <c r="H6" s="139"/>
      <c r="I6" s="139"/>
      <c r="J6" s="139"/>
      <c r="K6" s="139"/>
      <c r="L6" s="142"/>
      <c r="M6" s="139"/>
      <c r="N6" s="139"/>
      <c r="O6" s="142"/>
      <c r="P6" s="148"/>
      <c r="Q6" s="148"/>
    </row>
    <row r="7" spans="2:17" ht="12" customHeight="1">
      <c r="B7" s="112"/>
      <c r="C7" s="113"/>
      <c r="D7" s="142"/>
      <c r="E7" s="154"/>
      <c r="F7" s="139"/>
      <c r="G7" s="139"/>
      <c r="H7" s="139"/>
      <c r="I7" s="139"/>
      <c r="J7" s="139"/>
      <c r="K7" s="139"/>
      <c r="L7" s="142"/>
      <c r="M7" s="139"/>
      <c r="N7" s="139"/>
      <c r="O7" s="142"/>
      <c r="P7" s="148"/>
      <c r="Q7" s="148"/>
    </row>
    <row r="8" spans="2:17" ht="12" customHeight="1">
      <c r="B8" s="112"/>
      <c r="C8" s="113"/>
      <c r="D8" s="142"/>
      <c r="E8" s="154"/>
      <c r="F8" s="139"/>
      <c r="G8" s="139"/>
      <c r="H8" s="139"/>
      <c r="I8" s="139"/>
      <c r="J8" s="139"/>
      <c r="K8" s="139"/>
      <c r="L8" s="142"/>
      <c r="M8" s="139"/>
      <c r="N8" s="139"/>
      <c r="O8" s="142"/>
      <c r="P8" s="148"/>
      <c r="Q8" s="148"/>
    </row>
    <row r="9" spans="2:17" ht="12" customHeight="1">
      <c r="B9" s="112"/>
      <c r="C9" s="113"/>
      <c r="D9" s="142"/>
      <c r="E9" s="154"/>
      <c r="F9" s="139"/>
      <c r="G9" s="139"/>
      <c r="H9" s="139"/>
      <c r="I9" s="139"/>
      <c r="J9" s="139"/>
      <c r="K9" s="139"/>
      <c r="L9" s="142"/>
      <c r="M9" s="139"/>
      <c r="N9" s="139"/>
      <c r="O9" s="142"/>
      <c r="P9" s="148"/>
      <c r="Q9" s="148"/>
    </row>
    <row r="10" spans="2:17" ht="12" customHeight="1">
      <c r="B10" s="112"/>
      <c r="C10" s="113"/>
      <c r="D10" s="142"/>
      <c r="E10" s="154"/>
      <c r="F10" s="139"/>
      <c r="G10" s="139"/>
      <c r="H10" s="139"/>
      <c r="I10" s="139"/>
      <c r="J10" s="139"/>
      <c r="K10" s="139"/>
      <c r="L10" s="142"/>
      <c r="M10" s="139"/>
      <c r="N10" s="139"/>
      <c r="O10" s="142"/>
      <c r="P10" s="148"/>
      <c r="Q10" s="148"/>
    </row>
    <row r="11" spans="2:17" ht="12" customHeight="1">
      <c r="B11" s="112"/>
      <c r="C11" s="113"/>
      <c r="D11" s="142"/>
      <c r="E11" s="154"/>
      <c r="F11" s="139"/>
      <c r="G11" s="139"/>
      <c r="H11" s="139"/>
      <c r="I11" s="139"/>
      <c r="J11" s="139"/>
      <c r="K11" s="139"/>
      <c r="L11" s="142"/>
      <c r="M11" s="139"/>
      <c r="N11" s="139"/>
      <c r="O11" s="142"/>
      <c r="P11" s="148"/>
      <c r="Q11" s="148"/>
    </row>
    <row r="12" spans="2:17" ht="12" customHeight="1">
      <c r="B12" s="114"/>
      <c r="C12" s="115"/>
      <c r="D12" s="143"/>
      <c r="E12" s="155"/>
      <c r="F12" s="140"/>
      <c r="G12" s="140"/>
      <c r="H12" s="140"/>
      <c r="I12" s="140"/>
      <c r="J12" s="140"/>
      <c r="K12" s="140"/>
      <c r="L12" s="143"/>
      <c r="M12" s="140"/>
      <c r="N12" s="140"/>
      <c r="O12" s="143"/>
      <c r="P12" s="149"/>
      <c r="Q12" s="149"/>
    </row>
    <row r="13" spans="2:17" ht="12">
      <c r="B13" s="3"/>
      <c r="C13" s="4"/>
      <c r="D13" s="5" t="s">
        <v>66</v>
      </c>
      <c r="E13" s="5" t="s">
        <v>66</v>
      </c>
      <c r="F13" s="5" t="s">
        <v>66</v>
      </c>
      <c r="G13" s="5" t="s">
        <v>66</v>
      </c>
      <c r="H13" s="5" t="s">
        <v>66</v>
      </c>
      <c r="I13" s="5" t="s">
        <v>66</v>
      </c>
      <c r="J13" s="5" t="s">
        <v>66</v>
      </c>
      <c r="K13" s="5" t="s">
        <v>66</v>
      </c>
      <c r="L13" s="5" t="s">
        <v>66</v>
      </c>
      <c r="M13" s="5" t="s">
        <v>66</v>
      </c>
      <c r="N13" s="5" t="s">
        <v>66</v>
      </c>
      <c r="O13" s="5" t="s">
        <v>66</v>
      </c>
      <c r="P13" s="5" t="s">
        <v>66</v>
      </c>
      <c r="Q13" s="5" t="s">
        <v>40</v>
      </c>
    </row>
    <row r="14" spans="2:18" ht="12" customHeight="1">
      <c r="B14" s="132" t="s">
        <v>38</v>
      </c>
      <c r="C14" s="133"/>
      <c r="D14" s="9">
        <f>SUM(D16,D31)</f>
        <v>806974</v>
      </c>
      <c r="E14" s="9">
        <f>SUM(E18:E29,E33:E39)</f>
        <v>32229</v>
      </c>
      <c r="F14" s="9">
        <f aca="true" t="shared" si="0" ref="F14:P14">SUM(F16,F31)</f>
        <v>1</v>
      </c>
      <c r="G14" s="9">
        <f t="shared" si="0"/>
        <v>4878</v>
      </c>
      <c r="H14" s="9">
        <f t="shared" si="0"/>
        <v>11</v>
      </c>
      <c r="I14" s="9">
        <f t="shared" si="0"/>
        <v>354</v>
      </c>
      <c r="J14" s="8" t="s">
        <v>103</v>
      </c>
      <c r="K14" s="9">
        <f t="shared" si="0"/>
        <v>307</v>
      </c>
      <c r="L14" s="9">
        <f t="shared" si="0"/>
        <v>14346</v>
      </c>
      <c r="M14" s="9">
        <f t="shared" si="0"/>
        <v>9531</v>
      </c>
      <c r="N14" s="9">
        <f t="shared" si="0"/>
        <v>2801</v>
      </c>
      <c r="O14" s="8" t="s">
        <v>103</v>
      </c>
      <c r="P14" s="9">
        <f t="shared" si="0"/>
        <v>10</v>
      </c>
      <c r="Q14" s="9">
        <v>839213</v>
      </c>
      <c r="R14" s="49"/>
    </row>
    <row r="15" spans="2:17" ht="12" customHeight="1">
      <c r="B15" s="45"/>
      <c r="C15" s="46"/>
      <c r="D15" s="9"/>
      <c r="E15" s="9"/>
      <c r="F15" s="9"/>
      <c r="G15" s="9"/>
      <c r="H15" s="9"/>
      <c r="I15" s="9"/>
      <c r="J15" s="8"/>
      <c r="K15" s="9"/>
      <c r="L15" s="9"/>
      <c r="M15" s="9"/>
      <c r="N15" s="9"/>
      <c r="O15" s="9"/>
      <c r="P15" s="9"/>
      <c r="Q15" s="9"/>
    </row>
    <row r="16" spans="2:17" ht="12">
      <c r="B16" s="132" t="s">
        <v>42</v>
      </c>
      <c r="C16" s="133"/>
      <c r="D16" s="9">
        <f>SUM(D18:D29)</f>
        <v>668494</v>
      </c>
      <c r="E16" s="9">
        <f>SUM(F16:O16)</f>
        <v>26967</v>
      </c>
      <c r="F16" s="8" t="s">
        <v>104</v>
      </c>
      <c r="G16" s="9">
        <f aca="true" t="shared" si="1" ref="G16:P16">SUM(G18:G29)</f>
        <v>3882</v>
      </c>
      <c r="H16" s="9">
        <f t="shared" si="1"/>
        <v>3</v>
      </c>
      <c r="I16" s="9">
        <f t="shared" si="1"/>
        <v>119</v>
      </c>
      <c r="J16" s="8" t="s">
        <v>104</v>
      </c>
      <c r="K16" s="9">
        <f t="shared" si="1"/>
        <v>252</v>
      </c>
      <c r="L16" s="9">
        <f t="shared" si="1"/>
        <v>12298</v>
      </c>
      <c r="M16" s="9">
        <f t="shared" si="1"/>
        <v>8002</v>
      </c>
      <c r="N16" s="9">
        <f t="shared" si="1"/>
        <v>2411</v>
      </c>
      <c r="O16" s="8" t="s">
        <v>104</v>
      </c>
      <c r="P16" s="9">
        <f t="shared" si="1"/>
        <v>9</v>
      </c>
      <c r="Q16" s="9">
        <v>695470</v>
      </c>
    </row>
    <row r="17" spans="2:17" ht="12">
      <c r="B17" s="45"/>
      <c r="C17" s="46"/>
      <c r="D17" s="9"/>
      <c r="E17" s="9"/>
      <c r="F17" s="9"/>
      <c r="G17" s="9"/>
      <c r="H17" s="9"/>
      <c r="I17" s="9"/>
      <c r="J17" s="8"/>
      <c r="K17" s="9"/>
      <c r="L17" s="9"/>
      <c r="M17" s="9"/>
      <c r="N17" s="9"/>
      <c r="O17" s="9"/>
      <c r="P17" s="9"/>
      <c r="Q17" s="9"/>
    </row>
    <row r="18" spans="2:17" ht="12">
      <c r="B18" s="15"/>
      <c r="C18" s="16" t="s">
        <v>1</v>
      </c>
      <c r="D18" s="8">
        <v>131069</v>
      </c>
      <c r="E18" s="8">
        <f>SUM(F18:O18)</f>
        <v>4656</v>
      </c>
      <c r="F18" s="8" t="s">
        <v>104</v>
      </c>
      <c r="G18" s="8">
        <v>814</v>
      </c>
      <c r="H18" s="8">
        <v>1</v>
      </c>
      <c r="I18" s="8">
        <v>24</v>
      </c>
      <c r="J18" s="8" t="s">
        <v>104</v>
      </c>
      <c r="K18" s="8">
        <v>14</v>
      </c>
      <c r="L18" s="8">
        <v>2267</v>
      </c>
      <c r="M18" s="8">
        <v>1098</v>
      </c>
      <c r="N18" s="8">
        <v>438</v>
      </c>
      <c r="O18" s="8" t="s">
        <v>104</v>
      </c>
      <c r="P18" s="8" t="s">
        <v>104</v>
      </c>
      <c r="Q18" s="8">
        <v>135725</v>
      </c>
    </row>
    <row r="19" spans="2:17" ht="12">
      <c r="B19" s="15"/>
      <c r="C19" s="16" t="s">
        <v>2</v>
      </c>
      <c r="D19" s="8">
        <v>154968</v>
      </c>
      <c r="E19" s="8">
        <f aca="true" t="shared" si="2" ref="E19:E29">SUM(F19:O19)</f>
        <v>6263</v>
      </c>
      <c r="F19" s="8" t="s">
        <v>104</v>
      </c>
      <c r="G19" s="8">
        <v>711</v>
      </c>
      <c r="H19" s="8">
        <v>2</v>
      </c>
      <c r="I19" s="8">
        <v>18</v>
      </c>
      <c r="J19" s="8" t="s">
        <v>104</v>
      </c>
      <c r="K19" s="8">
        <v>36</v>
      </c>
      <c r="L19" s="8">
        <v>3308</v>
      </c>
      <c r="M19" s="8">
        <v>1627</v>
      </c>
      <c r="N19" s="8">
        <v>561</v>
      </c>
      <c r="O19" s="8" t="s">
        <v>104</v>
      </c>
      <c r="P19" s="8">
        <v>2</v>
      </c>
      <c r="Q19" s="8">
        <v>161233</v>
      </c>
    </row>
    <row r="20" spans="2:17" ht="12">
      <c r="B20" s="15"/>
      <c r="C20" s="16" t="s">
        <v>3</v>
      </c>
      <c r="D20" s="8">
        <v>49554</v>
      </c>
      <c r="E20" s="8">
        <f t="shared" si="2"/>
        <v>1777</v>
      </c>
      <c r="F20" s="8" t="s">
        <v>104</v>
      </c>
      <c r="G20" s="8">
        <v>261</v>
      </c>
      <c r="H20" s="8" t="s">
        <v>104</v>
      </c>
      <c r="I20" s="8">
        <v>6</v>
      </c>
      <c r="J20" s="8" t="s">
        <v>104</v>
      </c>
      <c r="K20" s="8">
        <v>6</v>
      </c>
      <c r="L20" s="8">
        <v>860</v>
      </c>
      <c r="M20" s="8">
        <v>475</v>
      </c>
      <c r="N20" s="8">
        <v>169</v>
      </c>
      <c r="O20" s="8" t="s">
        <v>104</v>
      </c>
      <c r="P20" s="8" t="s">
        <v>104</v>
      </c>
      <c r="Q20" s="8">
        <v>51331</v>
      </c>
    </row>
    <row r="21" spans="2:17" ht="12">
      <c r="B21" s="15"/>
      <c r="C21" s="16" t="s">
        <v>4</v>
      </c>
      <c r="D21" s="8">
        <v>71757</v>
      </c>
      <c r="E21" s="8">
        <f t="shared" si="2"/>
        <v>2994</v>
      </c>
      <c r="F21" s="8" t="s">
        <v>104</v>
      </c>
      <c r="G21" s="8">
        <v>459</v>
      </c>
      <c r="H21" s="8" t="s">
        <v>104</v>
      </c>
      <c r="I21" s="8" t="s">
        <v>104</v>
      </c>
      <c r="J21" s="8" t="s">
        <v>104</v>
      </c>
      <c r="K21" s="8">
        <v>9</v>
      </c>
      <c r="L21" s="8">
        <v>1390</v>
      </c>
      <c r="M21" s="8">
        <v>974</v>
      </c>
      <c r="N21" s="8">
        <v>162</v>
      </c>
      <c r="O21" s="8" t="s">
        <v>104</v>
      </c>
      <c r="P21" s="8">
        <v>2</v>
      </c>
      <c r="Q21" s="8">
        <v>74753</v>
      </c>
    </row>
    <row r="22" spans="2:17" ht="12">
      <c r="B22" s="15"/>
      <c r="C22" s="16" t="s">
        <v>5</v>
      </c>
      <c r="D22" s="8">
        <v>78700</v>
      </c>
      <c r="E22" s="8">
        <f t="shared" si="2"/>
        <v>3792</v>
      </c>
      <c r="F22" s="8" t="s">
        <v>104</v>
      </c>
      <c r="G22" s="8">
        <v>548</v>
      </c>
      <c r="H22" s="8" t="s">
        <v>104</v>
      </c>
      <c r="I22" s="8">
        <v>14</v>
      </c>
      <c r="J22" s="8" t="s">
        <v>104</v>
      </c>
      <c r="K22" s="8">
        <v>17</v>
      </c>
      <c r="L22" s="8">
        <v>1490</v>
      </c>
      <c r="M22" s="8">
        <v>1309</v>
      </c>
      <c r="N22" s="8">
        <v>414</v>
      </c>
      <c r="O22" s="8" t="s">
        <v>104</v>
      </c>
      <c r="P22" s="8">
        <v>5</v>
      </c>
      <c r="Q22" s="8">
        <v>82497</v>
      </c>
    </row>
    <row r="23" spans="2:17" ht="12">
      <c r="B23" s="15"/>
      <c r="C23" s="16" t="s">
        <v>6</v>
      </c>
      <c r="D23" s="8">
        <v>21709</v>
      </c>
      <c r="E23" s="8">
        <f t="shared" si="2"/>
        <v>800</v>
      </c>
      <c r="F23" s="8" t="s">
        <v>104</v>
      </c>
      <c r="G23" s="8">
        <v>151</v>
      </c>
      <c r="H23" s="8" t="s">
        <v>104</v>
      </c>
      <c r="I23" s="8">
        <v>3</v>
      </c>
      <c r="J23" s="8" t="s">
        <v>104</v>
      </c>
      <c r="K23" s="8">
        <v>34</v>
      </c>
      <c r="L23" s="8">
        <v>243</v>
      </c>
      <c r="M23" s="8">
        <v>299</v>
      </c>
      <c r="N23" s="8">
        <v>70</v>
      </c>
      <c r="O23" s="8" t="s">
        <v>104</v>
      </c>
      <c r="P23" s="8" t="s">
        <v>104</v>
      </c>
      <c r="Q23" s="8">
        <v>22509</v>
      </c>
    </row>
    <row r="24" spans="2:17" ht="12">
      <c r="B24" s="15"/>
      <c r="C24" s="16" t="s">
        <v>7</v>
      </c>
      <c r="D24" s="8">
        <v>30148</v>
      </c>
      <c r="E24" s="8">
        <f t="shared" si="2"/>
        <v>1255</v>
      </c>
      <c r="F24" s="8" t="s">
        <v>104</v>
      </c>
      <c r="G24" s="8">
        <v>143</v>
      </c>
      <c r="H24" s="8" t="s">
        <v>104</v>
      </c>
      <c r="I24" s="8">
        <v>2</v>
      </c>
      <c r="J24" s="8" t="s">
        <v>104</v>
      </c>
      <c r="K24" s="8">
        <v>6</v>
      </c>
      <c r="L24" s="8">
        <v>630</v>
      </c>
      <c r="M24" s="8">
        <v>408</v>
      </c>
      <c r="N24" s="8">
        <v>66</v>
      </c>
      <c r="O24" s="8" t="s">
        <v>104</v>
      </c>
      <c r="P24" s="8" t="s">
        <v>104</v>
      </c>
      <c r="Q24" s="8">
        <v>31403</v>
      </c>
    </row>
    <row r="25" spans="2:17" ht="12">
      <c r="B25" s="15"/>
      <c r="C25" s="16" t="s">
        <v>8</v>
      </c>
      <c r="D25" s="8">
        <v>33637</v>
      </c>
      <c r="E25" s="8">
        <f t="shared" si="2"/>
        <v>1574</v>
      </c>
      <c r="F25" s="8" t="s">
        <v>104</v>
      </c>
      <c r="G25" s="8">
        <v>224</v>
      </c>
      <c r="H25" s="8" t="s">
        <v>104</v>
      </c>
      <c r="I25" s="8">
        <v>3</v>
      </c>
      <c r="J25" s="8" t="s">
        <v>104</v>
      </c>
      <c r="K25" s="8" t="s">
        <v>104</v>
      </c>
      <c r="L25" s="8">
        <v>497</v>
      </c>
      <c r="M25" s="8">
        <v>673</v>
      </c>
      <c r="N25" s="8">
        <v>177</v>
      </c>
      <c r="O25" s="8" t="s">
        <v>104</v>
      </c>
      <c r="P25" s="8" t="s">
        <v>104</v>
      </c>
      <c r="Q25" s="8">
        <v>35211</v>
      </c>
    </row>
    <row r="26" spans="2:17" ht="12">
      <c r="B26" s="15"/>
      <c r="C26" s="16" t="s">
        <v>9</v>
      </c>
      <c r="D26" s="8">
        <v>28806</v>
      </c>
      <c r="E26" s="8">
        <f t="shared" si="2"/>
        <v>1113</v>
      </c>
      <c r="F26" s="8" t="s">
        <v>104</v>
      </c>
      <c r="G26" s="8">
        <v>130</v>
      </c>
      <c r="H26" s="8" t="s">
        <v>104</v>
      </c>
      <c r="I26" s="8">
        <v>38</v>
      </c>
      <c r="J26" s="8" t="s">
        <v>104</v>
      </c>
      <c r="K26" s="8" t="s">
        <v>104</v>
      </c>
      <c r="L26" s="8">
        <v>515</v>
      </c>
      <c r="M26" s="8">
        <v>343</v>
      </c>
      <c r="N26" s="8">
        <v>87</v>
      </c>
      <c r="O26" s="8" t="s">
        <v>104</v>
      </c>
      <c r="P26" s="8" t="s">
        <v>104</v>
      </c>
      <c r="Q26" s="8">
        <v>29919</v>
      </c>
    </row>
    <row r="27" spans="2:17" ht="12">
      <c r="B27" s="15"/>
      <c r="C27" s="16" t="s">
        <v>10</v>
      </c>
      <c r="D27" s="8">
        <v>21974</v>
      </c>
      <c r="E27" s="8">
        <f t="shared" si="2"/>
        <v>824</v>
      </c>
      <c r="F27" s="8" t="s">
        <v>104</v>
      </c>
      <c r="G27" s="8">
        <v>123</v>
      </c>
      <c r="H27" s="8" t="s">
        <v>104</v>
      </c>
      <c r="I27" s="8">
        <v>4</v>
      </c>
      <c r="J27" s="8" t="s">
        <v>104</v>
      </c>
      <c r="K27" s="8">
        <v>110</v>
      </c>
      <c r="L27" s="8">
        <v>363</v>
      </c>
      <c r="M27" s="8">
        <v>156</v>
      </c>
      <c r="N27" s="8">
        <v>68</v>
      </c>
      <c r="O27" s="8" t="s">
        <v>104</v>
      </c>
      <c r="P27" s="8" t="s">
        <v>104</v>
      </c>
      <c r="Q27" s="8">
        <v>22798</v>
      </c>
    </row>
    <row r="28" spans="2:17" ht="12">
      <c r="B28" s="15"/>
      <c r="C28" s="16" t="s">
        <v>11</v>
      </c>
      <c r="D28" s="8">
        <v>26585</v>
      </c>
      <c r="E28" s="8">
        <f t="shared" si="2"/>
        <v>1047</v>
      </c>
      <c r="F28" s="8" t="s">
        <v>104</v>
      </c>
      <c r="G28" s="8">
        <v>180</v>
      </c>
      <c r="H28" s="8" t="s">
        <v>104</v>
      </c>
      <c r="I28" s="8">
        <v>6</v>
      </c>
      <c r="J28" s="8" t="s">
        <v>104</v>
      </c>
      <c r="K28" s="8">
        <v>17</v>
      </c>
      <c r="L28" s="8">
        <v>413</v>
      </c>
      <c r="M28" s="8">
        <v>306</v>
      </c>
      <c r="N28" s="8">
        <v>125</v>
      </c>
      <c r="O28" s="8" t="s">
        <v>104</v>
      </c>
      <c r="P28" s="8" t="s">
        <v>104</v>
      </c>
      <c r="Q28" s="8">
        <v>27632</v>
      </c>
    </row>
    <row r="29" spans="2:17" ht="12">
      <c r="B29" s="15"/>
      <c r="C29" s="16" t="s">
        <v>51</v>
      </c>
      <c r="D29" s="8">
        <v>19587</v>
      </c>
      <c r="E29" s="8">
        <f t="shared" si="2"/>
        <v>872</v>
      </c>
      <c r="F29" s="8" t="s">
        <v>104</v>
      </c>
      <c r="G29" s="8">
        <v>138</v>
      </c>
      <c r="H29" s="8" t="s">
        <v>104</v>
      </c>
      <c r="I29" s="8">
        <v>1</v>
      </c>
      <c r="J29" s="8" t="s">
        <v>104</v>
      </c>
      <c r="K29" s="8">
        <v>3</v>
      </c>
      <c r="L29" s="8">
        <v>322</v>
      </c>
      <c r="M29" s="8">
        <v>334</v>
      </c>
      <c r="N29" s="8">
        <v>74</v>
      </c>
      <c r="O29" s="8" t="s">
        <v>104</v>
      </c>
      <c r="P29" s="8" t="s">
        <v>104</v>
      </c>
      <c r="Q29" s="8">
        <v>20459</v>
      </c>
    </row>
    <row r="30" spans="2:17" ht="12">
      <c r="B30" s="15"/>
      <c r="C30" s="16"/>
      <c r="D30" s="8"/>
      <c r="E30" s="8"/>
      <c r="F30" s="8"/>
      <c r="G30" s="8"/>
      <c r="H30" s="8"/>
      <c r="I30" s="8"/>
      <c r="J30" s="8"/>
      <c r="K30" s="8"/>
      <c r="L30" s="8"/>
      <c r="M30" s="8"/>
      <c r="N30" s="8"/>
      <c r="O30" s="8"/>
      <c r="P30" s="8"/>
      <c r="Q30" s="8"/>
    </row>
    <row r="31" spans="2:17" ht="12">
      <c r="B31" s="132" t="s">
        <v>43</v>
      </c>
      <c r="C31" s="133"/>
      <c r="D31" s="9">
        <f>SUM(D33:D39)</f>
        <v>138480</v>
      </c>
      <c r="E31" s="9">
        <f>SUM(F31:O31)</f>
        <v>5262</v>
      </c>
      <c r="F31" s="9">
        <f aca="true" t="shared" si="3" ref="F31:P31">SUM(F33:F39)</f>
        <v>1</v>
      </c>
      <c r="G31" s="9">
        <f t="shared" si="3"/>
        <v>996</v>
      </c>
      <c r="H31" s="9">
        <f t="shared" si="3"/>
        <v>8</v>
      </c>
      <c r="I31" s="9">
        <f t="shared" si="3"/>
        <v>235</v>
      </c>
      <c r="J31" s="8" t="s">
        <v>104</v>
      </c>
      <c r="K31" s="9">
        <f t="shared" si="3"/>
        <v>55</v>
      </c>
      <c r="L31" s="9">
        <f t="shared" si="3"/>
        <v>2048</v>
      </c>
      <c r="M31" s="9">
        <f t="shared" si="3"/>
        <v>1529</v>
      </c>
      <c r="N31" s="9">
        <f t="shared" si="3"/>
        <v>390</v>
      </c>
      <c r="O31" s="8" t="s">
        <v>104</v>
      </c>
      <c r="P31" s="9">
        <f t="shared" si="3"/>
        <v>1</v>
      </c>
      <c r="Q31" s="9">
        <v>143743</v>
      </c>
    </row>
    <row r="32" spans="2:17" ht="12">
      <c r="B32" s="45"/>
      <c r="C32" s="46"/>
      <c r="D32" s="9"/>
      <c r="E32" s="9"/>
      <c r="F32" s="9"/>
      <c r="G32" s="9"/>
      <c r="H32" s="9"/>
      <c r="I32" s="9"/>
      <c r="J32" s="8"/>
      <c r="K32" s="9"/>
      <c r="L32" s="9"/>
      <c r="M32" s="9"/>
      <c r="N32" s="9"/>
      <c r="O32" s="9"/>
      <c r="P32" s="9"/>
      <c r="Q32" s="9"/>
    </row>
    <row r="33" spans="2:17" ht="12">
      <c r="B33" s="15"/>
      <c r="C33" s="16" t="s">
        <v>68</v>
      </c>
      <c r="D33" s="8">
        <v>14341</v>
      </c>
      <c r="E33" s="8">
        <f>SUM(F33:O33)</f>
        <v>623</v>
      </c>
      <c r="F33" s="8" t="s">
        <v>104</v>
      </c>
      <c r="G33" s="8">
        <v>148</v>
      </c>
      <c r="H33" s="8">
        <v>2</v>
      </c>
      <c r="I33" s="8">
        <v>2</v>
      </c>
      <c r="J33" s="8" t="s">
        <v>104</v>
      </c>
      <c r="K33" s="8">
        <v>3</v>
      </c>
      <c r="L33" s="8">
        <v>250</v>
      </c>
      <c r="M33" s="8">
        <v>154</v>
      </c>
      <c r="N33" s="8">
        <v>64</v>
      </c>
      <c r="O33" s="8" t="s">
        <v>104</v>
      </c>
      <c r="P33" s="8">
        <v>1</v>
      </c>
      <c r="Q33" s="8">
        <v>14965</v>
      </c>
    </row>
    <row r="34" spans="2:17" ht="12">
      <c r="B34" s="15"/>
      <c r="C34" s="16" t="s">
        <v>69</v>
      </c>
      <c r="D34" s="8">
        <v>2522</v>
      </c>
      <c r="E34" s="8">
        <f aca="true" t="shared" si="4" ref="E34:E39">SUM(F34:O34)</f>
        <v>134</v>
      </c>
      <c r="F34" s="8" t="s">
        <v>104</v>
      </c>
      <c r="G34" s="8">
        <v>49</v>
      </c>
      <c r="H34" s="8" t="s">
        <v>104</v>
      </c>
      <c r="I34" s="8">
        <v>13</v>
      </c>
      <c r="J34" s="8" t="s">
        <v>104</v>
      </c>
      <c r="K34" s="8" t="s">
        <v>104</v>
      </c>
      <c r="L34" s="8">
        <v>20</v>
      </c>
      <c r="M34" s="8">
        <v>51</v>
      </c>
      <c r="N34" s="8">
        <v>1</v>
      </c>
      <c r="O34" s="8" t="s">
        <v>104</v>
      </c>
      <c r="P34" s="8" t="s">
        <v>104</v>
      </c>
      <c r="Q34" s="8">
        <v>2656</v>
      </c>
    </row>
    <row r="35" spans="2:17" ht="12">
      <c r="B35" s="15"/>
      <c r="C35" s="16" t="s">
        <v>70</v>
      </c>
      <c r="D35" s="8">
        <v>12783</v>
      </c>
      <c r="E35" s="8">
        <f t="shared" si="4"/>
        <v>402</v>
      </c>
      <c r="F35" s="8" t="s">
        <v>104</v>
      </c>
      <c r="G35" s="8">
        <v>62</v>
      </c>
      <c r="H35" s="8">
        <v>1</v>
      </c>
      <c r="I35" s="8">
        <v>59</v>
      </c>
      <c r="J35" s="8" t="s">
        <v>104</v>
      </c>
      <c r="K35" s="8">
        <v>6</v>
      </c>
      <c r="L35" s="8">
        <v>158</v>
      </c>
      <c r="M35" s="8">
        <v>71</v>
      </c>
      <c r="N35" s="8">
        <v>45</v>
      </c>
      <c r="O35" s="8" t="s">
        <v>104</v>
      </c>
      <c r="P35" s="8" t="s">
        <v>104</v>
      </c>
      <c r="Q35" s="8">
        <v>13185</v>
      </c>
    </row>
    <row r="36" spans="2:17" ht="12">
      <c r="B36" s="15"/>
      <c r="C36" s="16" t="s">
        <v>71</v>
      </c>
      <c r="D36" s="8">
        <v>32063</v>
      </c>
      <c r="E36" s="8">
        <f t="shared" si="4"/>
        <v>946</v>
      </c>
      <c r="F36" s="8" t="s">
        <v>104</v>
      </c>
      <c r="G36" s="8">
        <v>165</v>
      </c>
      <c r="H36" s="8">
        <v>2</v>
      </c>
      <c r="I36" s="8">
        <v>63</v>
      </c>
      <c r="J36" s="8" t="s">
        <v>104</v>
      </c>
      <c r="K36" s="8">
        <v>11</v>
      </c>
      <c r="L36" s="8">
        <v>333</v>
      </c>
      <c r="M36" s="8">
        <v>312</v>
      </c>
      <c r="N36" s="8">
        <v>60</v>
      </c>
      <c r="O36" s="8" t="s">
        <v>104</v>
      </c>
      <c r="P36" s="8">
        <v>1</v>
      </c>
      <c r="Q36" s="8">
        <v>33010</v>
      </c>
    </row>
    <row r="37" spans="2:17" ht="12">
      <c r="B37" s="15"/>
      <c r="C37" s="16" t="s">
        <v>72</v>
      </c>
      <c r="D37" s="8">
        <v>18105</v>
      </c>
      <c r="E37" s="8">
        <f t="shared" si="4"/>
        <v>733</v>
      </c>
      <c r="F37" s="8" t="s">
        <v>104</v>
      </c>
      <c r="G37" s="8">
        <v>168</v>
      </c>
      <c r="H37" s="8" t="s">
        <v>104</v>
      </c>
      <c r="I37" s="8">
        <v>89</v>
      </c>
      <c r="J37" s="8" t="s">
        <v>104</v>
      </c>
      <c r="K37" s="8">
        <v>9</v>
      </c>
      <c r="L37" s="8">
        <v>246</v>
      </c>
      <c r="M37" s="8">
        <v>174</v>
      </c>
      <c r="N37" s="8">
        <v>47</v>
      </c>
      <c r="O37" s="8" t="s">
        <v>104</v>
      </c>
      <c r="P37" s="8" t="s">
        <v>104</v>
      </c>
      <c r="Q37" s="8">
        <v>18838</v>
      </c>
    </row>
    <row r="38" spans="2:17" ht="12">
      <c r="B38" s="15"/>
      <c r="C38" s="16" t="s">
        <v>73</v>
      </c>
      <c r="D38" s="8">
        <v>14224</v>
      </c>
      <c r="E38" s="8">
        <f t="shared" si="4"/>
        <v>580</v>
      </c>
      <c r="F38" s="8" t="s">
        <v>104</v>
      </c>
      <c r="G38" s="8">
        <v>80</v>
      </c>
      <c r="H38" s="8">
        <v>2</v>
      </c>
      <c r="I38" s="8">
        <v>2</v>
      </c>
      <c r="J38" s="8" t="s">
        <v>104</v>
      </c>
      <c r="K38" s="8" t="s">
        <v>104</v>
      </c>
      <c r="L38" s="8">
        <v>251</v>
      </c>
      <c r="M38" s="8">
        <v>245</v>
      </c>
      <c r="N38" s="8" t="s">
        <v>104</v>
      </c>
      <c r="O38" s="8" t="s">
        <v>104</v>
      </c>
      <c r="P38" s="8" t="s">
        <v>104</v>
      </c>
      <c r="Q38" s="8">
        <v>14804</v>
      </c>
    </row>
    <row r="39" spans="2:17" ht="12">
      <c r="B39" s="15"/>
      <c r="C39" s="16" t="s">
        <v>74</v>
      </c>
      <c r="D39" s="8">
        <v>44442</v>
      </c>
      <c r="E39" s="8">
        <f t="shared" si="4"/>
        <v>1844</v>
      </c>
      <c r="F39" s="8">
        <v>1</v>
      </c>
      <c r="G39" s="8">
        <v>324</v>
      </c>
      <c r="H39" s="8">
        <v>1</v>
      </c>
      <c r="I39" s="8">
        <v>7</v>
      </c>
      <c r="J39" s="8" t="s">
        <v>104</v>
      </c>
      <c r="K39" s="8">
        <v>26</v>
      </c>
      <c r="L39" s="8">
        <v>790</v>
      </c>
      <c r="M39" s="8">
        <v>522</v>
      </c>
      <c r="N39" s="8">
        <v>173</v>
      </c>
      <c r="O39" s="8" t="s">
        <v>104</v>
      </c>
      <c r="P39" s="8">
        <v>-1</v>
      </c>
      <c r="Q39" s="8">
        <v>46285</v>
      </c>
    </row>
    <row r="40" ht="12">
      <c r="E40" s="49"/>
    </row>
    <row r="41" spans="2:5" ht="12">
      <c r="B41" s="2" t="s">
        <v>44</v>
      </c>
      <c r="E41" s="49"/>
    </row>
    <row r="42" spans="2:12" ht="12">
      <c r="B42" s="108"/>
      <c r="C42" s="109"/>
      <c r="D42" s="109"/>
      <c r="E42" s="109"/>
      <c r="F42" s="109"/>
      <c r="G42" s="109"/>
      <c r="H42" s="109"/>
      <c r="I42" s="109"/>
      <c r="J42" s="109"/>
      <c r="K42" s="109"/>
      <c r="L42" s="109"/>
    </row>
    <row r="43" spans="2:17" ht="12">
      <c r="B43" s="38"/>
      <c r="C43" s="39"/>
      <c r="D43" s="53"/>
      <c r="E43" s="53"/>
      <c r="F43" s="53"/>
      <c r="G43" s="53"/>
      <c r="H43" s="53"/>
      <c r="I43" s="53"/>
      <c r="J43" s="53"/>
      <c r="K43" s="53"/>
      <c r="L43" s="53"/>
      <c r="M43" s="53"/>
      <c r="N43" s="53"/>
      <c r="O43" s="53"/>
      <c r="P43" s="53"/>
      <c r="Q43" s="53"/>
    </row>
    <row r="44" spans="4:17" ht="12">
      <c r="D44" s="49"/>
      <c r="E44" s="49"/>
      <c r="F44" s="49"/>
      <c r="G44" s="49"/>
      <c r="H44" s="49"/>
      <c r="I44" s="49"/>
      <c r="J44" s="49"/>
      <c r="K44" s="49"/>
      <c r="L44" s="49"/>
      <c r="M44" s="49"/>
      <c r="N44" s="49"/>
      <c r="O44" s="49"/>
      <c r="P44" s="49"/>
      <c r="Q44" s="49"/>
    </row>
    <row r="45" spans="4:17" ht="12">
      <c r="D45" s="49"/>
      <c r="E45" s="49"/>
      <c r="G45" s="49"/>
      <c r="H45" s="49"/>
      <c r="I45" s="49"/>
      <c r="J45" s="49"/>
      <c r="K45" s="49"/>
      <c r="L45" s="49"/>
      <c r="M45" s="49"/>
      <c r="N45" s="49"/>
      <c r="O45" s="49"/>
      <c r="P45" s="49"/>
      <c r="Q45" s="49"/>
    </row>
    <row r="46" ht="12">
      <c r="E46" s="49"/>
    </row>
    <row r="47" ht="12">
      <c r="E47" s="49"/>
    </row>
    <row r="48" ht="12">
      <c r="E48" s="49"/>
    </row>
    <row r="49" ht="12">
      <c r="E49" s="49"/>
    </row>
    <row r="50" ht="12">
      <c r="E50" s="49"/>
    </row>
    <row r="51" ht="12">
      <c r="E51" s="49"/>
    </row>
    <row r="52" ht="12">
      <c r="E52" s="49"/>
    </row>
    <row r="53" ht="12">
      <c r="E53" s="49"/>
    </row>
    <row r="54" ht="12">
      <c r="E54" s="49"/>
    </row>
    <row r="55" ht="12">
      <c r="E55" s="49"/>
    </row>
    <row r="56" ht="12">
      <c r="E56" s="49"/>
    </row>
    <row r="57" spans="4:17" ht="12">
      <c r="D57" s="49"/>
      <c r="E57" s="49"/>
      <c r="Q57" s="49"/>
    </row>
    <row r="58" ht="12">
      <c r="E58" s="49"/>
    </row>
    <row r="59" ht="12">
      <c r="E59" s="49"/>
    </row>
    <row r="60" ht="12">
      <c r="E60" s="49"/>
    </row>
    <row r="61" ht="12">
      <c r="E61" s="49"/>
    </row>
    <row r="62" ht="12">
      <c r="E62" s="49"/>
    </row>
    <row r="63" ht="12">
      <c r="E63" s="49"/>
    </row>
    <row r="64" ht="12">
      <c r="E64" s="49"/>
    </row>
    <row r="65" ht="12">
      <c r="E65" s="49"/>
    </row>
    <row r="66" spans="4:5" ht="12">
      <c r="D66" s="49"/>
      <c r="E66" s="49"/>
    </row>
    <row r="67" spans="5:17" ht="12">
      <c r="E67" s="49"/>
      <c r="Q67" s="49"/>
    </row>
    <row r="68" ht="12">
      <c r="E68" s="49"/>
    </row>
    <row r="69" ht="12">
      <c r="E69" s="49"/>
    </row>
    <row r="70" ht="12">
      <c r="E70" s="49"/>
    </row>
    <row r="71" ht="12">
      <c r="E71" s="49"/>
    </row>
    <row r="72" ht="12">
      <c r="E72" s="49"/>
    </row>
    <row r="73" ht="12">
      <c r="E73" s="49"/>
    </row>
    <row r="74" ht="12">
      <c r="E74" s="49"/>
    </row>
    <row r="75" ht="12">
      <c r="E75" s="49"/>
    </row>
    <row r="76" ht="12">
      <c r="E76" s="49"/>
    </row>
    <row r="77" ht="12">
      <c r="E77" s="49"/>
    </row>
  </sheetData>
  <sheetProtection/>
  <mergeCells count="21">
    <mergeCell ref="Q3:Q12"/>
    <mergeCell ref="D4:D12"/>
    <mergeCell ref="E4:O4"/>
    <mergeCell ref="E5:E12"/>
    <mergeCell ref="F5:F12"/>
    <mergeCell ref="O5:O12"/>
    <mergeCell ref="B3:C12"/>
    <mergeCell ref="D3:O3"/>
    <mergeCell ref="M5:M12"/>
    <mergeCell ref="B16:C16"/>
    <mergeCell ref="P3:P12"/>
    <mergeCell ref="B31:C31"/>
    <mergeCell ref="N5:N12"/>
    <mergeCell ref="B42:L42"/>
    <mergeCell ref="I5:I12"/>
    <mergeCell ref="J5:J12"/>
    <mergeCell ref="K5:K12"/>
    <mergeCell ref="L5:L12"/>
    <mergeCell ref="H5:H12"/>
    <mergeCell ref="G5:G12"/>
    <mergeCell ref="B14:C14"/>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B1:L26"/>
  <sheetViews>
    <sheetView zoomScalePageLayoutView="0" workbookViewId="0" topLeftCell="A1">
      <selection activeCell="O23" sqref="O23:O25"/>
    </sheetView>
  </sheetViews>
  <sheetFormatPr defaultColWidth="9.00390625" defaultRowHeight="13.5"/>
  <cols>
    <col min="1" max="1" width="2.625" style="1" customWidth="1"/>
    <col min="2" max="2" width="1.875" style="1" customWidth="1"/>
    <col min="3" max="3" width="7.75390625" style="1" customWidth="1"/>
    <col min="4" max="4" width="11.375" style="1" customWidth="1"/>
    <col min="5" max="8" width="14.625" style="1" customWidth="1"/>
    <col min="9" max="9" width="11.625" style="1" customWidth="1"/>
    <col min="10" max="10" width="10.125" style="1" bestFit="1" customWidth="1"/>
    <col min="11" max="11" width="8.50390625" style="1" bestFit="1" customWidth="1"/>
    <col min="12" max="16384" width="9.00390625" style="1" customWidth="1"/>
  </cols>
  <sheetData>
    <row r="1" spans="2:3" ht="14.25">
      <c r="B1" s="41" t="s">
        <v>105</v>
      </c>
      <c r="C1" s="55"/>
    </row>
    <row r="2" spans="2:3" ht="13.5">
      <c r="B2" s="42" t="s">
        <v>106</v>
      </c>
      <c r="C2" s="56"/>
    </row>
    <row r="3" ht="12">
      <c r="B3" s="40" t="s">
        <v>107</v>
      </c>
    </row>
    <row r="4" spans="2:11" ht="12" customHeight="1">
      <c r="B4" s="110" t="s">
        <v>108</v>
      </c>
      <c r="C4" s="111"/>
      <c r="D4" s="158" t="s">
        <v>58</v>
      </c>
      <c r="E4" s="161" t="s">
        <v>109</v>
      </c>
      <c r="F4" s="161" t="s">
        <v>110</v>
      </c>
      <c r="G4" s="161" t="s">
        <v>111</v>
      </c>
      <c r="H4" s="161" t="s">
        <v>112</v>
      </c>
      <c r="I4" s="156" t="s">
        <v>63</v>
      </c>
      <c r="J4" s="158" t="s">
        <v>64</v>
      </c>
      <c r="K4" s="158" t="s">
        <v>65</v>
      </c>
    </row>
    <row r="5" spans="2:11" ht="12">
      <c r="B5" s="114"/>
      <c r="C5" s="115"/>
      <c r="D5" s="159"/>
      <c r="E5" s="162"/>
      <c r="F5" s="162"/>
      <c r="G5" s="162"/>
      <c r="H5" s="162"/>
      <c r="I5" s="157"/>
      <c r="J5" s="159"/>
      <c r="K5" s="159"/>
    </row>
    <row r="6" spans="2:11" ht="12">
      <c r="B6" s="15"/>
      <c r="C6" s="57"/>
      <c r="D6" s="5" t="s">
        <v>66</v>
      </c>
      <c r="E6" s="5" t="s">
        <v>66</v>
      </c>
      <c r="F6" s="5" t="s">
        <v>66</v>
      </c>
      <c r="G6" s="5" t="s">
        <v>66</v>
      </c>
      <c r="H6" s="5" t="s">
        <v>66</v>
      </c>
      <c r="I6" s="5" t="s">
        <v>40</v>
      </c>
      <c r="J6" s="5" t="s">
        <v>40</v>
      </c>
      <c r="K6" s="5" t="s">
        <v>113</v>
      </c>
    </row>
    <row r="7" spans="2:12" ht="12">
      <c r="B7" s="96" t="s">
        <v>114</v>
      </c>
      <c r="C7" s="97"/>
      <c r="D7" s="58">
        <v>187713</v>
      </c>
      <c r="E7" s="9">
        <v>61927</v>
      </c>
      <c r="F7" s="9">
        <v>54530</v>
      </c>
      <c r="G7" s="9">
        <v>49862</v>
      </c>
      <c r="H7" s="9">
        <v>21394</v>
      </c>
      <c r="I7" s="9">
        <v>383075</v>
      </c>
      <c r="J7" s="9">
        <v>194271</v>
      </c>
      <c r="K7" s="48">
        <v>50.71</v>
      </c>
      <c r="L7" s="49"/>
    </row>
    <row r="8" spans="2:12" ht="12">
      <c r="B8" s="15"/>
      <c r="C8" s="16" t="s">
        <v>1</v>
      </c>
      <c r="D8" s="59">
        <v>133885</v>
      </c>
      <c r="E8" s="8">
        <v>41852</v>
      </c>
      <c r="F8" s="8">
        <v>36295</v>
      </c>
      <c r="G8" s="8">
        <v>39444</v>
      </c>
      <c r="H8" s="8">
        <v>16294</v>
      </c>
      <c r="I8" s="8">
        <v>275694</v>
      </c>
      <c r="J8" s="8">
        <v>138463</v>
      </c>
      <c r="K8" s="51">
        <v>50.22</v>
      </c>
      <c r="L8" s="49"/>
    </row>
    <row r="9" spans="2:12" ht="12">
      <c r="B9" s="15"/>
      <c r="C9" s="60" t="s">
        <v>3</v>
      </c>
      <c r="D9" s="59">
        <v>6750</v>
      </c>
      <c r="E9" s="8">
        <v>2854</v>
      </c>
      <c r="F9" s="8">
        <v>1446</v>
      </c>
      <c r="G9" s="8">
        <v>1733</v>
      </c>
      <c r="H9" s="8">
        <v>717</v>
      </c>
      <c r="I9" s="8">
        <v>15486</v>
      </c>
      <c r="J9" s="8">
        <v>7039</v>
      </c>
      <c r="K9" s="51">
        <v>45.45</v>
      </c>
      <c r="L9" s="49"/>
    </row>
    <row r="10" spans="2:12" ht="12">
      <c r="B10" s="15"/>
      <c r="C10" s="16" t="s">
        <v>6</v>
      </c>
      <c r="D10" s="59">
        <v>21113</v>
      </c>
      <c r="E10" s="8">
        <v>6974</v>
      </c>
      <c r="F10" s="8">
        <v>8527</v>
      </c>
      <c r="G10" s="8">
        <v>3651</v>
      </c>
      <c r="H10" s="8">
        <v>1961</v>
      </c>
      <c r="I10" s="8">
        <v>41802</v>
      </c>
      <c r="J10" s="8">
        <v>21790</v>
      </c>
      <c r="K10" s="51">
        <v>52.13</v>
      </c>
      <c r="L10" s="49"/>
    </row>
    <row r="11" spans="2:12" ht="12">
      <c r="B11" s="15"/>
      <c r="C11" s="16" t="s">
        <v>8</v>
      </c>
      <c r="D11" s="59">
        <v>7974</v>
      </c>
      <c r="E11" s="8">
        <v>3337</v>
      </c>
      <c r="F11" s="8">
        <v>1828</v>
      </c>
      <c r="G11" s="8">
        <v>1979</v>
      </c>
      <c r="H11" s="8">
        <v>830</v>
      </c>
      <c r="I11" s="8">
        <v>17309</v>
      </c>
      <c r="J11" s="8">
        <v>8370</v>
      </c>
      <c r="K11" s="51">
        <v>48.36</v>
      </c>
      <c r="L11" s="49"/>
    </row>
    <row r="12" spans="2:12" ht="12">
      <c r="B12" s="15"/>
      <c r="C12" s="16" t="s">
        <v>51</v>
      </c>
      <c r="D12" s="59">
        <v>1100</v>
      </c>
      <c r="E12" s="8">
        <v>522</v>
      </c>
      <c r="F12" s="8">
        <v>235</v>
      </c>
      <c r="G12" s="8">
        <v>261</v>
      </c>
      <c r="H12" s="8">
        <v>82</v>
      </c>
      <c r="I12" s="8">
        <v>2129</v>
      </c>
      <c r="J12" s="8">
        <v>1149</v>
      </c>
      <c r="K12" s="51">
        <v>53.97</v>
      </c>
      <c r="L12" s="49"/>
    </row>
    <row r="13" spans="2:12" ht="12">
      <c r="B13" s="15"/>
      <c r="C13" s="16" t="s">
        <v>26</v>
      </c>
      <c r="D13" s="59">
        <v>16891</v>
      </c>
      <c r="E13" s="8">
        <v>6388</v>
      </c>
      <c r="F13" s="8">
        <v>6199</v>
      </c>
      <c r="G13" s="8">
        <v>2794</v>
      </c>
      <c r="H13" s="8">
        <v>1510</v>
      </c>
      <c r="I13" s="8">
        <v>30655</v>
      </c>
      <c r="J13" s="8">
        <v>17460</v>
      </c>
      <c r="K13" s="51">
        <v>56.96</v>
      </c>
      <c r="L13" s="49"/>
    </row>
    <row r="15" ht="12">
      <c r="B15" s="2" t="s">
        <v>44</v>
      </c>
    </row>
    <row r="16" spans="2:11" ht="13.5" customHeight="1">
      <c r="B16" s="160" t="s">
        <v>115</v>
      </c>
      <c r="C16" s="160"/>
      <c r="D16" s="160"/>
      <c r="E16" s="160"/>
      <c r="F16" s="160"/>
      <c r="G16" s="160"/>
      <c r="H16" s="160"/>
      <c r="I16" s="160"/>
      <c r="J16" s="160"/>
      <c r="K16" s="160"/>
    </row>
    <row r="18" spans="4:11" ht="12">
      <c r="D18" s="49"/>
      <c r="E18" s="49"/>
      <c r="F18" s="49"/>
      <c r="G18" s="49"/>
      <c r="H18" s="49"/>
      <c r="I18" s="49"/>
      <c r="J18" s="49"/>
      <c r="K18" s="49"/>
    </row>
    <row r="19" spans="4:11" ht="12">
      <c r="D19" s="49"/>
      <c r="E19" s="49"/>
      <c r="F19" s="49"/>
      <c r="G19" s="49"/>
      <c r="H19" s="49"/>
      <c r="I19" s="49"/>
      <c r="J19" s="49"/>
      <c r="K19" s="61"/>
    </row>
    <row r="20" spans="4:11" ht="12">
      <c r="D20" s="49"/>
      <c r="E20" s="49"/>
      <c r="F20" s="49"/>
      <c r="G20" s="49"/>
      <c r="H20" s="49"/>
      <c r="I20" s="49"/>
      <c r="J20" s="49"/>
      <c r="K20" s="61"/>
    </row>
    <row r="21" spans="4:11" ht="12">
      <c r="D21" s="49"/>
      <c r="K21" s="61"/>
    </row>
    <row r="22" spans="4:11" ht="12">
      <c r="D22" s="49"/>
      <c r="K22" s="61"/>
    </row>
    <row r="23" spans="4:11" ht="12">
      <c r="D23" s="49"/>
      <c r="K23" s="61"/>
    </row>
    <row r="24" spans="4:11" ht="12">
      <c r="D24" s="49"/>
      <c r="K24" s="61"/>
    </row>
    <row r="25" spans="4:11" ht="12">
      <c r="D25" s="49"/>
      <c r="K25" s="61"/>
    </row>
    <row r="26" ht="12">
      <c r="K26" s="61"/>
    </row>
  </sheetData>
  <sheetProtection/>
  <mergeCells count="11">
    <mergeCell ref="H4:H5"/>
    <mergeCell ref="I4:I5"/>
    <mergeCell ref="J4:J5"/>
    <mergeCell ref="K4:K5"/>
    <mergeCell ref="B7:C7"/>
    <mergeCell ref="B16:K16"/>
    <mergeCell ref="B4:C5"/>
    <mergeCell ref="D4:D5"/>
    <mergeCell ref="E4:E5"/>
    <mergeCell ref="F4:F5"/>
    <mergeCell ref="G4:G5"/>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B1:K23"/>
  <sheetViews>
    <sheetView zoomScalePageLayoutView="0" workbookViewId="0" topLeftCell="A1">
      <selection activeCell="F41" sqref="F41"/>
    </sheetView>
  </sheetViews>
  <sheetFormatPr defaultColWidth="9.00390625" defaultRowHeight="13.5"/>
  <cols>
    <col min="1" max="1" width="2.625" style="1" customWidth="1"/>
    <col min="2" max="2" width="1.875" style="1" customWidth="1"/>
    <col min="3" max="3" width="8.625" style="1" customWidth="1"/>
    <col min="4" max="4" width="11.375" style="1" customWidth="1"/>
    <col min="5" max="7" width="13.125" style="1" customWidth="1"/>
    <col min="8" max="8" width="11.75390625" style="1" customWidth="1"/>
    <col min="9" max="9" width="8.375" style="1" customWidth="1"/>
    <col min="10" max="10" width="6.375" style="1" customWidth="1"/>
    <col min="11" max="16384" width="9.00390625" style="1" customWidth="1"/>
  </cols>
  <sheetData>
    <row r="1" ht="14.25">
      <c r="B1" s="41" t="s">
        <v>105</v>
      </c>
    </row>
    <row r="2" spans="2:3" ht="13.5">
      <c r="B2" s="42" t="s">
        <v>106</v>
      </c>
      <c r="C2" s="56"/>
    </row>
    <row r="3" ht="12">
      <c r="B3" s="40" t="s">
        <v>116</v>
      </c>
    </row>
    <row r="4" spans="2:10" ht="12" customHeight="1">
      <c r="B4" s="110" t="s">
        <v>108</v>
      </c>
      <c r="C4" s="111"/>
      <c r="D4" s="158" t="s">
        <v>58</v>
      </c>
      <c r="E4" s="161" t="s">
        <v>117</v>
      </c>
      <c r="F4" s="161" t="s">
        <v>118</v>
      </c>
      <c r="G4" s="161" t="s">
        <v>119</v>
      </c>
      <c r="H4" s="156" t="s">
        <v>63</v>
      </c>
      <c r="I4" s="158" t="s">
        <v>64</v>
      </c>
      <c r="J4" s="158" t="s">
        <v>65</v>
      </c>
    </row>
    <row r="5" spans="2:10" ht="12">
      <c r="B5" s="114"/>
      <c r="C5" s="115"/>
      <c r="D5" s="159"/>
      <c r="E5" s="162"/>
      <c r="F5" s="162"/>
      <c r="G5" s="162"/>
      <c r="H5" s="157"/>
      <c r="I5" s="159"/>
      <c r="J5" s="159"/>
    </row>
    <row r="6" spans="2:10" ht="12">
      <c r="B6" s="15"/>
      <c r="C6" s="57"/>
      <c r="D6" s="5" t="s">
        <v>66</v>
      </c>
      <c r="E6" s="5" t="s">
        <v>66</v>
      </c>
      <c r="F6" s="5" t="s">
        <v>66</v>
      </c>
      <c r="G6" s="5" t="s">
        <v>66</v>
      </c>
      <c r="H6" s="5" t="s">
        <v>40</v>
      </c>
      <c r="I6" s="5" t="s">
        <v>40</v>
      </c>
      <c r="J6" s="5" t="s">
        <v>120</v>
      </c>
    </row>
    <row r="7" spans="2:11" ht="12">
      <c r="B7" s="96" t="s">
        <v>121</v>
      </c>
      <c r="C7" s="97"/>
      <c r="D7" s="9">
        <v>157636</v>
      </c>
      <c r="E7" s="9">
        <v>53038</v>
      </c>
      <c r="F7" s="9">
        <v>84530</v>
      </c>
      <c r="G7" s="9">
        <v>20068</v>
      </c>
      <c r="H7" s="9">
        <v>330850</v>
      </c>
      <c r="I7" s="9">
        <v>163590</v>
      </c>
      <c r="J7" s="48">
        <v>49.45</v>
      </c>
      <c r="K7" s="49"/>
    </row>
    <row r="8" spans="2:11" ht="12">
      <c r="B8" s="15"/>
      <c r="C8" s="16" t="s">
        <v>3</v>
      </c>
      <c r="D8" s="8">
        <v>41335</v>
      </c>
      <c r="E8" s="8">
        <v>12617</v>
      </c>
      <c r="F8" s="8">
        <v>21572</v>
      </c>
      <c r="G8" s="8">
        <v>7146</v>
      </c>
      <c r="H8" s="8">
        <v>83322</v>
      </c>
      <c r="I8" s="8">
        <v>42937</v>
      </c>
      <c r="J8" s="51">
        <v>51.53</v>
      </c>
      <c r="K8" s="49"/>
    </row>
    <row r="9" spans="2:11" ht="12">
      <c r="B9" s="15"/>
      <c r="C9" s="16" t="s">
        <v>4</v>
      </c>
      <c r="D9" s="8">
        <v>76774</v>
      </c>
      <c r="E9" s="8">
        <v>26185</v>
      </c>
      <c r="F9" s="8">
        <v>42279</v>
      </c>
      <c r="G9" s="8">
        <v>8310</v>
      </c>
      <c r="H9" s="8">
        <v>161681</v>
      </c>
      <c r="I9" s="8">
        <v>79228</v>
      </c>
      <c r="J9" s="51">
        <v>49</v>
      </c>
      <c r="K9" s="49"/>
    </row>
    <row r="10" spans="2:11" ht="12">
      <c r="B10" s="15"/>
      <c r="C10" s="60" t="s">
        <v>5</v>
      </c>
      <c r="D10" s="8">
        <v>7286</v>
      </c>
      <c r="E10" s="8">
        <v>2551</v>
      </c>
      <c r="F10" s="8">
        <v>3835</v>
      </c>
      <c r="G10" s="8">
        <v>900</v>
      </c>
      <c r="H10" s="8">
        <v>16692</v>
      </c>
      <c r="I10" s="8">
        <v>7685</v>
      </c>
      <c r="J10" s="51">
        <v>46.04</v>
      </c>
      <c r="K10" s="49"/>
    </row>
    <row r="11" spans="2:11" ht="12">
      <c r="B11" s="15"/>
      <c r="C11" s="60" t="s">
        <v>51</v>
      </c>
      <c r="D11" s="8">
        <v>18037</v>
      </c>
      <c r="E11" s="8">
        <v>6600</v>
      </c>
      <c r="F11" s="8">
        <v>9259</v>
      </c>
      <c r="G11" s="8">
        <v>2178</v>
      </c>
      <c r="H11" s="8">
        <v>39564</v>
      </c>
      <c r="I11" s="8">
        <v>18779</v>
      </c>
      <c r="J11" s="51">
        <v>47.46</v>
      </c>
      <c r="K11" s="49"/>
    </row>
    <row r="12" spans="2:11" ht="12">
      <c r="B12" s="15"/>
      <c r="C12" s="16" t="s">
        <v>30</v>
      </c>
      <c r="D12" s="8">
        <v>14204</v>
      </c>
      <c r="E12" s="8">
        <v>5085</v>
      </c>
      <c r="F12" s="8">
        <v>7585</v>
      </c>
      <c r="G12" s="8">
        <v>1534</v>
      </c>
      <c r="H12" s="8">
        <v>29591</v>
      </c>
      <c r="I12" s="8">
        <v>14961</v>
      </c>
      <c r="J12" s="51">
        <v>50.56</v>
      </c>
      <c r="K12" s="49"/>
    </row>
    <row r="14" ht="12">
      <c r="B14" s="2" t="s">
        <v>44</v>
      </c>
    </row>
    <row r="15" spans="2:10" ht="13.5" customHeight="1">
      <c r="B15" s="2" t="s">
        <v>122</v>
      </c>
      <c r="C15" s="2"/>
      <c r="D15" s="2"/>
      <c r="E15" s="2"/>
      <c r="F15" s="2"/>
      <c r="G15" s="2"/>
      <c r="H15" s="2"/>
      <c r="I15" s="2"/>
      <c r="J15" s="2"/>
    </row>
    <row r="17" spans="4:10" ht="12">
      <c r="D17" s="49"/>
      <c r="E17" s="49"/>
      <c r="F17" s="49"/>
      <c r="G17" s="49"/>
      <c r="H17" s="49"/>
      <c r="I17" s="49"/>
      <c r="J17" s="61"/>
    </row>
    <row r="18" spans="4:10" ht="12">
      <c r="D18" s="49"/>
      <c r="E18" s="49"/>
      <c r="F18" s="49"/>
      <c r="G18" s="49"/>
      <c r="H18" s="49"/>
      <c r="I18" s="49"/>
      <c r="J18" s="61"/>
    </row>
    <row r="19" spans="4:10" ht="12">
      <c r="D19" s="49"/>
      <c r="J19" s="61"/>
    </row>
    <row r="20" spans="4:10" ht="12">
      <c r="D20" s="49"/>
      <c r="J20" s="61"/>
    </row>
    <row r="21" spans="4:10" ht="12">
      <c r="D21" s="49"/>
      <c r="J21" s="61"/>
    </row>
    <row r="22" spans="4:10" ht="12">
      <c r="D22" s="49"/>
      <c r="J22" s="61"/>
    </row>
    <row r="23" spans="4:10" ht="12">
      <c r="D23" s="49"/>
      <c r="J23" s="61"/>
    </row>
  </sheetData>
  <sheetProtection/>
  <mergeCells count="9">
    <mergeCell ref="I4:I5"/>
    <mergeCell ref="J4:J5"/>
    <mergeCell ref="B7:C7"/>
    <mergeCell ref="B4:C5"/>
    <mergeCell ref="D4:D5"/>
    <mergeCell ref="E4:E5"/>
    <mergeCell ref="F4:F5"/>
    <mergeCell ref="G4:G5"/>
    <mergeCell ref="H4:H5"/>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B1:K19"/>
  <sheetViews>
    <sheetView zoomScalePageLayoutView="0" workbookViewId="0" topLeftCell="A1">
      <selection activeCell="D20" sqref="D20"/>
    </sheetView>
  </sheetViews>
  <sheetFormatPr defaultColWidth="9.00390625" defaultRowHeight="13.5"/>
  <cols>
    <col min="1" max="1" width="2.625" style="1" customWidth="1"/>
    <col min="2" max="2" width="1.875" style="1" customWidth="1"/>
    <col min="3" max="3" width="7.75390625" style="1" customWidth="1"/>
    <col min="4" max="4" width="11.375" style="1" customWidth="1"/>
    <col min="5" max="5" width="14.25390625" style="1" customWidth="1"/>
    <col min="6" max="7" width="12.50390625" style="1" customWidth="1"/>
    <col min="8" max="8" width="11.625" style="1" customWidth="1"/>
    <col min="9" max="9" width="8.375" style="1" customWidth="1"/>
    <col min="10" max="10" width="6.375" style="1" customWidth="1"/>
    <col min="11" max="16384" width="9.00390625" style="1" customWidth="1"/>
  </cols>
  <sheetData>
    <row r="1" ht="14.25">
      <c r="B1" s="41" t="s">
        <v>105</v>
      </c>
    </row>
    <row r="2" ht="13.5">
      <c r="B2" s="42" t="s">
        <v>106</v>
      </c>
    </row>
    <row r="3" ht="12">
      <c r="B3" s="40" t="s">
        <v>123</v>
      </c>
    </row>
    <row r="4" spans="2:10" ht="12" customHeight="1">
      <c r="B4" s="110" t="s">
        <v>108</v>
      </c>
      <c r="C4" s="111"/>
      <c r="D4" s="158" t="s">
        <v>58</v>
      </c>
      <c r="E4" s="161" t="s">
        <v>124</v>
      </c>
      <c r="F4" s="161" t="s">
        <v>125</v>
      </c>
      <c r="G4" s="161" t="s">
        <v>126</v>
      </c>
      <c r="H4" s="156" t="s">
        <v>63</v>
      </c>
      <c r="I4" s="158" t="s">
        <v>64</v>
      </c>
      <c r="J4" s="158" t="s">
        <v>65</v>
      </c>
    </row>
    <row r="5" spans="2:10" ht="12">
      <c r="B5" s="114"/>
      <c r="C5" s="115"/>
      <c r="D5" s="159"/>
      <c r="E5" s="162"/>
      <c r="F5" s="162"/>
      <c r="G5" s="162"/>
      <c r="H5" s="157"/>
      <c r="I5" s="159"/>
      <c r="J5" s="159"/>
    </row>
    <row r="6" spans="2:10" ht="12">
      <c r="B6" s="15"/>
      <c r="C6" s="57"/>
      <c r="D6" s="5" t="s">
        <v>66</v>
      </c>
      <c r="E6" s="5" t="s">
        <v>66</v>
      </c>
      <c r="F6" s="5" t="s">
        <v>66</v>
      </c>
      <c r="G6" s="5" t="s">
        <v>66</v>
      </c>
      <c r="H6" s="5" t="s">
        <v>40</v>
      </c>
      <c r="I6" s="5" t="s">
        <v>40</v>
      </c>
      <c r="J6" s="5" t="s">
        <v>120</v>
      </c>
    </row>
    <row r="7" spans="2:11" ht="12">
      <c r="B7" s="96" t="s">
        <v>127</v>
      </c>
      <c r="C7" s="97"/>
      <c r="D7" s="9">
        <v>149303</v>
      </c>
      <c r="E7" s="9">
        <v>49494</v>
      </c>
      <c r="F7" s="9">
        <v>83837</v>
      </c>
      <c r="G7" s="9">
        <v>15972</v>
      </c>
      <c r="H7" s="9">
        <v>299587</v>
      </c>
      <c r="I7" s="9">
        <v>155361</v>
      </c>
      <c r="J7" s="48">
        <v>51.86</v>
      </c>
      <c r="K7" s="49"/>
    </row>
    <row r="8" spans="2:11" ht="12">
      <c r="B8" s="15"/>
      <c r="C8" s="16" t="s">
        <v>5</v>
      </c>
      <c r="D8" s="8">
        <v>76148</v>
      </c>
      <c r="E8" s="8">
        <v>28308</v>
      </c>
      <c r="F8" s="8">
        <v>40445</v>
      </c>
      <c r="G8" s="8">
        <v>7395</v>
      </c>
      <c r="H8" s="8">
        <v>154951</v>
      </c>
      <c r="I8" s="8">
        <v>79166</v>
      </c>
      <c r="J8" s="51">
        <v>51.09</v>
      </c>
      <c r="K8" s="49"/>
    </row>
    <row r="9" spans="2:11" ht="12">
      <c r="B9" s="15"/>
      <c r="C9" s="16" t="s">
        <v>7</v>
      </c>
      <c r="D9" s="8">
        <v>29083</v>
      </c>
      <c r="E9" s="8">
        <v>8343</v>
      </c>
      <c r="F9" s="8">
        <v>16686</v>
      </c>
      <c r="G9" s="8">
        <v>4054</v>
      </c>
      <c r="H9" s="8">
        <v>62519</v>
      </c>
      <c r="I9" s="8">
        <v>30338</v>
      </c>
      <c r="J9" s="51">
        <v>48.53</v>
      </c>
      <c r="K9" s="49"/>
    </row>
    <row r="10" spans="2:11" ht="12">
      <c r="B10" s="15"/>
      <c r="C10" s="16" t="s">
        <v>32</v>
      </c>
      <c r="D10" s="8">
        <v>44072</v>
      </c>
      <c r="E10" s="8">
        <v>12843</v>
      </c>
      <c r="F10" s="8">
        <v>26706</v>
      </c>
      <c r="G10" s="8">
        <v>4523</v>
      </c>
      <c r="H10" s="8">
        <v>82117</v>
      </c>
      <c r="I10" s="8">
        <v>45857</v>
      </c>
      <c r="J10" s="51">
        <v>55.84</v>
      </c>
      <c r="K10" s="49"/>
    </row>
    <row r="12" ht="12">
      <c r="B12" s="2" t="s">
        <v>44</v>
      </c>
    </row>
    <row r="13" spans="2:7" ht="13.5">
      <c r="B13" s="163" t="s">
        <v>128</v>
      </c>
      <c r="C13" s="164"/>
      <c r="D13" s="164"/>
      <c r="E13" s="164"/>
      <c r="F13" s="164"/>
      <c r="G13" s="164"/>
    </row>
    <row r="15" spans="4:10" ht="12">
      <c r="D15" s="49"/>
      <c r="E15" s="49"/>
      <c r="F15" s="49"/>
      <c r="G15" s="49"/>
      <c r="H15" s="49"/>
      <c r="I15" s="49"/>
      <c r="J15" s="61"/>
    </row>
    <row r="16" spans="4:10" ht="12">
      <c r="D16" s="49"/>
      <c r="E16" s="49"/>
      <c r="F16" s="49"/>
      <c r="G16" s="49"/>
      <c r="H16" s="49"/>
      <c r="I16" s="49"/>
      <c r="J16" s="61"/>
    </row>
    <row r="17" spans="4:10" ht="12">
      <c r="D17" s="49"/>
      <c r="J17" s="61"/>
    </row>
    <row r="18" spans="4:10" ht="12">
      <c r="D18" s="49"/>
      <c r="J18" s="61"/>
    </row>
    <row r="19" ht="12">
      <c r="J19" s="61"/>
    </row>
  </sheetData>
  <sheetProtection/>
  <mergeCells count="10">
    <mergeCell ref="I4:I5"/>
    <mergeCell ref="J4:J5"/>
    <mergeCell ref="B7:C7"/>
    <mergeCell ref="B13:G13"/>
    <mergeCell ref="B4:C5"/>
    <mergeCell ref="D4:D5"/>
    <mergeCell ref="E4:E5"/>
    <mergeCell ref="F4:F5"/>
    <mergeCell ref="G4:G5"/>
    <mergeCell ref="H4:H5"/>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J20"/>
  <sheetViews>
    <sheetView zoomScalePageLayoutView="0" workbookViewId="0" topLeftCell="A1">
      <selection activeCell="F40" sqref="F40"/>
    </sheetView>
  </sheetViews>
  <sheetFormatPr defaultColWidth="9.00390625" defaultRowHeight="13.5"/>
  <cols>
    <col min="1" max="1" width="2.625" style="1" customWidth="1"/>
    <col min="2" max="2" width="1.875" style="1" customWidth="1"/>
    <col min="3" max="3" width="7.75390625" style="1" customWidth="1"/>
    <col min="4" max="4" width="11.375" style="1" customWidth="1"/>
    <col min="5" max="6" width="13.75390625" style="1" customWidth="1"/>
    <col min="7" max="7" width="11.75390625" style="1" customWidth="1"/>
    <col min="8" max="8" width="8.375" style="1" customWidth="1"/>
    <col min="9" max="9" width="6.375" style="1" customWidth="1"/>
    <col min="10" max="16384" width="9.00390625" style="1" customWidth="1"/>
  </cols>
  <sheetData>
    <row r="1" ht="14.25">
      <c r="B1" s="41" t="s">
        <v>105</v>
      </c>
    </row>
    <row r="2" spans="1:2" ht="13.5">
      <c r="A2" s="43"/>
      <c r="B2" s="42" t="s">
        <v>129</v>
      </c>
    </row>
    <row r="3" ht="12">
      <c r="B3" s="40" t="s">
        <v>130</v>
      </c>
    </row>
    <row r="4" spans="2:9" ht="12" customHeight="1">
      <c r="B4" s="110" t="s">
        <v>131</v>
      </c>
      <c r="C4" s="111"/>
      <c r="D4" s="158" t="s">
        <v>132</v>
      </c>
      <c r="E4" s="165" t="s">
        <v>133</v>
      </c>
      <c r="F4" s="167" t="s">
        <v>134</v>
      </c>
      <c r="G4" s="156" t="s">
        <v>135</v>
      </c>
      <c r="H4" s="158" t="s">
        <v>136</v>
      </c>
      <c r="I4" s="158" t="s">
        <v>137</v>
      </c>
    </row>
    <row r="5" spans="2:9" ht="12">
      <c r="B5" s="114"/>
      <c r="C5" s="115"/>
      <c r="D5" s="159"/>
      <c r="E5" s="166"/>
      <c r="F5" s="168"/>
      <c r="G5" s="157"/>
      <c r="H5" s="159"/>
      <c r="I5" s="159"/>
    </row>
    <row r="6" spans="2:9" ht="12">
      <c r="B6" s="15"/>
      <c r="C6" s="57"/>
      <c r="D6" s="5" t="s">
        <v>138</v>
      </c>
      <c r="E6" s="5" t="s">
        <v>138</v>
      </c>
      <c r="F6" s="5" t="s">
        <v>138</v>
      </c>
      <c r="G6" s="5" t="s">
        <v>139</v>
      </c>
      <c r="H6" s="5" t="s">
        <v>139</v>
      </c>
      <c r="I6" s="5" t="s">
        <v>140</v>
      </c>
    </row>
    <row r="7" spans="2:10" ht="12">
      <c r="B7" s="96" t="s">
        <v>141</v>
      </c>
      <c r="C7" s="97"/>
      <c r="D7" s="9">
        <v>143301</v>
      </c>
      <c r="E7" s="9">
        <v>41148</v>
      </c>
      <c r="F7" s="9">
        <v>102153</v>
      </c>
      <c r="G7" s="9">
        <v>291698</v>
      </c>
      <c r="H7" s="9">
        <v>152409</v>
      </c>
      <c r="I7" s="48">
        <v>52.25</v>
      </c>
      <c r="J7" s="49"/>
    </row>
    <row r="8" spans="2:10" ht="12">
      <c r="B8" s="15"/>
      <c r="C8" s="16" t="s">
        <v>2</v>
      </c>
      <c r="D8" s="8">
        <v>113749</v>
      </c>
      <c r="E8" s="8">
        <v>33757</v>
      </c>
      <c r="F8" s="8">
        <v>79992</v>
      </c>
      <c r="G8" s="8">
        <v>232930</v>
      </c>
      <c r="H8" s="8">
        <v>121118</v>
      </c>
      <c r="I8" s="51">
        <v>52</v>
      </c>
      <c r="J8" s="49"/>
    </row>
    <row r="9" spans="2:10" ht="12">
      <c r="B9" s="15"/>
      <c r="C9" s="16" t="s">
        <v>9</v>
      </c>
      <c r="D9" s="8">
        <v>27169</v>
      </c>
      <c r="E9" s="8">
        <v>7161</v>
      </c>
      <c r="F9" s="8">
        <v>20008</v>
      </c>
      <c r="G9" s="8">
        <v>55585</v>
      </c>
      <c r="H9" s="8">
        <v>28797</v>
      </c>
      <c r="I9" s="51">
        <v>51.81</v>
      </c>
      <c r="J9" s="49"/>
    </row>
    <row r="10" spans="2:10" ht="12">
      <c r="B10" s="15"/>
      <c r="C10" s="16" t="s">
        <v>15</v>
      </c>
      <c r="D10" s="8">
        <v>2383</v>
      </c>
      <c r="E10" s="8">
        <v>230</v>
      </c>
      <c r="F10" s="8">
        <v>2153</v>
      </c>
      <c r="G10" s="8">
        <v>3183</v>
      </c>
      <c r="H10" s="8">
        <v>2494</v>
      </c>
      <c r="I10" s="51">
        <v>78.35</v>
      </c>
      <c r="J10" s="49"/>
    </row>
    <row r="12" ht="12">
      <c r="B12" s="2" t="s">
        <v>142</v>
      </c>
    </row>
    <row r="13" spans="2:6" ht="13.5">
      <c r="B13" s="2" t="s">
        <v>143</v>
      </c>
      <c r="C13" s="24"/>
      <c r="D13" s="24"/>
      <c r="E13" s="24"/>
      <c r="F13" s="24"/>
    </row>
    <row r="15" spans="4:8" ht="12">
      <c r="D15" s="49"/>
      <c r="E15" s="49"/>
      <c r="F15" s="49"/>
      <c r="G15" s="49"/>
      <c r="H15" s="49"/>
    </row>
    <row r="16" spans="4:9" ht="12">
      <c r="D16" s="49"/>
      <c r="E16" s="49"/>
      <c r="F16" s="49"/>
      <c r="G16" s="49"/>
      <c r="H16" s="49"/>
      <c r="I16" s="62"/>
    </row>
    <row r="17" spans="4:9" ht="12">
      <c r="D17" s="49"/>
      <c r="I17" s="62"/>
    </row>
    <row r="18" spans="4:9" ht="12">
      <c r="D18" s="49"/>
      <c r="I18" s="62"/>
    </row>
    <row r="19" spans="4:9" ht="12">
      <c r="D19" s="49"/>
      <c r="I19" s="62"/>
    </row>
    <row r="20" ht="12">
      <c r="D20" s="49"/>
    </row>
  </sheetData>
  <sheetProtection/>
  <mergeCells count="8">
    <mergeCell ref="I4:I5"/>
    <mergeCell ref="B7:C7"/>
    <mergeCell ref="B4:C5"/>
    <mergeCell ref="D4:D5"/>
    <mergeCell ref="E4:E5"/>
    <mergeCell ref="F4:F5"/>
    <mergeCell ref="G4:G5"/>
    <mergeCell ref="H4:H5"/>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B1:K29"/>
  <sheetViews>
    <sheetView zoomScalePageLayoutView="0" workbookViewId="0" topLeftCell="A1">
      <selection activeCell="J41" sqref="J41"/>
    </sheetView>
  </sheetViews>
  <sheetFormatPr defaultColWidth="9.00390625" defaultRowHeight="13.5"/>
  <cols>
    <col min="1" max="1" width="2.625" style="1" customWidth="1"/>
    <col min="2" max="2" width="1.875" style="1" customWidth="1"/>
    <col min="3" max="3" width="8.75390625" style="1" customWidth="1"/>
    <col min="4" max="4" width="11.375" style="1" customWidth="1"/>
    <col min="5" max="7" width="13.375" style="1" customWidth="1"/>
    <col min="8" max="8" width="12.625" style="1" customWidth="1"/>
    <col min="9" max="9" width="11.625" style="1" customWidth="1"/>
    <col min="10" max="10" width="7.625" style="1" customWidth="1"/>
    <col min="11" max="11" width="8.50390625" style="1" customWidth="1"/>
    <col min="12" max="16384" width="9.00390625" style="1" customWidth="1"/>
  </cols>
  <sheetData>
    <row r="1" ht="14.25">
      <c r="B1" s="41" t="s">
        <v>105</v>
      </c>
    </row>
    <row r="2" spans="2:3" ht="13.5">
      <c r="B2" s="42" t="s">
        <v>129</v>
      </c>
      <c r="C2" s="56"/>
    </row>
    <row r="3" ht="12">
      <c r="B3" s="40" t="s">
        <v>144</v>
      </c>
    </row>
    <row r="4" spans="2:10" ht="12" customHeight="1">
      <c r="B4" s="110" t="s">
        <v>131</v>
      </c>
      <c r="C4" s="111"/>
      <c r="D4" s="158" t="s">
        <v>132</v>
      </c>
      <c r="E4" s="161" t="s">
        <v>145</v>
      </c>
      <c r="F4" s="161" t="s">
        <v>146</v>
      </c>
      <c r="G4" s="161" t="s">
        <v>147</v>
      </c>
      <c r="H4" s="156" t="s">
        <v>135</v>
      </c>
      <c r="I4" s="158" t="s">
        <v>136</v>
      </c>
      <c r="J4" s="158" t="s">
        <v>137</v>
      </c>
    </row>
    <row r="5" spans="2:10" ht="12">
      <c r="B5" s="114"/>
      <c r="C5" s="115"/>
      <c r="D5" s="159"/>
      <c r="E5" s="162"/>
      <c r="F5" s="162"/>
      <c r="G5" s="162"/>
      <c r="H5" s="157"/>
      <c r="I5" s="159"/>
      <c r="J5" s="159"/>
    </row>
    <row r="6" spans="2:10" ht="12">
      <c r="B6" s="15"/>
      <c r="C6" s="57"/>
      <c r="D6" s="5" t="s">
        <v>138</v>
      </c>
      <c r="E6" s="5" t="s">
        <v>138</v>
      </c>
      <c r="F6" s="5" t="s">
        <v>138</v>
      </c>
      <c r="G6" s="5" t="s">
        <v>138</v>
      </c>
      <c r="H6" s="5" t="s">
        <v>139</v>
      </c>
      <c r="I6" s="5" t="s">
        <v>139</v>
      </c>
      <c r="J6" s="5" t="s">
        <v>140</v>
      </c>
    </row>
    <row r="7" spans="2:11" ht="12">
      <c r="B7" s="96" t="s">
        <v>148</v>
      </c>
      <c r="C7" s="97"/>
      <c r="D7" s="9">
        <v>161169</v>
      </c>
      <c r="E7" s="9">
        <v>23121</v>
      </c>
      <c r="F7" s="9">
        <v>114458</v>
      </c>
      <c r="G7" s="9">
        <v>23590</v>
      </c>
      <c r="H7" s="9">
        <v>311416</v>
      </c>
      <c r="I7" s="9">
        <v>170502</v>
      </c>
      <c r="J7" s="48">
        <v>54.75</v>
      </c>
      <c r="K7" s="49"/>
    </row>
    <row r="8" spans="2:11" ht="12">
      <c r="B8" s="54"/>
      <c r="C8" s="16" t="s">
        <v>2</v>
      </c>
      <c r="D8" s="8">
        <v>33713</v>
      </c>
      <c r="E8" s="8">
        <v>5616</v>
      </c>
      <c r="F8" s="8">
        <v>22939</v>
      </c>
      <c r="G8" s="8">
        <v>5158</v>
      </c>
      <c r="H8" s="8">
        <v>69231</v>
      </c>
      <c r="I8" s="8">
        <v>35885</v>
      </c>
      <c r="J8" s="51">
        <v>51.83</v>
      </c>
      <c r="K8" s="49"/>
    </row>
    <row r="9" spans="2:11" ht="12">
      <c r="B9" s="15"/>
      <c r="C9" s="16" t="s">
        <v>8</v>
      </c>
      <c r="D9" s="8">
        <v>24166</v>
      </c>
      <c r="E9" s="8">
        <v>4046</v>
      </c>
      <c r="F9" s="8">
        <v>16007</v>
      </c>
      <c r="G9" s="8">
        <v>4113</v>
      </c>
      <c r="H9" s="8">
        <v>50776</v>
      </c>
      <c r="I9" s="8">
        <v>25682</v>
      </c>
      <c r="J9" s="51">
        <v>50.58</v>
      </c>
      <c r="K9" s="49"/>
    </row>
    <row r="10" spans="2:11" ht="12">
      <c r="B10" s="15"/>
      <c r="C10" s="16" t="s">
        <v>10</v>
      </c>
      <c r="D10" s="8">
        <v>20850</v>
      </c>
      <c r="E10" s="8">
        <v>3092</v>
      </c>
      <c r="F10" s="8">
        <v>14988</v>
      </c>
      <c r="G10" s="8">
        <v>2770</v>
      </c>
      <c r="H10" s="8">
        <v>41703</v>
      </c>
      <c r="I10" s="8">
        <v>22147</v>
      </c>
      <c r="J10" s="51">
        <v>53.11</v>
      </c>
      <c r="K10" s="49"/>
    </row>
    <row r="11" spans="2:11" ht="12">
      <c r="B11" s="15"/>
      <c r="C11" s="16" t="s">
        <v>11</v>
      </c>
      <c r="D11" s="8">
        <v>25729</v>
      </c>
      <c r="E11" s="8">
        <v>3874</v>
      </c>
      <c r="F11" s="8">
        <v>17084</v>
      </c>
      <c r="G11" s="8">
        <v>4771</v>
      </c>
      <c r="H11" s="8">
        <v>50977</v>
      </c>
      <c r="I11" s="8">
        <v>27257</v>
      </c>
      <c r="J11" s="51">
        <v>53.47</v>
      </c>
      <c r="K11" s="49"/>
    </row>
    <row r="12" spans="2:11" ht="12">
      <c r="B12" s="15"/>
      <c r="C12" s="16" t="s">
        <v>12</v>
      </c>
      <c r="D12" s="8">
        <v>13890</v>
      </c>
      <c r="E12" s="8">
        <v>1977</v>
      </c>
      <c r="F12" s="8">
        <v>9854</v>
      </c>
      <c r="G12" s="8">
        <v>2059</v>
      </c>
      <c r="H12" s="8">
        <v>27731</v>
      </c>
      <c r="I12" s="8">
        <v>14731</v>
      </c>
      <c r="J12" s="51">
        <v>53.12</v>
      </c>
      <c r="K12" s="49"/>
    </row>
    <row r="13" spans="2:11" ht="12">
      <c r="B13" s="15"/>
      <c r="C13" s="16" t="s">
        <v>17</v>
      </c>
      <c r="D13" s="8">
        <v>11850</v>
      </c>
      <c r="E13" s="8">
        <v>1227</v>
      </c>
      <c r="F13" s="8">
        <v>9290</v>
      </c>
      <c r="G13" s="8">
        <v>1333</v>
      </c>
      <c r="H13" s="8">
        <v>21049</v>
      </c>
      <c r="I13" s="8">
        <v>12519</v>
      </c>
      <c r="J13" s="51">
        <v>59.48</v>
      </c>
      <c r="K13" s="49"/>
    </row>
    <row r="14" spans="2:11" ht="12">
      <c r="B14" s="15"/>
      <c r="C14" s="16" t="s">
        <v>21</v>
      </c>
      <c r="D14" s="8">
        <v>30971</v>
      </c>
      <c r="E14" s="8">
        <v>3289</v>
      </c>
      <c r="F14" s="8">
        <v>24296</v>
      </c>
      <c r="G14" s="8">
        <v>3386</v>
      </c>
      <c r="H14" s="8">
        <v>49949</v>
      </c>
      <c r="I14" s="8">
        <v>32281</v>
      </c>
      <c r="J14" s="51">
        <v>64.63</v>
      </c>
      <c r="K14" s="49"/>
    </row>
    <row r="16" ht="12">
      <c r="B16" s="2" t="s">
        <v>142</v>
      </c>
    </row>
    <row r="17" spans="2:10" ht="12">
      <c r="B17" s="160" t="s">
        <v>149</v>
      </c>
      <c r="C17" s="160"/>
      <c r="D17" s="160"/>
      <c r="E17" s="160"/>
      <c r="F17" s="160"/>
      <c r="G17" s="160"/>
      <c r="H17" s="160"/>
      <c r="I17" s="160"/>
      <c r="J17" s="160"/>
    </row>
    <row r="18" spans="2:5" ht="12">
      <c r="B18" s="160" t="s">
        <v>150</v>
      </c>
      <c r="C18" s="160"/>
      <c r="D18" s="160"/>
      <c r="E18" s="160"/>
    </row>
    <row r="19" spans="2:10" ht="12" customHeight="1">
      <c r="B19" s="169"/>
      <c r="C19" s="169"/>
      <c r="D19" s="169"/>
      <c r="E19" s="169"/>
      <c r="F19" s="169"/>
      <c r="G19" s="169"/>
      <c r="H19" s="169"/>
      <c r="I19" s="169"/>
      <c r="J19" s="169"/>
    </row>
    <row r="20" spans="2:10" ht="12">
      <c r="B20" s="169"/>
      <c r="C20" s="169"/>
      <c r="D20" s="169"/>
      <c r="E20" s="169"/>
      <c r="F20" s="169"/>
      <c r="G20" s="169"/>
      <c r="H20" s="169"/>
      <c r="I20" s="169"/>
      <c r="J20" s="169"/>
    </row>
    <row r="21" spans="4:10" ht="12">
      <c r="D21" s="49"/>
      <c r="E21" s="49"/>
      <c r="F21" s="49"/>
      <c r="G21" s="49"/>
      <c r="H21" s="49"/>
      <c r="I21" s="49"/>
      <c r="J21" s="61"/>
    </row>
    <row r="22" spans="4:10" ht="12">
      <c r="D22" s="49"/>
      <c r="J22" s="61"/>
    </row>
    <row r="23" spans="4:10" ht="12">
      <c r="D23" s="49"/>
      <c r="J23" s="61"/>
    </row>
    <row r="24" spans="4:10" ht="12">
      <c r="D24" s="49"/>
      <c r="J24" s="61"/>
    </row>
    <row r="25" spans="4:10" ht="12">
      <c r="D25" s="49"/>
      <c r="J25" s="61"/>
    </row>
    <row r="26" spans="4:10" ht="12">
      <c r="D26" s="49"/>
      <c r="J26" s="61"/>
    </row>
    <row r="27" spans="4:10" ht="12">
      <c r="D27" s="49"/>
      <c r="J27" s="61"/>
    </row>
    <row r="28" spans="4:10" ht="12">
      <c r="D28" s="49"/>
      <c r="J28" s="61"/>
    </row>
    <row r="29" ht="12">
      <c r="D29" s="49"/>
    </row>
  </sheetData>
  <sheetProtection/>
  <mergeCells count="12">
    <mergeCell ref="B7:C7"/>
    <mergeCell ref="B17:J17"/>
    <mergeCell ref="B18:E18"/>
    <mergeCell ref="B19:J20"/>
    <mergeCell ref="B4:C5"/>
    <mergeCell ref="D4:D5"/>
    <mergeCell ref="E4:E5"/>
    <mergeCell ref="F4:F5"/>
    <mergeCell ref="G4:G5"/>
    <mergeCell ref="H4:H5"/>
    <mergeCell ref="I4:I5"/>
    <mergeCell ref="J4:J5"/>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橋本 繁男１０</dc:creator>
  <cp:keywords/>
  <dc:description/>
  <cp:lastModifiedBy>井上 明子２７</cp:lastModifiedBy>
  <cp:lastPrinted>2015-04-27T04:28:49Z</cp:lastPrinted>
  <dcterms:created xsi:type="dcterms:W3CDTF">1999-08-08T13:52:57Z</dcterms:created>
  <dcterms:modified xsi:type="dcterms:W3CDTF">2016-08-02T02:24:41Z</dcterms:modified>
  <cp:category/>
  <cp:version/>
  <cp:contentType/>
  <cp:contentStatus/>
</cp:coreProperties>
</file>